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"/>
    </mc:Choice>
  </mc:AlternateContent>
  <xr:revisionPtr revIDLastSave="0" documentId="13_ncr:1_{E3D8AB94-E471-4795-B3E7-32A714C181B1}" xr6:coauthVersionLast="47" xr6:coauthVersionMax="47" xr10:uidLastSave="{00000000-0000-0000-0000-000000000000}"/>
  <bookViews>
    <workbookView xWindow="2688" yWindow="2688" windowWidth="17280" windowHeight="8928" tabRatio="854" xr2:uid="{9922D32A-3BDC-442D-90CC-EF9051D64D8A}"/>
  </bookViews>
  <sheets>
    <sheet name="ก.พ." sheetId="1" r:id="rId1"/>
    <sheet name="1ไม่มียอด" sheetId="2" r:id="rId2"/>
    <sheet name="2ไม่มียอด" sheetId="35" r:id="rId3"/>
    <sheet name="3" sheetId="33" r:id="rId4"/>
    <sheet name="4" sheetId="34" r:id="rId5"/>
    <sheet name="5" sheetId="36" r:id="rId6"/>
    <sheet name="6" sheetId="37" r:id="rId7"/>
    <sheet name="7" sheetId="38" r:id="rId8"/>
    <sheet name="8" sheetId="39" r:id="rId9"/>
    <sheet name="9" sheetId="40" r:id="rId10"/>
    <sheet name="10" sheetId="41" r:id="rId11"/>
    <sheet name="11" sheetId="42" r:id="rId12"/>
    <sheet name="12" sheetId="43" r:id="rId13"/>
    <sheet name="13" sheetId="45" r:id="rId14"/>
    <sheet name="14" sheetId="44" r:id="rId15"/>
    <sheet name="15" sheetId="46" r:id="rId16"/>
    <sheet name="16" sheetId="47" r:id="rId17"/>
    <sheet name="17" sheetId="48" r:id="rId18"/>
    <sheet name="18" sheetId="49" r:id="rId19"/>
    <sheet name="19" sheetId="50" r:id="rId20"/>
    <sheet name="20" sheetId="51" r:id="rId21"/>
    <sheet name="21" sheetId="53" r:id="rId22"/>
    <sheet name="22" sheetId="52" r:id="rId23"/>
    <sheet name="23" sheetId="54" r:id="rId24"/>
    <sheet name="24" sheetId="55" r:id="rId25"/>
    <sheet name="25" sheetId="56" r:id="rId26"/>
    <sheet name="26" sheetId="57" r:id="rId27"/>
    <sheet name="27" sheetId="58" r:id="rId28"/>
    <sheet name="28" sheetId="59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_xlnm._FilterDatabase" localSheetId="19" hidden="1">'19'!$B$7:$U$141</definedName>
    <definedName name="_xlnm._FilterDatabase" localSheetId="0" hidden="1">ก.พ.!$A$3:$HW$109</definedName>
    <definedName name="_xlnm.Print_Titles" localSheetId="1">'1ไม่มียอด'!#REF!</definedName>
    <definedName name="_xlnm.Print_Titles" localSheetId="2">'2ไม่มียอด'!#REF!</definedName>
    <definedName name="_xlnm.Print_Titles" localSheetId="0">ก.พ.!$1:$3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A49" i="1" l="1"/>
  <c r="HA76" i="1"/>
  <c r="HA77" i="1"/>
  <c r="HA78" i="1"/>
  <c r="HA79" i="1"/>
  <c r="HA80" i="1"/>
  <c r="HA81" i="1"/>
  <c r="HA82" i="1"/>
  <c r="HA83" i="1"/>
  <c r="HA84" i="1"/>
  <c r="HA85" i="1"/>
  <c r="HA86" i="1"/>
  <c r="M112" i="59"/>
  <c r="J67" i="59"/>
  <c r="M67" i="59" s="1"/>
  <c r="J68" i="59"/>
  <c r="M68" i="59" s="1"/>
  <c r="J77" i="59"/>
  <c r="M77" i="59" s="1"/>
  <c r="R77" i="59" s="1"/>
  <c r="J78" i="59"/>
  <c r="M78" i="59" s="1"/>
  <c r="J88" i="59"/>
  <c r="M88" i="59" s="1"/>
  <c r="R88" i="59" s="1"/>
  <c r="J89" i="59"/>
  <c r="M89" i="59" s="1"/>
  <c r="J100" i="59"/>
  <c r="M100" i="59" s="1"/>
  <c r="J101" i="59"/>
  <c r="M101" i="59" s="1"/>
  <c r="J112" i="59"/>
  <c r="J113" i="59"/>
  <c r="M113" i="59" s="1"/>
  <c r="O141" i="59"/>
  <c r="N141" i="59"/>
  <c r="L140" i="59"/>
  <c r="HA113" i="1" s="1"/>
  <c r="K140" i="59"/>
  <c r="GZ113" i="1" s="1"/>
  <c r="I140" i="59"/>
  <c r="H140" i="59"/>
  <c r="G140" i="59"/>
  <c r="F140" i="59"/>
  <c r="GX113" i="1" s="1"/>
  <c r="E140" i="59"/>
  <c r="GW113" i="1" s="1"/>
  <c r="D140" i="59"/>
  <c r="GV113" i="1" s="1"/>
  <c r="L139" i="59"/>
  <c r="HA112" i="1" s="1"/>
  <c r="K139" i="59"/>
  <c r="GZ112" i="1" s="1"/>
  <c r="I139" i="59"/>
  <c r="H139" i="59"/>
  <c r="G139" i="59"/>
  <c r="F139" i="59"/>
  <c r="GX112" i="1" s="1"/>
  <c r="E139" i="59"/>
  <c r="GW112" i="1" s="1"/>
  <c r="D139" i="59"/>
  <c r="GV112" i="1" s="1"/>
  <c r="L138" i="59"/>
  <c r="HA111" i="1" s="1"/>
  <c r="K138" i="59"/>
  <c r="GZ111" i="1" s="1"/>
  <c r="I138" i="59"/>
  <c r="H138" i="59"/>
  <c r="G138" i="59"/>
  <c r="F138" i="59"/>
  <c r="GX111" i="1" s="1"/>
  <c r="E138" i="59"/>
  <c r="GW111" i="1" s="1"/>
  <c r="D138" i="59"/>
  <c r="L137" i="59"/>
  <c r="HA110" i="1" s="1"/>
  <c r="K137" i="59"/>
  <c r="GZ110" i="1" s="1"/>
  <c r="I137" i="59"/>
  <c r="H137" i="59"/>
  <c r="G137" i="59"/>
  <c r="F137" i="59"/>
  <c r="GX110" i="1" s="1"/>
  <c r="E137" i="59"/>
  <c r="GW110" i="1" s="1"/>
  <c r="D137" i="59"/>
  <c r="L136" i="59"/>
  <c r="HA109" i="1" s="1"/>
  <c r="K136" i="59"/>
  <c r="GZ109" i="1" s="1"/>
  <c r="I136" i="59"/>
  <c r="H136" i="59"/>
  <c r="G136" i="59"/>
  <c r="F136" i="59"/>
  <c r="GX109" i="1" s="1"/>
  <c r="E136" i="59"/>
  <c r="GW109" i="1" s="1"/>
  <c r="D136" i="59"/>
  <c r="L135" i="59"/>
  <c r="HA108" i="1" s="1"/>
  <c r="K135" i="59"/>
  <c r="GZ108" i="1" s="1"/>
  <c r="I135" i="59"/>
  <c r="H135" i="59"/>
  <c r="G135" i="59"/>
  <c r="F135" i="59"/>
  <c r="GX108" i="1" s="1"/>
  <c r="E135" i="59"/>
  <c r="GW108" i="1" s="1"/>
  <c r="D135" i="59"/>
  <c r="L134" i="59"/>
  <c r="HA107" i="1" s="1"/>
  <c r="K134" i="59"/>
  <c r="GZ107" i="1" s="1"/>
  <c r="I134" i="59"/>
  <c r="H134" i="59"/>
  <c r="G134" i="59"/>
  <c r="F134" i="59"/>
  <c r="GX107" i="1" s="1"/>
  <c r="E134" i="59"/>
  <c r="GW107" i="1" s="1"/>
  <c r="D134" i="59"/>
  <c r="L133" i="59"/>
  <c r="HA106" i="1" s="1"/>
  <c r="K133" i="59"/>
  <c r="GZ106" i="1" s="1"/>
  <c r="I133" i="59"/>
  <c r="H133" i="59"/>
  <c r="G133" i="59"/>
  <c r="F133" i="59"/>
  <c r="GX106" i="1" s="1"/>
  <c r="E133" i="59"/>
  <c r="GW106" i="1" s="1"/>
  <c r="D133" i="59"/>
  <c r="L132" i="59"/>
  <c r="HA105" i="1" s="1"/>
  <c r="K132" i="59"/>
  <c r="GZ105" i="1" s="1"/>
  <c r="I132" i="59"/>
  <c r="H132" i="59"/>
  <c r="G132" i="59"/>
  <c r="F132" i="59"/>
  <c r="GX105" i="1" s="1"/>
  <c r="E132" i="59"/>
  <c r="GW105" i="1" s="1"/>
  <c r="D132" i="59"/>
  <c r="GV105" i="1" s="1"/>
  <c r="L131" i="59"/>
  <c r="HA104" i="1" s="1"/>
  <c r="K131" i="59"/>
  <c r="GZ104" i="1" s="1"/>
  <c r="I131" i="59"/>
  <c r="H131" i="59"/>
  <c r="G131" i="59"/>
  <c r="F131" i="59"/>
  <c r="GX104" i="1" s="1"/>
  <c r="E131" i="59"/>
  <c r="GW104" i="1" s="1"/>
  <c r="D131" i="59"/>
  <c r="GV104" i="1" s="1"/>
  <c r="L130" i="59"/>
  <c r="HA103" i="1" s="1"/>
  <c r="K130" i="59"/>
  <c r="GZ103" i="1" s="1"/>
  <c r="I130" i="59"/>
  <c r="H130" i="59"/>
  <c r="G130" i="59"/>
  <c r="F130" i="59"/>
  <c r="GX103" i="1" s="1"/>
  <c r="E130" i="59"/>
  <c r="GW103" i="1" s="1"/>
  <c r="D130" i="59"/>
  <c r="L129" i="59"/>
  <c r="HA102" i="1" s="1"/>
  <c r="K129" i="59"/>
  <c r="GZ102" i="1" s="1"/>
  <c r="I129" i="59"/>
  <c r="H129" i="59"/>
  <c r="G129" i="59"/>
  <c r="F129" i="59"/>
  <c r="GX102" i="1" s="1"/>
  <c r="E129" i="59"/>
  <c r="GW102" i="1" s="1"/>
  <c r="D129" i="59"/>
  <c r="L128" i="59"/>
  <c r="HA101" i="1" s="1"/>
  <c r="K128" i="59"/>
  <c r="GZ101" i="1" s="1"/>
  <c r="I128" i="59"/>
  <c r="H128" i="59"/>
  <c r="G128" i="59"/>
  <c r="F128" i="59"/>
  <c r="GX101" i="1" s="1"/>
  <c r="E128" i="59"/>
  <c r="GW101" i="1" s="1"/>
  <c r="D128" i="59"/>
  <c r="L127" i="59"/>
  <c r="HA100" i="1" s="1"/>
  <c r="K127" i="59"/>
  <c r="GZ100" i="1" s="1"/>
  <c r="I127" i="59"/>
  <c r="H127" i="59"/>
  <c r="G127" i="59"/>
  <c r="F127" i="59"/>
  <c r="GX100" i="1" s="1"/>
  <c r="E127" i="59"/>
  <c r="GW100" i="1" s="1"/>
  <c r="D127" i="59"/>
  <c r="L126" i="59"/>
  <c r="HA99" i="1" s="1"/>
  <c r="K126" i="59"/>
  <c r="GZ99" i="1" s="1"/>
  <c r="I126" i="59"/>
  <c r="H126" i="59"/>
  <c r="G126" i="59"/>
  <c r="F126" i="59"/>
  <c r="GX99" i="1" s="1"/>
  <c r="E126" i="59"/>
  <c r="GW99" i="1" s="1"/>
  <c r="D126" i="59"/>
  <c r="L125" i="59"/>
  <c r="HA98" i="1" s="1"/>
  <c r="K125" i="59"/>
  <c r="GZ98" i="1" s="1"/>
  <c r="I125" i="59"/>
  <c r="H125" i="59"/>
  <c r="G125" i="59"/>
  <c r="F125" i="59"/>
  <c r="GX98" i="1" s="1"/>
  <c r="E125" i="59"/>
  <c r="GW98" i="1" s="1"/>
  <c r="D125" i="59"/>
  <c r="L124" i="59"/>
  <c r="HA97" i="1" s="1"/>
  <c r="K124" i="59"/>
  <c r="GZ97" i="1" s="1"/>
  <c r="I124" i="59"/>
  <c r="H124" i="59"/>
  <c r="G124" i="59"/>
  <c r="F124" i="59"/>
  <c r="GX97" i="1" s="1"/>
  <c r="E124" i="59"/>
  <c r="GW97" i="1" s="1"/>
  <c r="D124" i="59"/>
  <c r="GV97" i="1" s="1"/>
  <c r="L123" i="59"/>
  <c r="HA96" i="1" s="1"/>
  <c r="K123" i="59"/>
  <c r="GZ96" i="1" s="1"/>
  <c r="I123" i="59"/>
  <c r="H123" i="59"/>
  <c r="G123" i="59"/>
  <c r="F123" i="59"/>
  <c r="GX96" i="1" s="1"/>
  <c r="E123" i="59"/>
  <c r="GW96" i="1" s="1"/>
  <c r="D123" i="59"/>
  <c r="GV96" i="1" s="1"/>
  <c r="L122" i="59"/>
  <c r="HA95" i="1" s="1"/>
  <c r="K122" i="59"/>
  <c r="GZ95" i="1" s="1"/>
  <c r="I122" i="59"/>
  <c r="H122" i="59"/>
  <c r="G122" i="59"/>
  <c r="F122" i="59"/>
  <c r="GX95" i="1" s="1"/>
  <c r="E122" i="59"/>
  <c r="GW95" i="1" s="1"/>
  <c r="D122" i="59"/>
  <c r="L121" i="59"/>
  <c r="HA94" i="1" s="1"/>
  <c r="K121" i="59"/>
  <c r="GZ94" i="1" s="1"/>
  <c r="I121" i="59"/>
  <c r="H121" i="59"/>
  <c r="G121" i="59"/>
  <c r="F121" i="59"/>
  <c r="GX94" i="1" s="1"/>
  <c r="E121" i="59"/>
  <c r="GW94" i="1" s="1"/>
  <c r="D121" i="59"/>
  <c r="L120" i="59"/>
  <c r="HA93" i="1" s="1"/>
  <c r="K120" i="59"/>
  <c r="GZ93" i="1" s="1"/>
  <c r="I120" i="59"/>
  <c r="H120" i="59"/>
  <c r="G120" i="59"/>
  <c r="F120" i="59"/>
  <c r="GX93" i="1" s="1"/>
  <c r="E120" i="59"/>
  <c r="GW93" i="1" s="1"/>
  <c r="D120" i="59"/>
  <c r="L119" i="59"/>
  <c r="HA92" i="1" s="1"/>
  <c r="K119" i="59"/>
  <c r="GZ92" i="1" s="1"/>
  <c r="I119" i="59"/>
  <c r="H119" i="59"/>
  <c r="G119" i="59"/>
  <c r="F119" i="59"/>
  <c r="GX92" i="1" s="1"/>
  <c r="E119" i="59"/>
  <c r="GW92" i="1" s="1"/>
  <c r="D119" i="59"/>
  <c r="L118" i="59"/>
  <c r="HA91" i="1" s="1"/>
  <c r="K118" i="59"/>
  <c r="GZ91" i="1" s="1"/>
  <c r="I118" i="59"/>
  <c r="H118" i="59"/>
  <c r="G118" i="59"/>
  <c r="F118" i="59"/>
  <c r="GX91" i="1" s="1"/>
  <c r="E118" i="59"/>
  <c r="GW91" i="1" s="1"/>
  <c r="D118" i="59"/>
  <c r="L117" i="59"/>
  <c r="HA90" i="1" s="1"/>
  <c r="K117" i="59"/>
  <c r="GZ90" i="1" s="1"/>
  <c r="I117" i="59"/>
  <c r="H117" i="59"/>
  <c r="G117" i="59"/>
  <c r="F117" i="59"/>
  <c r="GX90" i="1" s="1"/>
  <c r="E117" i="59"/>
  <c r="GW90" i="1" s="1"/>
  <c r="D117" i="59"/>
  <c r="L116" i="59"/>
  <c r="HA89" i="1" s="1"/>
  <c r="K116" i="59"/>
  <c r="GZ89" i="1" s="1"/>
  <c r="I116" i="59"/>
  <c r="H116" i="59"/>
  <c r="G116" i="59"/>
  <c r="F116" i="59"/>
  <c r="GX89" i="1" s="1"/>
  <c r="E116" i="59"/>
  <c r="GW89" i="1" s="1"/>
  <c r="D116" i="59"/>
  <c r="GV89" i="1" s="1"/>
  <c r="L115" i="59"/>
  <c r="HA88" i="1" s="1"/>
  <c r="K115" i="59"/>
  <c r="GZ88" i="1" s="1"/>
  <c r="I115" i="59"/>
  <c r="H115" i="59"/>
  <c r="G115" i="59"/>
  <c r="F115" i="59"/>
  <c r="GX88" i="1" s="1"/>
  <c r="E115" i="59"/>
  <c r="GW88" i="1" s="1"/>
  <c r="D115" i="59"/>
  <c r="GV88" i="1" s="1"/>
  <c r="L114" i="59"/>
  <c r="K114" i="59"/>
  <c r="GZ87" i="1" s="1"/>
  <c r="I114" i="59"/>
  <c r="H114" i="59"/>
  <c r="G114" i="59"/>
  <c r="F114" i="59"/>
  <c r="GX87" i="1" s="1"/>
  <c r="E114" i="59"/>
  <c r="GW87" i="1" s="1"/>
  <c r="D114" i="59"/>
  <c r="K111" i="59"/>
  <c r="I111" i="59"/>
  <c r="H111" i="59"/>
  <c r="G111" i="59"/>
  <c r="F111" i="59"/>
  <c r="E111" i="59"/>
  <c r="D111" i="59"/>
  <c r="K110" i="59"/>
  <c r="GZ85" i="1" s="1"/>
  <c r="I110" i="59"/>
  <c r="H110" i="59"/>
  <c r="G110" i="59"/>
  <c r="F110" i="59"/>
  <c r="GX85" i="1" s="1"/>
  <c r="E110" i="59"/>
  <c r="GW85" i="1" s="1"/>
  <c r="D110" i="59"/>
  <c r="K109" i="59"/>
  <c r="GZ84" i="1" s="1"/>
  <c r="I109" i="59"/>
  <c r="H109" i="59"/>
  <c r="G109" i="59"/>
  <c r="F109" i="59"/>
  <c r="GX84" i="1" s="1"/>
  <c r="E109" i="59"/>
  <c r="GW84" i="1" s="1"/>
  <c r="D109" i="59"/>
  <c r="K108" i="59"/>
  <c r="GZ83" i="1" s="1"/>
  <c r="I108" i="59"/>
  <c r="H108" i="59"/>
  <c r="G108" i="59"/>
  <c r="F108" i="59"/>
  <c r="GX83" i="1" s="1"/>
  <c r="E108" i="59"/>
  <c r="GW83" i="1" s="1"/>
  <c r="D108" i="59"/>
  <c r="K107" i="59"/>
  <c r="GZ82" i="1" s="1"/>
  <c r="I107" i="59"/>
  <c r="H107" i="59"/>
  <c r="G107" i="59"/>
  <c r="F107" i="59"/>
  <c r="GX82" i="1" s="1"/>
  <c r="E107" i="59"/>
  <c r="GW82" i="1" s="1"/>
  <c r="D107" i="59"/>
  <c r="K106" i="59"/>
  <c r="GZ81" i="1" s="1"/>
  <c r="I106" i="59"/>
  <c r="H106" i="59"/>
  <c r="G106" i="59"/>
  <c r="F106" i="59"/>
  <c r="GX81" i="1" s="1"/>
  <c r="E106" i="59"/>
  <c r="GW81" i="1" s="1"/>
  <c r="D106" i="59"/>
  <c r="GV81" i="1" s="1"/>
  <c r="K105" i="59"/>
  <c r="GZ80" i="1" s="1"/>
  <c r="I105" i="59"/>
  <c r="H105" i="59"/>
  <c r="G105" i="59"/>
  <c r="F105" i="59"/>
  <c r="GX80" i="1" s="1"/>
  <c r="E105" i="59"/>
  <c r="GW80" i="1" s="1"/>
  <c r="D105" i="59"/>
  <c r="K104" i="59"/>
  <c r="GZ79" i="1" s="1"/>
  <c r="I104" i="59"/>
  <c r="H104" i="59"/>
  <c r="G104" i="59"/>
  <c r="F104" i="59"/>
  <c r="GX79" i="1" s="1"/>
  <c r="E104" i="59"/>
  <c r="GW79" i="1" s="1"/>
  <c r="D104" i="59"/>
  <c r="K103" i="59"/>
  <c r="GZ78" i="1" s="1"/>
  <c r="I103" i="59"/>
  <c r="H103" i="59"/>
  <c r="G103" i="59"/>
  <c r="F103" i="59"/>
  <c r="GX78" i="1" s="1"/>
  <c r="E103" i="59"/>
  <c r="GW78" i="1" s="1"/>
  <c r="D103" i="59"/>
  <c r="K102" i="59"/>
  <c r="GZ77" i="1" s="1"/>
  <c r="I102" i="59"/>
  <c r="H102" i="59"/>
  <c r="G102" i="59"/>
  <c r="F102" i="59"/>
  <c r="GX77" i="1" s="1"/>
  <c r="E102" i="59"/>
  <c r="GW77" i="1" s="1"/>
  <c r="D102" i="59"/>
  <c r="K99" i="59"/>
  <c r="GZ76" i="1" s="1"/>
  <c r="I99" i="59"/>
  <c r="H99" i="59"/>
  <c r="G99" i="59"/>
  <c r="F99" i="59"/>
  <c r="E99" i="59"/>
  <c r="GW76" i="1" s="1"/>
  <c r="D99" i="59"/>
  <c r="GV76" i="1" s="1"/>
  <c r="L98" i="59"/>
  <c r="HA75" i="1" s="1"/>
  <c r="K98" i="59"/>
  <c r="GZ75" i="1" s="1"/>
  <c r="I98" i="59"/>
  <c r="H98" i="59"/>
  <c r="G98" i="59"/>
  <c r="F98" i="59"/>
  <c r="GX75" i="1" s="1"/>
  <c r="E98" i="59"/>
  <c r="GW75" i="1" s="1"/>
  <c r="D98" i="59"/>
  <c r="GV75" i="1" s="1"/>
  <c r="L97" i="59"/>
  <c r="HA74" i="1" s="1"/>
  <c r="K97" i="59"/>
  <c r="GZ74" i="1" s="1"/>
  <c r="I97" i="59"/>
  <c r="H97" i="59"/>
  <c r="G97" i="59"/>
  <c r="F97" i="59"/>
  <c r="GX74" i="1" s="1"/>
  <c r="E97" i="59"/>
  <c r="GW74" i="1" s="1"/>
  <c r="D97" i="59"/>
  <c r="GV74" i="1" s="1"/>
  <c r="L96" i="59"/>
  <c r="HA73" i="1" s="1"/>
  <c r="K96" i="59"/>
  <c r="GZ73" i="1" s="1"/>
  <c r="I96" i="59"/>
  <c r="H96" i="59"/>
  <c r="G96" i="59"/>
  <c r="F96" i="59"/>
  <c r="GX73" i="1" s="1"/>
  <c r="E96" i="59"/>
  <c r="GW73" i="1" s="1"/>
  <c r="D96" i="59"/>
  <c r="GV73" i="1" s="1"/>
  <c r="L95" i="59"/>
  <c r="HA72" i="1" s="1"/>
  <c r="K95" i="59"/>
  <c r="GZ72" i="1" s="1"/>
  <c r="I95" i="59"/>
  <c r="H95" i="59"/>
  <c r="G95" i="59"/>
  <c r="F95" i="59"/>
  <c r="GX72" i="1" s="1"/>
  <c r="E95" i="59"/>
  <c r="GW72" i="1" s="1"/>
  <c r="D95" i="59"/>
  <c r="GV72" i="1" s="1"/>
  <c r="L94" i="59"/>
  <c r="HA71" i="1" s="1"/>
  <c r="K94" i="59"/>
  <c r="GZ71" i="1" s="1"/>
  <c r="I94" i="59"/>
  <c r="H94" i="59"/>
  <c r="G94" i="59"/>
  <c r="F94" i="59"/>
  <c r="GX71" i="1" s="1"/>
  <c r="E94" i="59"/>
  <c r="GW71" i="1" s="1"/>
  <c r="D94" i="59"/>
  <c r="L93" i="59"/>
  <c r="HA70" i="1" s="1"/>
  <c r="K93" i="59"/>
  <c r="GZ70" i="1" s="1"/>
  <c r="I93" i="59"/>
  <c r="H93" i="59"/>
  <c r="G93" i="59"/>
  <c r="F93" i="59"/>
  <c r="GX70" i="1" s="1"/>
  <c r="E93" i="59"/>
  <c r="GW70" i="1" s="1"/>
  <c r="D93" i="59"/>
  <c r="L92" i="59"/>
  <c r="HA69" i="1" s="1"/>
  <c r="K92" i="59"/>
  <c r="GZ69" i="1" s="1"/>
  <c r="I92" i="59"/>
  <c r="H92" i="59"/>
  <c r="G92" i="59"/>
  <c r="F92" i="59"/>
  <c r="GX69" i="1" s="1"/>
  <c r="E92" i="59"/>
  <c r="GW69" i="1" s="1"/>
  <c r="D92" i="59"/>
  <c r="GV69" i="1" s="1"/>
  <c r="L91" i="59"/>
  <c r="HA68" i="1" s="1"/>
  <c r="K91" i="59"/>
  <c r="GZ68" i="1" s="1"/>
  <c r="I91" i="59"/>
  <c r="H91" i="59"/>
  <c r="G91" i="59"/>
  <c r="F91" i="59"/>
  <c r="GX68" i="1" s="1"/>
  <c r="E91" i="59"/>
  <c r="GW68" i="1" s="1"/>
  <c r="D91" i="59"/>
  <c r="GV68" i="1" s="1"/>
  <c r="L90" i="59"/>
  <c r="HA67" i="1" s="1"/>
  <c r="K90" i="59"/>
  <c r="GZ67" i="1" s="1"/>
  <c r="I90" i="59"/>
  <c r="H90" i="59"/>
  <c r="G90" i="59"/>
  <c r="F90" i="59"/>
  <c r="GX67" i="1" s="1"/>
  <c r="E90" i="59"/>
  <c r="GW67" i="1" s="1"/>
  <c r="D90" i="59"/>
  <c r="GV67" i="1" s="1"/>
  <c r="L87" i="59"/>
  <c r="HA66" i="1" s="1"/>
  <c r="K87" i="59"/>
  <c r="GZ66" i="1" s="1"/>
  <c r="I87" i="59"/>
  <c r="H87" i="59"/>
  <c r="G87" i="59"/>
  <c r="F87" i="59"/>
  <c r="GX66" i="1" s="1"/>
  <c r="E87" i="59"/>
  <c r="GW66" i="1" s="1"/>
  <c r="D87" i="59"/>
  <c r="GV66" i="1" s="1"/>
  <c r="L86" i="59"/>
  <c r="HA65" i="1" s="1"/>
  <c r="K86" i="59"/>
  <c r="GZ65" i="1" s="1"/>
  <c r="I86" i="59"/>
  <c r="H86" i="59"/>
  <c r="G86" i="59"/>
  <c r="F86" i="59"/>
  <c r="GX65" i="1" s="1"/>
  <c r="E86" i="59"/>
  <c r="GW65" i="1" s="1"/>
  <c r="D86" i="59"/>
  <c r="GV65" i="1" s="1"/>
  <c r="L85" i="59"/>
  <c r="HA64" i="1" s="1"/>
  <c r="K85" i="59"/>
  <c r="GZ64" i="1" s="1"/>
  <c r="I85" i="59"/>
  <c r="H85" i="59"/>
  <c r="G85" i="59"/>
  <c r="F85" i="59"/>
  <c r="GX64" i="1" s="1"/>
  <c r="E85" i="59"/>
  <c r="GW64" i="1" s="1"/>
  <c r="D85" i="59"/>
  <c r="GV64" i="1" s="1"/>
  <c r="L84" i="59"/>
  <c r="HA63" i="1" s="1"/>
  <c r="K84" i="59"/>
  <c r="GZ63" i="1" s="1"/>
  <c r="I84" i="59"/>
  <c r="H84" i="59"/>
  <c r="G84" i="59"/>
  <c r="F84" i="59"/>
  <c r="GX63" i="1" s="1"/>
  <c r="E84" i="59"/>
  <c r="GW63" i="1" s="1"/>
  <c r="D84" i="59"/>
  <c r="GV63" i="1" s="1"/>
  <c r="L83" i="59"/>
  <c r="HA62" i="1" s="1"/>
  <c r="K83" i="59"/>
  <c r="GZ62" i="1" s="1"/>
  <c r="I83" i="59"/>
  <c r="H83" i="59"/>
  <c r="G83" i="59"/>
  <c r="F83" i="59"/>
  <c r="GX62" i="1" s="1"/>
  <c r="E83" i="59"/>
  <c r="GW62" i="1" s="1"/>
  <c r="D83" i="59"/>
  <c r="GV62" i="1" s="1"/>
  <c r="L82" i="59"/>
  <c r="HA61" i="1" s="1"/>
  <c r="K82" i="59"/>
  <c r="GZ61" i="1" s="1"/>
  <c r="I82" i="59"/>
  <c r="H82" i="59"/>
  <c r="G82" i="59"/>
  <c r="F82" i="59"/>
  <c r="GX61" i="1" s="1"/>
  <c r="E82" i="59"/>
  <c r="GW61" i="1" s="1"/>
  <c r="D82" i="59"/>
  <c r="GV61" i="1" s="1"/>
  <c r="L81" i="59"/>
  <c r="HA60" i="1" s="1"/>
  <c r="K81" i="59"/>
  <c r="GZ60" i="1" s="1"/>
  <c r="I81" i="59"/>
  <c r="H81" i="59"/>
  <c r="G81" i="59"/>
  <c r="F81" i="59"/>
  <c r="GX60" i="1" s="1"/>
  <c r="E81" i="59"/>
  <c r="GW60" i="1" s="1"/>
  <c r="D81" i="59"/>
  <c r="GV60" i="1" s="1"/>
  <c r="L80" i="59"/>
  <c r="HA59" i="1" s="1"/>
  <c r="K80" i="59"/>
  <c r="GZ59" i="1" s="1"/>
  <c r="I80" i="59"/>
  <c r="H80" i="59"/>
  <c r="G80" i="59"/>
  <c r="F80" i="59"/>
  <c r="GX59" i="1" s="1"/>
  <c r="E80" i="59"/>
  <c r="GW59" i="1" s="1"/>
  <c r="D80" i="59"/>
  <c r="GV59" i="1" s="1"/>
  <c r="L79" i="59"/>
  <c r="HA58" i="1" s="1"/>
  <c r="K79" i="59"/>
  <c r="GZ58" i="1" s="1"/>
  <c r="I79" i="59"/>
  <c r="H79" i="59"/>
  <c r="G79" i="59"/>
  <c r="F79" i="59"/>
  <c r="GX58" i="1" s="1"/>
  <c r="E79" i="59"/>
  <c r="GW58" i="1" s="1"/>
  <c r="D79" i="59"/>
  <c r="GV58" i="1" s="1"/>
  <c r="L76" i="59"/>
  <c r="HA57" i="1" s="1"/>
  <c r="K76" i="59"/>
  <c r="GZ57" i="1" s="1"/>
  <c r="I76" i="59"/>
  <c r="H76" i="59"/>
  <c r="G76" i="59"/>
  <c r="F76" i="59"/>
  <c r="GX57" i="1" s="1"/>
  <c r="E76" i="59"/>
  <c r="GW57" i="1" s="1"/>
  <c r="D76" i="59"/>
  <c r="GV57" i="1" s="1"/>
  <c r="L75" i="59"/>
  <c r="HA56" i="1" s="1"/>
  <c r="K75" i="59"/>
  <c r="GZ56" i="1" s="1"/>
  <c r="I75" i="59"/>
  <c r="H75" i="59"/>
  <c r="G75" i="59"/>
  <c r="F75" i="59"/>
  <c r="GX56" i="1" s="1"/>
  <c r="E75" i="59"/>
  <c r="GW56" i="1" s="1"/>
  <c r="D75" i="59"/>
  <c r="GV56" i="1" s="1"/>
  <c r="L74" i="59"/>
  <c r="HA55" i="1" s="1"/>
  <c r="K74" i="59"/>
  <c r="GZ55" i="1" s="1"/>
  <c r="I74" i="59"/>
  <c r="H74" i="59"/>
  <c r="G74" i="59"/>
  <c r="F74" i="59"/>
  <c r="GX55" i="1" s="1"/>
  <c r="E74" i="59"/>
  <c r="GW55" i="1" s="1"/>
  <c r="D74" i="59"/>
  <c r="L73" i="59"/>
  <c r="HA54" i="1" s="1"/>
  <c r="K73" i="59"/>
  <c r="GZ54" i="1" s="1"/>
  <c r="I73" i="59"/>
  <c r="H73" i="59"/>
  <c r="G73" i="59"/>
  <c r="F73" i="59"/>
  <c r="GX54" i="1" s="1"/>
  <c r="E73" i="59"/>
  <c r="GW54" i="1" s="1"/>
  <c r="D73" i="59"/>
  <c r="L72" i="59"/>
  <c r="HA53" i="1" s="1"/>
  <c r="K72" i="59"/>
  <c r="GZ53" i="1" s="1"/>
  <c r="I72" i="59"/>
  <c r="H72" i="59"/>
  <c r="G72" i="59"/>
  <c r="F72" i="59"/>
  <c r="GX53" i="1" s="1"/>
  <c r="E72" i="59"/>
  <c r="GW53" i="1" s="1"/>
  <c r="D72" i="59"/>
  <c r="L71" i="59"/>
  <c r="HA52" i="1" s="1"/>
  <c r="K71" i="59"/>
  <c r="GZ52" i="1" s="1"/>
  <c r="I71" i="59"/>
  <c r="H71" i="59"/>
  <c r="G71" i="59"/>
  <c r="F71" i="59"/>
  <c r="GX52" i="1" s="1"/>
  <c r="E71" i="59"/>
  <c r="GW52" i="1" s="1"/>
  <c r="D71" i="59"/>
  <c r="L70" i="59"/>
  <c r="HA51" i="1" s="1"/>
  <c r="K70" i="59"/>
  <c r="GZ51" i="1" s="1"/>
  <c r="I70" i="59"/>
  <c r="H70" i="59"/>
  <c r="G70" i="59"/>
  <c r="F70" i="59"/>
  <c r="GX51" i="1" s="1"/>
  <c r="E70" i="59"/>
  <c r="GW51" i="1" s="1"/>
  <c r="D70" i="59"/>
  <c r="L69" i="59"/>
  <c r="HA50" i="1" s="1"/>
  <c r="K69" i="59"/>
  <c r="GZ50" i="1" s="1"/>
  <c r="I69" i="59"/>
  <c r="H69" i="59"/>
  <c r="G69" i="59"/>
  <c r="F69" i="59"/>
  <c r="GX50" i="1" s="1"/>
  <c r="E69" i="59"/>
  <c r="GW50" i="1" s="1"/>
  <c r="D69" i="59"/>
  <c r="R67" i="59"/>
  <c r="K66" i="59"/>
  <c r="GZ49" i="1" s="1"/>
  <c r="I66" i="59"/>
  <c r="H66" i="59"/>
  <c r="G66" i="59"/>
  <c r="F66" i="59"/>
  <c r="GX49" i="1" s="1"/>
  <c r="E66" i="59"/>
  <c r="GW49" i="1" s="1"/>
  <c r="D66" i="59"/>
  <c r="GV49" i="1" s="1"/>
  <c r="L65" i="59"/>
  <c r="HA48" i="1" s="1"/>
  <c r="K65" i="59"/>
  <c r="GZ48" i="1" s="1"/>
  <c r="I65" i="59"/>
  <c r="H65" i="59"/>
  <c r="G65" i="59"/>
  <c r="F65" i="59"/>
  <c r="GX48" i="1" s="1"/>
  <c r="E65" i="59"/>
  <c r="GW48" i="1" s="1"/>
  <c r="D65" i="59"/>
  <c r="GV48" i="1" s="1"/>
  <c r="L64" i="59"/>
  <c r="HA47" i="1" s="1"/>
  <c r="K64" i="59"/>
  <c r="GZ47" i="1" s="1"/>
  <c r="I64" i="59"/>
  <c r="H64" i="59"/>
  <c r="G64" i="59"/>
  <c r="F64" i="59"/>
  <c r="GX47" i="1" s="1"/>
  <c r="E64" i="59"/>
  <c r="GW47" i="1" s="1"/>
  <c r="D64" i="59"/>
  <c r="L63" i="59"/>
  <c r="HA46" i="1" s="1"/>
  <c r="K63" i="59"/>
  <c r="GZ46" i="1" s="1"/>
  <c r="I63" i="59"/>
  <c r="H63" i="59"/>
  <c r="G63" i="59"/>
  <c r="F63" i="59"/>
  <c r="GX46" i="1" s="1"/>
  <c r="E63" i="59"/>
  <c r="GW46" i="1" s="1"/>
  <c r="D63" i="59"/>
  <c r="L62" i="59"/>
  <c r="HA45" i="1" s="1"/>
  <c r="K62" i="59"/>
  <c r="GZ45" i="1" s="1"/>
  <c r="I62" i="59"/>
  <c r="H62" i="59"/>
  <c r="G62" i="59"/>
  <c r="F62" i="59"/>
  <c r="GX45" i="1" s="1"/>
  <c r="E62" i="59"/>
  <c r="GW45" i="1" s="1"/>
  <c r="D62" i="59"/>
  <c r="L61" i="59"/>
  <c r="HA44" i="1" s="1"/>
  <c r="K61" i="59"/>
  <c r="GZ44" i="1" s="1"/>
  <c r="I61" i="59"/>
  <c r="H61" i="59"/>
  <c r="G61" i="59"/>
  <c r="F61" i="59"/>
  <c r="GX44" i="1" s="1"/>
  <c r="E61" i="59"/>
  <c r="GW44" i="1" s="1"/>
  <c r="D61" i="59"/>
  <c r="L60" i="59"/>
  <c r="HA43" i="1" s="1"/>
  <c r="K60" i="59"/>
  <c r="GZ43" i="1" s="1"/>
  <c r="I60" i="59"/>
  <c r="H60" i="59"/>
  <c r="G60" i="59"/>
  <c r="F60" i="59"/>
  <c r="GX43" i="1" s="1"/>
  <c r="E60" i="59"/>
  <c r="GW43" i="1" s="1"/>
  <c r="D60" i="59"/>
  <c r="GV43" i="1" s="1"/>
  <c r="L59" i="59"/>
  <c r="HA42" i="1" s="1"/>
  <c r="K59" i="59"/>
  <c r="GZ42" i="1" s="1"/>
  <c r="I59" i="59"/>
  <c r="H59" i="59"/>
  <c r="G59" i="59"/>
  <c r="F59" i="59"/>
  <c r="GX42" i="1" s="1"/>
  <c r="E59" i="59"/>
  <c r="GW42" i="1" s="1"/>
  <c r="D59" i="59"/>
  <c r="GV42" i="1" s="1"/>
  <c r="L58" i="59"/>
  <c r="HA41" i="1" s="1"/>
  <c r="K58" i="59"/>
  <c r="GZ41" i="1" s="1"/>
  <c r="I58" i="59"/>
  <c r="H58" i="59"/>
  <c r="G58" i="59"/>
  <c r="F58" i="59"/>
  <c r="GX41" i="1" s="1"/>
  <c r="E58" i="59"/>
  <c r="GW41" i="1" s="1"/>
  <c r="D58" i="59"/>
  <c r="GV41" i="1" s="1"/>
  <c r="L57" i="59"/>
  <c r="HA40" i="1" s="1"/>
  <c r="K57" i="59"/>
  <c r="GZ40" i="1" s="1"/>
  <c r="I57" i="59"/>
  <c r="H57" i="59"/>
  <c r="G57" i="59"/>
  <c r="F57" i="59"/>
  <c r="GX40" i="1" s="1"/>
  <c r="E57" i="59"/>
  <c r="GW40" i="1" s="1"/>
  <c r="D57" i="59"/>
  <c r="GV40" i="1" s="1"/>
  <c r="L56" i="59"/>
  <c r="HA39" i="1" s="1"/>
  <c r="K56" i="59"/>
  <c r="GZ39" i="1" s="1"/>
  <c r="I56" i="59"/>
  <c r="H56" i="59"/>
  <c r="G56" i="59"/>
  <c r="F56" i="59"/>
  <c r="GX39" i="1" s="1"/>
  <c r="E56" i="59"/>
  <c r="GW39" i="1" s="1"/>
  <c r="D56" i="59"/>
  <c r="L55" i="59"/>
  <c r="HA38" i="1" s="1"/>
  <c r="K55" i="59"/>
  <c r="GZ38" i="1" s="1"/>
  <c r="I55" i="59"/>
  <c r="H55" i="59"/>
  <c r="G55" i="59"/>
  <c r="F55" i="59"/>
  <c r="GX38" i="1" s="1"/>
  <c r="E55" i="59"/>
  <c r="GW38" i="1" s="1"/>
  <c r="D55" i="59"/>
  <c r="L54" i="59"/>
  <c r="HA37" i="1" s="1"/>
  <c r="K54" i="59"/>
  <c r="GZ37" i="1" s="1"/>
  <c r="I54" i="59"/>
  <c r="H54" i="59"/>
  <c r="G54" i="59"/>
  <c r="F54" i="59"/>
  <c r="GX37" i="1" s="1"/>
  <c r="E54" i="59"/>
  <c r="GW37" i="1" s="1"/>
  <c r="D54" i="59"/>
  <c r="L53" i="59"/>
  <c r="HA36" i="1" s="1"/>
  <c r="K53" i="59"/>
  <c r="GZ36" i="1" s="1"/>
  <c r="I53" i="59"/>
  <c r="H53" i="59"/>
  <c r="G53" i="59"/>
  <c r="F53" i="59"/>
  <c r="GX36" i="1" s="1"/>
  <c r="E53" i="59"/>
  <c r="GW36" i="1" s="1"/>
  <c r="D53" i="59"/>
  <c r="L52" i="59"/>
  <c r="HA35" i="1" s="1"/>
  <c r="K52" i="59"/>
  <c r="GZ35" i="1" s="1"/>
  <c r="I52" i="59"/>
  <c r="H52" i="59"/>
  <c r="G52" i="59"/>
  <c r="F52" i="59"/>
  <c r="GX35" i="1" s="1"/>
  <c r="E52" i="59"/>
  <c r="GW35" i="1" s="1"/>
  <c r="D52" i="59"/>
  <c r="GV35" i="1" s="1"/>
  <c r="L51" i="59"/>
  <c r="HA34" i="1" s="1"/>
  <c r="K51" i="59"/>
  <c r="GZ34" i="1" s="1"/>
  <c r="I51" i="59"/>
  <c r="H51" i="59"/>
  <c r="G51" i="59"/>
  <c r="F51" i="59"/>
  <c r="GX34" i="1" s="1"/>
  <c r="E51" i="59"/>
  <c r="GW34" i="1" s="1"/>
  <c r="D51" i="59"/>
  <c r="GV34" i="1" s="1"/>
  <c r="L50" i="59"/>
  <c r="HA33" i="1" s="1"/>
  <c r="K50" i="59"/>
  <c r="GZ33" i="1" s="1"/>
  <c r="I50" i="59"/>
  <c r="H50" i="59"/>
  <c r="G50" i="59"/>
  <c r="F50" i="59"/>
  <c r="GX33" i="1" s="1"/>
  <c r="E50" i="59"/>
  <c r="GW33" i="1" s="1"/>
  <c r="D50" i="59"/>
  <c r="GV33" i="1" s="1"/>
  <c r="L49" i="59"/>
  <c r="HA32" i="1" s="1"/>
  <c r="K49" i="59"/>
  <c r="GZ32" i="1" s="1"/>
  <c r="I49" i="59"/>
  <c r="H49" i="59"/>
  <c r="G49" i="59"/>
  <c r="F49" i="59"/>
  <c r="GX32" i="1" s="1"/>
  <c r="E49" i="59"/>
  <c r="GW32" i="1" s="1"/>
  <c r="D49" i="59"/>
  <c r="GV32" i="1" s="1"/>
  <c r="L48" i="59"/>
  <c r="HA31" i="1" s="1"/>
  <c r="K48" i="59"/>
  <c r="GZ31" i="1" s="1"/>
  <c r="I48" i="59"/>
  <c r="H48" i="59"/>
  <c r="G48" i="59"/>
  <c r="F48" i="59"/>
  <c r="GX31" i="1" s="1"/>
  <c r="E48" i="59"/>
  <c r="GW31" i="1" s="1"/>
  <c r="D48" i="59"/>
  <c r="L47" i="59"/>
  <c r="HA30" i="1" s="1"/>
  <c r="K47" i="59"/>
  <c r="GZ30" i="1" s="1"/>
  <c r="I47" i="59"/>
  <c r="H47" i="59"/>
  <c r="G47" i="59"/>
  <c r="F47" i="59"/>
  <c r="GX30" i="1" s="1"/>
  <c r="E47" i="59"/>
  <c r="GW30" i="1" s="1"/>
  <c r="D47" i="59"/>
  <c r="L46" i="59"/>
  <c r="HA29" i="1" s="1"/>
  <c r="K46" i="59"/>
  <c r="GZ29" i="1" s="1"/>
  <c r="I46" i="59"/>
  <c r="H46" i="59"/>
  <c r="G46" i="59"/>
  <c r="F46" i="59"/>
  <c r="GX29" i="1" s="1"/>
  <c r="E46" i="59"/>
  <c r="GW29" i="1" s="1"/>
  <c r="D46" i="59"/>
  <c r="L45" i="59"/>
  <c r="HA28" i="1" s="1"/>
  <c r="K45" i="59"/>
  <c r="GZ28" i="1" s="1"/>
  <c r="I45" i="59"/>
  <c r="H45" i="59"/>
  <c r="G45" i="59"/>
  <c r="F45" i="59"/>
  <c r="GX28" i="1" s="1"/>
  <c r="E45" i="59"/>
  <c r="GW28" i="1" s="1"/>
  <c r="D45" i="59"/>
  <c r="L44" i="59"/>
  <c r="HA27" i="1" s="1"/>
  <c r="K44" i="59"/>
  <c r="GZ27" i="1" s="1"/>
  <c r="I44" i="59"/>
  <c r="H44" i="59"/>
  <c r="G44" i="59"/>
  <c r="F44" i="59"/>
  <c r="GX27" i="1" s="1"/>
  <c r="E44" i="59"/>
  <c r="GW27" i="1" s="1"/>
  <c r="D44" i="59"/>
  <c r="GV27" i="1" s="1"/>
  <c r="L43" i="59"/>
  <c r="HA26" i="1" s="1"/>
  <c r="K43" i="59"/>
  <c r="GZ26" i="1" s="1"/>
  <c r="I43" i="59"/>
  <c r="H43" i="59"/>
  <c r="G43" i="59"/>
  <c r="F43" i="59"/>
  <c r="GX26" i="1" s="1"/>
  <c r="E43" i="59"/>
  <c r="GW26" i="1" s="1"/>
  <c r="D43" i="59"/>
  <c r="GV26" i="1" s="1"/>
  <c r="L42" i="59"/>
  <c r="HA25" i="1" s="1"/>
  <c r="K42" i="59"/>
  <c r="GZ25" i="1" s="1"/>
  <c r="I42" i="59"/>
  <c r="H42" i="59"/>
  <c r="G42" i="59"/>
  <c r="F42" i="59"/>
  <c r="GX25" i="1" s="1"/>
  <c r="E42" i="59"/>
  <c r="GW25" i="1" s="1"/>
  <c r="D42" i="59"/>
  <c r="GV25" i="1" s="1"/>
  <c r="L41" i="59"/>
  <c r="HA24" i="1" s="1"/>
  <c r="K41" i="59"/>
  <c r="GZ24" i="1" s="1"/>
  <c r="I41" i="59"/>
  <c r="H41" i="59"/>
  <c r="G41" i="59"/>
  <c r="F41" i="59"/>
  <c r="GX24" i="1" s="1"/>
  <c r="E41" i="59"/>
  <c r="GW24" i="1" s="1"/>
  <c r="D41" i="59"/>
  <c r="L40" i="59"/>
  <c r="HA23" i="1" s="1"/>
  <c r="K40" i="59"/>
  <c r="GZ23" i="1" s="1"/>
  <c r="I40" i="59"/>
  <c r="H40" i="59"/>
  <c r="G40" i="59"/>
  <c r="F40" i="59"/>
  <c r="GX23" i="1" s="1"/>
  <c r="E40" i="59"/>
  <c r="GW23" i="1" s="1"/>
  <c r="D40" i="59"/>
  <c r="L39" i="59"/>
  <c r="K39" i="59"/>
  <c r="I39" i="59"/>
  <c r="H39" i="59"/>
  <c r="G39" i="59"/>
  <c r="F39" i="59"/>
  <c r="E39" i="59"/>
  <c r="D39" i="59"/>
  <c r="L38" i="59"/>
  <c r="K38" i="59"/>
  <c r="I38" i="59"/>
  <c r="H38" i="59"/>
  <c r="G38" i="59"/>
  <c r="F38" i="59"/>
  <c r="E38" i="59"/>
  <c r="D38" i="59"/>
  <c r="L37" i="59"/>
  <c r="K37" i="59"/>
  <c r="I37" i="59"/>
  <c r="H37" i="59"/>
  <c r="G37" i="59"/>
  <c r="F37" i="59"/>
  <c r="E37" i="59"/>
  <c r="D37" i="59"/>
  <c r="L36" i="59"/>
  <c r="K36" i="59"/>
  <c r="I36" i="59"/>
  <c r="H36" i="59"/>
  <c r="G36" i="59"/>
  <c r="F36" i="59"/>
  <c r="E36" i="59"/>
  <c r="D36" i="59"/>
  <c r="L35" i="59"/>
  <c r="K35" i="59"/>
  <c r="I35" i="59"/>
  <c r="H35" i="59"/>
  <c r="G35" i="59"/>
  <c r="F35" i="59"/>
  <c r="E35" i="59"/>
  <c r="D35" i="59"/>
  <c r="L34" i="59"/>
  <c r="K34" i="59"/>
  <c r="I34" i="59"/>
  <c r="H34" i="59"/>
  <c r="G34" i="59"/>
  <c r="F34" i="59"/>
  <c r="E34" i="59"/>
  <c r="D34" i="59"/>
  <c r="L33" i="59"/>
  <c r="K33" i="59"/>
  <c r="I33" i="59"/>
  <c r="H33" i="59"/>
  <c r="G33" i="59"/>
  <c r="F33" i="59"/>
  <c r="E33" i="59"/>
  <c r="D33" i="59"/>
  <c r="L32" i="59"/>
  <c r="K32" i="59"/>
  <c r="I32" i="59"/>
  <c r="H32" i="59"/>
  <c r="G32" i="59"/>
  <c r="F32" i="59"/>
  <c r="E32" i="59"/>
  <c r="D32" i="59"/>
  <c r="L31" i="59"/>
  <c r="K31" i="59"/>
  <c r="I31" i="59"/>
  <c r="H31" i="59"/>
  <c r="G31" i="59"/>
  <c r="F31" i="59"/>
  <c r="E31" i="59"/>
  <c r="D31" i="59"/>
  <c r="L30" i="59"/>
  <c r="K30" i="59"/>
  <c r="I30" i="59"/>
  <c r="H30" i="59"/>
  <c r="G30" i="59"/>
  <c r="F30" i="59"/>
  <c r="E30" i="59"/>
  <c r="D30" i="59"/>
  <c r="L29" i="59"/>
  <c r="K29" i="59"/>
  <c r="I29" i="59"/>
  <c r="H29" i="59"/>
  <c r="G29" i="59"/>
  <c r="F29" i="59"/>
  <c r="E29" i="59"/>
  <c r="D29" i="59"/>
  <c r="L28" i="59"/>
  <c r="K28" i="59"/>
  <c r="I28" i="59"/>
  <c r="H28" i="59"/>
  <c r="G28" i="59"/>
  <c r="F28" i="59"/>
  <c r="E28" i="59"/>
  <c r="D28" i="59"/>
  <c r="L27" i="59"/>
  <c r="K27" i="59"/>
  <c r="I27" i="59"/>
  <c r="H27" i="59"/>
  <c r="G27" i="59"/>
  <c r="F27" i="59"/>
  <c r="E27" i="59"/>
  <c r="D27" i="59"/>
  <c r="L26" i="59"/>
  <c r="HA22" i="1" s="1"/>
  <c r="K26" i="59"/>
  <c r="GZ22" i="1" s="1"/>
  <c r="I26" i="59"/>
  <c r="H26" i="59"/>
  <c r="G26" i="59"/>
  <c r="F26" i="59"/>
  <c r="GX22" i="1" s="1"/>
  <c r="E26" i="59"/>
  <c r="GW22" i="1" s="1"/>
  <c r="D26" i="59"/>
  <c r="GV22" i="1" s="1"/>
  <c r="L25" i="59"/>
  <c r="HA21" i="1" s="1"/>
  <c r="K25" i="59"/>
  <c r="GZ21" i="1" s="1"/>
  <c r="I25" i="59"/>
  <c r="H25" i="59"/>
  <c r="G25" i="59"/>
  <c r="F25" i="59"/>
  <c r="GX21" i="1" s="1"/>
  <c r="E25" i="59"/>
  <c r="GW21" i="1" s="1"/>
  <c r="D25" i="59"/>
  <c r="GV21" i="1" s="1"/>
  <c r="L24" i="59"/>
  <c r="HA20" i="1" s="1"/>
  <c r="K24" i="59"/>
  <c r="GZ20" i="1" s="1"/>
  <c r="I24" i="59"/>
  <c r="H24" i="59"/>
  <c r="G24" i="59"/>
  <c r="F24" i="59"/>
  <c r="GX20" i="1" s="1"/>
  <c r="E24" i="59"/>
  <c r="GW20" i="1" s="1"/>
  <c r="D24" i="59"/>
  <c r="GV20" i="1" s="1"/>
  <c r="L23" i="59"/>
  <c r="HA19" i="1" s="1"/>
  <c r="K23" i="59"/>
  <c r="GZ19" i="1" s="1"/>
  <c r="I23" i="59"/>
  <c r="H23" i="59"/>
  <c r="G23" i="59"/>
  <c r="F23" i="59"/>
  <c r="GX19" i="1" s="1"/>
  <c r="E23" i="59"/>
  <c r="GW19" i="1" s="1"/>
  <c r="D23" i="59"/>
  <c r="GV19" i="1" s="1"/>
  <c r="L22" i="59"/>
  <c r="HA18" i="1" s="1"/>
  <c r="K22" i="59"/>
  <c r="GZ18" i="1" s="1"/>
  <c r="I22" i="59"/>
  <c r="H22" i="59"/>
  <c r="G22" i="59"/>
  <c r="F22" i="59"/>
  <c r="GX18" i="1" s="1"/>
  <c r="E22" i="59"/>
  <c r="GW18" i="1" s="1"/>
  <c r="D22" i="59"/>
  <c r="GV18" i="1" s="1"/>
  <c r="L21" i="59"/>
  <c r="HA17" i="1" s="1"/>
  <c r="K21" i="59"/>
  <c r="GZ17" i="1" s="1"/>
  <c r="I21" i="59"/>
  <c r="H21" i="59"/>
  <c r="G21" i="59"/>
  <c r="F21" i="59"/>
  <c r="GX17" i="1" s="1"/>
  <c r="E21" i="59"/>
  <c r="GW17" i="1" s="1"/>
  <c r="D21" i="59"/>
  <c r="GV17" i="1" s="1"/>
  <c r="L20" i="59"/>
  <c r="HA16" i="1" s="1"/>
  <c r="K20" i="59"/>
  <c r="GZ16" i="1" s="1"/>
  <c r="I20" i="59"/>
  <c r="H20" i="59"/>
  <c r="G20" i="59"/>
  <c r="F20" i="59"/>
  <c r="GX16" i="1" s="1"/>
  <c r="E20" i="59"/>
  <c r="GW16" i="1" s="1"/>
  <c r="D20" i="59"/>
  <c r="GV16" i="1" s="1"/>
  <c r="L19" i="59"/>
  <c r="HA15" i="1" s="1"/>
  <c r="K19" i="59"/>
  <c r="GZ15" i="1" s="1"/>
  <c r="I19" i="59"/>
  <c r="H19" i="59"/>
  <c r="G19" i="59"/>
  <c r="F19" i="59"/>
  <c r="GX15" i="1" s="1"/>
  <c r="E19" i="59"/>
  <c r="GW15" i="1" s="1"/>
  <c r="D19" i="59"/>
  <c r="GV15" i="1" s="1"/>
  <c r="L18" i="59"/>
  <c r="HA14" i="1" s="1"/>
  <c r="K18" i="59"/>
  <c r="GZ14" i="1" s="1"/>
  <c r="I18" i="59"/>
  <c r="H18" i="59"/>
  <c r="G18" i="59"/>
  <c r="F18" i="59"/>
  <c r="GX14" i="1" s="1"/>
  <c r="E18" i="59"/>
  <c r="GW14" i="1" s="1"/>
  <c r="D18" i="59"/>
  <c r="GV14" i="1" s="1"/>
  <c r="L17" i="59"/>
  <c r="HA13" i="1" s="1"/>
  <c r="K17" i="59"/>
  <c r="GZ13" i="1" s="1"/>
  <c r="I17" i="59"/>
  <c r="H17" i="59"/>
  <c r="G17" i="59"/>
  <c r="F17" i="59"/>
  <c r="GX13" i="1" s="1"/>
  <c r="E17" i="59"/>
  <c r="GW13" i="1" s="1"/>
  <c r="D17" i="59"/>
  <c r="GV13" i="1" s="1"/>
  <c r="L16" i="59"/>
  <c r="HA12" i="1" s="1"/>
  <c r="K16" i="59"/>
  <c r="GZ12" i="1" s="1"/>
  <c r="I16" i="59"/>
  <c r="H16" i="59"/>
  <c r="G16" i="59"/>
  <c r="F16" i="59"/>
  <c r="GX12" i="1" s="1"/>
  <c r="E16" i="59"/>
  <c r="GW12" i="1" s="1"/>
  <c r="D16" i="59"/>
  <c r="GV12" i="1" s="1"/>
  <c r="L15" i="59"/>
  <c r="HA11" i="1" s="1"/>
  <c r="K15" i="59"/>
  <c r="GZ11" i="1" s="1"/>
  <c r="I15" i="59"/>
  <c r="H15" i="59"/>
  <c r="G15" i="59"/>
  <c r="F15" i="59"/>
  <c r="GX11" i="1" s="1"/>
  <c r="E15" i="59"/>
  <c r="GW11" i="1" s="1"/>
  <c r="D15" i="59"/>
  <c r="GV11" i="1" s="1"/>
  <c r="L14" i="59"/>
  <c r="HA10" i="1" s="1"/>
  <c r="K14" i="59"/>
  <c r="GZ10" i="1" s="1"/>
  <c r="I14" i="59"/>
  <c r="H14" i="59"/>
  <c r="G14" i="59"/>
  <c r="F14" i="59"/>
  <c r="GX10" i="1" s="1"/>
  <c r="E14" i="59"/>
  <c r="GW10" i="1" s="1"/>
  <c r="D14" i="59"/>
  <c r="L13" i="59"/>
  <c r="HA9" i="1" s="1"/>
  <c r="K13" i="59"/>
  <c r="GZ9" i="1" s="1"/>
  <c r="I13" i="59"/>
  <c r="H13" i="59"/>
  <c r="G13" i="59"/>
  <c r="F13" i="59"/>
  <c r="GX9" i="1" s="1"/>
  <c r="E13" i="59"/>
  <c r="GW9" i="1" s="1"/>
  <c r="D13" i="59"/>
  <c r="GV9" i="1" s="1"/>
  <c r="L12" i="59"/>
  <c r="HA8" i="1" s="1"/>
  <c r="K12" i="59"/>
  <c r="GZ8" i="1" s="1"/>
  <c r="I12" i="59"/>
  <c r="H12" i="59"/>
  <c r="G12" i="59"/>
  <c r="F12" i="59"/>
  <c r="GX8" i="1" s="1"/>
  <c r="E12" i="59"/>
  <c r="GW8" i="1" s="1"/>
  <c r="D12" i="59"/>
  <c r="GV8" i="1" s="1"/>
  <c r="L11" i="59"/>
  <c r="HA7" i="1" s="1"/>
  <c r="K11" i="59"/>
  <c r="GZ7" i="1" s="1"/>
  <c r="I11" i="59"/>
  <c r="H11" i="59"/>
  <c r="G11" i="59"/>
  <c r="F11" i="59"/>
  <c r="GX7" i="1" s="1"/>
  <c r="E11" i="59"/>
  <c r="GW7" i="1" s="1"/>
  <c r="D11" i="59"/>
  <c r="GV7" i="1" s="1"/>
  <c r="L10" i="59"/>
  <c r="HA6" i="1" s="1"/>
  <c r="K10" i="59"/>
  <c r="GZ6" i="1" s="1"/>
  <c r="I10" i="59"/>
  <c r="H10" i="59"/>
  <c r="G10" i="59"/>
  <c r="F10" i="59"/>
  <c r="GX6" i="1" s="1"/>
  <c r="E10" i="59"/>
  <c r="GW6" i="1" s="1"/>
  <c r="D10" i="59"/>
  <c r="GV6" i="1" s="1"/>
  <c r="L9" i="59"/>
  <c r="HA5" i="1" s="1"/>
  <c r="K9" i="59"/>
  <c r="GZ5" i="1" s="1"/>
  <c r="I9" i="59"/>
  <c r="H9" i="59"/>
  <c r="G9" i="59"/>
  <c r="F9" i="59"/>
  <c r="GX5" i="1" s="1"/>
  <c r="E9" i="59"/>
  <c r="GW5" i="1" s="1"/>
  <c r="D9" i="59"/>
  <c r="GV5" i="1" s="1"/>
  <c r="L8" i="59"/>
  <c r="K8" i="59"/>
  <c r="I8" i="59"/>
  <c r="H8" i="59"/>
  <c r="G8" i="59"/>
  <c r="F8" i="59"/>
  <c r="E8" i="59"/>
  <c r="D8" i="59"/>
  <c r="L7" i="59"/>
  <c r="HA4" i="1" s="1"/>
  <c r="K7" i="59"/>
  <c r="GZ4" i="1" s="1"/>
  <c r="I7" i="59"/>
  <c r="H7" i="59"/>
  <c r="G7" i="59"/>
  <c r="F7" i="59"/>
  <c r="GX4" i="1" s="1"/>
  <c r="E7" i="59"/>
  <c r="GW4" i="1" s="1"/>
  <c r="D7" i="59"/>
  <c r="GV4" i="1" s="1"/>
  <c r="J129" i="59" l="1"/>
  <c r="GY102" i="1" s="1"/>
  <c r="J105" i="59"/>
  <c r="GY80" i="1" s="1"/>
  <c r="J7" i="59"/>
  <c r="GY4" i="1" s="1"/>
  <c r="J102" i="59"/>
  <c r="GY77" i="1" s="1"/>
  <c r="J110" i="59"/>
  <c r="GY85" i="1" s="1"/>
  <c r="J8" i="59"/>
  <c r="J9" i="59"/>
  <c r="GY5" i="1" s="1"/>
  <c r="J10" i="59"/>
  <c r="GY6" i="1" s="1"/>
  <c r="HB6" i="1" s="1"/>
  <c r="J11" i="59"/>
  <c r="GY7" i="1" s="1"/>
  <c r="J12" i="59"/>
  <c r="GY8" i="1" s="1"/>
  <c r="HB8" i="1" s="1"/>
  <c r="J13" i="59"/>
  <c r="GY9" i="1" s="1"/>
  <c r="HB9" i="1" s="1"/>
  <c r="J14" i="59"/>
  <c r="GY10" i="1" s="1"/>
  <c r="J15" i="59"/>
  <c r="GY11" i="1" s="1"/>
  <c r="J16" i="59"/>
  <c r="GY12" i="1" s="1"/>
  <c r="J17" i="59"/>
  <c r="GY13" i="1" s="1"/>
  <c r="HB13" i="1" s="1"/>
  <c r="J18" i="59"/>
  <c r="GY14" i="1" s="1"/>
  <c r="HB14" i="1" s="1"/>
  <c r="J19" i="59"/>
  <c r="GY15" i="1" s="1"/>
  <c r="J20" i="59"/>
  <c r="GY16" i="1" s="1"/>
  <c r="HB16" i="1" s="1"/>
  <c r="J21" i="59"/>
  <c r="GY17" i="1" s="1"/>
  <c r="J22" i="59"/>
  <c r="GY18" i="1" s="1"/>
  <c r="J23" i="59"/>
  <c r="GY19" i="1" s="1"/>
  <c r="J24" i="59"/>
  <c r="GY20" i="1" s="1"/>
  <c r="J25" i="59"/>
  <c r="GY21" i="1" s="1"/>
  <c r="J26" i="59"/>
  <c r="GY22" i="1" s="1"/>
  <c r="HB22" i="1" s="1"/>
  <c r="J27" i="59"/>
  <c r="J28" i="59"/>
  <c r="M28" i="59" s="1"/>
  <c r="R28" i="59" s="1"/>
  <c r="J29" i="59"/>
  <c r="J30" i="59"/>
  <c r="J31" i="59"/>
  <c r="J32" i="59"/>
  <c r="J33" i="59"/>
  <c r="J34" i="59"/>
  <c r="M34" i="59" s="1"/>
  <c r="R34" i="59" s="1"/>
  <c r="J35" i="59"/>
  <c r="J36" i="59"/>
  <c r="M36" i="59" s="1"/>
  <c r="R36" i="59" s="1"/>
  <c r="J37" i="59"/>
  <c r="J38" i="59"/>
  <c r="J39" i="59"/>
  <c r="J40" i="59"/>
  <c r="GY23" i="1" s="1"/>
  <c r="J41" i="59"/>
  <c r="GY24" i="1" s="1"/>
  <c r="J42" i="59"/>
  <c r="GY25" i="1" s="1"/>
  <c r="HB25" i="1" s="1"/>
  <c r="J43" i="59"/>
  <c r="GY26" i="1" s="1"/>
  <c r="J44" i="59"/>
  <c r="GY27" i="1" s="1"/>
  <c r="HB27" i="1" s="1"/>
  <c r="J45" i="59"/>
  <c r="GY28" i="1" s="1"/>
  <c r="J46" i="59"/>
  <c r="GY29" i="1" s="1"/>
  <c r="J47" i="59"/>
  <c r="GY30" i="1" s="1"/>
  <c r="J48" i="59"/>
  <c r="GY31" i="1" s="1"/>
  <c r="J49" i="59"/>
  <c r="GY32" i="1" s="1"/>
  <c r="J50" i="59"/>
  <c r="GY33" i="1" s="1"/>
  <c r="HB33" i="1" s="1"/>
  <c r="J51" i="59"/>
  <c r="GY34" i="1" s="1"/>
  <c r="J52" i="59"/>
  <c r="GY35" i="1" s="1"/>
  <c r="HB35" i="1" s="1"/>
  <c r="J53" i="59"/>
  <c r="GY36" i="1" s="1"/>
  <c r="J54" i="59"/>
  <c r="GY37" i="1" s="1"/>
  <c r="J55" i="59"/>
  <c r="GY38" i="1" s="1"/>
  <c r="J56" i="59"/>
  <c r="GY39" i="1" s="1"/>
  <c r="J57" i="59"/>
  <c r="GY40" i="1" s="1"/>
  <c r="J58" i="59"/>
  <c r="GY41" i="1" s="1"/>
  <c r="HB41" i="1" s="1"/>
  <c r="J59" i="59"/>
  <c r="GY42" i="1" s="1"/>
  <c r="J60" i="59"/>
  <c r="GY43" i="1" s="1"/>
  <c r="HB43" i="1" s="1"/>
  <c r="J61" i="59"/>
  <c r="GY44" i="1" s="1"/>
  <c r="J62" i="59"/>
  <c r="GY45" i="1" s="1"/>
  <c r="J63" i="59"/>
  <c r="GY46" i="1" s="1"/>
  <c r="J64" i="59"/>
  <c r="GY47" i="1" s="1"/>
  <c r="J65" i="59"/>
  <c r="GY48" i="1" s="1"/>
  <c r="J66" i="59"/>
  <c r="GY49" i="1" s="1"/>
  <c r="HB49" i="1" s="1"/>
  <c r="J69" i="59"/>
  <c r="GY50" i="1" s="1"/>
  <c r="J70" i="59"/>
  <c r="GY51" i="1" s="1"/>
  <c r="J71" i="59"/>
  <c r="GY52" i="1" s="1"/>
  <c r="J72" i="59"/>
  <c r="GY53" i="1" s="1"/>
  <c r="J73" i="59"/>
  <c r="GY54" i="1" s="1"/>
  <c r="J74" i="59"/>
  <c r="GY55" i="1" s="1"/>
  <c r="J75" i="59"/>
  <c r="GY56" i="1" s="1"/>
  <c r="J76" i="59"/>
  <c r="GY57" i="1" s="1"/>
  <c r="HB57" i="1" s="1"/>
  <c r="J80" i="59"/>
  <c r="GY59" i="1" s="1"/>
  <c r="J81" i="59"/>
  <c r="GY60" i="1" s="1"/>
  <c r="HB60" i="1" s="1"/>
  <c r="J82" i="59"/>
  <c r="GY61" i="1" s="1"/>
  <c r="J83" i="59"/>
  <c r="GY62" i="1" s="1"/>
  <c r="J84" i="59"/>
  <c r="J85" i="59"/>
  <c r="GY64" i="1" s="1"/>
  <c r="J86" i="59"/>
  <c r="GY65" i="1" s="1"/>
  <c r="J90" i="59"/>
  <c r="GY67" i="1" s="1"/>
  <c r="HB67" i="1" s="1"/>
  <c r="J91" i="59"/>
  <c r="GY68" i="1" s="1"/>
  <c r="J92" i="59"/>
  <c r="M92" i="59" s="1"/>
  <c r="R92" i="59" s="1"/>
  <c r="J93" i="59"/>
  <c r="GY70" i="1" s="1"/>
  <c r="J94" i="59"/>
  <c r="GY71" i="1" s="1"/>
  <c r="J96" i="59"/>
  <c r="GY73" i="1" s="1"/>
  <c r="J97" i="59"/>
  <c r="GY74" i="1" s="1"/>
  <c r="HB74" i="1" s="1"/>
  <c r="J98" i="59"/>
  <c r="GY75" i="1" s="1"/>
  <c r="J99" i="59"/>
  <c r="GY76" i="1" s="1"/>
  <c r="J109" i="59"/>
  <c r="GY84" i="1" s="1"/>
  <c r="J106" i="59"/>
  <c r="GY81" i="1" s="1"/>
  <c r="HB81" i="1" s="1"/>
  <c r="HB4" i="1"/>
  <c r="M8" i="59"/>
  <c r="HB5" i="1"/>
  <c r="HB7" i="1"/>
  <c r="HB11" i="1"/>
  <c r="HB12" i="1"/>
  <c r="HB15" i="1"/>
  <c r="HB17" i="1"/>
  <c r="HB18" i="1"/>
  <c r="HB19" i="1"/>
  <c r="HB20" i="1"/>
  <c r="HB21" i="1"/>
  <c r="M27" i="59"/>
  <c r="J119" i="59"/>
  <c r="GY92" i="1" s="1"/>
  <c r="J121" i="59"/>
  <c r="GY94" i="1" s="1"/>
  <c r="J127" i="59"/>
  <c r="GY100" i="1" s="1"/>
  <c r="J135" i="59"/>
  <c r="GY108" i="1" s="1"/>
  <c r="J137" i="59"/>
  <c r="GY110" i="1" s="1"/>
  <c r="J103" i="59"/>
  <c r="GY78" i="1" s="1"/>
  <c r="J111" i="59"/>
  <c r="M111" i="59" s="1"/>
  <c r="R111" i="59" s="1"/>
  <c r="J134" i="59"/>
  <c r="GY107" i="1" s="1"/>
  <c r="GV82" i="1"/>
  <c r="HB82" i="1" s="1"/>
  <c r="M105" i="59"/>
  <c r="J108" i="59"/>
  <c r="GY83" i="1" s="1"/>
  <c r="J79" i="59"/>
  <c r="GY58" i="1" s="1"/>
  <c r="HB58" i="1" s="1"/>
  <c r="J87" i="59"/>
  <c r="GY66" i="1" s="1"/>
  <c r="HB66" i="1" s="1"/>
  <c r="J95" i="59"/>
  <c r="GY72" i="1" s="1"/>
  <c r="HB72" i="1" s="1"/>
  <c r="J107" i="59"/>
  <c r="GY82" i="1" s="1"/>
  <c r="M127" i="59"/>
  <c r="R127" i="59" s="1"/>
  <c r="M129" i="59"/>
  <c r="M137" i="59"/>
  <c r="GW86" i="1"/>
  <c r="M29" i="59"/>
  <c r="M30" i="59"/>
  <c r="R30" i="59" s="1"/>
  <c r="M31" i="59"/>
  <c r="M32" i="59"/>
  <c r="M33" i="59"/>
  <c r="M35" i="59"/>
  <c r="M37" i="59"/>
  <c r="R37" i="59" s="1"/>
  <c r="M38" i="59"/>
  <c r="M39" i="59"/>
  <c r="R39" i="59" s="1"/>
  <c r="M40" i="59"/>
  <c r="M41" i="59"/>
  <c r="HB26" i="1"/>
  <c r="M45" i="59"/>
  <c r="M46" i="59"/>
  <c r="R46" i="59" s="1"/>
  <c r="M47" i="59"/>
  <c r="R47" i="59" s="1"/>
  <c r="M48" i="59"/>
  <c r="R48" i="59" s="1"/>
  <c r="M49" i="59"/>
  <c r="HB34" i="1"/>
  <c r="M53" i="59"/>
  <c r="R53" i="59" s="1"/>
  <c r="M54" i="59"/>
  <c r="M55" i="59"/>
  <c r="R55" i="59" s="1"/>
  <c r="M56" i="59"/>
  <c r="M57" i="59"/>
  <c r="R57" i="59" s="1"/>
  <c r="HB42" i="1"/>
  <c r="M61" i="59"/>
  <c r="M62" i="59"/>
  <c r="R62" i="59" s="1"/>
  <c r="M63" i="59"/>
  <c r="M65" i="59"/>
  <c r="M69" i="59"/>
  <c r="R69" i="59" s="1"/>
  <c r="M71" i="59"/>
  <c r="M72" i="59"/>
  <c r="R72" i="59" s="1"/>
  <c r="M73" i="59"/>
  <c r="M74" i="59"/>
  <c r="R74" i="59" s="1"/>
  <c r="M75" i="59"/>
  <c r="HB59" i="1"/>
  <c r="HB61" i="1"/>
  <c r="HB62" i="1"/>
  <c r="M85" i="59"/>
  <c r="HB65" i="1"/>
  <c r="HB68" i="1"/>
  <c r="M93" i="59"/>
  <c r="M94" i="59"/>
  <c r="HB73" i="1"/>
  <c r="HB75" i="1"/>
  <c r="J104" i="59"/>
  <c r="GY79" i="1" s="1"/>
  <c r="M109" i="59"/>
  <c r="J114" i="59"/>
  <c r="GY87" i="1" s="1"/>
  <c r="J115" i="59"/>
  <c r="GY88" i="1" s="1"/>
  <c r="HB88" i="1" s="1"/>
  <c r="J116" i="59"/>
  <c r="GY89" i="1" s="1"/>
  <c r="HB89" i="1" s="1"/>
  <c r="J117" i="59"/>
  <c r="GY90" i="1" s="1"/>
  <c r="J118" i="59"/>
  <c r="GY91" i="1" s="1"/>
  <c r="J120" i="59"/>
  <c r="GY93" i="1" s="1"/>
  <c r="J122" i="59"/>
  <c r="GY95" i="1" s="1"/>
  <c r="J123" i="59"/>
  <c r="GY96" i="1" s="1"/>
  <c r="J124" i="59"/>
  <c r="GY97" i="1" s="1"/>
  <c r="HB97" i="1" s="1"/>
  <c r="J125" i="59"/>
  <c r="GY98" i="1" s="1"/>
  <c r="J128" i="59"/>
  <c r="GY101" i="1" s="1"/>
  <c r="J130" i="59"/>
  <c r="GY103" i="1" s="1"/>
  <c r="J131" i="59"/>
  <c r="GY104" i="1" s="1"/>
  <c r="J132" i="59"/>
  <c r="GY105" i="1" s="1"/>
  <c r="HB105" i="1" s="1"/>
  <c r="J133" i="59"/>
  <c r="GY106" i="1" s="1"/>
  <c r="J136" i="59"/>
  <c r="GY109" i="1" s="1"/>
  <c r="J138" i="59"/>
  <c r="GY111" i="1" s="1"/>
  <c r="J140" i="59"/>
  <c r="GY113" i="1" s="1"/>
  <c r="HB113" i="1" s="1"/>
  <c r="GV24" i="1"/>
  <c r="HB24" i="1" s="1"/>
  <c r="J126" i="59"/>
  <c r="GY99" i="1" s="1"/>
  <c r="J139" i="59"/>
  <c r="GY112" i="1" s="1"/>
  <c r="HB112" i="1" s="1"/>
  <c r="GV80" i="1"/>
  <c r="HB80" i="1" s="1"/>
  <c r="GY63" i="1"/>
  <c r="HB63" i="1" s="1"/>
  <c r="M84" i="59"/>
  <c r="M114" i="59"/>
  <c r="M120" i="59"/>
  <c r="R120" i="59" s="1"/>
  <c r="HB96" i="1"/>
  <c r="M125" i="59"/>
  <c r="R125" i="59" s="1"/>
  <c r="HB104" i="1"/>
  <c r="M133" i="59"/>
  <c r="R133" i="59" s="1"/>
  <c r="M102" i="59"/>
  <c r="M110" i="59"/>
  <c r="HB40" i="1"/>
  <c r="M139" i="59"/>
  <c r="M131" i="59"/>
  <c r="R131" i="59" s="1"/>
  <c r="M123" i="59"/>
  <c r="R123" i="59" s="1"/>
  <c r="M91" i="59"/>
  <c r="R91" i="59" s="1"/>
  <c r="M83" i="59"/>
  <c r="R83" i="59" s="1"/>
  <c r="M59" i="59"/>
  <c r="R59" i="59" s="1"/>
  <c r="M51" i="59"/>
  <c r="M43" i="59"/>
  <c r="R43" i="59" s="1"/>
  <c r="M19" i="59"/>
  <c r="R19" i="59" s="1"/>
  <c r="M11" i="59"/>
  <c r="GV111" i="1"/>
  <c r="GV103" i="1"/>
  <c r="GV95" i="1"/>
  <c r="GV87" i="1"/>
  <c r="GV79" i="1"/>
  <c r="GV71" i="1"/>
  <c r="HB71" i="1" s="1"/>
  <c r="GV55" i="1"/>
  <c r="HB55" i="1" s="1"/>
  <c r="GV47" i="1"/>
  <c r="HB47" i="1" s="1"/>
  <c r="GV39" i="1"/>
  <c r="HB39" i="1" s="1"/>
  <c r="GV31" i="1"/>
  <c r="HB31" i="1" s="1"/>
  <c r="GV23" i="1"/>
  <c r="HB23" i="1" s="1"/>
  <c r="M98" i="59"/>
  <c r="R98" i="59" s="1"/>
  <c r="M82" i="59"/>
  <c r="M50" i="59"/>
  <c r="R50" i="59" s="1"/>
  <c r="GV110" i="1"/>
  <c r="HB110" i="1" s="1"/>
  <c r="GV102" i="1"/>
  <c r="HB102" i="1" s="1"/>
  <c r="GV94" i="1"/>
  <c r="HB94" i="1" s="1"/>
  <c r="GV86" i="1"/>
  <c r="GV78" i="1"/>
  <c r="GV70" i="1"/>
  <c r="HB70" i="1" s="1"/>
  <c r="GV54" i="1"/>
  <c r="HB54" i="1" s="1"/>
  <c r="GV46" i="1"/>
  <c r="HB46" i="1" s="1"/>
  <c r="GV38" i="1"/>
  <c r="HB38" i="1" s="1"/>
  <c r="GV30" i="1"/>
  <c r="HB30" i="1" s="1"/>
  <c r="HB56" i="1"/>
  <c r="M97" i="59"/>
  <c r="R97" i="59" s="1"/>
  <c r="M25" i="59"/>
  <c r="R25" i="59" s="1"/>
  <c r="M17" i="59"/>
  <c r="R17" i="59" s="1"/>
  <c r="M9" i="59"/>
  <c r="GV109" i="1"/>
  <c r="HB109" i="1" s="1"/>
  <c r="GV101" i="1"/>
  <c r="HB101" i="1" s="1"/>
  <c r="GV93" i="1"/>
  <c r="GV85" i="1"/>
  <c r="HB85" i="1" s="1"/>
  <c r="GV77" i="1"/>
  <c r="HB77" i="1" s="1"/>
  <c r="GV53" i="1"/>
  <c r="HB53" i="1" s="1"/>
  <c r="GV45" i="1"/>
  <c r="HB45" i="1" s="1"/>
  <c r="GV37" i="1"/>
  <c r="HB37" i="1" s="1"/>
  <c r="GV29" i="1"/>
  <c r="HB29" i="1" s="1"/>
  <c r="GZ86" i="1"/>
  <c r="HB64" i="1"/>
  <c r="HB32" i="1"/>
  <c r="M96" i="59"/>
  <c r="R96" i="59" s="1"/>
  <c r="M80" i="59"/>
  <c r="R80" i="59" s="1"/>
  <c r="M24" i="59"/>
  <c r="R24" i="59" s="1"/>
  <c r="M16" i="59"/>
  <c r="R16" i="59" s="1"/>
  <c r="GV108" i="1"/>
  <c r="HB108" i="1" s="1"/>
  <c r="GV100" i="1"/>
  <c r="GV92" i="1"/>
  <c r="HB92" i="1" s="1"/>
  <c r="GV84" i="1"/>
  <c r="HB84" i="1" s="1"/>
  <c r="GV52" i="1"/>
  <c r="HB52" i="1" s="1"/>
  <c r="GV44" i="1"/>
  <c r="HB44" i="1" s="1"/>
  <c r="GV36" i="1"/>
  <c r="HB36" i="1" s="1"/>
  <c r="GV28" i="1"/>
  <c r="HB28" i="1" s="1"/>
  <c r="M116" i="59"/>
  <c r="R116" i="59" s="1"/>
  <c r="HB48" i="1"/>
  <c r="GX76" i="1"/>
  <c r="GX86" i="1"/>
  <c r="M87" i="59"/>
  <c r="R87" i="59" s="1"/>
  <c r="M79" i="59"/>
  <c r="R79" i="59" s="1"/>
  <c r="M23" i="59"/>
  <c r="R23" i="59" s="1"/>
  <c r="M15" i="59"/>
  <c r="R15" i="59" s="1"/>
  <c r="GV107" i="1"/>
  <c r="HB107" i="1" s="1"/>
  <c r="GV99" i="1"/>
  <c r="GV91" i="1"/>
  <c r="HB91" i="1" s="1"/>
  <c r="GV83" i="1"/>
  <c r="GV51" i="1"/>
  <c r="M7" i="59"/>
  <c r="R7" i="59" s="1"/>
  <c r="M140" i="59"/>
  <c r="R140" i="59" s="1"/>
  <c r="M86" i="59"/>
  <c r="R86" i="59" s="1"/>
  <c r="M22" i="59"/>
  <c r="R22" i="59" s="1"/>
  <c r="M14" i="59"/>
  <c r="R14" i="59" s="1"/>
  <c r="GV106" i="1"/>
  <c r="HB106" i="1" s="1"/>
  <c r="GV98" i="1"/>
  <c r="HB98" i="1" s="1"/>
  <c r="GV90" i="1"/>
  <c r="GV50" i="1"/>
  <c r="HB50" i="1" s="1"/>
  <c r="GV10" i="1"/>
  <c r="HB10" i="1" s="1"/>
  <c r="M124" i="59"/>
  <c r="R124" i="59" s="1"/>
  <c r="L141" i="59"/>
  <c r="HA87" i="1"/>
  <c r="M21" i="59"/>
  <c r="R21" i="59" s="1"/>
  <c r="M13" i="59"/>
  <c r="R13" i="59" s="1"/>
  <c r="R105" i="59"/>
  <c r="R110" i="59"/>
  <c r="H141" i="59"/>
  <c r="I141" i="59"/>
  <c r="R8" i="59"/>
  <c r="R9" i="59"/>
  <c r="R11" i="59"/>
  <c r="K141" i="59"/>
  <c r="R27" i="59"/>
  <c r="R29" i="59"/>
  <c r="R31" i="59"/>
  <c r="R32" i="59"/>
  <c r="R33" i="59"/>
  <c r="R35" i="59"/>
  <c r="R38" i="59"/>
  <c r="R40" i="59"/>
  <c r="R41" i="59"/>
  <c r="R45" i="59"/>
  <c r="R49" i="59"/>
  <c r="R51" i="59"/>
  <c r="R54" i="59"/>
  <c r="R56" i="59"/>
  <c r="R61" i="59"/>
  <c r="R63" i="59"/>
  <c r="R65" i="59"/>
  <c r="R71" i="59"/>
  <c r="R73" i="59"/>
  <c r="R75" i="59"/>
  <c r="R82" i="59"/>
  <c r="R84" i="59"/>
  <c r="R85" i="59"/>
  <c r="R129" i="59"/>
  <c r="R137" i="59"/>
  <c r="R139" i="59"/>
  <c r="R93" i="59"/>
  <c r="R94" i="59"/>
  <c r="E141" i="59"/>
  <c r="G141" i="59"/>
  <c r="R102" i="59"/>
  <c r="R109" i="59"/>
  <c r="F141" i="59"/>
  <c r="R114" i="59"/>
  <c r="D141" i="59"/>
  <c r="HB79" i="1" l="1"/>
  <c r="M118" i="59"/>
  <c r="R118" i="59" s="1"/>
  <c r="M64" i="59"/>
  <c r="R64" i="59" s="1"/>
  <c r="M119" i="59"/>
  <c r="R119" i="59" s="1"/>
  <c r="M76" i="59"/>
  <c r="R76" i="59" s="1"/>
  <c r="M99" i="59"/>
  <c r="R99" i="59" s="1"/>
  <c r="HB100" i="1"/>
  <c r="M58" i="59"/>
  <c r="R58" i="59" s="1"/>
  <c r="M115" i="59"/>
  <c r="R115" i="59" s="1"/>
  <c r="HB76" i="1"/>
  <c r="M66" i="59"/>
  <c r="R66" i="59" s="1"/>
  <c r="GY86" i="1"/>
  <c r="HB99" i="1"/>
  <c r="M10" i="59"/>
  <c r="R10" i="59" s="1"/>
  <c r="M90" i="59"/>
  <c r="R90" i="59" s="1"/>
  <c r="M18" i="59"/>
  <c r="R18" i="59" s="1"/>
  <c r="M26" i="59"/>
  <c r="R26" i="59" s="1"/>
  <c r="M42" i="59"/>
  <c r="R42" i="59" s="1"/>
  <c r="HB103" i="1"/>
  <c r="M52" i="59"/>
  <c r="R52" i="59" s="1"/>
  <c r="M20" i="59"/>
  <c r="R20" i="59" s="1"/>
  <c r="GY69" i="1"/>
  <c r="HB69" i="1" s="1"/>
  <c r="M95" i="59"/>
  <c r="R95" i="59" s="1"/>
  <c r="M44" i="59"/>
  <c r="R44" i="59" s="1"/>
  <c r="M70" i="59"/>
  <c r="R70" i="59" s="1"/>
  <c r="HB90" i="1"/>
  <c r="HB51" i="1"/>
  <c r="M81" i="59"/>
  <c r="R81" i="59" s="1"/>
  <c r="M106" i="59"/>
  <c r="R106" i="59" s="1"/>
  <c r="M12" i="59"/>
  <c r="R12" i="59" s="1"/>
  <c r="M121" i="59"/>
  <c r="R121" i="59" s="1"/>
  <c r="HB78" i="1"/>
  <c r="M60" i="59"/>
  <c r="R60" i="59" s="1"/>
  <c r="HB93" i="1"/>
  <c r="M132" i="59"/>
  <c r="R132" i="59" s="1"/>
  <c r="M117" i="59"/>
  <c r="R117" i="59" s="1"/>
  <c r="HB95" i="1"/>
  <c r="M130" i="59"/>
  <c r="R130" i="59" s="1"/>
  <c r="M107" i="59"/>
  <c r="R107" i="59" s="1"/>
  <c r="HB111" i="1"/>
  <c r="M104" i="59"/>
  <c r="R104" i="59" s="1"/>
  <c r="M103" i="59"/>
  <c r="R103" i="59" s="1"/>
  <c r="M122" i="59"/>
  <c r="R122" i="59" s="1"/>
  <c r="M134" i="59"/>
  <c r="R134" i="59" s="1"/>
  <c r="M126" i="59"/>
  <c r="R126" i="59" s="1"/>
  <c r="M108" i="59"/>
  <c r="R108" i="59" s="1"/>
  <c r="M138" i="59"/>
  <c r="R138" i="59" s="1"/>
  <c r="M128" i="59"/>
  <c r="R128" i="59" s="1"/>
  <c r="M136" i="59"/>
  <c r="R136" i="59" s="1"/>
  <c r="M135" i="59"/>
  <c r="R135" i="59" s="1"/>
  <c r="HB83" i="1"/>
  <c r="HB86" i="1"/>
  <c r="HB87" i="1"/>
  <c r="R100" i="59" l="1"/>
  <c r="U98" i="59"/>
  <c r="R112" i="59"/>
  <c r="U110" i="59"/>
  <c r="M141" i="59"/>
  <c r="R141" i="59" s="1"/>
  <c r="GT49" i="1"/>
  <c r="GT76" i="1"/>
  <c r="GT77" i="1"/>
  <c r="GT78" i="1"/>
  <c r="GT79" i="1"/>
  <c r="GT80" i="1"/>
  <c r="GT81" i="1"/>
  <c r="GT82" i="1"/>
  <c r="GT83" i="1"/>
  <c r="GT84" i="1"/>
  <c r="GT85" i="1"/>
  <c r="GT86" i="1"/>
  <c r="GO109" i="1"/>
  <c r="J67" i="58"/>
  <c r="M67" i="58" s="1"/>
  <c r="J68" i="58"/>
  <c r="M68" i="58" s="1"/>
  <c r="J77" i="58"/>
  <c r="M77" i="58" s="1"/>
  <c r="J78" i="58"/>
  <c r="M78" i="58" s="1"/>
  <c r="J88" i="58"/>
  <c r="J89" i="58"/>
  <c r="M89" i="58" s="1"/>
  <c r="J100" i="58"/>
  <c r="M100" i="58" s="1"/>
  <c r="J101" i="58"/>
  <c r="M101" i="58" s="1"/>
  <c r="J112" i="58"/>
  <c r="M112" i="58" s="1"/>
  <c r="J113" i="58"/>
  <c r="M113" i="58" s="1"/>
  <c r="O141" i="58"/>
  <c r="N141" i="58"/>
  <c r="L140" i="58"/>
  <c r="GT113" i="1" s="1"/>
  <c r="K140" i="58"/>
  <c r="GS113" i="1" s="1"/>
  <c r="I140" i="58"/>
  <c r="H140" i="58"/>
  <c r="G140" i="58"/>
  <c r="F140" i="58"/>
  <c r="GQ113" i="1" s="1"/>
  <c r="E140" i="58"/>
  <c r="GP113" i="1" s="1"/>
  <c r="D140" i="58"/>
  <c r="GO113" i="1" s="1"/>
  <c r="L139" i="58"/>
  <c r="GT112" i="1" s="1"/>
  <c r="K139" i="58"/>
  <c r="GS112" i="1" s="1"/>
  <c r="I139" i="58"/>
  <c r="H139" i="58"/>
  <c r="G139" i="58"/>
  <c r="F139" i="58"/>
  <c r="GQ112" i="1" s="1"/>
  <c r="E139" i="58"/>
  <c r="GP112" i="1" s="1"/>
  <c r="D139" i="58"/>
  <c r="GO112" i="1" s="1"/>
  <c r="L138" i="58"/>
  <c r="GT111" i="1" s="1"/>
  <c r="K138" i="58"/>
  <c r="GS111" i="1" s="1"/>
  <c r="I138" i="58"/>
  <c r="H138" i="58"/>
  <c r="G138" i="58"/>
  <c r="F138" i="58"/>
  <c r="GQ111" i="1" s="1"/>
  <c r="E138" i="58"/>
  <c r="GP111" i="1" s="1"/>
  <c r="D138" i="58"/>
  <c r="GO111" i="1" s="1"/>
  <c r="L137" i="58"/>
  <c r="GT110" i="1" s="1"/>
  <c r="K137" i="58"/>
  <c r="GS110" i="1" s="1"/>
  <c r="I137" i="58"/>
  <c r="H137" i="58"/>
  <c r="G137" i="58"/>
  <c r="F137" i="58"/>
  <c r="GQ110" i="1" s="1"/>
  <c r="E137" i="58"/>
  <c r="GP110" i="1" s="1"/>
  <c r="D137" i="58"/>
  <c r="GO110" i="1" s="1"/>
  <c r="L136" i="58"/>
  <c r="GT109" i="1" s="1"/>
  <c r="K136" i="58"/>
  <c r="GS109" i="1" s="1"/>
  <c r="I136" i="58"/>
  <c r="H136" i="58"/>
  <c r="G136" i="58"/>
  <c r="F136" i="58"/>
  <c r="GQ109" i="1" s="1"/>
  <c r="E136" i="58"/>
  <c r="GP109" i="1" s="1"/>
  <c r="D136" i="58"/>
  <c r="L135" i="58"/>
  <c r="GT108" i="1" s="1"/>
  <c r="K135" i="58"/>
  <c r="GS108" i="1" s="1"/>
  <c r="I135" i="58"/>
  <c r="H135" i="58"/>
  <c r="G135" i="58"/>
  <c r="F135" i="58"/>
  <c r="GQ108" i="1" s="1"/>
  <c r="E135" i="58"/>
  <c r="GP108" i="1" s="1"/>
  <c r="D135" i="58"/>
  <c r="GO108" i="1" s="1"/>
  <c r="L134" i="58"/>
  <c r="GT107" i="1" s="1"/>
  <c r="K134" i="58"/>
  <c r="GS107" i="1" s="1"/>
  <c r="I134" i="58"/>
  <c r="H134" i="58"/>
  <c r="G134" i="58"/>
  <c r="F134" i="58"/>
  <c r="GQ107" i="1" s="1"/>
  <c r="E134" i="58"/>
  <c r="GP107" i="1" s="1"/>
  <c r="D134" i="58"/>
  <c r="L133" i="58"/>
  <c r="GT106" i="1" s="1"/>
  <c r="K133" i="58"/>
  <c r="GS106" i="1" s="1"/>
  <c r="I133" i="58"/>
  <c r="H133" i="58"/>
  <c r="G133" i="58"/>
  <c r="F133" i="58"/>
  <c r="GQ106" i="1" s="1"/>
  <c r="E133" i="58"/>
  <c r="GP106" i="1" s="1"/>
  <c r="D133" i="58"/>
  <c r="L132" i="58"/>
  <c r="GT105" i="1" s="1"/>
  <c r="K132" i="58"/>
  <c r="GS105" i="1" s="1"/>
  <c r="I132" i="58"/>
  <c r="H132" i="58"/>
  <c r="G132" i="58"/>
  <c r="F132" i="58"/>
  <c r="GQ105" i="1" s="1"/>
  <c r="E132" i="58"/>
  <c r="GP105" i="1" s="1"/>
  <c r="D132" i="58"/>
  <c r="GO105" i="1" s="1"/>
  <c r="L131" i="58"/>
  <c r="GT104" i="1" s="1"/>
  <c r="K131" i="58"/>
  <c r="GS104" i="1" s="1"/>
  <c r="I131" i="58"/>
  <c r="H131" i="58"/>
  <c r="G131" i="58"/>
  <c r="F131" i="58"/>
  <c r="GQ104" i="1" s="1"/>
  <c r="E131" i="58"/>
  <c r="GP104" i="1" s="1"/>
  <c r="D131" i="58"/>
  <c r="GO104" i="1" s="1"/>
  <c r="L130" i="58"/>
  <c r="GT103" i="1" s="1"/>
  <c r="K130" i="58"/>
  <c r="GS103" i="1" s="1"/>
  <c r="I130" i="58"/>
  <c r="H130" i="58"/>
  <c r="G130" i="58"/>
  <c r="F130" i="58"/>
  <c r="GQ103" i="1" s="1"/>
  <c r="E130" i="58"/>
  <c r="GP103" i="1" s="1"/>
  <c r="D130" i="58"/>
  <c r="GO103" i="1" s="1"/>
  <c r="L129" i="58"/>
  <c r="GT102" i="1" s="1"/>
  <c r="K129" i="58"/>
  <c r="GS102" i="1" s="1"/>
  <c r="I129" i="58"/>
  <c r="H129" i="58"/>
  <c r="G129" i="58"/>
  <c r="F129" i="58"/>
  <c r="GQ102" i="1" s="1"/>
  <c r="E129" i="58"/>
  <c r="GP102" i="1" s="1"/>
  <c r="D129" i="58"/>
  <c r="L128" i="58"/>
  <c r="GT101" i="1" s="1"/>
  <c r="K128" i="58"/>
  <c r="GS101" i="1" s="1"/>
  <c r="I128" i="58"/>
  <c r="H128" i="58"/>
  <c r="G128" i="58"/>
  <c r="F128" i="58"/>
  <c r="GQ101" i="1" s="1"/>
  <c r="E128" i="58"/>
  <c r="GP101" i="1" s="1"/>
  <c r="D128" i="58"/>
  <c r="GO101" i="1" s="1"/>
  <c r="L127" i="58"/>
  <c r="GT100" i="1" s="1"/>
  <c r="K127" i="58"/>
  <c r="GS100" i="1" s="1"/>
  <c r="I127" i="58"/>
  <c r="H127" i="58"/>
  <c r="G127" i="58"/>
  <c r="F127" i="58"/>
  <c r="GQ100" i="1" s="1"/>
  <c r="E127" i="58"/>
  <c r="GP100" i="1" s="1"/>
  <c r="D127" i="58"/>
  <c r="GO100" i="1" s="1"/>
  <c r="L126" i="58"/>
  <c r="GT99" i="1" s="1"/>
  <c r="K126" i="58"/>
  <c r="GS99" i="1" s="1"/>
  <c r="I126" i="58"/>
  <c r="H126" i="58"/>
  <c r="G126" i="58"/>
  <c r="F126" i="58"/>
  <c r="GQ99" i="1" s="1"/>
  <c r="E126" i="58"/>
  <c r="GP99" i="1" s="1"/>
  <c r="D126" i="58"/>
  <c r="L125" i="58"/>
  <c r="GT98" i="1" s="1"/>
  <c r="K125" i="58"/>
  <c r="GS98" i="1" s="1"/>
  <c r="I125" i="58"/>
  <c r="H125" i="58"/>
  <c r="G125" i="58"/>
  <c r="F125" i="58"/>
  <c r="GQ98" i="1" s="1"/>
  <c r="E125" i="58"/>
  <c r="GP98" i="1" s="1"/>
  <c r="D125" i="58"/>
  <c r="L124" i="58"/>
  <c r="GT97" i="1" s="1"/>
  <c r="K124" i="58"/>
  <c r="GS97" i="1" s="1"/>
  <c r="I124" i="58"/>
  <c r="H124" i="58"/>
  <c r="G124" i="58"/>
  <c r="F124" i="58"/>
  <c r="GQ97" i="1" s="1"/>
  <c r="E124" i="58"/>
  <c r="GP97" i="1" s="1"/>
  <c r="D124" i="58"/>
  <c r="GO97" i="1" s="1"/>
  <c r="L123" i="58"/>
  <c r="GT96" i="1" s="1"/>
  <c r="K123" i="58"/>
  <c r="GS96" i="1" s="1"/>
  <c r="I123" i="58"/>
  <c r="H123" i="58"/>
  <c r="G123" i="58"/>
  <c r="F123" i="58"/>
  <c r="GQ96" i="1" s="1"/>
  <c r="E123" i="58"/>
  <c r="GP96" i="1" s="1"/>
  <c r="D123" i="58"/>
  <c r="GO96" i="1" s="1"/>
  <c r="L122" i="58"/>
  <c r="GT95" i="1" s="1"/>
  <c r="K122" i="58"/>
  <c r="GS95" i="1" s="1"/>
  <c r="I122" i="58"/>
  <c r="H122" i="58"/>
  <c r="G122" i="58"/>
  <c r="F122" i="58"/>
  <c r="GQ95" i="1" s="1"/>
  <c r="E122" i="58"/>
  <c r="GP95" i="1" s="1"/>
  <c r="D122" i="58"/>
  <c r="GO95" i="1" s="1"/>
  <c r="L121" i="58"/>
  <c r="GT94" i="1" s="1"/>
  <c r="K121" i="58"/>
  <c r="GS94" i="1" s="1"/>
  <c r="I121" i="58"/>
  <c r="H121" i="58"/>
  <c r="G121" i="58"/>
  <c r="F121" i="58"/>
  <c r="GQ94" i="1" s="1"/>
  <c r="E121" i="58"/>
  <c r="GP94" i="1" s="1"/>
  <c r="D121" i="58"/>
  <c r="L120" i="58"/>
  <c r="GT93" i="1" s="1"/>
  <c r="K120" i="58"/>
  <c r="GS93" i="1" s="1"/>
  <c r="I120" i="58"/>
  <c r="H120" i="58"/>
  <c r="G120" i="58"/>
  <c r="F120" i="58"/>
  <c r="GQ93" i="1" s="1"/>
  <c r="E120" i="58"/>
  <c r="GP93" i="1" s="1"/>
  <c r="D120" i="58"/>
  <c r="GO93" i="1" s="1"/>
  <c r="L119" i="58"/>
  <c r="GT92" i="1" s="1"/>
  <c r="K119" i="58"/>
  <c r="GS92" i="1" s="1"/>
  <c r="I119" i="58"/>
  <c r="H119" i="58"/>
  <c r="G119" i="58"/>
  <c r="F119" i="58"/>
  <c r="GQ92" i="1" s="1"/>
  <c r="E119" i="58"/>
  <c r="GP92" i="1" s="1"/>
  <c r="D119" i="58"/>
  <c r="GO92" i="1" s="1"/>
  <c r="L118" i="58"/>
  <c r="GT91" i="1" s="1"/>
  <c r="K118" i="58"/>
  <c r="GS91" i="1" s="1"/>
  <c r="I118" i="58"/>
  <c r="H118" i="58"/>
  <c r="G118" i="58"/>
  <c r="F118" i="58"/>
  <c r="GQ91" i="1" s="1"/>
  <c r="E118" i="58"/>
  <c r="GP91" i="1" s="1"/>
  <c r="D118" i="58"/>
  <c r="L117" i="58"/>
  <c r="GT90" i="1" s="1"/>
  <c r="K117" i="58"/>
  <c r="GS90" i="1" s="1"/>
  <c r="I117" i="58"/>
  <c r="H117" i="58"/>
  <c r="G117" i="58"/>
  <c r="F117" i="58"/>
  <c r="GQ90" i="1" s="1"/>
  <c r="E117" i="58"/>
  <c r="GP90" i="1" s="1"/>
  <c r="D117" i="58"/>
  <c r="L116" i="58"/>
  <c r="GT89" i="1" s="1"/>
  <c r="K116" i="58"/>
  <c r="GS89" i="1" s="1"/>
  <c r="I116" i="58"/>
  <c r="H116" i="58"/>
  <c r="G116" i="58"/>
  <c r="F116" i="58"/>
  <c r="GQ89" i="1" s="1"/>
  <c r="E116" i="58"/>
  <c r="GP89" i="1" s="1"/>
  <c r="D116" i="58"/>
  <c r="GO89" i="1" s="1"/>
  <c r="L115" i="58"/>
  <c r="GT88" i="1" s="1"/>
  <c r="K115" i="58"/>
  <c r="GS88" i="1" s="1"/>
  <c r="I115" i="58"/>
  <c r="H115" i="58"/>
  <c r="G115" i="58"/>
  <c r="F115" i="58"/>
  <c r="GQ88" i="1" s="1"/>
  <c r="E115" i="58"/>
  <c r="GP88" i="1" s="1"/>
  <c r="D115" i="58"/>
  <c r="GO88" i="1" s="1"/>
  <c r="L114" i="58"/>
  <c r="GT87" i="1" s="1"/>
  <c r="K114" i="58"/>
  <c r="GS87" i="1" s="1"/>
  <c r="I114" i="58"/>
  <c r="H114" i="58"/>
  <c r="G114" i="58"/>
  <c r="F114" i="58"/>
  <c r="GQ87" i="1" s="1"/>
  <c r="E114" i="58"/>
  <c r="GP87" i="1" s="1"/>
  <c r="D114" i="58"/>
  <c r="GO87" i="1" s="1"/>
  <c r="K111" i="58"/>
  <c r="I111" i="58"/>
  <c r="H111" i="58"/>
  <c r="G111" i="58"/>
  <c r="F111" i="58"/>
  <c r="E111" i="58"/>
  <c r="D111" i="58"/>
  <c r="K110" i="58"/>
  <c r="GS85" i="1" s="1"/>
  <c r="I110" i="58"/>
  <c r="H110" i="58"/>
  <c r="G110" i="58"/>
  <c r="F110" i="58"/>
  <c r="GQ85" i="1" s="1"/>
  <c r="E110" i="58"/>
  <c r="GP85" i="1" s="1"/>
  <c r="D110" i="58"/>
  <c r="GO85" i="1" s="1"/>
  <c r="K109" i="58"/>
  <c r="GS84" i="1" s="1"/>
  <c r="I109" i="58"/>
  <c r="H109" i="58"/>
  <c r="G109" i="58"/>
  <c r="F109" i="58"/>
  <c r="GQ84" i="1" s="1"/>
  <c r="E109" i="58"/>
  <c r="GP84" i="1" s="1"/>
  <c r="D109" i="58"/>
  <c r="K108" i="58"/>
  <c r="GS83" i="1" s="1"/>
  <c r="I108" i="58"/>
  <c r="H108" i="58"/>
  <c r="G108" i="58"/>
  <c r="F108" i="58"/>
  <c r="GQ83" i="1" s="1"/>
  <c r="E108" i="58"/>
  <c r="GP83" i="1" s="1"/>
  <c r="D108" i="58"/>
  <c r="K107" i="58"/>
  <c r="GS82" i="1" s="1"/>
  <c r="I107" i="58"/>
  <c r="H107" i="58"/>
  <c r="G107" i="58"/>
  <c r="F107" i="58"/>
  <c r="GQ82" i="1" s="1"/>
  <c r="E107" i="58"/>
  <c r="GP82" i="1" s="1"/>
  <c r="D107" i="58"/>
  <c r="K106" i="58"/>
  <c r="GS81" i="1" s="1"/>
  <c r="I106" i="58"/>
  <c r="H106" i="58"/>
  <c r="G106" i="58"/>
  <c r="F106" i="58"/>
  <c r="GQ81" i="1" s="1"/>
  <c r="E106" i="58"/>
  <c r="GP81" i="1" s="1"/>
  <c r="D106" i="58"/>
  <c r="GO81" i="1" s="1"/>
  <c r="K105" i="58"/>
  <c r="GS80" i="1" s="1"/>
  <c r="I105" i="58"/>
  <c r="H105" i="58"/>
  <c r="G105" i="58"/>
  <c r="F105" i="58"/>
  <c r="GQ80" i="1" s="1"/>
  <c r="E105" i="58"/>
  <c r="GP80" i="1" s="1"/>
  <c r="D105" i="58"/>
  <c r="K104" i="58"/>
  <c r="GS79" i="1" s="1"/>
  <c r="I104" i="58"/>
  <c r="H104" i="58"/>
  <c r="G104" i="58"/>
  <c r="F104" i="58"/>
  <c r="GQ79" i="1" s="1"/>
  <c r="E104" i="58"/>
  <c r="GP79" i="1" s="1"/>
  <c r="D104" i="58"/>
  <c r="GO79" i="1" s="1"/>
  <c r="K103" i="58"/>
  <c r="GS78" i="1" s="1"/>
  <c r="I103" i="58"/>
  <c r="H103" i="58"/>
  <c r="G103" i="58"/>
  <c r="F103" i="58"/>
  <c r="GQ78" i="1" s="1"/>
  <c r="E103" i="58"/>
  <c r="GP78" i="1" s="1"/>
  <c r="D103" i="58"/>
  <c r="GO78" i="1" s="1"/>
  <c r="K102" i="58"/>
  <c r="GS77" i="1" s="1"/>
  <c r="I102" i="58"/>
  <c r="H102" i="58"/>
  <c r="G102" i="58"/>
  <c r="F102" i="58"/>
  <c r="GQ77" i="1" s="1"/>
  <c r="E102" i="58"/>
  <c r="GP77" i="1" s="1"/>
  <c r="D102" i="58"/>
  <c r="GO77" i="1" s="1"/>
  <c r="K99" i="58"/>
  <c r="GS86" i="1" s="1"/>
  <c r="I99" i="58"/>
  <c r="H99" i="58"/>
  <c r="G99" i="58"/>
  <c r="F99" i="58"/>
  <c r="E99" i="58"/>
  <c r="GP86" i="1" s="1"/>
  <c r="D99" i="58"/>
  <c r="L98" i="58"/>
  <c r="GT75" i="1" s="1"/>
  <c r="K98" i="58"/>
  <c r="GS75" i="1" s="1"/>
  <c r="I98" i="58"/>
  <c r="H98" i="58"/>
  <c r="G98" i="58"/>
  <c r="F98" i="58"/>
  <c r="GQ75" i="1" s="1"/>
  <c r="E98" i="58"/>
  <c r="GP75" i="1" s="1"/>
  <c r="D98" i="58"/>
  <c r="L97" i="58"/>
  <c r="GT74" i="1" s="1"/>
  <c r="K97" i="58"/>
  <c r="GS74" i="1" s="1"/>
  <c r="I97" i="58"/>
  <c r="H97" i="58"/>
  <c r="G97" i="58"/>
  <c r="F97" i="58"/>
  <c r="GQ74" i="1" s="1"/>
  <c r="E97" i="58"/>
  <c r="GP74" i="1" s="1"/>
  <c r="D97" i="58"/>
  <c r="L96" i="58"/>
  <c r="GT73" i="1" s="1"/>
  <c r="K96" i="58"/>
  <c r="GS73" i="1" s="1"/>
  <c r="I96" i="58"/>
  <c r="H96" i="58"/>
  <c r="G96" i="58"/>
  <c r="F96" i="58"/>
  <c r="GQ73" i="1" s="1"/>
  <c r="E96" i="58"/>
  <c r="GP73" i="1" s="1"/>
  <c r="D96" i="58"/>
  <c r="GO73" i="1" s="1"/>
  <c r="L95" i="58"/>
  <c r="GT72" i="1" s="1"/>
  <c r="K95" i="58"/>
  <c r="GS72" i="1" s="1"/>
  <c r="I95" i="58"/>
  <c r="H95" i="58"/>
  <c r="G95" i="58"/>
  <c r="F95" i="58"/>
  <c r="GQ72" i="1" s="1"/>
  <c r="E95" i="58"/>
  <c r="GP72" i="1" s="1"/>
  <c r="D95" i="58"/>
  <c r="L94" i="58"/>
  <c r="GT71" i="1" s="1"/>
  <c r="K94" i="58"/>
  <c r="GS71" i="1" s="1"/>
  <c r="I94" i="58"/>
  <c r="H94" i="58"/>
  <c r="G94" i="58"/>
  <c r="F94" i="58"/>
  <c r="GQ71" i="1" s="1"/>
  <c r="E94" i="58"/>
  <c r="GP71" i="1" s="1"/>
  <c r="D94" i="58"/>
  <c r="L93" i="58"/>
  <c r="GT70" i="1" s="1"/>
  <c r="K93" i="58"/>
  <c r="GS70" i="1" s="1"/>
  <c r="I93" i="58"/>
  <c r="H93" i="58"/>
  <c r="G93" i="58"/>
  <c r="F93" i="58"/>
  <c r="GQ70" i="1" s="1"/>
  <c r="E93" i="58"/>
  <c r="GP70" i="1" s="1"/>
  <c r="D93" i="58"/>
  <c r="L92" i="58"/>
  <c r="GT69" i="1" s="1"/>
  <c r="K92" i="58"/>
  <c r="GS69" i="1" s="1"/>
  <c r="I92" i="58"/>
  <c r="H92" i="58"/>
  <c r="G92" i="58"/>
  <c r="F92" i="58"/>
  <c r="GQ69" i="1" s="1"/>
  <c r="E92" i="58"/>
  <c r="GP69" i="1" s="1"/>
  <c r="D92" i="58"/>
  <c r="L91" i="58"/>
  <c r="GT68" i="1" s="1"/>
  <c r="K91" i="58"/>
  <c r="GS68" i="1" s="1"/>
  <c r="I91" i="58"/>
  <c r="H91" i="58"/>
  <c r="G91" i="58"/>
  <c r="F91" i="58"/>
  <c r="GQ68" i="1" s="1"/>
  <c r="E91" i="58"/>
  <c r="GP68" i="1" s="1"/>
  <c r="D91" i="58"/>
  <c r="L90" i="58"/>
  <c r="GT67" i="1" s="1"/>
  <c r="K90" i="58"/>
  <c r="GS67" i="1" s="1"/>
  <c r="I90" i="58"/>
  <c r="H90" i="58"/>
  <c r="G90" i="58"/>
  <c r="F90" i="58"/>
  <c r="GQ67" i="1" s="1"/>
  <c r="E90" i="58"/>
  <c r="GP67" i="1" s="1"/>
  <c r="D90" i="58"/>
  <c r="L87" i="58"/>
  <c r="GT66" i="1" s="1"/>
  <c r="K87" i="58"/>
  <c r="GS66" i="1" s="1"/>
  <c r="I87" i="58"/>
  <c r="H87" i="58"/>
  <c r="G87" i="58"/>
  <c r="F87" i="58"/>
  <c r="GQ66" i="1" s="1"/>
  <c r="E87" i="58"/>
  <c r="GP66" i="1" s="1"/>
  <c r="D87" i="58"/>
  <c r="L86" i="58"/>
  <c r="GT65" i="1" s="1"/>
  <c r="K86" i="58"/>
  <c r="GS65" i="1" s="1"/>
  <c r="I86" i="58"/>
  <c r="H86" i="58"/>
  <c r="G86" i="58"/>
  <c r="F86" i="58"/>
  <c r="GQ65" i="1" s="1"/>
  <c r="E86" i="58"/>
  <c r="GP65" i="1" s="1"/>
  <c r="D86" i="58"/>
  <c r="GO65" i="1" s="1"/>
  <c r="L85" i="58"/>
  <c r="GT64" i="1" s="1"/>
  <c r="K85" i="58"/>
  <c r="GS64" i="1" s="1"/>
  <c r="I85" i="58"/>
  <c r="H85" i="58"/>
  <c r="G85" i="58"/>
  <c r="F85" i="58"/>
  <c r="GQ64" i="1" s="1"/>
  <c r="E85" i="58"/>
  <c r="GP64" i="1" s="1"/>
  <c r="D85" i="58"/>
  <c r="L84" i="58"/>
  <c r="GT63" i="1" s="1"/>
  <c r="K84" i="58"/>
  <c r="GS63" i="1" s="1"/>
  <c r="I84" i="58"/>
  <c r="H84" i="58"/>
  <c r="G84" i="58"/>
  <c r="F84" i="58"/>
  <c r="GQ63" i="1" s="1"/>
  <c r="E84" i="58"/>
  <c r="GP63" i="1" s="1"/>
  <c r="D84" i="58"/>
  <c r="L83" i="58"/>
  <c r="GT62" i="1" s="1"/>
  <c r="K83" i="58"/>
  <c r="GS62" i="1" s="1"/>
  <c r="I83" i="58"/>
  <c r="H83" i="58"/>
  <c r="G83" i="58"/>
  <c r="F83" i="58"/>
  <c r="GQ62" i="1" s="1"/>
  <c r="E83" i="58"/>
  <c r="GP62" i="1" s="1"/>
  <c r="D83" i="58"/>
  <c r="L82" i="58"/>
  <c r="GT61" i="1" s="1"/>
  <c r="K82" i="58"/>
  <c r="GS61" i="1" s="1"/>
  <c r="I82" i="58"/>
  <c r="H82" i="58"/>
  <c r="G82" i="58"/>
  <c r="F82" i="58"/>
  <c r="GQ61" i="1" s="1"/>
  <c r="E82" i="58"/>
  <c r="GP61" i="1" s="1"/>
  <c r="D82" i="58"/>
  <c r="L81" i="58"/>
  <c r="GT60" i="1" s="1"/>
  <c r="K81" i="58"/>
  <c r="GS60" i="1" s="1"/>
  <c r="I81" i="58"/>
  <c r="H81" i="58"/>
  <c r="G81" i="58"/>
  <c r="F81" i="58"/>
  <c r="GQ60" i="1" s="1"/>
  <c r="E81" i="58"/>
  <c r="GP60" i="1" s="1"/>
  <c r="D81" i="58"/>
  <c r="GO60" i="1" s="1"/>
  <c r="L80" i="58"/>
  <c r="GT59" i="1" s="1"/>
  <c r="K80" i="58"/>
  <c r="GS59" i="1" s="1"/>
  <c r="I80" i="58"/>
  <c r="H80" i="58"/>
  <c r="G80" i="58"/>
  <c r="F80" i="58"/>
  <c r="GQ59" i="1" s="1"/>
  <c r="E80" i="58"/>
  <c r="GP59" i="1" s="1"/>
  <c r="D80" i="58"/>
  <c r="L79" i="58"/>
  <c r="GT58" i="1" s="1"/>
  <c r="K79" i="58"/>
  <c r="GS58" i="1" s="1"/>
  <c r="I79" i="58"/>
  <c r="H79" i="58"/>
  <c r="G79" i="58"/>
  <c r="F79" i="58"/>
  <c r="GQ58" i="1" s="1"/>
  <c r="E79" i="58"/>
  <c r="GP58" i="1" s="1"/>
  <c r="D79" i="58"/>
  <c r="R77" i="58"/>
  <c r="L76" i="58"/>
  <c r="GT57" i="1" s="1"/>
  <c r="K76" i="58"/>
  <c r="GS57" i="1" s="1"/>
  <c r="I76" i="58"/>
  <c r="H76" i="58"/>
  <c r="G76" i="58"/>
  <c r="F76" i="58"/>
  <c r="GQ57" i="1" s="1"/>
  <c r="E76" i="58"/>
  <c r="GP57" i="1" s="1"/>
  <c r="D76" i="58"/>
  <c r="L75" i="58"/>
  <c r="GT56" i="1" s="1"/>
  <c r="K75" i="58"/>
  <c r="GS56" i="1" s="1"/>
  <c r="I75" i="58"/>
  <c r="H75" i="58"/>
  <c r="G75" i="58"/>
  <c r="F75" i="58"/>
  <c r="GQ56" i="1" s="1"/>
  <c r="E75" i="58"/>
  <c r="GP56" i="1" s="1"/>
  <c r="D75" i="58"/>
  <c r="GO56" i="1" s="1"/>
  <c r="L74" i="58"/>
  <c r="GT55" i="1" s="1"/>
  <c r="K74" i="58"/>
  <c r="GS55" i="1" s="1"/>
  <c r="I74" i="58"/>
  <c r="H74" i="58"/>
  <c r="G74" i="58"/>
  <c r="F74" i="58"/>
  <c r="GQ55" i="1" s="1"/>
  <c r="E74" i="58"/>
  <c r="GP55" i="1" s="1"/>
  <c r="D74" i="58"/>
  <c r="GO55" i="1" s="1"/>
  <c r="L73" i="58"/>
  <c r="GT54" i="1" s="1"/>
  <c r="K73" i="58"/>
  <c r="GS54" i="1" s="1"/>
  <c r="I73" i="58"/>
  <c r="H73" i="58"/>
  <c r="G73" i="58"/>
  <c r="F73" i="58"/>
  <c r="GQ54" i="1" s="1"/>
  <c r="E73" i="58"/>
  <c r="GP54" i="1" s="1"/>
  <c r="D73" i="58"/>
  <c r="GO54" i="1" s="1"/>
  <c r="L72" i="58"/>
  <c r="GT53" i="1" s="1"/>
  <c r="K72" i="58"/>
  <c r="GS53" i="1" s="1"/>
  <c r="I72" i="58"/>
  <c r="H72" i="58"/>
  <c r="G72" i="58"/>
  <c r="F72" i="58"/>
  <c r="GQ53" i="1" s="1"/>
  <c r="E72" i="58"/>
  <c r="GP53" i="1" s="1"/>
  <c r="D72" i="58"/>
  <c r="L71" i="58"/>
  <c r="GT52" i="1" s="1"/>
  <c r="K71" i="58"/>
  <c r="GS52" i="1" s="1"/>
  <c r="I71" i="58"/>
  <c r="H71" i="58"/>
  <c r="G71" i="58"/>
  <c r="F71" i="58"/>
  <c r="GQ52" i="1" s="1"/>
  <c r="E71" i="58"/>
  <c r="GP52" i="1" s="1"/>
  <c r="D71" i="58"/>
  <c r="L70" i="58"/>
  <c r="GT51" i="1" s="1"/>
  <c r="K70" i="58"/>
  <c r="GS51" i="1" s="1"/>
  <c r="I70" i="58"/>
  <c r="H70" i="58"/>
  <c r="G70" i="58"/>
  <c r="F70" i="58"/>
  <c r="GQ51" i="1" s="1"/>
  <c r="E70" i="58"/>
  <c r="GP51" i="1" s="1"/>
  <c r="D70" i="58"/>
  <c r="L69" i="58"/>
  <c r="GT50" i="1" s="1"/>
  <c r="K69" i="58"/>
  <c r="GS50" i="1" s="1"/>
  <c r="I69" i="58"/>
  <c r="H69" i="58"/>
  <c r="G69" i="58"/>
  <c r="F69" i="58"/>
  <c r="GQ50" i="1" s="1"/>
  <c r="E69" i="58"/>
  <c r="GP50" i="1" s="1"/>
  <c r="D69" i="58"/>
  <c r="R67" i="58"/>
  <c r="K66" i="58"/>
  <c r="GS49" i="1" s="1"/>
  <c r="I66" i="58"/>
  <c r="H66" i="58"/>
  <c r="G66" i="58"/>
  <c r="F66" i="58"/>
  <c r="GQ49" i="1" s="1"/>
  <c r="E66" i="58"/>
  <c r="GP49" i="1" s="1"/>
  <c r="D66" i="58"/>
  <c r="GO49" i="1" s="1"/>
  <c r="L65" i="58"/>
  <c r="GT48" i="1" s="1"/>
  <c r="K65" i="58"/>
  <c r="GS48" i="1" s="1"/>
  <c r="I65" i="58"/>
  <c r="H65" i="58"/>
  <c r="G65" i="58"/>
  <c r="F65" i="58"/>
  <c r="GQ48" i="1" s="1"/>
  <c r="E65" i="58"/>
  <c r="GP48" i="1" s="1"/>
  <c r="D65" i="58"/>
  <c r="L64" i="58"/>
  <c r="GT47" i="1" s="1"/>
  <c r="K64" i="58"/>
  <c r="GS47" i="1" s="1"/>
  <c r="I64" i="58"/>
  <c r="H64" i="58"/>
  <c r="G64" i="58"/>
  <c r="F64" i="58"/>
  <c r="GQ47" i="1" s="1"/>
  <c r="E64" i="58"/>
  <c r="GP47" i="1" s="1"/>
  <c r="D64" i="58"/>
  <c r="GO47" i="1" s="1"/>
  <c r="L63" i="58"/>
  <c r="GT46" i="1" s="1"/>
  <c r="K63" i="58"/>
  <c r="GS46" i="1" s="1"/>
  <c r="I63" i="58"/>
  <c r="H63" i="58"/>
  <c r="G63" i="58"/>
  <c r="F63" i="58"/>
  <c r="GQ46" i="1" s="1"/>
  <c r="E63" i="58"/>
  <c r="GP46" i="1" s="1"/>
  <c r="D63" i="58"/>
  <c r="L62" i="58"/>
  <c r="GT45" i="1" s="1"/>
  <c r="K62" i="58"/>
  <c r="GS45" i="1" s="1"/>
  <c r="I62" i="58"/>
  <c r="H62" i="58"/>
  <c r="G62" i="58"/>
  <c r="F62" i="58"/>
  <c r="GQ45" i="1" s="1"/>
  <c r="E62" i="58"/>
  <c r="GP45" i="1" s="1"/>
  <c r="D62" i="58"/>
  <c r="L61" i="58"/>
  <c r="GT44" i="1" s="1"/>
  <c r="K61" i="58"/>
  <c r="GS44" i="1" s="1"/>
  <c r="I61" i="58"/>
  <c r="H61" i="58"/>
  <c r="G61" i="58"/>
  <c r="F61" i="58"/>
  <c r="GQ44" i="1" s="1"/>
  <c r="E61" i="58"/>
  <c r="GP44" i="1" s="1"/>
  <c r="D61" i="58"/>
  <c r="L60" i="58"/>
  <c r="GT43" i="1" s="1"/>
  <c r="K60" i="58"/>
  <c r="GS43" i="1" s="1"/>
  <c r="I60" i="58"/>
  <c r="H60" i="58"/>
  <c r="G60" i="58"/>
  <c r="F60" i="58"/>
  <c r="GQ43" i="1" s="1"/>
  <c r="E60" i="58"/>
  <c r="GP43" i="1" s="1"/>
  <c r="D60" i="58"/>
  <c r="L59" i="58"/>
  <c r="GT42" i="1" s="1"/>
  <c r="K59" i="58"/>
  <c r="GS42" i="1" s="1"/>
  <c r="I59" i="58"/>
  <c r="H59" i="58"/>
  <c r="G59" i="58"/>
  <c r="F59" i="58"/>
  <c r="GQ42" i="1" s="1"/>
  <c r="E59" i="58"/>
  <c r="GP42" i="1" s="1"/>
  <c r="D59" i="58"/>
  <c r="L58" i="58"/>
  <c r="GT41" i="1" s="1"/>
  <c r="K58" i="58"/>
  <c r="GS41" i="1" s="1"/>
  <c r="I58" i="58"/>
  <c r="H58" i="58"/>
  <c r="G58" i="58"/>
  <c r="F58" i="58"/>
  <c r="GQ41" i="1" s="1"/>
  <c r="E58" i="58"/>
  <c r="GP41" i="1" s="1"/>
  <c r="D58" i="58"/>
  <c r="L57" i="58"/>
  <c r="GT40" i="1" s="1"/>
  <c r="K57" i="58"/>
  <c r="GS40" i="1" s="1"/>
  <c r="I57" i="58"/>
  <c r="H57" i="58"/>
  <c r="G57" i="58"/>
  <c r="F57" i="58"/>
  <c r="GQ40" i="1" s="1"/>
  <c r="E57" i="58"/>
  <c r="GP40" i="1" s="1"/>
  <c r="D57" i="58"/>
  <c r="L56" i="58"/>
  <c r="GT39" i="1" s="1"/>
  <c r="K56" i="58"/>
  <c r="GS39" i="1" s="1"/>
  <c r="I56" i="58"/>
  <c r="H56" i="58"/>
  <c r="G56" i="58"/>
  <c r="F56" i="58"/>
  <c r="GQ39" i="1" s="1"/>
  <c r="E56" i="58"/>
  <c r="GP39" i="1" s="1"/>
  <c r="D56" i="58"/>
  <c r="GO39" i="1" s="1"/>
  <c r="L55" i="58"/>
  <c r="GT38" i="1" s="1"/>
  <c r="K55" i="58"/>
  <c r="GS38" i="1" s="1"/>
  <c r="I55" i="58"/>
  <c r="H55" i="58"/>
  <c r="G55" i="58"/>
  <c r="F55" i="58"/>
  <c r="GQ38" i="1" s="1"/>
  <c r="E55" i="58"/>
  <c r="GP38" i="1" s="1"/>
  <c r="D55" i="58"/>
  <c r="GO38" i="1" s="1"/>
  <c r="L54" i="58"/>
  <c r="GT37" i="1" s="1"/>
  <c r="K54" i="58"/>
  <c r="GS37" i="1" s="1"/>
  <c r="I54" i="58"/>
  <c r="H54" i="58"/>
  <c r="G54" i="58"/>
  <c r="F54" i="58"/>
  <c r="GQ37" i="1" s="1"/>
  <c r="E54" i="58"/>
  <c r="GP37" i="1" s="1"/>
  <c r="D54" i="58"/>
  <c r="L53" i="58"/>
  <c r="GT36" i="1" s="1"/>
  <c r="K53" i="58"/>
  <c r="GS36" i="1" s="1"/>
  <c r="I53" i="58"/>
  <c r="H53" i="58"/>
  <c r="G53" i="58"/>
  <c r="F53" i="58"/>
  <c r="GQ36" i="1" s="1"/>
  <c r="E53" i="58"/>
  <c r="GP36" i="1" s="1"/>
  <c r="D53" i="58"/>
  <c r="L52" i="58"/>
  <c r="GT35" i="1" s="1"/>
  <c r="K52" i="58"/>
  <c r="GS35" i="1" s="1"/>
  <c r="I52" i="58"/>
  <c r="H52" i="58"/>
  <c r="G52" i="58"/>
  <c r="F52" i="58"/>
  <c r="GQ35" i="1" s="1"/>
  <c r="E52" i="58"/>
  <c r="GP35" i="1" s="1"/>
  <c r="D52" i="58"/>
  <c r="L51" i="58"/>
  <c r="GT34" i="1" s="1"/>
  <c r="K51" i="58"/>
  <c r="GS34" i="1" s="1"/>
  <c r="I51" i="58"/>
  <c r="H51" i="58"/>
  <c r="G51" i="58"/>
  <c r="F51" i="58"/>
  <c r="GQ34" i="1" s="1"/>
  <c r="E51" i="58"/>
  <c r="GP34" i="1" s="1"/>
  <c r="D51" i="58"/>
  <c r="L50" i="58"/>
  <c r="GT33" i="1" s="1"/>
  <c r="K50" i="58"/>
  <c r="GS33" i="1" s="1"/>
  <c r="I50" i="58"/>
  <c r="H50" i="58"/>
  <c r="G50" i="58"/>
  <c r="F50" i="58"/>
  <c r="GQ33" i="1" s="1"/>
  <c r="E50" i="58"/>
  <c r="GP33" i="1" s="1"/>
  <c r="D50" i="58"/>
  <c r="GO33" i="1" s="1"/>
  <c r="L49" i="58"/>
  <c r="GT32" i="1" s="1"/>
  <c r="K49" i="58"/>
  <c r="GS32" i="1" s="1"/>
  <c r="I49" i="58"/>
  <c r="H49" i="58"/>
  <c r="G49" i="58"/>
  <c r="F49" i="58"/>
  <c r="GQ32" i="1" s="1"/>
  <c r="E49" i="58"/>
  <c r="GP32" i="1" s="1"/>
  <c r="D49" i="58"/>
  <c r="L48" i="58"/>
  <c r="GT31" i="1" s="1"/>
  <c r="K48" i="58"/>
  <c r="GS31" i="1" s="1"/>
  <c r="I48" i="58"/>
  <c r="H48" i="58"/>
  <c r="G48" i="58"/>
  <c r="F48" i="58"/>
  <c r="GQ31" i="1" s="1"/>
  <c r="E48" i="58"/>
  <c r="GP31" i="1" s="1"/>
  <c r="D48" i="58"/>
  <c r="GO31" i="1" s="1"/>
  <c r="L47" i="58"/>
  <c r="GT30" i="1" s="1"/>
  <c r="K47" i="58"/>
  <c r="GS30" i="1" s="1"/>
  <c r="I47" i="58"/>
  <c r="H47" i="58"/>
  <c r="G47" i="58"/>
  <c r="F47" i="58"/>
  <c r="GQ30" i="1" s="1"/>
  <c r="E47" i="58"/>
  <c r="GP30" i="1" s="1"/>
  <c r="D47" i="58"/>
  <c r="L46" i="58"/>
  <c r="GT29" i="1" s="1"/>
  <c r="K46" i="58"/>
  <c r="GS29" i="1" s="1"/>
  <c r="I46" i="58"/>
  <c r="H46" i="58"/>
  <c r="G46" i="58"/>
  <c r="F46" i="58"/>
  <c r="GQ29" i="1" s="1"/>
  <c r="E46" i="58"/>
  <c r="GP29" i="1" s="1"/>
  <c r="D46" i="58"/>
  <c r="L45" i="58"/>
  <c r="GT28" i="1" s="1"/>
  <c r="K45" i="58"/>
  <c r="GS28" i="1" s="1"/>
  <c r="I45" i="58"/>
  <c r="H45" i="58"/>
  <c r="G45" i="58"/>
  <c r="F45" i="58"/>
  <c r="GQ28" i="1" s="1"/>
  <c r="E45" i="58"/>
  <c r="GP28" i="1" s="1"/>
  <c r="D45" i="58"/>
  <c r="L44" i="58"/>
  <c r="GT27" i="1" s="1"/>
  <c r="K44" i="58"/>
  <c r="GS27" i="1" s="1"/>
  <c r="I44" i="58"/>
  <c r="H44" i="58"/>
  <c r="G44" i="58"/>
  <c r="F44" i="58"/>
  <c r="GQ27" i="1" s="1"/>
  <c r="E44" i="58"/>
  <c r="GP27" i="1" s="1"/>
  <c r="D44" i="58"/>
  <c r="L43" i="58"/>
  <c r="GT26" i="1" s="1"/>
  <c r="K43" i="58"/>
  <c r="GS26" i="1" s="1"/>
  <c r="I43" i="58"/>
  <c r="H43" i="58"/>
  <c r="G43" i="58"/>
  <c r="F43" i="58"/>
  <c r="GQ26" i="1" s="1"/>
  <c r="E43" i="58"/>
  <c r="GP26" i="1" s="1"/>
  <c r="D43" i="58"/>
  <c r="L42" i="58"/>
  <c r="GT25" i="1" s="1"/>
  <c r="K42" i="58"/>
  <c r="GS25" i="1" s="1"/>
  <c r="I42" i="58"/>
  <c r="H42" i="58"/>
  <c r="G42" i="58"/>
  <c r="F42" i="58"/>
  <c r="GQ25" i="1" s="1"/>
  <c r="E42" i="58"/>
  <c r="GP25" i="1" s="1"/>
  <c r="D42" i="58"/>
  <c r="GO25" i="1" s="1"/>
  <c r="L41" i="58"/>
  <c r="GT24" i="1" s="1"/>
  <c r="K41" i="58"/>
  <c r="GS24" i="1" s="1"/>
  <c r="I41" i="58"/>
  <c r="H41" i="58"/>
  <c r="G41" i="58"/>
  <c r="F41" i="58"/>
  <c r="GQ24" i="1" s="1"/>
  <c r="E41" i="58"/>
  <c r="GP24" i="1" s="1"/>
  <c r="D41" i="58"/>
  <c r="L40" i="58"/>
  <c r="GT23" i="1" s="1"/>
  <c r="K40" i="58"/>
  <c r="GS23" i="1" s="1"/>
  <c r="I40" i="58"/>
  <c r="H40" i="58"/>
  <c r="G40" i="58"/>
  <c r="F40" i="58"/>
  <c r="GQ23" i="1" s="1"/>
  <c r="E40" i="58"/>
  <c r="GP23" i="1" s="1"/>
  <c r="D40" i="58"/>
  <c r="GO23" i="1" s="1"/>
  <c r="L39" i="58"/>
  <c r="K39" i="58"/>
  <c r="I39" i="58"/>
  <c r="H39" i="58"/>
  <c r="G39" i="58"/>
  <c r="F39" i="58"/>
  <c r="E39" i="58"/>
  <c r="D39" i="58"/>
  <c r="L38" i="58"/>
  <c r="K38" i="58"/>
  <c r="I38" i="58"/>
  <c r="H38" i="58"/>
  <c r="G38" i="58"/>
  <c r="F38" i="58"/>
  <c r="E38" i="58"/>
  <c r="D38" i="58"/>
  <c r="L37" i="58"/>
  <c r="K37" i="58"/>
  <c r="I37" i="58"/>
  <c r="H37" i="58"/>
  <c r="G37" i="58"/>
  <c r="F37" i="58"/>
  <c r="E37" i="58"/>
  <c r="D37" i="58"/>
  <c r="L36" i="58"/>
  <c r="K36" i="58"/>
  <c r="I36" i="58"/>
  <c r="H36" i="58"/>
  <c r="G36" i="58"/>
  <c r="F36" i="58"/>
  <c r="E36" i="58"/>
  <c r="D36" i="58"/>
  <c r="L35" i="58"/>
  <c r="K35" i="58"/>
  <c r="I35" i="58"/>
  <c r="H35" i="58"/>
  <c r="G35" i="58"/>
  <c r="F35" i="58"/>
  <c r="E35" i="58"/>
  <c r="D35" i="58"/>
  <c r="L34" i="58"/>
  <c r="K34" i="58"/>
  <c r="I34" i="58"/>
  <c r="H34" i="58"/>
  <c r="G34" i="58"/>
  <c r="F34" i="58"/>
  <c r="E34" i="58"/>
  <c r="D34" i="58"/>
  <c r="L33" i="58"/>
  <c r="K33" i="58"/>
  <c r="I33" i="58"/>
  <c r="H33" i="58"/>
  <c r="G33" i="58"/>
  <c r="F33" i="58"/>
  <c r="E33" i="58"/>
  <c r="D33" i="58"/>
  <c r="L32" i="58"/>
  <c r="K32" i="58"/>
  <c r="I32" i="58"/>
  <c r="H32" i="58"/>
  <c r="G32" i="58"/>
  <c r="F32" i="58"/>
  <c r="E32" i="58"/>
  <c r="D32" i="58"/>
  <c r="L31" i="58"/>
  <c r="K31" i="58"/>
  <c r="I31" i="58"/>
  <c r="H31" i="58"/>
  <c r="G31" i="58"/>
  <c r="F31" i="58"/>
  <c r="E31" i="58"/>
  <c r="D31" i="58"/>
  <c r="L30" i="58"/>
  <c r="K30" i="58"/>
  <c r="I30" i="58"/>
  <c r="H30" i="58"/>
  <c r="G30" i="58"/>
  <c r="F30" i="58"/>
  <c r="E30" i="58"/>
  <c r="D30" i="58"/>
  <c r="L29" i="58"/>
  <c r="K29" i="58"/>
  <c r="I29" i="58"/>
  <c r="H29" i="58"/>
  <c r="G29" i="58"/>
  <c r="F29" i="58"/>
  <c r="E29" i="58"/>
  <c r="D29" i="58"/>
  <c r="L28" i="58"/>
  <c r="K28" i="58"/>
  <c r="I28" i="58"/>
  <c r="H28" i="58"/>
  <c r="G28" i="58"/>
  <c r="F28" i="58"/>
  <c r="E28" i="58"/>
  <c r="D28" i="58"/>
  <c r="L27" i="58"/>
  <c r="K27" i="58"/>
  <c r="I27" i="58"/>
  <c r="H27" i="58"/>
  <c r="G27" i="58"/>
  <c r="F27" i="58"/>
  <c r="E27" i="58"/>
  <c r="D27" i="58"/>
  <c r="L26" i="58"/>
  <c r="GT22" i="1" s="1"/>
  <c r="K26" i="58"/>
  <c r="GS22" i="1" s="1"/>
  <c r="I26" i="58"/>
  <c r="H26" i="58"/>
  <c r="G26" i="58"/>
  <c r="F26" i="58"/>
  <c r="GQ22" i="1" s="1"/>
  <c r="E26" i="58"/>
  <c r="GP22" i="1" s="1"/>
  <c r="D26" i="58"/>
  <c r="L25" i="58"/>
  <c r="GT21" i="1" s="1"/>
  <c r="K25" i="58"/>
  <c r="GS21" i="1" s="1"/>
  <c r="I25" i="58"/>
  <c r="H25" i="58"/>
  <c r="G25" i="58"/>
  <c r="F25" i="58"/>
  <c r="GQ21" i="1" s="1"/>
  <c r="E25" i="58"/>
  <c r="GP21" i="1" s="1"/>
  <c r="D25" i="58"/>
  <c r="GO21" i="1" s="1"/>
  <c r="L24" i="58"/>
  <c r="GT20" i="1" s="1"/>
  <c r="K24" i="58"/>
  <c r="GS20" i="1" s="1"/>
  <c r="I24" i="58"/>
  <c r="H24" i="58"/>
  <c r="G24" i="58"/>
  <c r="F24" i="58"/>
  <c r="GQ20" i="1" s="1"/>
  <c r="E24" i="58"/>
  <c r="GP20" i="1" s="1"/>
  <c r="D24" i="58"/>
  <c r="GO20" i="1" s="1"/>
  <c r="L23" i="58"/>
  <c r="GT19" i="1" s="1"/>
  <c r="K23" i="58"/>
  <c r="GS19" i="1" s="1"/>
  <c r="I23" i="58"/>
  <c r="H23" i="58"/>
  <c r="G23" i="58"/>
  <c r="F23" i="58"/>
  <c r="GQ19" i="1" s="1"/>
  <c r="E23" i="58"/>
  <c r="GP19" i="1" s="1"/>
  <c r="D23" i="58"/>
  <c r="L22" i="58"/>
  <c r="GT18" i="1" s="1"/>
  <c r="K22" i="58"/>
  <c r="GS18" i="1" s="1"/>
  <c r="I22" i="58"/>
  <c r="H22" i="58"/>
  <c r="G22" i="58"/>
  <c r="F22" i="58"/>
  <c r="GQ18" i="1" s="1"/>
  <c r="E22" i="58"/>
  <c r="GP18" i="1" s="1"/>
  <c r="D22" i="58"/>
  <c r="L21" i="58"/>
  <c r="GT17" i="1" s="1"/>
  <c r="K21" i="58"/>
  <c r="GS17" i="1" s="1"/>
  <c r="I21" i="58"/>
  <c r="H21" i="58"/>
  <c r="G21" i="58"/>
  <c r="F21" i="58"/>
  <c r="GQ17" i="1" s="1"/>
  <c r="E21" i="58"/>
  <c r="GP17" i="1" s="1"/>
  <c r="D21" i="58"/>
  <c r="GO17" i="1" s="1"/>
  <c r="L20" i="58"/>
  <c r="GT16" i="1" s="1"/>
  <c r="K20" i="58"/>
  <c r="GS16" i="1" s="1"/>
  <c r="I20" i="58"/>
  <c r="H20" i="58"/>
  <c r="G20" i="58"/>
  <c r="F20" i="58"/>
  <c r="GQ16" i="1" s="1"/>
  <c r="E20" i="58"/>
  <c r="GP16" i="1" s="1"/>
  <c r="D20" i="58"/>
  <c r="GO16" i="1" s="1"/>
  <c r="L19" i="58"/>
  <c r="GT15" i="1" s="1"/>
  <c r="K19" i="58"/>
  <c r="GS15" i="1" s="1"/>
  <c r="I19" i="58"/>
  <c r="H19" i="58"/>
  <c r="G19" i="58"/>
  <c r="F19" i="58"/>
  <c r="GQ15" i="1" s="1"/>
  <c r="E19" i="58"/>
  <c r="GP15" i="1" s="1"/>
  <c r="D19" i="58"/>
  <c r="L18" i="58"/>
  <c r="GT14" i="1" s="1"/>
  <c r="K18" i="58"/>
  <c r="GS14" i="1" s="1"/>
  <c r="I18" i="58"/>
  <c r="H18" i="58"/>
  <c r="G18" i="58"/>
  <c r="F18" i="58"/>
  <c r="GQ14" i="1" s="1"/>
  <c r="E18" i="58"/>
  <c r="GP14" i="1" s="1"/>
  <c r="D18" i="58"/>
  <c r="GO14" i="1" s="1"/>
  <c r="L17" i="58"/>
  <c r="GT13" i="1" s="1"/>
  <c r="K17" i="58"/>
  <c r="GS13" i="1" s="1"/>
  <c r="I17" i="58"/>
  <c r="H17" i="58"/>
  <c r="G17" i="58"/>
  <c r="F17" i="58"/>
  <c r="GQ13" i="1" s="1"/>
  <c r="E17" i="58"/>
  <c r="GP13" i="1" s="1"/>
  <c r="D17" i="58"/>
  <c r="GO13" i="1" s="1"/>
  <c r="L16" i="58"/>
  <c r="GT12" i="1" s="1"/>
  <c r="K16" i="58"/>
  <c r="GS12" i="1" s="1"/>
  <c r="I16" i="58"/>
  <c r="H16" i="58"/>
  <c r="G16" i="58"/>
  <c r="F16" i="58"/>
  <c r="GQ12" i="1" s="1"/>
  <c r="E16" i="58"/>
  <c r="GP12" i="1" s="1"/>
  <c r="D16" i="58"/>
  <c r="L15" i="58"/>
  <c r="GT11" i="1" s="1"/>
  <c r="K15" i="58"/>
  <c r="GS11" i="1" s="1"/>
  <c r="I15" i="58"/>
  <c r="H15" i="58"/>
  <c r="G15" i="58"/>
  <c r="F15" i="58"/>
  <c r="GQ11" i="1" s="1"/>
  <c r="E15" i="58"/>
  <c r="GP11" i="1" s="1"/>
  <c r="D15" i="58"/>
  <c r="L14" i="58"/>
  <c r="GT10" i="1" s="1"/>
  <c r="K14" i="58"/>
  <c r="GS10" i="1" s="1"/>
  <c r="I14" i="58"/>
  <c r="H14" i="58"/>
  <c r="G14" i="58"/>
  <c r="F14" i="58"/>
  <c r="GQ10" i="1" s="1"/>
  <c r="E14" i="58"/>
  <c r="GP10" i="1" s="1"/>
  <c r="D14" i="58"/>
  <c r="L13" i="58"/>
  <c r="GT9" i="1" s="1"/>
  <c r="K13" i="58"/>
  <c r="GS9" i="1" s="1"/>
  <c r="I13" i="58"/>
  <c r="H13" i="58"/>
  <c r="G13" i="58"/>
  <c r="F13" i="58"/>
  <c r="GQ9" i="1" s="1"/>
  <c r="E13" i="58"/>
  <c r="GP9" i="1" s="1"/>
  <c r="D13" i="58"/>
  <c r="GO9" i="1" s="1"/>
  <c r="L12" i="58"/>
  <c r="GT8" i="1" s="1"/>
  <c r="K12" i="58"/>
  <c r="GS8" i="1" s="1"/>
  <c r="I12" i="58"/>
  <c r="H12" i="58"/>
  <c r="G12" i="58"/>
  <c r="F12" i="58"/>
  <c r="GQ8" i="1" s="1"/>
  <c r="E12" i="58"/>
  <c r="GP8" i="1" s="1"/>
  <c r="D12" i="58"/>
  <c r="GO8" i="1" s="1"/>
  <c r="L11" i="58"/>
  <c r="GT7" i="1" s="1"/>
  <c r="K11" i="58"/>
  <c r="GS7" i="1" s="1"/>
  <c r="I11" i="58"/>
  <c r="H11" i="58"/>
  <c r="G11" i="58"/>
  <c r="F11" i="58"/>
  <c r="GQ7" i="1" s="1"/>
  <c r="E11" i="58"/>
  <c r="GP7" i="1" s="1"/>
  <c r="D11" i="58"/>
  <c r="GO7" i="1" s="1"/>
  <c r="L10" i="58"/>
  <c r="GT6" i="1" s="1"/>
  <c r="K10" i="58"/>
  <c r="GS6" i="1" s="1"/>
  <c r="I10" i="58"/>
  <c r="H10" i="58"/>
  <c r="G10" i="58"/>
  <c r="F10" i="58"/>
  <c r="GQ6" i="1" s="1"/>
  <c r="E10" i="58"/>
  <c r="GP6" i="1" s="1"/>
  <c r="D10" i="58"/>
  <c r="GO6" i="1" s="1"/>
  <c r="L9" i="58"/>
  <c r="GT5" i="1" s="1"/>
  <c r="K9" i="58"/>
  <c r="GS5" i="1" s="1"/>
  <c r="I9" i="58"/>
  <c r="H9" i="58"/>
  <c r="G9" i="58"/>
  <c r="F9" i="58"/>
  <c r="GQ5" i="1" s="1"/>
  <c r="E9" i="58"/>
  <c r="GP5" i="1" s="1"/>
  <c r="D9" i="58"/>
  <c r="GO5" i="1" s="1"/>
  <c r="L8" i="58"/>
  <c r="K8" i="58"/>
  <c r="I8" i="58"/>
  <c r="H8" i="58"/>
  <c r="G8" i="58"/>
  <c r="F8" i="58"/>
  <c r="E8" i="58"/>
  <c r="D8" i="58"/>
  <c r="L7" i="58"/>
  <c r="GT4" i="1" s="1"/>
  <c r="K7" i="58"/>
  <c r="GS4" i="1" s="1"/>
  <c r="I7" i="58"/>
  <c r="H7" i="58"/>
  <c r="G7" i="58"/>
  <c r="F7" i="58"/>
  <c r="GQ4" i="1" s="1"/>
  <c r="E7" i="58"/>
  <c r="GP4" i="1" s="1"/>
  <c r="D7" i="58"/>
  <c r="J104" i="58" l="1"/>
  <c r="GR79" i="1" s="1"/>
  <c r="J114" i="58"/>
  <c r="GR87" i="1" s="1"/>
  <c r="J115" i="58"/>
  <c r="GR88" i="1" s="1"/>
  <c r="J116" i="58"/>
  <c r="GR89" i="1" s="1"/>
  <c r="J117" i="58"/>
  <c r="GR90" i="1" s="1"/>
  <c r="J118" i="58"/>
  <c r="GR91" i="1" s="1"/>
  <c r="J119" i="58"/>
  <c r="GR92" i="1" s="1"/>
  <c r="J120" i="58"/>
  <c r="GR93" i="1" s="1"/>
  <c r="GU93" i="1" s="1"/>
  <c r="J121" i="58"/>
  <c r="GR94" i="1" s="1"/>
  <c r="J122" i="58"/>
  <c r="GR95" i="1" s="1"/>
  <c r="GU95" i="1" s="1"/>
  <c r="J123" i="58"/>
  <c r="GR96" i="1" s="1"/>
  <c r="J124" i="58"/>
  <c r="GR97" i="1" s="1"/>
  <c r="J125" i="58"/>
  <c r="GR98" i="1" s="1"/>
  <c r="J126" i="58"/>
  <c r="GR99" i="1" s="1"/>
  <c r="J127" i="58"/>
  <c r="GR100" i="1" s="1"/>
  <c r="J128" i="58"/>
  <c r="GR101" i="1" s="1"/>
  <c r="GU101" i="1" s="1"/>
  <c r="J129" i="58"/>
  <c r="GR102" i="1" s="1"/>
  <c r="J130" i="58"/>
  <c r="GR103" i="1" s="1"/>
  <c r="J131" i="58"/>
  <c r="GR104" i="1" s="1"/>
  <c r="J132" i="58"/>
  <c r="GR105" i="1" s="1"/>
  <c r="J133" i="58"/>
  <c r="GR106" i="1" s="1"/>
  <c r="J134" i="58"/>
  <c r="GR107" i="1" s="1"/>
  <c r="J135" i="58"/>
  <c r="GR108" i="1" s="1"/>
  <c r="J136" i="58"/>
  <c r="GR109" i="1" s="1"/>
  <c r="GU109" i="1" s="1"/>
  <c r="J137" i="58"/>
  <c r="GR110" i="1" s="1"/>
  <c r="J138" i="58"/>
  <c r="GR111" i="1" s="1"/>
  <c r="J139" i="58"/>
  <c r="GR112" i="1" s="1"/>
  <c r="GU112" i="1" s="1"/>
  <c r="J140" i="58"/>
  <c r="GR113" i="1" s="1"/>
  <c r="J106" i="58"/>
  <c r="GR81" i="1" s="1"/>
  <c r="J53" i="58"/>
  <c r="GR36" i="1" s="1"/>
  <c r="J61" i="58"/>
  <c r="GR44" i="1" s="1"/>
  <c r="J69" i="58"/>
  <c r="GR50" i="1" s="1"/>
  <c r="J79" i="58"/>
  <c r="GR58" i="1" s="1"/>
  <c r="J80" i="58"/>
  <c r="GR59" i="1" s="1"/>
  <c r="J81" i="58"/>
  <c r="GR60" i="1" s="1"/>
  <c r="GU60" i="1" s="1"/>
  <c r="J82" i="58"/>
  <c r="GR61" i="1" s="1"/>
  <c r="J83" i="58"/>
  <c r="GR62" i="1" s="1"/>
  <c r="J84" i="58"/>
  <c r="GR63" i="1" s="1"/>
  <c r="J85" i="58"/>
  <c r="GR64" i="1" s="1"/>
  <c r="J86" i="58"/>
  <c r="GR65" i="1" s="1"/>
  <c r="GU65" i="1" s="1"/>
  <c r="J87" i="58"/>
  <c r="GR66" i="1" s="1"/>
  <c r="J90" i="58"/>
  <c r="GR67" i="1" s="1"/>
  <c r="J91" i="58"/>
  <c r="GR68" i="1" s="1"/>
  <c r="J92" i="58"/>
  <c r="GR69" i="1" s="1"/>
  <c r="J93" i="58"/>
  <c r="GR70" i="1" s="1"/>
  <c r="J94" i="58"/>
  <c r="GR71" i="1" s="1"/>
  <c r="J95" i="58"/>
  <c r="GR72" i="1" s="1"/>
  <c r="J96" i="58"/>
  <c r="GR73" i="1" s="1"/>
  <c r="J97" i="58"/>
  <c r="GR74" i="1" s="1"/>
  <c r="J98" i="58"/>
  <c r="GR75" i="1" s="1"/>
  <c r="J99" i="58"/>
  <c r="M99" i="58" s="1"/>
  <c r="R99" i="58" s="1"/>
  <c r="J109" i="58"/>
  <c r="GR84" i="1" s="1"/>
  <c r="J105" i="58"/>
  <c r="GR80" i="1" s="1"/>
  <c r="M97" i="58"/>
  <c r="R97" i="58" s="1"/>
  <c r="J103" i="58"/>
  <c r="GR78" i="1" s="1"/>
  <c r="GU78" i="1" s="1"/>
  <c r="J111" i="58"/>
  <c r="J8" i="58"/>
  <c r="M8" i="58" s="1"/>
  <c r="R8" i="58" s="1"/>
  <c r="J9" i="58"/>
  <c r="GR5" i="1" s="1"/>
  <c r="GU5" i="1" s="1"/>
  <c r="J10" i="58"/>
  <c r="GR6" i="1" s="1"/>
  <c r="J11" i="58"/>
  <c r="GR7" i="1" s="1"/>
  <c r="J12" i="58"/>
  <c r="GR8" i="1" s="1"/>
  <c r="GU8" i="1" s="1"/>
  <c r="J14" i="58"/>
  <c r="GR10" i="1" s="1"/>
  <c r="J15" i="58"/>
  <c r="GR11" i="1" s="1"/>
  <c r="J16" i="58"/>
  <c r="GR12" i="1" s="1"/>
  <c r="J17" i="58"/>
  <c r="GR13" i="1" s="1"/>
  <c r="GU13" i="1" s="1"/>
  <c r="J18" i="58"/>
  <c r="GR14" i="1" s="1"/>
  <c r="GU14" i="1" s="1"/>
  <c r="J19" i="58"/>
  <c r="GR15" i="1" s="1"/>
  <c r="J20" i="58"/>
  <c r="GR16" i="1" s="1"/>
  <c r="J22" i="58"/>
  <c r="GR18" i="1" s="1"/>
  <c r="J23" i="58"/>
  <c r="GR19" i="1" s="1"/>
  <c r="J24" i="58"/>
  <c r="GR20" i="1" s="1"/>
  <c r="GU20" i="1" s="1"/>
  <c r="J25" i="58"/>
  <c r="GR21" i="1" s="1"/>
  <c r="J26" i="58"/>
  <c r="GR22" i="1" s="1"/>
  <c r="J27" i="58"/>
  <c r="M27" i="58" s="1"/>
  <c r="R27" i="58" s="1"/>
  <c r="J28" i="58"/>
  <c r="M28" i="58" s="1"/>
  <c r="R28" i="58" s="1"/>
  <c r="J30" i="58"/>
  <c r="M30" i="58" s="1"/>
  <c r="R30" i="58" s="1"/>
  <c r="J31" i="58"/>
  <c r="M31" i="58" s="1"/>
  <c r="R31" i="58" s="1"/>
  <c r="J32" i="58"/>
  <c r="J33" i="58"/>
  <c r="M33" i="58" s="1"/>
  <c r="R33" i="58" s="1"/>
  <c r="J34" i="58"/>
  <c r="J35" i="58"/>
  <c r="M35" i="58" s="1"/>
  <c r="R35" i="58" s="1"/>
  <c r="J36" i="58"/>
  <c r="M36" i="58" s="1"/>
  <c r="R36" i="58" s="1"/>
  <c r="J38" i="58"/>
  <c r="M38" i="58" s="1"/>
  <c r="R38" i="58" s="1"/>
  <c r="J39" i="58"/>
  <c r="M39" i="58" s="1"/>
  <c r="R39" i="58" s="1"/>
  <c r="J40" i="58"/>
  <c r="GR23" i="1" s="1"/>
  <c r="GU23" i="1" s="1"/>
  <c r="J41" i="58"/>
  <c r="GR24" i="1" s="1"/>
  <c r="J42" i="58"/>
  <c r="GR25" i="1" s="1"/>
  <c r="GU25" i="1" s="1"/>
  <c r="J43" i="58"/>
  <c r="GR26" i="1" s="1"/>
  <c r="J44" i="58"/>
  <c r="GR27" i="1" s="1"/>
  <c r="J46" i="58"/>
  <c r="GR29" i="1" s="1"/>
  <c r="J47" i="58"/>
  <c r="GR30" i="1" s="1"/>
  <c r="J48" i="58"/>
  <c r="GR31" i="1" s="1"/>
  <c r="J49" i="58"/>
  <c r="GR32" i="1" s="1"/>
  <c r="J50" i="58"/>
  <c r="GR33" i="1" s="1"/>
  <c r="GU33" i="1" s="1"/>
  <c r="J51" i="58"/>
  <c r="GR34" i="1" s="1"/>
  <c r="J52" i="58"/>
  <c r="GR35" i="1" s="1"/>
  <c r="J54" i="58"/>
  <c r="GR37" i="1" s="1"/>
  <c r="J55" i="58"/>
  <c r="GR38" i="1" s="1"/>
  <c r="GU38" i="1" s="1"/>
  <c r="J56" i="58"/>
  <c r="GR39" i="1" s="1"/>
  <c r="GU39" i="1" s="1"/>
  <c r="J57" i="58"/>
  <c r="GR40" i="1" s="1"/>
  <c r="J58" i="58"/>
  <c r="GR41" i="1" s="1"/>
  <c r="J59" i="58"/>
  <c r="GR42" i="1" s="1"/>
  <c r="J60" i="58"/>
  <c r="GR43" i="1" s="1"/>
  <c r="J62" i="58"/>
  <c r="GR45" i="1" s="1"/>
  <c r="J63" i="58"/>
  <c r="GR46" i="1" s="1"/>
  <c r="J64" i="58"/>
  <c r="GR47" i="1" s="1"/>
  <c r="GU47" i="1" s="1"/>
  <c r="J65" i="58"/>
  <c r="GR48" i="1" s="1"/>
  <c r="J66" i="58"/>
  <c r="GR49" i="1" s="1"/>
  <c r="GU49" i="1" s="1"/>
  <c r="J70" i="58"/>
  <c r="GR51" i="1" s="1"/>
  <c r="J71" i="58"/>
  <c r="GR52" i="1" s="1"/>
  <c r="J72" i="58"/>
  <c r="GR53" i="1" s="1"/>
  <c r="J73" i="58"/>
  <c r="GR54" i="1" s="1"/>
  <c r="GU54" i="1" s="1"/>
  <c r="J74" i="58"/>
  <c r="GR55" i="1" s="1"/>
  <c r="GU55" i="1" s="1"/>
  <c r="J75" i="58"/>
  <c r="GR56" i="1" s="1"/>
  <c r="GU56" i="1" s="1"/>
  <c r="J76" i="58"/>
  <c r="GR57" i="1" s="1"/>
  <c r="J102" i="58"/>
  <c r="GR77" i="1" s="1"/>
  <c r="GU77" i="1" s="1"/>
  <c r="J110" i="58"/>
  <c r="GR85" i="1" s="1"/>
  <c r="GU85" i="1" s="1"/>
  <c r="J7" i="58"/>
  <c r="GR4" i="1" s="1"/>
  <c r="J13" i="58"/>
  <c r="GR9" i="1" s="1"/>
  <c r="GU9" i="1" s="1"/>
  <c r="J21" i="58"/>
  <c r="GR17" i="1" s="1"/>
  <c r="GU17" i="1" s="1"/>
  <c r="J29" i="58"/>
  <c r="J37" i="58"/>
  <c r="M37" i="58" s="1"/>
  <c r="R37" i="58" s="1"/>
  <c r="J45" i="58"/>
  <c r="GR28" i="1" s="1"/>
  <c r="M105" i="58"/>
  <c r="J108" i="58"/>
  <c r="GR83" i="1" s="1"/>
  <c r="J107" i="58"/>
  <c r="GR82" i="1" s="1"/>
  <c r="GU79" i="1"/>
  <c r="GU87" i="1"/>
  <c r="GU88" i="1"/>
  <c r="GU92" i="1"/>
  <c r="M121" i="58"/>
  <c r="R121" i="58" s="1"/>
  <c r="GU96" i="1"/>
  <c r="GU100" i="1"/>
  <c r="M129" i="58"/>
  <c r="R129" i="58" s="1"/>
  <c r="GU103" i="1"/>
  <c r="GU110" i="1"/>
  <c r="GU111" i="1"/>
  <c r="GU6" i="1"/>
  <c r="GU7" i="1"/>
  <c r="GU16" i="1"/>
  <c r="GU21" i="1"/>
  <c r="M41" i="58"/>
  <c r="R41" i="58" s="1"/>
  <c r="GU31" i="1"/>
  <c r="M57" i="58"/>
  <c r="R57" i="58" s="1"/>
  <c r="GU108" i="1"/>
  <c r="M26" i="58"/>
  <c r="R26" i="58" s="1"/>
  <c r="GU105" i="1"/>
  <c r="GU73" i="1"/>
  <c r="GO41" i="1"/>
  <c r="M79" i="58"/>
  <c r="R79" i="58" s="1"/>
  <c r="M80" i="58"/>
  <c r="R80" i="58" s="1"/>
  <c r="M82" i="58"/>
  <c r="M83" i="58"/>
  <c r="M85" i="58"/>
  <c r="R85" i="58" s="1"/>
  <c r="M86" i="58"/>
  <c r="R86" i="58" s="1"/>
  <c r="M87" i="58"/>
  <c r="M92" i="58"/>
  <c r="M93" i="58"/>
  <c r="M95" i="58"/>
  <c r="R95" i="58" s="1"/>
  <c r="M96" i="58"/>
  <c r="R96" i="58" s="1"/>
  <c r="M109" i="58"/>
  <c r="GU104" i="1"/>
  <c r="GO80" i="1"/>
  <c r="GU80" i="1" s="1"/>
  <c r="GO72" i="1"/>
  <c r="GO64" i="1"/>
  <c r="GU64" i="1" s="1"/>
  <c r="GO48" i="1"/>
  <c r="GO40" i="1"/>
  <c r="GU40" i="1" s="1"/>
  <c r="GO32" i="1"/>
  <c r="GO24" i="1"/>
  <c r="GU24" i="1" s="1"/>
  <c r="GP76" i="1"/>
  <c r="GS76" i="1"/>
  <c r="M17" i="58"/>
  <c r="R17" i="58" s="1"/>
  <c r="M47" i="58"/>
  <c r="R47" i="58" s="1"/>
  <c r="M52" i="58"/>
  <c r="GU97" i="1"/>
  <c r="M25" i="58"/>
  <c r="R25" i="58" s="1"/>
  <c r="GO71" i="1"/>
  <c r="GO63" i="1"/>
  <c r="GO15" i="1"/>
  <c r="M137" i="58"/>
  <c r="R137" i="58" s="1"/>
  <c r="M73" i="58"/>
  <c r="R73" i="58" s="1"/>
  <c r="M13" i="58"/>
  <c r="R13" i="58" s="1"/>
  <c r="M44" i="58"/>
  <c r="R44" i="58" s="1"/>
  <c r="M62" i="58"/>
  <c r="R62" i="58" s="1"/>
  <c r="GU89" i="1"/>
  <c r="GO57" i="1"/>
  <c r="GQ86" i="1"/>
  <c r="GQ76" i="1"/>
  <c r="GO102" i="1"/>
  <c r="GU102" i="1" s="1"/>
  <c r="GO94" i="1"/>
  <c r="GU94" i="1" s="1"/>
  <c r="GO86" i="1"/>
  <c r="GO70" i="1"/>
  <c r="GU70" i="1" s="1"/>
  <c r="GO62" i="1"/>
  <c r="GU62" i="1" s="1"/>
  <c r="GO46" i="1"/>
  <c r="GU46" i="1" s="1"/>
  <c r="GO30" i="1"/>
  <c r="GU30" i="1" s="1"/>
  <c r="GO22" i="1"/>
  <c r="GU22" i="1" s="1"/>
  <c r="M11" i="58"/>
  <c r="R11" i="58" s="1"/>
  <c r="M20" i="58"/>
  <c r="R20" i="58" s="1"/>
  <c r="M34" i="58"/>
  <c r="R34" i="58" s="1"/>
  <c r="M64" i="58"/>
  <c r="R64" i="58" s="1"/>
  <c r="GU113" i="1"/>
  <c r="GU81" i="1"/>
  <c r="M106" i="58"/>
  <c r="GO69" i="1"/>
  <c r="GU69" i="1" s="1"/>
  <c r="GO61" i="1"/>
  <c r="GU61" i="1" s="1"/>
  <c r="GO53" i="1"/>
  <c r="GU53" i="1" s="1"/>
  <c r="GO45" i="1"/>
  <c r="GU45" i="1" s="1"/>
  <c r="GO37" i="1"/>
  <c r="GU37" i="1" s="1"/>
  <c r="GO29" i="1"/>
  <c r="GU29" i="1" s="1"/>
  <c r="M16" i="58"/>
  <c r="R16" i="58" s="1"/>
  <c r="M21" i="58"/>
  <c r="R21" i="58" s="1"/>
  <c r="M32" i="58"/>
  <c r="R32" i="58" s="1"/>
  <c r="M43" i="58"/>
  <c r="M102" i="58"/>
  <c r="R102" i="58" s="1"/>
  <c r="M88" i="58"/>
  <c r="R88" i="58" s="1"/>
  <c r="GO84" i="1"/>
  <c r="GU84" i="1" s="1"/>
  <c r="GO76" i="1"/>
  <c r="GO68" i="1"/>
  <c r="GO52" i="1"/>
  <c r="GO44" i="1"/>
  <c r="GU44" i="1" s="1"/>
  <c r="GO36" i="1"/>
  <c r="GO28" i="1"/>
  <c r="GU28" i="1" s="1"/>
  <c r="GO12" i="1"/>
  <c r="GU12" i="1" s="1"/>
  <c r="M24" i="58"/>
  <c r="R24" i="58" s="1"/>
  <c r="M29" i="58"/>
  <c r="R29" i="58" s="1"/>
  <c r="M48" i="58"/>
  <c r="R48" i="58" s="1"/>
  <c r="M66" i="58"/>
  <c r="R66" i="58" s="1"/>
  <c r="M74" i="58"/>
  <c r="M104" i="58"/>
  <c r="R104" i="58" s="1"/>
  <c r="M114" i="58"/>
  <c r="M115" i="58"/>
  <c r="M116" i="58"/>
  <c r="R116" i="58" s="1"/>
  <c r="M117" i="58"/>
  <c r="R117" i="58" s="1"/>
  <c r="M119" i="58"/>
  <c r="M122" i="58"/>
  <c r="R122" i="58" s="1"/>
  <c r="M123" i="58"/>
  <c r="M124" i="58"/>
  <c r="R124" i="58" s="1"/>
  <c r="M125" i="58"/>
  <c r="M126" i="58"/>
  <c r="R126" i="58" s="1"/>
  <c r="M127" i="58"/>
  <c r="R127" i="58" s="1"/>
  <c r="M130" i="58"/>
  <c r="M131" i="58"/>
  <c r="R131" i="58" s="1"/>
  <c r="M132" i="58"/>
  <c r="R132" i="58" s="1"/>
  <c r="M133" i="58"/>
  <c r="R133" i="58" s="1"/>
  <c r="M135" i="58"/>
  <c r="R135" i="58" s="1"/>
  <c r="M136" i="58"/>
  <c r="R136" i="58" s="1"/>
  <c r="M138" i="58"/>
  <c r="M139" i="58"/>
  <c r="R139" i="58" s="1"/>
  <c r="M140" i="58"/>
  <c r="R140" i="58" s="1"/>
  <c r="GO107" i="1"/>
  <c r="GU107" i="1" s="1"/>
  <c r="GO99" i="1"/>
  <c r="GU99" i="1" s="1"/>
  <c r="GO91" i="1"/>
  <c r="GO83" i="1"/>
  <c r="GO75" i="1"/>
  <c r="GU75" i="1" s="1"/>
  <c r="GO67" i="1"/>
  <c r="GU67" i="1" s="1"/>
  <c r="GO59" i="1"/>
  <c r="GU59" i="1" s="1"/>
  <c r="GO51" i="1"/>
  <c r="GO43" i="1"/>
  <c r="GO35" i="1"/>
  <c r="GU35" i="1" s="1"/>
  <c r="GO27" i="1"/>
  <c r="GU27" i="1" s="1"/>
  <c r="GO19" i="1"/>
  <c r="GU19" i="1" s="1"/>
  <c r="GO11" i="1"/>
  <c r="M111" i="58"/>
  <c r="R111" i="58" s="1"/>
  <c r="GO4" i="1"/>
  <c r="GU4" i="1" s="1"/>
  <c r="GO106" i="1"/>
  <c r="GU106" i="1" s="1"/>
  <c r="GO98" i="1"/>
  <c r="GU98" i="1" s="1"/>
  <c r="GO90" i="1"/>
  <c r="GU90" i="1" s="1"/>
  <c r="GO82" i="1"/>
  <c r="GU82" i="1" s="1"/>
  <c r="GO74" i="1"/>
  <c r="GU74" i="1" s="1"/>
  <c r="GO66" i="1"/>
  <c r="GU66" i="1" s="1"/>
  <c r="GO58" i="1"/>
  <c r="GU58" i="1" s="1"/>
  <c r="GO50" i="1"/>
  <c r="GO42" i="1"/>
  <c r="GU42" i="1" s="1"/>
  <c r="GO34" i="1"/>
  <c r="GU34" i="1" s="1"/>
  <c r="GO26" i="1"/>
  <c r="GU26" i="1" s="1"/>
  <c r="GO18" i="1"/>
  <c r="GO10" i="1"/>
  <c r="GU10" i="1" s="1"/>
  <c r="F141" i="58"/>
  <c r="G141" i="58"/>
  <c r="R106" i="58"/>
  <c r="H141" i="58"/>
  <c r="I141" i="58"/>
  <c r="R43" i="58"/>
  <c r="R52" i="58"/>
  <c r="R74" i="58"/>
  <c r="K141" i="58"/>
  <c r="R82" i="58"/>
  <c r="R83" i="58"/>
  <c r="R87" i="58"/>
  <c r="L141" i="58"/>
  <c r="R92" i="58"/>
  <c r="R93" i="58"/>
  <c r="R115" i="58"/>
  <c r="R119" i="58"/>
  <c r="R123" i="58"/>
  <c r="R125" i="58"/>
  <c r="R130" i="58"/>
  <c r="R138" i="58"/>
  <c r="R105" i="58"/>
  <c r="R109" i="58"/>
  <c r="E141" i="58"/>
  <c r="R114" i="58"/>
  <c r="D141" i="58"/>
  <c r="M45" i="58" l="1"/>
  <c r="R45" i="58" s="1"/>
  <c r="GR86" i="1"/>
  <c r="GU86" i="1" s="1"/>
  <c r="M18" i="58"/>
  <c r="R18" i="58" s="1"/>
  <c r="M7" i="58"/>
  <c r="R7" i="58" s="1"/>
  <c r="M90" i="58"/>
  <c r="M91" i="58"/>
  <c r="R91" i="58" s="1"/>
  <c r="M10" i="58"/>
  <c r="R10" i="58" s="1"/>
  <c r="M9" i="58"/>
  <c r="R9" i="58" s="1"/>
  <c r="M98" i="58"/>
  <c r="R98" i="58" s="1"/>
  <c r="M65" i="58"/>
  <c r="R65" i="58" s="1"/>
  <c r="M56" i="58"/>
  <c r="R56" i="58" s="1"/>
  <c r="GU57" i="1"/>
  <c r="M46" i="58"/>
  <c r="R46" i="58" s="1"/>
  <c r="GU15" i="1"/>
  <c r="M81" i="58"/>
  <c r="R81" i="58" s="1"/>
  <c r="GU72" i="1"/>
  <c r="M94" i="58"/>
  <c r="R94" i="58" s="1"/>
  <c r="M84" i="58"/>
  <c r="R84" i="58" s="1"/>
  <c r="M76" i="58"/>
  <c r="R76" i="58" s="1"/>
  <c r="GU43" i="1"/>
  <c r="GR76" i="1"/>
  <c r="M53" i="58"/>
  <c r="R53" i="58" s="1"/>
  <c r="M118" i="58"/>
  <c r="R118" i="58" s="1"/>
  <c r="M55" i="58"/>
  <c r="R55" i="58" s="1"/>
  <c r="M59" i="58"/>
  <c r="R59" i="58" s="1"/>
  <c r="M71" i="58"/>
  <c r="R71" i="58" s="1"/>
  <c r="M103" i="58"/>
  <c r="R103" i="58" s="1"/>
  <c r="GU36" i="1"/>
  <c r="M60" i="58"/>
  <c r="R60" i="58" s="1"/>
  <c r="M51" i="58"/>
  <c r="R51" i="58" s="1"/>
  <c r="GU11" i="1"/>
  <c r="M42" i="58"/>
  <c r="R42" i="58" s="1"/>
  <c r="GU52" i="1"/>
  <c r="M50" i="58"/>
  <c r="R50" i="58" s="1"/>
  <c r="M75" i="58"/>
  <c r="R75" i="58" s="1"/>
  <c r="M107" i="58"/>
  <c r="R107" i="58" s="1"/>
  <c r="GU63" i="1"/>
  <c r="M19" i="58"/>
  <c r="R19" i="58" s="1"/>
  <c r="GU91" i="1"/>
  <c r="M134" i="58"/>
  <c r="R134" i="58" s="1"/>
  <c r="GU68" i="1"/>
  <c r="M72" i="58"/>
  <c r="R72" i="58" s="1"/>
  <c r="M23" i="58"/>
  <c r="R23" i="58" s="1"/>
  <c r="GU71" i="1"/>
  <c r="M15" i="58"/>
  <c r="R15" i="58" s="1"/>
  <c r="GU48" i="1"/>
  <c r="M14" i="58"/>
  <c r="R14" i="58" s="1"/>
  <c r="GU18" i="1"/>
  <c r="M69" i="58"/>
  <c r="R69" i="58" s="1"/>
  <c r="GU83" i="1"/>
  <c r="M61" i="58"/>
  <c r="R61" i="58" s="1"/>
  <c r="GU50" i="1"/>
  <c r="GU51" i="1"/>
  <c r="M49" i="58"/>
  <c r="R49" i="58" s="1"/>
  <c r="M120" i="58"/>
  <c r="R120" i="58" s="1"/>
  <c r="M22" i="58"/>
  <c r="R22" i="58" s="1"/>
  <c r="M128" i="58"/>
  <c r="R128" i="58" s="1"/>
  <c r="M63" i="58"/>
  <c r="R63" i="58" s="1"/>
  <c r="M54" i="58"/>
  <c r="R54" i="58" s="1"/>
  <c r="M70" i="58"/>
  <c r="R70" i="58" s="1"/>
  <c r="M40" i="58"/>
  <c r="R40" i="58" s="1"/>
  <c r="M108" i="58"/>
  <c r="R108" i="58" s="1"/>
  <c r="GU32" i="1"/>
  <c r="M58" i="58"/>
  <c r="R58" i="58" s="1"/>
  <c r="M110" i="58"/>
  <c r="R110" i="58" s="1"/>
  <c r="GU76" i="1"/>
  <c r="GU41" i="1"/>
  <c r="M12" i="58"/>
  <c r="R12" i="58" s="1"/>
  <c r="R90" i="58"/>
  <c r="R100" i="58" s="1"/>
  <c r="M141" i="58" l="1"/>
  <c r="R141" i="58" s="1"/>
  <c r="R112" i="58"/>
  <c r="GU1" i="1"/>
  <c r="U110" i="58"/>
  <c r="U98" i="58"/>
  <c r="GM49" i="1"/>
  <c r="GM76" i="1"/>
  <c r="GM77" i="1"/>
  <c r="GM78" i="1"/>
  <c r="GM79" i="1"/>
  <c r="GM80" i="1"/>
  <c r="GM81" i="1"/>
  <c r="GM82" i="1"/>
  <c r="GM83" i="1"/>
  <c r="GM84" i="1"/>
  <c r="GM85" i="1"/>
  <c r="GM86" i="1"/>
  <c r="J67" i="57"/>
  <c r="M67" i="57" s="1"/>
  <c r="R67" i="57" s="1"/>
  <c r="J68" i="57"/>
  <c r="M68" i="57" s="1"/>
  <c r="J77" i="57"/>
  <c r="M77" i="57" s="1"/>
  <c r="R77" i="57" s="1"/>
  <c r="J78" i="57"/>
  <c r="M78" i="57" s="1"/>
  <c r="J88" i="57"/>
  <c r="M88" i="57" s="1"/>
  <c r="R88" i="57" s="1"/>
  <c r="J89" i="57"/>
  <c r="M89" i="57" s="1"/>
  <c r="J100" i="57"/>
  <c r="M100" i="57" s="1"/>
  <c r="J101" i="57"/>
  <c r="M101" i="57" s="1"/>
  <c r="J112" i="57"/>
  <c r="M112" i="57" s="1"/>
  <c r="J113" i="57"/>
  <c r="M113" i="57" s="1"/>
  <c r="O141" i="57"/>
  <c r="N141" i="57"/>
  <c r="L140" i="57"/>
  <c r="GM113" i="1" s="1"/>
  <c r="K140" i="57"/>
  <c r="GL113" i="1" s="1"/>
  <c r="I140" i="57"/>
  <c r="H140" i="57"/>
  <c r="G140" i="57"/>
  <c r="F140" i="57"/>
  <c r="GJ113" i="1" s="1"/>
  <c r="E140" i="57"/>
  <c r="GI113" i="1" s="1"/>
  <c r="D140" i="57"/>
  <c r="GH113" i="1" s="1"/>
  <c r="L139" i="57"/>
  <c r="GM112" i="1" s="1"/>
  <c r="K139" i="57"/>
  <c r="GL112" i="1" s="1"/>
  <c r="I139" i="57"/>
  <c r="H139" i="57"/>
  <c r="G139" i="57"/>
  <c r="F139" i="57"/>
  <c r="GJ112" i="1" s="1"/>
  <c r="E139" i="57"/>
  <c r="D139" i="57"/>
  <c r="GH112" i="1" s="1"/>
  <c r="L138" i="57"/>
  <c r="GM111" i="1" s="1"/>
  <c r="K138" i="57"/>
  <c r="GL111" i="1" s="1"/>
  <c r="I138" i="57"/>
  <c r="H138" i="57"/>
  <c r="G138" i="57"/>
  <c r="F138" i="57"/>
  <c r="GJ111" i="1" s="1"/>
  <c r="E138" i="57"/>
  <c r="GI111" i="1" s="1"/>
  <c r="D138" i="57"/>
  <c r="GH111" i="1" s="1"/>
  <c r="L137" i="57"/>
  <c r="GM110" i="1" s="1"/>
  <c r="K137" i="57"/>
  <c r="GL110" i="1" s="1"/>
  <c r="I137" i="57"/>
  <c r="H137" i="57"/>
  <c r="G137" i="57"/>
  <c r="F137" i="57"/>
  <c r="GJ110" i="1" s="1"/>
  <c r="E137" i="57"/>
  <c r="GI110" i="1" s="1"/>
  <c r="D137" i="57"/>
  <c r="GH110" i="1" s="1"/>
  <c r="L136" i="57"/>
  <c r="GM109" i="1" s="1"/>
  <c r="K136" i="57"/>
  <c r="GL109" i="1" s="1"/>
  <c r="I136" i="57"/>
  <c r="H136" i="57"/>
  <c r="G136" i="57"/>
  <c r="F136" i="57"/>
  <c r="GJ109" i="1" s="1"/>
  <c r="E136" i="57"/>
  <c r="GI109" i="1" s="1"/>
  <c r="D136" i="57"/>
  <c r="GH109" i="1" s="1"/>
  <c r="L135" i="57"/>
  <c r="GM108" i="1" s="1"/>
  <c r="K135" i="57"/>
  <c r="GL108" i="1" s="1"/>
  <c r="I135" i="57"/>
  <c r="H135" i="57"/>
  <c r="G135" i="57"/>
  <c r="F135" i="57"/>
  <c r="GJ108" i="1" s="1"/>
  <c r="E135" i="57"/>
  <c r="GI108" i="1" s="1"/>
  <c r="D135" i="57"/>
  <c r="GH108" i="1" s="1"/>
  <c r="L134" i="57"/>
  <c r="GM107" i="1" s="1"/>
  <c r="K134" i="57"/>
  <c r="GL107" i="1" s="1"/>
  <c r="I134" i="57"/>
  <c r="H134" i="57"/>
  <c r="G134" i="57"/>
  <c r="F134" i="57"/>
  <c r="GJ107" i="1" s="1"/>
  <c r="E134" i="57"/>
  <c r="GI107" i="1" s="1"/>
  <c r="D134" i="57"/>
  <c r="GH107" i="1" s="1"/>
  <c r="L133" i="57"/>
  <c r="GM106" i="1" s="1"/>
  <c r="K133" i="57"/>
  <c r="GL106" i="1" s="1"/>
  <c r="I133" i="57"/>
  <c r="H133" i="57"/>
  <c r="G133" i="57"/>
  <c r="F133" i="57"/>
  <c r="GJ106" i="1" s="1"/>
  <c r="E133" i="57"/>
  <c r="GI106" i="1" s="1"/>
  <c r="D133" i="57"/>
  <c r="L132" i="57"/>
  <c r="GM105" i="1" s="1"/>
  <c r="K132" i="57"/>
  <c r="GL105" i="1" s="1"/>
  <c r="I132" i="57"/>
  <c r="H132" i="57"/>
  <c r="G132" i="57"/>
  <c r="F132" i="57"/>
  <c r="GJ105" i="1" s="1"/>
  <c r="E132" i="57"/>
  <c r="GI105" i="1" s="1"/>
  <c r="D132" i="57"/>
  <c r="L131" i="57"/>
  <c r="GM104" i="1" s="1"/>
  <c r="K131" i="57"/>
  <c r="GL104" i="1" s="1"/>
  <c r="I131" i="57"/>
  <c r="H131" i="57"/>
  <c r="G131" i="57"/>
  <c r="F131" i="57"/>
  <c r="GJ104" i="1" s="1"/>
  <c r="E131" i="57"/>
  <c r="D131" i="57"/>
  <c r="GH104" i="1" s="1"/>
  <c r="L130" i="57"/>
  <c r="GM103" i="1" s="1"/>
  <c r="K130" i="57"/>
  <c r="GL103" i="1" s="1"/>
  <c r="I130" i="57"/>
  <c r="H130" i="57"/>
  <c r="G130" i="57"/>
  <c r="F130" i="57"/>
  <c r="GJ103" i="1" s="1"/>
  <c r="E130" i="57"/>
  <c r="GI103" i="1" s="1"/>
  <c r="D130" i="57"/>
  <c r="GH103" i="1" s="1"/>
  <c r="L129" i="57"/>
  <c r="GM102" i="1" s="1"/>
  <c r="K129" i="57"/>
  <c r="GL102" i="1" s="1"/>
  <c r="I129" i="57"/>
  <c r="H129" i="57"/>
  <c r="G129" i="57"/>
  <c r="F129" i="57"/>
  <c r="GJ102" i="1" s="1"/>
  <c r="E129" i="57"/>
  <c r="GI102" i="1" s="1"/>
  <c r="D129" i="57"/>
  <c r="L128" i="57"/>
  <c r="GM101" i="1" s="1"/>
  <c r="K128" i="57"/>
  <c r="GL101" i="1" s="1"/>
  <c r="I128" i="57"/>
  <c r="H128" i="57"/>
  <c r="G128" i="57"/>
  <c r="F128" i="57"/>
  <c r="GJ101" i="1" s="1"/>
  <c r="E128" i="57"/>
  <c r="GI101" i="1" s="1"/>
  <c r="D128" i="57"/>
  <c r="GH101" i="1" s="1"/>
  <c r="L127" i="57"/>
  <c r="GM100" i="1" s="1"/>
  <c r="K127" i="57"/>
  <c r="GL100" i="1" s="1"/>
  <c r="I127" i="57"/>
  <c r="H127" i="57"/>
  <c r="G127" i="57"/>
  <c r="F127" i="57"/>
  <c r="GJ100" i="1" s="1"/>
  <c r="E127" i="57"/>
  <c r="GI100" i="1" s="1"/>
  <c r="D127" i="57"/>
  <c r="GH100" i="1" s="1"/>
  <c r="L126" i="57"/>
  <c r="GM99" i="1" s="1"/>
  <c r="K126" i="57"/>
  <c r="GL99" i="1" s="1"/>
  <c r="I126" i="57"/>
  <c r="H126" i="57"/>
  <c r="G126" i="57"/>
  <c r="F126" i="57"/>
  <c r="GJ99" i="1" s="1"/>
  <c r="E126" i="57"/>
  <c r="D126" i="57"/>
  <c r="GH99" i="1" s="1"/>
  <c r="L125" i="57"/>
  <c r="GM98" i="1" s="1"/>
  <c r="K125" i="57"/>
  <c r="GL98" i="1" s="1"/>
  <c r="I125" i="57"/>
  <c r="H125" i="57"/>
  <c r="G125" i="57"/>
  <c r="F125" i="57"/>
  <c r="GJ98" i="1" s="1"/>
  <c r="E125" i="57"/>
  <c r="GI98" i="1" s="1"/>
  <c r="D125" i="57"/>
  <c r="GH98" i="1" s="1"/>
  <c r="L124" i="57"/>
  <c r="GM97" i="1" s="1"/>
  <c r="K124" i="57"/>
  <c r="GL97" i="1" s="1"/>
  <c r="I124" i="57"/>
  <c r="H124" i="57"/>
  <c r="G124" i="57"/>
  <c r="F124" i="57"/>
  <c r="GJ97" i="1" s="1"/>
  <c r="E124" i="57"/>
  <c r="GI97" i="1" s="1"/>
  <c r="D124" i="57"/>
  <c r="GH97" i="1" s="1"/>
  <c r="L123" i="57"/>
  <c r="GM96" i="1" s="1"/>
  <c r="K123" i="57"/>
  <c r="GL96" i="1" s="1"/>
  <c r="I123" i="57"/>
  <c r="H123" i="57"/>
  <c r="G123" i="57"/>
  <c r="F123" i="57"/>
  <c r="GJ96" i="1" s="1"/>
  <c r="E123" i="57"/>
  <c r="D123" i="57"/>
  <c r="GH96" i="1" s="1"/>
  <c r="L122" i="57"/>
  <c r="GM95" i="1" s="1"/>
  <c r="K122" i="57"/>
  <c r="GL95" i="1" s="1"/>
  <c r="I122" i="57"/>
  <c r="H122" i="57"/>
  <c r="G122" i="57"/>
  <c r="F122" i="57"/>
  <c r="GJ95" i="1" s="1"/>
  <c r="E122" i="57"/>
  <c r="GI95" i="1" s="1"/>
  <c r="D122" i="57"/>
  <c r="GH95" i="1" s="1"/>
  <c r="L121" i="57"/>
  <c r="GM94" i="1" s="1"/>
  <c r="K121" i="57"/>
  <c r="GL94" i="1" s="1"/>
  <c r="I121" i="57"/>
  <c r="H121" i="57"/>
  <c r="G121" i="57"/>
  <c r="F121" i="57"/>
  <c r="GJ94" i="1" s="1"/>
  <c r="E121" i="57"/>
  <c r="GI94" i="1" s="1"/>
  <c r="D121" i="57"/>
  <c r="GH94" i="1" s="1"/>
  <c r="L120" i="57"/>
  <c r="GM93" i="1" s="1"/>
  <c r="K120" i="57"/>
  <c r="GL93" i="1" s="1"/>
  <c r="I120" i="57"/>
  <c r="H120" i="57"/>
  <c r="G120" i="57"/>
  <c r="F120" i="57"/>
  <c r="GJ93" i="1" s="1"/>
  <c r="E120" i="57"/>
  <c r="GI93" i="1" s="1"/>
  <c r="D120" i="57"/>
  <c r="L119" i="57"/>
  <c r="GM92" i="1" s="1"/>
  <c r="K119" i="57"/>
  <c r="GL92" i="1" s="1"/>
  <c r="I119" i="57"/>
  <c r="H119" i="57"/>
  <c r="G119" i="57"/>
  <c r="F119" i="57"/>
  <c r="GJ92" i="1" s="1"/>
  <c r="E119" i="57"/>
  <c r="GI92" i="1" s="1"/>
  <c r="D119" i="57"/>
  <c r="GH92" i="1" s="1"/>
  <c r="L118" i="57"/>
  <c r="GM91" i="1" s="1"/>
  <c r="K118" i="57"/>
  <c r="GL91" i="1" s="1"/>
  <c r="I118" i="57"/>
  <c r="H118" i="57"/>
  <c r="G118" i="57"/>
  <c r="F118" i="57"/>
  <c r="GJ91" i="1" s="1"/>
  <c r="E118" i="57"/>
  <c r="GI91" i="1" s="1"/>
  <c r="D118" i="57"/>
  <c r="GH91" i="1" s="1"/>
  <c r="L117" i="57"/>
  <c r="GM90" i="1" s="1"/>
  <c r="K117" i="57"/>
  <c r="GL90" i="1" s="1"/>
  <c r="I117" i="57"/>
  <c r="H117" i="57"/>
  <c r="G117" i="57"/>
  <c r="F117" i="57"/>
  <c r="GJ90" i="1" s="1"/>
  <c r="E117" i="57"/>
  <c r="GI90" i="1" s="1"/>
  <c r="D117" i="57"/>
  <c r="GH90" i="1" s="1"/>
  <c r="L116" i="57"/>
  <c r="GM89" i="1" s="1"/>
  <c r="K116" i="57"/>
  <c r="GL89" i="1" s="1"/>
  <c r="I116" i="57"/>
  <c r="H116" i="57"/>
  <c r="G116" i="57"/>
  <c r="F116" i="57"/>
  <c r="GJ89" i="1" s="1"/>
  <c r="E116" i="57"/>
  <c r="GI89" i="1" s="1"/>
  <c r="D116" i="57"/>
  <c r="GH89" i="1" s="1"/>
  <c r="L115" i="57"/>
  <c r="GM88" i="1" s="1"/>
  <c r="K115" i="57"/>
  <c r="GL88" i="1" s="1"/>
  <c r="I115" i="57"/>
  <c r="H115" i="57"/>
  <c r="G115" i="57"/>
  <c r="F115" i="57"/>
  <c r="GJ88" i="1" s="1"/>
  <c r="E115" i="57"/>
  <c r="D115" i="57"/>
  <c r="GH88" i="1" s="1"/>
  <c r="L114" i="57"/>
  <c r="GM87" i="1" s="1"/>
  <c r="K114" i="57"/>
  <c r="GL87" i="1" s="1"/>
  <c r="I114" i="57"/>
  <c r="H114" i="57"/>
  <c r="G114" i="57"/>
  <c r="F114" i="57"/>
  <c r="GJ87" i="1" s="1"/>
  <c r="E114" i="57"/>
  <c r="GI87" i="1" s="1"/>
  <c r="D114" i="57"/>
  <c r="GH87" i="1" s="1"/>
  <c r="K111" i="57"/>
  <c r="I111" i="57"/>
  <c r="H111" i="57"/>
  <c r="G111" i="57"/>
  <c r="F111" i="57"/>
  <c r="E111" i="57"/>
  <c r="D111" i="57"/>
  <c r="K110" i="57"/>
  <c r="GL85" i="1" s="1"/>
  <c r="I110" i="57"/>
  <c r="H110" i="57"/>
  <c r="G110" i="57"/>
  <c r="F110" i="57"/>
  <c r="GJ85" i="1" s="1"/>
  <c r="E110" i="57"/>
  <c r="GI85" i="1" s="1"/>
  <c r="D110" i="57"/>
  <c r="GH85" i="1" s="1"/>
  <c r="K109" i="57"/>
  <c r="GL84" i="1" s="1"/>
  <c r="I109" i="57"/>
  <c r="H109" i="57"/>
  <c r="G109" i="57"/>
  <c r="F109" i="57"/>
  <c r="GJ84" i="1" s="1"/>
  <c r="E109" i="57"/>
  <c r="GI84" i="1" s="1"/>
  <c r="D109" i="57"/>
  <c r="K108" i="57"/>
  <c r="GL83" i="1" s="1"/>
  <c r="I108" i="57"/>
  <c r="H108" i="57"/>
  <c r="G108" i="57"/>
  <c r="F108" i="57"/>
  <c r="GJ83" i="1" s="1"/>
  <c r="E108" i="57"/>
  <c r="GI83" i="1" s="1"/>
  <c r="D108" i="57"/>
  <c r="GH83" i="1" s="1"/>
  <c r="K107" i="57"/>
  <c r="GL82" i="1" s="1"/>
  <c r="I107" i="57"/>
  <c r="H107" i="57"/>
  <c r="G107" i="57"/>
  <c r="F107" i="57"/>
  <c r="GJ82" i="1" s="1"/>
  <c r="E107" i="57"/>
  <c r="GI82" i="1" s="1"/>
  <c r="D107" i="57"/>
  <c r="K106" i="57"/>
  <c r="GL81" i="1" s="1"/>
  <c r="I106" i="57"/>
  <c r="H106" i="57"/>
  <c r="G106" i="57"/>
  <c r="F106" i="57"/>
  <c r="GJ81" i="1" s="1"/>
  <c r="E106" i="57"/>
  <c r="GI81" i="1" s="1"/>
  <c r="D106" i="57"/>
  <c r="GH81" i="1" s="1"/>
  <c r="K105" i="57"/>
  <c r="GL80" i="1" s="1"/>
  <c r="I105" i="57"/>
  <c r="H105" i="57"/>
  <c r="G105" i="57"/>
  <c r="J105" i="57" s="1"/>
  <c r="GK80" i="1" s="1"/>
  <c r="F105" i="57"/>
  <c r="GJ80" i="1" s="1"/>
  <c r="E105" i="57"/>
  <c r="GI80" i="1" s="1"/>
  <c r="D105" i="57"/>
  <c r="GH80" i="1" s="1"/>
  <c r="K104" i="57"/>
  <c r="GL79" i="1" s="1"/>
  <c r="I104" i="57"/>
  <c r="H104" i="57"/>
  <c r="G104" i="57"/>
  <c r="F104" i="57"/>
  <c r="GJ79" i="1" s="1"/>
  <c r="E104" i="57"/>
  <c r="GI79" i="1" s="1"/>
  <c r="D104" i="57"/>
  <c r="GH79" i="1" s="1"/>
  <c r="K103" i="57"/>
  <c r="GL78" i="1" s="1"/>
  <c r="I103" i="57"/>
  <c r="H103" i="57"/>
  <c r="G103" i="57"/>
  <c r="F103" i="57"/>
  <c r="GJ78" i="1" s="1"/>
  <c r="E103" i="57"/>
  <c r="GI78" i="1" s="1"/>
  <c r="D103" i="57"/>
  <c r="GH78" i="1" s="1"/>
  <c r="K102" i="57"/>
  <c r="GL77" i="1" s="1"/>
  <c r="I102" i="57"/>
  <c r="H102" i="57"/>
  <c r="G102" i="57"/>
  <c r="F102" i="57"/>
  <c r="GJ77" i="1" s="1"/>
  <c r="E102" i="57"/>
  <c r="GI77" i="1" s="1"/>
  <c r="D102" i="57"/>
  <c r="K99" i="57"/>
  <c r="I99" i="57"/>
  <c r="H99" i="57"/>
  <c r="G99" i="57"/>
  <c r="F99" i="57"/>
  <c r="GJ76" i="1" s="1"/>
  <c r="E99" i="57"/>
  <c r="D99" i="57"/>
  <c r="GH76" i="1" s="1"/>
  <c r="L98" i="57"/>
  <c r="GM75" i="1" s="1"/>
  <c r="K98" i="57"/>
  <c r="GL75" i="1" s="1"/>
  <c r="I98" i="57"/>
  <c r="H98" i="57"/>
  <c r="G98" i="57"/>
  <c r="F98" i="57"/>
  <c r="GJ75" i="1" s="1"/>
  <c r="E98" i="57"/>
  <c r="GI75" i="1" s="1"/>
  <c r="D98" i="57"/>
  <c r="GH75" i="1" s="1"/>
  <c r="L97" i="57"/>
  <c r="GM74" i="1" s="1"/>
  <c r="K97" i="57"/>
  <c r="GL74" i="1" s="1"/>
  <c r="I97" i="57"/>
  <c r="H97" i="57"/>
  <c r="G97" i="57"/>
  <c r="F97" i="57"/>
  <c r="GJ74" i="1" s="1"/>
  <c r="E97" i="57"/>
  <c r="GI74" i="1" s="1"/>
  <c r="D97" i="57"/>
  <c r="GH74" i="1" s="1"/>
  <c r="L96" i="57"/>
  <c r="GM73" i="1" s="1"/>
  <c r="K96" i="57"/>
  <c r="GL73" i="1" s="1"/>
  <c r="I96" i="57"/>
  <c r="H96" i="57"/>
  <c r="G96" i="57"/>
  <c r="F96" i="57"/>
  <c r="GJ73" i="1" s="1"/>
  <c r="E96" i="57"/>
  <c r="GI73" i="1" s="1"/>
  <c r="D96" i="57"/>
  <c r="GH73" i="1" s="1"/>
  <c r="L95" i="57"/>
  <c r="GM72" i="1" s="1"/>
  <c r="K95" i="57"/>
  <c r="GL72" i="1" s="1"/>
  <c r="I95" i="57"/>
  <c r="H95" i="57"/>
  <c r="G95" i="57"/>
  <c r="F95" i="57"/>
  <c r="GJ72" i="1" s="1"/>
  <c r="E95" i="57"/>
  <c r="GI72" i="1" s="1"/>
  <c r="D95" i="57"/>
  <c r="GH72" i="1" s="1"/>
  <c r="L94" i="57"/>
  <c r="GM71" i="1" s="1"/>
  <c r="K94" i="57"/>
  <c r="GL71" i="1" s="1"/>
  <c r="I94" i="57"/>
  <c r="H94" i="57"/>
  <c r="G94" i="57"/>
  <c r="F94" i="57"/>
  <c r="GJ71" i="1" s="1"/>
  <c r="E94" i="57"/>
  <c r="GI71" i="1" s="1"/>
  <c r="D94" i="57"/>
  <c r="GH71" i="1" s="1"/>
  <c r="L93" i="57"/>
  <c r="GM70" i="1" s="1"/>
  <c r="K93" i="57"/>
  <c r="GL70" i="1" s="1"/>
  <c r="I93" i="57"/>
  <c r="H93" i="57"/>
  <c r="G93" i="57"/>
  <c r="F93" i="57"/>
  <c r="GJ70" i="1" s="1"/>
  <c r="E93" i="57"/>
  <c r="GI70" i="1" s="1"/>
  <c r="D93" i="57"/>
  <c r="L92" i="57"/>
  <c r="GM69" i="1" s="1"/>
  <c r="K92" i="57"/>
  <c r="GL69" i="1" s="1"/>
  <c r="I92" i="57"/>
  <c r="H92" i="57"/>
  <c r="G92" i="57"/>
  <c r="F92" i="57"/>
  <c r="GJ69" i="1" s="1"/>
  <c r="E92" i="57"/>
  <c r="GI69" i="1" s="1"/>
  <c r="D92" i="57"/>
  <c r="L91" i="57"/>
  <c r="GM68" i="1" s="1"/>
  <c r="K91" i="57"/>
  <c r="GL68" i="1" s="1"/>
  <c r="I91" i="57"/>
  <c r="H91" i="57"/>
  <c r="G91" i="57"/>
  <c r="F91" i="57"/>
  <c r="GJ68" i="1" s="1"/>
  <c r="E91" i="57"/>
  <c r="GI68" i="1" s="1"/>
  <c r="D91" i="57"/>
  <c r="L90" i="57"/>
  <c r="GM67" i="1" s="1"/>
  <c r="K90" i="57"/>
  <c r="GL67" i="1" s="1"/>
  <c r="I90" i="57"/>
  <c r="H90" i="57"/>
  <c r="G90" i="57"/>
  <c r="F90" i="57"/>
  <c r="E90" i="57"/>
  <c r="GI67" i="1" s="1"/>
  <c r="D90" i="57"/>
  <c r="GH67" i="1" s="1"/>
  <c r="L87" i="57"/>
  <c r="GM66" i="1" s="1"/>
  <c r="K87" i="57"/>
  <c r="GL66" i="1" s="1"/>
  <c r="I87" i="57"/>
  <c r="H87" i="57"/>
  <c r="G87" i="57"/>
  <c r="F87" i="57"/>
  <c r="GJ66" i="1" s="1"/>
  <c r="E87" i="57"/>
  <c r="GI66" i="1" s="1"/>
  <c r="D87" i="57"/>
  <c r="GH66" i="1" s="1"/>
  <c r="L86" i="57"/>
  <c r="GM65" i="1" s="1"/>
  <c r="K86" i="57"/>
  <c r="GL65" i="1" s="1"/>
  <c r="I86" i="57"/>
  <c r="H86" i="57"/>
  <c r="G86" i="57"/>
  <c r="F86" i="57"/>
  <c r="GJ65" i="1" s="1"/>
  <c r="E86" i="57"/>
  <c r="GI65" i="1" s="1"/>
  <c r="D86" i="57"/>
  <c r="GH65" i="1" s="1"/>
  <c r="L85" i="57"/>
  <c r="GM64" i="1" s="1"/>
  <c r="K85" i="57"/>
  <c r="GL64" i="1" s="1"/>
  <c r="I85" i="57"/>
  <c r="H85" i="57"/>
  <c r="G85" i="57"/>
  <c r="F85" i="57"/>
  <c r="GJ64" i="1" s="1"/>
  <c r="E85" i="57"/>
  <c r="GI64" i="1" s="1"/>
  <c r="D85" i="57"/>
  <c r="GH64" i="1" s="1"/>
  <c r="L84" i="57"/>
  <c r="GM63" i="1" s="1"/>
  <c r="K84" i="57"/>
  <c r="GL63" i="1" s="1"/>
  <c r="I84" i="57"/>
  <c r="H84" i="57"/>
  <c r="G84" i="57"/>
  <c r="F84" i="57"/>
  <c r="GJ63" i="1" s="1"/>
  <c r="E84" i="57"/>
  <c r="GI63" i="1" s="1"/>
  <c r="D84" i="57"/>
  <c r="L83" i="57"/>
  <c r="GM62" i="1" s="1"/>
  <c r="K83" i="57"/>
  <c r="GL62" i="1" s="1"/>
  <c r="I83" i="57"/>
  <c r="H83" i="57"/>
  <c r="G83" i="57"/>
  <c r="F83" i="57"/>
  <c r="GJ62" i="1" s="1"/>
  <c r="E83" i="57"/>
  <c r="GI62" i="1" s="1"/>
  <c r="D83" i="57"/>
  <c r="L82" i="57"/>
  <c r="GM61" i="1" s="1"/>
  <c r="K82" i="57"/>
  <c r="GL61" i="1" s="1"/>
  <c r="I82" i="57"/>
  <c r="H82" i="57"/>
  <c r="G82" i="57"/>
  <c r="F82" i="57"/>
  <c r="GJ61" i="1" s="1"/>
  <c r="E82" i="57"/>
  <c r="GI61" i="1" s="1"/>
  <c r="D82" i="57"/>
  <c r="GH61" i="1" s="1"/>
  <c r="L81" i="57"/>
  <c r="GM60" i="1" s="1"/>
  <c r="K81" i="57"/>
  <c r="GL60" i="1" s="1"/>
  <c r="I81" i="57"/>
  <c r="H81" i="57"/>
  <c r="G81" i="57"/>
  <c r="F81" i="57"/>
  <c r="GJ60" i="1" s="1"/>
  <c r="E81" i="57"/>
  <c r="GI60" i="1" s="1"/>
  <c r="D81" i="57"/>
  <c r="GH60" i="1" s="1"/>
  <c r="L80" i="57"/>
  <c r="GM59" i="1" s="1"/>
  <c r="K80" i="57"/>
  <c r="GL59" i="1" s="1"/>
  <c r="I80" i="57"/>
  <c r="H80" i="57"/>
  <c r="G80" i="57"/>
  <c r="F80" i="57"/>
  <c r="GJ59" i="1" s="1"/>
  <c r="E80" i="57"/>
  <c r="GI59" i="1" s="1"/>
  <c r="D80" i="57"/>
  <c r="GH59" i="1" s="1"/>
  <c r="L79" i="57"/>
  <c r="GM58" i="1" s="1"/>
  <c r="K79" i="57"/>
  <c r="GL58" i="1" s="1"/>
  <c r="I79" i="57"/>
  <c r="H79" i="57"/>
  <c r="G79" i="57"/>
  <c r="F79" i="57"/>
  <c r="GJ58" i="1" s="1"/>
  <c r="E79" i="57"/>
  <c r="GI58" i="1" s="1"/>
  <c r="D79" i="57"/>
  <c r="GH58" i="1" s="1"/>
  <c r="L76" i="57"/>
  <c r="GM57" i="1" s="1"/>
  <c r="K76" i="57"/>
  <c r="GL57" i="1" s="1"/>
  <c r="I76" i="57"/>
  <c r="H76" i="57"/>
  <c r="G76" i="57"/>
  <c r="F76" i="57"/>
  <c r="GJ57" i="1" s="1"/>
  <c r="E76" i="57"/>
  <c r="GI57" i="1" s="1"/>
  <c r="D76" i="57"/>
  <c r="GH57" i="1" s="1"/>
  <c r="L75" i="57"/>
  <c r="GM56" i="1" s="1"/>
  <c r="K75" i="57"/>
  <c r="GL56" i="1" s="1"/>
  <c r="I75" i="57"/>
  <c r="H75" i="57"/>
  <c r="G75" i="57"/>
  <c r="F75" i="57"/>
  <c r="GJ56" i="1" s="1"/>
  <c r="E75" i="57"/>
  <c r="GI56" i="1" s="1"/>
  <c r="D75" i="57"/>
  <c r="GH56" i="1" s="1"/>
  <c r="L74" i="57"/>
  <c r="GM55" i="1" s="1"/>
  <c r="K74" i="57"/>
  <c r="GL55" i="1" s="1"/>
  <c r="I74" i="57"/>
  <c r="H74" i="57"/>
  <c r="G74" i="57"/>
  <c r="F74" i="57"/>
  <c r="GJ55" i="1" s="1"/>
  <c r="E74" i="57"/>
  <c r="GI55" i="1" s="1"/>
  <c r="D74" i="57"/>
  <c r="GH55" i="1" s="1"/>
  <c r="L73" i="57"/>
  <c r="GM54" i="1" s="1"/>
  <c r="K73" i="57"/>
  <c r="GL54" i="1" s="1"/>
  <c r="I73" i="57"/>
  <c r="H73" i="57"/>
  <c r="G73" i="57"/>
  <c r="F73" i="57"/>
  <c r="GJ54" i="1" s="1"/>
  <c r="E73" i="57"/>
  <c r="GI54" i="1" s="1"/>
  <c r="D73" i="57"/>
  <c r="L72" i="57"/>
  <c r="GM53" i="1" s="1"/>
  <c r="K72" i="57"/>
  <c r="GL53" i="1" s="1"/>
  <c r="I72" i="57"/>
  <c r="H72" i="57"/>
  <c r="G72" i="57"/>
  <c r="F72" i="57"/>
  <c r="GJ53" i="1" s="1"/>
  <c r="E72" i="57"/>
  <c r="GI53" i="1" s="1"/>
  <c r="D72" i="57"/>
  <c r="L71" i="57"/>
  <c r="GM52" i="1" s="1"/>
  <c r="K71" i="57"/>
  <c r="GL52" i="1" s="1"/>
  <c r="I71" i="57"/>
  <c r="H71" i="57"/>
  <c r="G71" i="57"/>
  <c r="F71" i="57"/>
  <c r="GJ52" i="1" s="1"/>
  <c r="E71" i="57"/>
  <c r="GI52" i="1" s="1"/>
  <c r="D71" i="57"/>
  <c r="L70" i="57"/>
  <c r="GM51" i="1" s="1"/>
  <c r="K70" i="57"/>
  <c r="GL51" i="1" s="1"/>
  <c r="I70" i="57"/>
  <c r="H70" i="57"/>
  <c r="G70" i="57"/>
  <c r="F70" i="57"/>
  <c r="GJ51" i="1" s="1"/>
  <c r="E70" i="57"/>
  <c r="GI51" i="1" s="1"/>
  <c r="D70" i="57"/>
  <c r="GH51" i="1" s="1"/>
  <c r="L69" i="57"/>
  <c r="GM50" i="1" s="1"/>
  <c r="K69" i="57"/>
  <c r="GL50" i="1" s="1"/>
  <c r="I69" i="57"/>
  <c r="H69" i="57"/>
  <c r="G69" i="57"/>
  <c r="F69" i="57"/>
  <c r="GJ50" i="1" s="1"/>
  <c r="E69" i="57"/>
  <c r="GI50" i="1" s="1"/>
  <c r="D69" i="57"/>
  <c r="K66" i="57"/>
  <c r="GL49" i="1" s="1"/>
  <c r="I66" i="57"/>
  <c r="H66" i="57"/>
  <c r="G66" i="57"/>
  <c r="F66" i="57"/>
  <c r="GJ49" i="1" s="1"/>
  <c r="E66" i="57"/>
  <c r="GI49" i="1" s="1"/>
  <c r="D66" i="57"/>
  <c r="GH49" i="1" s="1"/>
  <c r="L65" i="57"/>
  <c r="GM48" i="1" s="1"/>
  <c r="K65" i="57"/>
  <c r="I65" i="57"/>
  <c r="H65" i="57"/>
  <c r="G65" i="57"/>
  <c r="F65" i="57"/>
  <c r="GJ48" i="1" s="1"/>
  <c r="E65" i="57"/>
  <c r="GI48" i="1" s="1"/>
  <c r="D65" i="57"/>
  <c r="GH48" i="1" s="1"/>
  <c r="L64" i="57"/>
  <c r="GM47" i="1" s="1"/>
  <c r="K64" i="57"/>
  <c r="GL47" i="1" s="1"/>
  <c r="I64" i="57"/>
  <c r="H64" i="57"/>
  <c r="G64" i="57"/>
  <c r="F64" i="57"/>
  <c r="GJ47" i="1" s="1"/>
  <c r="E64" i="57"/>
  <c r="GI47" i="1" s="1"/>
  <c r="D64" i="57"/>
  <c r="GH47" i="1" s="1"/>
  <c r="L63" i="57"/>
  <c r="GM46" i="1" s="1"/>
  <c r="K63" i="57"/>
  <c r="GL46" i="1" s="1"/>
  <c r="I63" i="57"/>
  <c r="H63" i="57"/>
  <c r="G63" i="57"/>
  <c r="F63" i="57"/>
  <c r="GJ46" i="1" s="1"/>
  <c r="E63" i="57"/>
  <c r="GI46" i="1" s="1"/>
  <c r="D63" i="57"/>
  <c r="GH46" i="1" s="1"/>
  <c r="L62" i="57"/>
  <c r="GM45" i="1" s="1"/>
  <c r="K62" i="57"/>
  <c r="GL45" i="1" s="1"/>
  <c r="I62" i="57"/>
  <c r="H62" i="57"/>
  <c r="G62" i="57"/>
  <c r="F62" i="57"/>
  <c r="GJ45" i="1" s="1"/>
  <c r="E62" i="57"/>
  <c r="GI45" i="1" s="1"/>
  <c r="D62" i="57"/>
  <c r="GH45" i="1" s="1"/>
  <c r="L61" i="57"/>
  <c r="GM44" i="1" s="1"/>
  <c r="K61" i="57"/>
  <c r="GL44" i="1" s="1"/>
  <c r="I61" i="57"/>
  <c r="H61" i="57"/>
  <c r="G61" i="57"/>
  <c r="F61" i="57"/>
  <c r="GJ44" i="1" s="1"/>
  <c r="E61" i="57"/>
  <c r="GI44" i="1" s="1"/>
  <c r="D61" i="57"/>
  <c r="GH44" i="1" s="1"/>
  <c r="L60" i="57"/>
  <c r="GM43" i="1" s="1"/>
  <c r="K60" i="57"/>
  <c r="GL43" i="1" s="1"/>
  <c r="I60" i="57"/>
  <c r="H60" i="57"/>
  <c r="G60" i="57"/>
  <c r="F60" i="57"/>
  <c r="GJ43" i="1" s="1"/>
  <c r="E60" i="57"/>
  <c r="GI43" i="1" s="1"/>
  <c r="D60" i="57"/>
  <c r="GH43" i="1" s="1"/>
  <c r="L59" i="57"/>
  <c r="GM42" i="1" s="1"/>
  <c r="K59" i="57"/>
  <c r="GL42" i="1" s="1"/>
  <c r="I59" i="57"/>
  <c r="H59" i="57"/>
  <c r="G59" i="57"/>
  <c r="F59" i="57"/>
  <c r="GJ42" i="1" s="1"/>
  <c r="E59" i="57"/>
  <c r="GI42" i="1" s="1"/>
  <c r="D59" i="57"/>
  <c r="L58" i="57"/>
  <c r="GM41" i="1" s="1"/>
  <c r="K58" i="57"/>
  <c r="GL41" i="1" s="1"/>
  <c r="I58" i="57"/>
  <c r="H58" i="57"/>
  <c r="G58" i="57"/>
  <c r="F58" i="57"/>
  <c r="GJ41" i="1" s="1"/>
  <c r="E58" i="57"/>
  <c r="GI41" i="1" s="1"/>
  <c r="D58" i="57"/>
  <c r="GH41" i="1" s="1"/>
  <c r="L57" i="57"/>
  <c r="GM40" i="1" s="1"/>
  <c r="K57" i="57"/>
  <c r="GL40" i="1" s="1"/>
  <c r="I57" i="57"/>
  <c r="H57" i="57"/>
  <c r="G57" i="57"/>
  <c r="F57" i="57"/>
  <c r="GJ40" i="1" s="1"/>
  <c r="E57" i="57"/>
  <c r="GI40" i="1" s="1"/>
  <c r="D57" i="57"/>
  <c r="GH40" i="1" s="1"/>
  <c r="L56" i="57"/>
  <c r="GM39" i="1" s="1"/>
  <c r="K56" i="57"/>
  <c r="GL39" i="1" s="1"/>
  <c r="I56" i="57"/>
  <c r="H56" i="57"/>
  <c r="G56" i="57"/>
  <c r="F56" i="57"/>
  <c r="GJ39" i="1" s="1"/>
  <c r="E56" i="57"/>
  <c r="GI39" i="1" s="1"/>
  <c r="D56" i="57"/>
  <c r="GH39" i="1" s="1"/>
  <c r="L55" i="57"/>
  <c r="GM38" i="1" s="1"/>
  <c r="K55" i="57"/>
  <c r="GL38" i="1" s="1"/>
  <c r="I55" i="57"/>
  <c r="H55" i="57"/>
  <c r="G55" i="57"/>
  <c r="F55" i="57"/>
  <c r="E55" i="57"/>
  <c r="GI38" i="1" s="1"/>
  <c r="D55" i="57"/>
  <c r="GH38" i="1" s="1"/>
  <c r="L54" i="57"/>
  <c r="GM37" i="1" s="1"/>
  <c r="K54" i="57"/>
  <c r="GL37" i="1" s="1"/>
  <c r="I54" i="57"/>
  <c r="H54" i="57"/>
  <c r="G54" i="57"/>
  <c r="F54" i="57"/>
  <c r="GJ37" i="1" s="1"/>
  <c r="E54" i="57"/>
  <c r="GI37" i="1" s="1"/>
  <c r="D54" i="57"/>
  <c r="GH37" i="1" s="1"/>
  <c r="L53" i="57"/>
  <c r="GM36" i="1" s="1"/>
  <c r="K53" i="57"/>
  <c r="GL36" i="1" s="1"/>
  <c r="I53" i="57"/>
  <c r="H53" i="57"/>
  <c r="G53" i="57"/>
  <c r="F53" i="57"/>
  <c r="GJ36" i="1" s="1"/>
  <c r="E53" i="57"/>
  <c r="GI36" i="1" s="1"/>
  <c r="D53" i="57"/>
  <c r="GH36" i="1" s="1"/>
  <c r="L52" i="57"/>
  <c r="GM35" i="1" s="1"/>
  <c r="K52" i="57"/>
  <c r="GL35" i="1" s="1"/>
  <c r="I52" i="57"/>
  <c r="H52" i="57"/>
  <c r="G52" i="57"/>
  <c r="F52" i="57"/>
  <c r="GJ35" i="1" s="1"/>
  <c r="E52" i="57"/>
  <c r="GI35" i="1" s="1"/>
  <c r="D52" i="57"/>
  <c r="GH35" i="1" s="1"/>
  <c r="L51" i="57"/>
  <c r="GM34" i="1" s="1"/>
  <c r="K51" i="57"/>
  <c r="GL34" i="1" s="1"/>
  <c r="I51" i="57"/>
  <c r="H51" i="57"/>
  <c r="G51" i="57"/>
  <c r="F51" i="57"/>
  <c r="GJ34" i="1" s="1"/>
  <c r="E51" i="57"/>
  <c r="GI34" i="1" s="1"/>
  <c r="D51" i="57"/>
  <c r="GH34" i="1" s="1"/>
  <c r="L50" i="57"/>
  <c r="GM33" i="1" s="1"/>
  <c r="K50" i="57"/>
  <c r="GL33" i="1" s="1"/>
  <c r="I50" i="57"/>
  <c r="H50" i="57"/>
  <c r="G50" i="57"/>
  <c r="F50" i="57"/>
  <c r="GJ33" i="1" s="1"/>
  <c r="E50" i="57"/>
  <c r="GI33" i="1" s="1"/>
  <c r="D50" i="57"/>
  <c r="GH33" i="1" s="1"/>
  <c r="L49" i="57"/>
  <c r="GM32" i="1" s="1"/>
  <c r="K49" i="57"/>
  <c r="GL32" i="1" s="1"/>
  <c r="I49" i="57"/>
  <c r="H49" i="57"/>
  <c r="G49" i="57"/>
  <c r="F49" i="57"/>
  <c r="GJ32" i="1" s="1"/>
  <c r="E49" i="57"/>
  <c r="GI32" i="1" s="1"/>
  <c r="D49" i="57"/>
  <c r="GH32" i="1" s="1"/>
  <c r="L48" i="57"/>
  <c r="GM31" i="1" s="1"/>
  <c r="K48" i="57"/>
  <c r="GL31" i="1" s="1"/>
  <c r="I48" i="57"/>
  <c r="H48" i="57"/>
  <c r="G48" i="57"/>
  <c r="F48" i="57"/>
  <c r="GJ31" i="1" s="1"/>
  <c r="E48" i="57"/>
  <c r="GI31" i="1" s="1"/>
  <c r="D48" i="57"/>
  <c r="L47" i="57"/>
  <c r="GM30" i="1" s="1"/>
  <c r="K47" i="57"/>
  <c r="GL30" i="1" s="1"/>
  <c r="I47" i="57"/>
  <c r="H47" i="57"/>
  <c r="G47" i="57"/>
  <c r="F47" i="57"/>
  <c r="GJ30" i="1" s="1"/>
  <c r="E47" i="57"/>
  <c r="GI30" i="1" s="1"/>
  <c r="D47" i="57"/>
  <c r="GH30" i="1" s="1"/>
  <c r="L46" i="57"/>
  <c r="GM29" i="1" s="1"/>
  <c r="K46" i="57"/>
  <c r="GL29" i="1" s="1"/>
  <c r="I46" i="57"/>
  <c r="H46" i="57"/>
  <c r="G46" i="57"/>
  <c r="F46" i="57"/>
  <c r="GJ29" i="1" s="1"/>
  <c r="E46" i="57"/>
  <c r="GI29" i="1" s="1"/>
  <c r="D46" i="57"/>
  <c r="GH29" i="1" s="1"/>
  <c r="L45" i="57"/>
  <c r="GM28" i="1" s="1"/>
  <c r="K45" i="57"/>
  <c r="GL28" i="1" s="1"/>
  <c r="I45" i="57"/>
  <c r="H45" i="57"/>
  <c r="G45" i="57"/>
  <c r="F45" i="57"/>
  <c r="GJ28" i="1" s="1"/>
  <c r="E45" i="57"/>
  <c r="GI28" i="1" s="1"/>
  <c r="D45" i="57"/>
  <c r="L44" i="57"/>
  <c r="GM27" i="1" s="1"/>
  <c r="K44" i="57"/>
  <c r="GL27" i="1" s="1"/>
  <c r="I44" i="57"/>
  <c r="H44" i="57"/>
  <c r="G44" i="57"/>
  <c r="F44" i="57"/>
  <c r="GJ27" i="1" s="1"/>
  <c r="E44" i="57"/>
  <c r="GI27" i="1" s="1"/>
  <c r="D44" i="57"/>
  <c r="GH27" i="1" s="1"/>
  <c r="L43" i="57"/>
  <c r="GM26" i="1" s="1"/>
  <c r="K43" i="57"/>
  <c r="GL26" i="1" s="1"/>
  <c r="I43" i="57"/>
  <c r="H43" i="57"/>
  <c r="G43" i="57"/>
  <c r="F43" i="57"/>
  <c r="GJ26" i="1" s="1"/>
  <c r="E43" i="57"/>
  <c r="GI26" i="1" s="1"/>
  <c r="D43" i="57"/>
  <c r="L42" i="57"/>
  <c r="GM25" i="1" s="1"/>
  <c r="K42" i="57"/>
  <c r="GL25" i="1" s="1"/>
  <c r="I42" i="57"/>
  <c r="H42" i="57"/>
  <c r="G42" i="57"/>
  <c r="F42" i="57"/>
  <c r="GJ25" i="1" s="1"/>
  <c r="E42" i="57"/>
  <c r="GI25" i="1" s="1"/>
  <c r="D42" i="57"/>
  <c r="GH25" i="1" s="1"/>
  <c r="L41" i="57"/>
  <c r="GM24" i="1" s="1"/>
  <c r="K41" i="57"/>
  <c r="GL24" i="1" s="1"/>
  <c r="I41" i="57"/>
  <c r="H41" i="57"/>
  <c r="G41" i="57"/>
  <c r="F41" i="57"/>
  <c r="GJ24" i="1" s="1"/>
  <c r="E41" i="57"/>
  <c r="GI24" i="1" s="1"/>
  <c r="D41" i="57"/>
  <c r="GH24" i="1" s="1"/>
  <c r="L40" i="57"/>
  <c r="GM23" i="1" s="1"/>
  <c r="K40" i="57"/>
  <c r="GL23" i="1" s="1"/>
  <c r="I40" i="57"/>
  <c r="H40" i="57"/>
  <c r="G40" i="57"/>
  <c r="F40" i="57"/>
  <c r="GJ23" i="1" s="1"/>
  <c r="E40" i="57"/>
  <c r="GI23" i="1" s="1"/>
  <c r="D40" i="57"/>
  <c r="GH23" i="1" s="1"/>
  <c r="L39" i="57"/>
  <c r="K39" i="57"/>
  <c r="I39" i="57"/>
  <c r="H39" i="57"/>
  <c r="G39" i="57"/>
  <c r="F39" i="57"/>
  <c r="E39" i="57"/>
  <c r="D39" i="57"/>
  <c r="L38" i="57"/>
  <c r="K38" i="57"/>
  <c r="I38" i="57"/>
  <c r="H38" i="57"/>
  <c r="G38" i="57"/>
  <c r="F38" i="57"/>
  <c r="E38" i="57"/>
  <c r="D38" i="57"/>
  <c r="L37" i="57"/>
  <c r="K37" i="57"/>
  <c r="I37" i="57"/>
  <c r="H37" i="57"/>
  <c r="G37" i="57"/>
  <c r="F37" i="57"/>
  <c r="E37" i="57"/>
  <c r="D37" i="57"/>
  <c r="L36" i="57"/>
  <c r="K36" i="57"/>
  <c r="I36" i="57"/>
  <c r="H36" i="57"/>
  <c r="G36" i="57"/>
  <c r="F36" i="57"/>
  <c r="E36" i="57"/>
  <c r="D36" i="57"/>
  <c r="L35" i="57"/>
  <c r="K35" i="57"/>
  <c r="I35" i="57"/>
  <c r="H35" i="57"/>
  <c r="G35" i="57"/>
  <c r="F35" i="57"/>
  <c r="E35" i="57"/>
  <c r="D35" i="57"/>
  <c r="L34" i="57"/>
  <c r="K34" i="57"/>
  <c r="I34" i="57"/>
  <c r="H34" i="57"/>
  <c r="G34" i="57"/>
  <c r="F34" i="57"/>
  <c r="E34" i="57"/>
  <c r="D34" i="57"/>
  <c r="L33" i="57"/>
  <c r="K33" i="57"/>
  <c r="I33" i="57"/>
  <c r="H33" i="57"/>
  <c r="G33" i="57"/>
  <c r="F33" i="57"/>
  <c r="E33" i="57"/>
  <c r="D33" i="57"/>
  <c r="L32" i="57"/>
  <c r="K32" i="57"/>
  <c r="I32" i="57"/>
  <c r="H32" i="57"/>
  <c r="G32" i="57"/>
  <c r="F32" i="57"/>
  <c r="E32" i="57"/>
  <c r="D32" i="57"/>
  <c r="L31" i="57"/>
  <c r="K31" i="57"/>
  <c r="I31" i="57"/>
  <c r="H31" i="57"/>
  <c r="G31" i="57"/>
  <c r="F31" i="57"/>
  <c r="E31" i="57"/>
  <c r="D31" i="57"/>
  <c r="L30" i="57"/>
  <c r="K30" i="57"/>
  <c r="I30" i="57"/>
  <c r="H30" i="57"/>
  <c r="G30" i="57"/>
  <c r="F30" i="57"/>
  <c r="E30" i="57"/>
  <c r="D30" i="57"/>
  <c r="L29" i="57"/>
  <c r="K29" i="57"/>
  <c r="I29" i="57"/>
  <c r="H29" i="57"/>
  <c r="G29" i="57"/>
  <c r="F29" i="57"/>
  <c r="E29" i="57"/>
  <c r="D29" i="57"/>
  <c r="L28" i="57"/>
  <c r="K28" i="57"/>
  <c r="I28" i="57"/>
  <c r="H28" i="57"/>
  <c r="G28" i="57"/>
  <c r="F28" i="57"/>
  <c r="E28" i="57"/>
  <c r="D28" i="57"/>
  <c r="L27" i="57"/>
  <c r="K27" i="57"/>
  <c r="I27" i="57"/>
  <c r="H27" i="57"/>
  <c r="G27" i="57"/>
  <c r="F27" i="57"/>
  <c r="E27" i="57"/>
  <c r="D27" i="57"/>
  <c r="L26" i="57"/>
  <c r="GM22" i="1" s="1"/>
  <c r="K26" i="57"/>
  <c r="GL22" i="1" s="1"/>
  <c r="I26" i="57"/>
  <c r="H26" i="57"/>
  <c r="G26" i="57"/>
  <c r="F26" i="57"/>
  <c r="GJ22" i="1" s="1"/>
  <c r="E26" i="57"/>
  <c r="GI22" i="1" s="1"/>
  <c r="D26" i="57"/>
  <c r="GH22" i="1" s="1"/>
  <c r="L25" i="57"/>
  <c r="GM21" i="1" s="1"/>
  <c r="K25" i="57"/>
  <c r="GL21" i="1" s="1"/>
  <c r="I25" i="57"/>
  <c r="H25" i="57"/>
  <c r="G25" i="57"/>
  <c r="F25" i="57"/>
  <c r="GJ21" i="1" s="1"/>
  <c r="E25" i="57"/>
  <c r="GI21" i="1" s="1"/>
  <c r="D25" i="57"/>
  <c r="L24" i="57"/>
  <c r="GM20" i="1" s="1"/>
  <c r="K24" i="57"/>
  <c r="GL20" i="1" s="1"/>
  <c r="I24" i="57"/>
  <c r="H24" i="57"/>
  <c r="G24" i="57"/>
  <c r="F24" i="57"/>
  <c r="GJ20" i="1" s="1"/>
  <c r="E24" i="57"/>
  <c r="GI20" i="1" s="1"/>
  <c r="D24" i="57"/>
  <c r="GH20" i="1" s="1"/>
  <c r="L23" i="57"/>
  <c r="GM19" i="1" s="1"/>
  <c r="K23" i="57"/>
  <c r="GL19" i="1" s="1"/>
  <c r="I23" i="57"/>
  <c r="H23" i="57"/>
  <c r="G23" i="57"/>
  <c r="F23" i="57"/>
  <c r="GJ19" i="1" s="1"/>
  <c r="E23" i="57"/>
  <c r="GI19" i="1" s="1"/>
  <c r="D23" i="57"/>
  <c r="L22" i="57"/>
  <c r="GM18" i="1" s="1"/>
  <c r="K22" i="57"/>
  <c r="GL18" i="1" s="1"/>
  <c r="I22" i="57"/>
  <c r="H22" i="57"/>
  <c r="G22" i="57"/>
  <c r="F22" i="57"/>
  <c r="GJ18" i="1" s="1"/>
  <c r="E22" i="57"/>
  <c r="GI18" i="1" s="1"/>
  <c r="D22" i="57"/>
  <c r="L21" i="57"/>
  <c r="GM17" i="1" s="1"/>
  <c r="K21" i="57"/>
  <c r="GL17" i="1" s="1"/>
  <c r="I21" i="57"/>
  <c r="H21" i="57"/>
  <c r="G21" i="57"/>
  <c r="F21" i="57"/>
  <c r="GJ17" i="1" s="1"/>
  <c r="E21" i="57"/>
  <c r="GI17" i="1" s="1"/>
  <c r="D21" i="57"/>
  <c r="GH17" i="1" s="1"/>
  <c r="L20" i="57"/>
  <c r="GM16" i="1" s="1"/>
  <c r="K20" i="57"/>
  <c r="GL16" i="1" s="1"/>
  <c r="I20" i="57"/>
  <c r="H20" i="57"/>
  <c r="G20" i="57"/>
  <c r="F20" i="57"/>
  <c r="GJ16" i="1" s="1"/>
  <c r="E20" i="57"/>
  <c r="GI16" i="1" s="1"/>
  <c r="D20" i="57"/>
  <c r="L19" i="57"/>
  <c r="GM15" i="1" s="1"/>
  <c r="K19" i="57"/>
  <c r="GL15" i="1" s="1"/>
  <c r="I19" i="57"/>
  <c r="H19" i="57"/>
  <c r="G19" i="57"/>
  <c r="F19" i="57"/>
  <c r="GJ15" i="1" s="1"/>
  <c r="E19" i="57"/>
  <c r="GI15" i="1" s="1"/>
  <c r="D19" i="57"/>
  <c r="GH15" i="1" s="1"/>
  <c r="L18" i="57"/>
  <c r="GM14" i="1" s="1"/>
  <c r="K18" i="57"/>
  <c r="GL14" i="1" s="1"/>
  <c r="I18" i="57"/>
  <c r="H18" i="57"/>
  <c r="G18" i="57"/>
  <c r="F18" i="57"/>
  <c r="GJ14" i="1" s="1"/>
  <c r="E18" i="57"/>
  <c r="GI14" i="1" s="1"/>
  <c r="D18" i="57"/>
  <c r="GH14" i="1" s="1"/>
  <c r="L17" i="57"/>
  <c r="GM13" i="1" s="1"/>
  <c r="K17" i="57"/>
  <c r="GL13" i="1" s="1"/>
  <c r="I17" i="57"/>
  <c r="H17" i="57"/>
  <c r="G17" i="57"/>
  <c r="F17" i="57"/>
  <c r="E17" i="57"/>
  <c r="GI13" i="1" s="1"/>
  <c r="D17" i="57"/>
  <c r="GH13" i="1" s="1"/>
  <c r="L16" i="57"/>
  <c r="GM12" i="1" s="1"/>
  <c r="K16" i="57"/>
  <c r="GL12" i="1" s="1"/>
  <c r="I16" i="57"/>
  <c r="H16" i="57"/>
  <c r="G16" i="57"/>
  <c r="F16" i="57"/>
  <c r="GJ12" i="1" s="1"/>
  <c r="E16" i="57"/>
  <c r="GI12" i="1" s="1"/>
  <c r="D16" i="57"/>
  <c r="GH12" i="1" s="1"/>
  <c r="L15" i="57"/>
  <c r="GM11" i="1" s="1"/>
  <c r="K15" i="57"/>
  <c r="GL11" i="1" s="1"/>
  <c r="I15" i="57"/>
  <c r="H15" i="57"/>
  <c r="G15" i="57"/>
  <c r="F15" i="57"/>
  <c r="GJ11" i="1" s="1"/>
  <c r="E15" i="57"/>
  <c r="GI11" i="1" s="1"/>
  <c r="D15" i="57"/>
  <c r="L14" i="57"/>
  <c r="GM10" i="1" s="1"/>
  <c r="K14" i="57"/>
  <c r="GL10" i="1" s="1"/>
  <c r="I14" i="57"/>
  <c r="H14" i="57"/>
  <c r="G14" i="57"/>
  <c r="F14" i="57"/>
  <c r="GJ10" i="1" s="1"/>
  <c r="E14" i="57"/>
  <c r="GI10" i="1" s="1"/>
  <c r="D14" i="57"/>
  <c r="GH10" i="1" s="1"/>
  <c r="L13" i="57"/>
  <c r="GM9" i="1" s="1"/>
  <c r="K13" i="57"/>
  <c r="GL9" i="1" s="1"/>
  <c r="I13" i="57"/>
  <c r="H13" i="57"/>
  <c r="G13" i="57"/>
  <c r="F13" i="57"/>
  <c r="GJ9" i="1" s="1"/>
  <c r="E13" i="57"/>
  <c r="GI9" i="1" s="1"/>
  <c r="D13" i="57"/>
  <c r="GH9" i="1" s="1"/>
  <c r="L12" i="57"/>
  <c r="GM8" i="1" s="1"/>
  <c r="K12" i="57"/>
  <c r="GL8" i="1" s="1"/>
  <c r="I12" i="57"/>
  <c r="H12" i="57"/>
  <c r="G12" i="57"/>
  <c r="F12" i="57"/>
  <c r="GJ8" i="1" s="1"/>
  <c r="E12" i="57"/>
  <c r="GI8" i="1" s="1"/>
  <c r="D12" i="57"/>
  <c r="L11" i="57"/>
  <c r="GM7" i="1" s="1"/>
  <c r="K11" i="57"/>
  <c r="GL7" i="1" s="1"/>
  <c r="I11" i="57"/>
  <c r="H11" i="57"/>
  <c r="G11" i="57"/>
  <c r="F11" i="57"/>
  <c r="GJ7" i="1" s="1"/>
  <c r="E11" i="57"/>
  <c r="GI7" i="1" s="1"/>
  <c r="D11" i="57"/>
  <c r="GH7" i="1" s="1"/>
  <c r="L10" i="57"/>
  <c r="GM6" i="1" s="1"/>
  <c r="K10" i="57"/>
  <c r="GL6" i="1" s="1"/>
  <c r="I10" i="57"/>
  <c r="H10" i="57"/>
  <c r="G10" i="57"/>
  <c r="F10" i="57"/>
  <c r="GJ6" i="1" s="1"/>
  <c r="E10" i="57"/>
  <c r="GI6" i="1" s="1"/>
  <c r="D10" i="57"/>
  <c r="GH6" i="1" s="1"/>
  <c r="L9" i="57"/>
  <c r="GM5" i="1" s="1"/>
  <c r="K9" i="57"/>
  <c r="GL5" i="1" s="1"/>
  <c r="I9" i="57"/>
  <c r="H9" i="57"/>
  <c r="G9" i="57"/>
  <c r="F9" i="57"/>
  <c r="GJ5" i="1" s="1"/>
  <c r="E9" i="57"/>
  <c r="GI5" i="1" s="1"/>
  <c r="D9" i="57"/>
  <c r="GH5" i="1" s="1"/>
  <c r="L8" i="57"/>
  <c r="K8" i="57"/>
  <c r="I8" i="57"/>
  <c r="H8" i="57"/>
  <c r="G8" i="57"/>
  <c r="F8" i="57"/>
  <c r="E8" i="57"/>
  <c r="D8" i="57"/>
  <c r="L7" i="57"/>
  <c r="GM4" i="1" s="1"/>
  <c r="K7" i="57"/>
  <c r="GL4" i="1" s="1"/>
  <c r="I7" i="57"/>
  <c r="H7" i="57"/>
  <c r="G7" i="57"/>
  <c r="F7" i="57"/>
  <c r="GJ4" i="1" s="1"/>
  <c r="E7" i="57"/>
  <c r="GI4" i="1" s="1"/>
  <c r="D7" i="57"/>
  <c r="GH4" i="1" s="1"/>
  <c r="J114" i="57" l="1"/>
  <c r="GK87" i="1" s="1"/>
  <c r="J117" i="57"/>
  <c r="GK90" i="1" s="1"/>
  <c r="J118" i="57"/>
  <c r="GK91" i="1" s="1"/>
  <c r="J121" i="57"/>
  <c r="GK94" i="1" s="1"/>
  <c r="J85" i="57"/>
  <c r="GK64" i="1" s="1"/>
  <c r="J109" i="57"/>
  <c r="GK84" i="1" s="1"/>
  <c r="J26" i="57"/>
  <c r="GK22" i="1" s="1"/>
  <c r="J37" i="57"/>
  <c r="M37" i="57" s="1"/>
  <c r="R37" i="57" s="1"/>
  <c r="J53" i="57"/>
  <c r="GK36" i="1" s="1"/>
  <c r="J58" i="57"/>
  <c r="GK41" i="1" s="1"/>
  <c r="J21" i="57"/>
  <c r="GK17" i="1" s="1"/>
  <c r="GH86" i="1"/>
  <c r="J7" i="57"/>
  <c r="M7" i="57" s="1"/>
  <c r="R7" i="57" s="1"/>
  <c r="J102" i="57"/>
  <c r="GK77" i="1" s="1"/>
  <c r="J110" i="57"/>
  <c r="GK85" i="1" s="1"/>
  <c r="J122" i="57"/>
  <c r="GK95" i="1" s="1"/>
  <c r="J125" i="57"/>
  <c r="GK98" i="1" s="1"/>
  <c r="J126" i="57"/>
  <c r="GK99" i="1" s="1"/>
  <c r="J129" i="57"/>
  <c r="GK102" i="1" s="1"/>
  <c r="J130" i="57"/>
  <c r="GK103" i="1" s="1"/>
  <c r="J133" i="57"/>
  <c r="GK106" i="1" s="1"/>
  <c r="J134" i="57"/>
  <c r="GK107" i="1" s="1"/>
  <c r="J137" i="57"/>
  <c r="GK110" i="1" s="1"/>
  <c r="J138" i="57"/>
  <c r="GK111" i="1" s="1"/>
  <c r="J69" i="57"/>
  <c r="GK50" i="1" s="1"/>
  <c r="J70" i="57"/>
  <c r="GK51" i="1" s="1"/>
  <c r="J71" i="57"/>
  <c r="GK52" i="1" s="1"/>
  <c r="J72" i="57"/>
  <c r="GK53" i="1" s="1"/>
  <c r="J73" i="57"/>
  <c r="GK54" i="1" s="1"/>
  <c r="J74" i="57"/>
  <c r="GK55" i="1" s="1"/>
  <c r="J75" i="57"/>
  <c r="GK56" i="1" s="1"/>
  <c r="J76" i="57"/>
  <c r="GK57" i="1" s="1"/>
  <c r="J79" i="57"/>
  <c r="GK58" i="1" s="1"/>
  <c r="J80" i="57"/>
  <c r="GK59" i="1" s="1"/>
  <c r="J81" i="57"/>
  <c r="GK60" i="1" s="1"/>
  <c r="J82" i="57"/>
  <c r="GK61" i="1" s="1"/>
  <c r="J83" i="57"/>
  <c r="GK62" i="1" s="1"/>
  <c r="J84" i="57"/>
  <c r="GK63" i="1" s="1"/>
  <c r="J86" i="57"/>
  <c r="GK65" i="1" s="1"/>
  <c r="J87" i="57"/>
  <c r="GK66" i="1" s="1"/>
  <c r="J90" i="57"/>
  <c r="GK67" i="1" s="1"/>
  <c r="J91" i="57"/>
  <c r="GK68" i="1" s="1"/>
  <c r="J92" i="57"/>
  <c r="GK69" i="1" s="1"/>
  <c r="J93" i="57"/>
  <c r="GK70" i="1" s="1"/>
  <c r="J94" i="57"/>
  <c r="GK71" i="1" s="1"/>
  <c r="J95" i="57"/>
  <c r="GK72" i="1" s="1"/>
  <c r="J96" i="57"/>
  <c r="GK73" i="1" s="1"/>
  <c r="J97" i="57"/>
  <c r="GK74" i="1" s="1"/>
  <c r="J98" i="57"/>
  <c r="GK75" i="1" s="1"/>
  <c r="J99" i="57"/>
  <c r="GK86" i="1" s="1"/>
  <c r="J10" i="57"/>
  <c r="GK6" i="1" s="1"/>
  <c r="J13" i="57"/>
  <c r="GK9" i="1" s="1"/>
  <c r="J18" i="57"/>
  <c r="GK14" i="1" s="1"/>
  <c r="J29" i="57"/>
  <c r="M29" i="57" s="1"/>
  <c r="R29" i="57" s="1"/>
  <c r="J34" i="57"/>
  <c r="M34" i="57" s="1"/>
  <c r="R34" i="57" s="1"/>
  <c r="J42" i="57"/>
  <c r="GK25" i="1" s="1"/>
  <c r="J45" i="57"/>
  <c r="GK28" i="1" s="1"/>
  <c r="J50" i="57"/>
  <c r="GK33" i="1" s="1"/>
  <c r="J61" i="57"/>
  <c r="GK44" i="1" s="1"/>
  <c r="J66" i="57"/>
  <c r="GK49" i="1" s="1"/>
  <c r="J9" i="57"/>
  <c r="GK5" i="1" s="1"/>
  <c r="J11" i="57"/>
  <c r="GK7" i="1" s="1"/>
  <c r="J15" i="57"/>
  <c r="GK11" i="1" s="1"/>
  <c r="J17" i="57"/>
  <c r="GK13" i="1" s="1"/>
  <c r="J20" i="57"/>
  <c r="GK16" i="1" s="1"/>
  <c r="J23" i="57"/>
  <c r="GK19" i="1" s="1"/>
  <c r="J25" i="57"/>
  <c r="GK21" i="1" s="1"/>
  <c r="J27" i="57"/>
  <c r="M27" i="57" s="1"/>
  <c r="R27" i="57" s="1"/>
  <c r="J31" i="57"/>
  <c r="M31" i="57" s="1"/>
  <c r="R31" i="57" s="1"/>
  <c r="J33" i="57"/>
  <c r="M33" i="57" s="1"/>
  <c r="R33" i="57" s="1"/>
  <c r="J35" i="57"/>
  <c r="J39" i="57"/>
  <c r="M39" i="57" s="1"/>
  <c r="R39" i="57" s="1"/>
  <c r="J41" i="57"/>
  <c r="GK24" i="1" s="1"/>
  <c r="J43" i="57"/>
  <c r="GK26" i="1" s="1"/>
  <c r="J52" i="57"/>
  <c r="GK35" i="1" s="1"/>
  <c r="J54" i="57"/>
  <c r="GK37" i="1" s="1"/>
  <c r="J57" i="57"/>
  <c r="GK40" i="1" s="1"/>
  <c r="J59" i="57"/>
  <c r="GK42" i="1" s="1"/>
  <c r="J63" i="57"/>
  <c r="GK46" i="1" s="1"/>
  <c r="J65" i="57"/>
  <c r="GK48" i="1" s="1"/>
  <c r="J107" i="57"/>
  <c r="GK82" i="1" s="1"/>
  <c r="M129" i="57"/>
  <c r="R129" i="57" s="1"/>
  <c r="GH102" i="1"/>
  <c r="M69" i="57"/>
  <c r="M71" i="57"/>
  <c r="R71" i="57" s="1"/>
  <c r="M92" i="57"/>
  <c r="R92" i="57" s="1"/>
  <c r="J104" i="57"/>
  <c r="GK79" i="1" s="1"/>
  <c r="J115" i="57"/>
  <c r="GK88" i="1" s="1"/>
  <c r="J116" i="57"/>
  <c r="GK89" i="1" s="1"/>
  <c r="J119" i="57"/>
  <c r="GK92" i="1" s="1"/>
  <c r="J120" i="57"/>
  <c r="GK93" i="1" s="1"/>
  <c r="J123" i="57"/>
  <c r="GK96" i="1" s="1"/>
  <c r="J124" i="57"/>
  <c r="GK97" i="1" s="1"/>
  <c r="J127" i="57"/>
  <c r="GK100" i="1" s="1"/>
  <c r="J128" i="57"/>
  <c r="GK101" i="1" s="1"/>
  <c r="J131" i="57"/>
  <c r="GK104" i="1" s="1"/>
  <c r="J132" i="57"/>
  <c r="GK105" i="1" s="1"/>
  <c r="J135" i="57"/>
  <c r="J136" i="57"/>
  <c r="GK109" i="1" s="1"/>
  <c r="J139" i="57"/>
  <c r="GK112" i="1" s="1"/>
  <c r="J140" i="57"/>
  <c r="GK113" i="1" s="1"/>
  <c r="GH93" i="1"/>
  <c r="M90" i="57"/>
  <c r="J106" i="57"/>
  <c r="M106" i="57" s="1"/>
  <c r="R106" i="57" s="1"/>
  <c r="M25" i="57"/>
  <c r="R25" i="57" s="1"/>
  <c r="M35" i="57"/>
  <c r="R35" i="57" s="1"/>
  <c r="M45" i="57"/>
  <c r="R45" i="57" s="1"/>
  <c r="M61" i="57"/>
  <c r="R61" i="57" s="1"/>
  <c r="J103" i="57"/>
  <c r="GK78" i="1" s="1"/>
  <c r="J111" i="57"/>
  <c r="M111" i="57" s="1"/>
  <c r="R111" i="57" s="1"/>
  <c r="J8" i="57"/>
  <c r="M8" i="57" s="1"/>
  <c r="R8" i="57" s="1"/>
  <c r="J12" i="57"/>
  <c r="GK8" i="1" s="1"/>
  <c r="J14" i="57"/>
  <c r="GK10" i="1" s="1"/>
  <c r="J16" i="57"/>
  <c r="GK12" i="1" s="1"/>
  <c r="J19" i="57"/>
  <c r="GK15" i="1" s="1"/>
  <c r="J22" i="57"/>
  <c r="GK18" i="1" s="1"/>
  <c r="J24" i="57"/>
  <c r="GK20" i="1" s="1"/>
  <c r="J28" i="57"/>
  <c r="M28" i="57" s="1"/>
  <c r="R28" i="57" s="1"/>
  <c r="J30" i="57"/>
  <c r="M30" i="57" s="1"/>
  <c r="R30" i="57" s="1"/>
  <c r="J32" i="57"/>
  <c r="M32" i="57" s="1"/>
  <c r="R32" i="57" s="1"/>
  <c r="J36" i="57"/>
  <c r="M36" i="57" s="1"/>
  <c r="R36" i="57" s="1"/>
  <c r="J38" i="57"/>
  <c r="M38" i="57" s="1"/>
  <c r="R38" i="57" s="1"/>
  <c r="J40" i="57"/>
  <c r="GK23" i="1" s="1"/>
  <c r="J44" i="57"/>
  <c r="GK27" i="1" s="1"/>
  <c r="J46" i="57"/>
  <c r="GK29" i="1" s="1"/>
  <c r="J47" i="57"/>
  <c r="GK30" i="1" s="1"/>
  <c r="J48" i="57"/>
  <c r="GK31" i="1" s="1"/>
  <c r="J49" i="57"/>
  <c r="GK32" i="1" s="1"/>
  <c r="J51" i="57"/>
  <c r="GK34" i="1" s="1"/>
  <c r="J55" i="57"/>
  <c r="GK38" i="1" s="1"/>
  <c r="J56" i="57"/>
  <c r="GK39" i="1" s="1"/>
  <c r="J60" i="57"/>
  <c r="GK43" i="1" s="1"/>
  <c r="J62" i="57"/>
  <c r="GK45" i="1" s="1"/>
  <c r="J64" i="57"/>
  <c r="GK47" i="1" s="1"/>
  <c r="J108" i="57"/>
  <c r="GK83" i="1" s="1"/>
  <c r="GK81" i="1"/>
  <c r="M135" i="57"/>
  <c r="R135" i="57" s="1"/>
  <c r="GK108" i="1"/>
  <c r="M107" i="57"/>
  <c r="R107" i="57" s="1"/>
  <c r="GK76" i="1"/>
  <c r="GH54" i="1"/>
  <c r="GJ67" i="1"/>
  <c r="GH8" i="1"/>
  <c r="GH11" i="1"/>
  <c r="M15" i="57"/>
  <c r="R15" i="57" s="1"/>
  <c r="GH16" i="1"/>
  <c r="GH19" i="1"/>
  <c r="M23" i="57"/>
  <c r="R23" i="57" s="1"/>
  <c r="M121" i="57"/>
  <c r="R121" i="57" s="1"/>
  <c r="M105" i="57"/>
  <c r="R105" i="57" s="1"/>
  <c r="M81" i="57"/>
  <c r="R81" i="57" s="1"/>
  <c r="M41" i="57"/>
  <c r="R41" i="57" s="1"/>
  <c r="GH106" i="1"/>
  <c r="GH63" i="1"/>
  <c r="GH53" i="1"/>
  <c r="GH42" i="1"/>
  <c r="GH31" i="1"/>
  <c r="GH21" i="1"/>
  <c r="GI99" i="1"/>
  <c r="M114" i="57"/>
  <c r="R114" i="57" s="1"/>
  <c r="M98" i="57"/>
  <c r="R98" i="57" s="1"/>
  <c r="M58" i="57"/>
  <c r="R58" i="57" s="1"/>
  <c r="M50" i="57"/>
  <c r="R50" i="57" s="1"/>
  <c r="M21" i="57"/>
  <c r="R21" i="57" s="1"/>
  <c r="M10" i="57"/>
  <c r="R10" i="57" s="1"/>
  <c r="GI86" i="1"/>
  <c r="GI76" i="1"/>
  <c r="M80" i="57"/>
  <c r="R80" i="57" s="1"/>
  <c r="GH105" i="1"/>
  <c r="GH84" i="1"/>
  <c r="GH62" i="1"/>
  <c r="GH52" i="1"/>
  <c r="GH18" i="1"/>
  <c r="GI112" i="1"/>
  <c r="GI96" i="1"/>
  <c r="GJ38" i="1"/>
  <c r="GH82" i="1"/>
  <c r="GH50" i="1"/>
  <c r="M118" i="57"/>
  <c r="R118" i="57" s="1"/>
  <c r="M70" i="57"/>
  <c r="R70" i="57" s="1"/>
  <c r="GH70" i="1"/>
  <c r="GH28" i="1"/>
  <c r="GJ13" i="1"/>
  <c r="M79" i="57"/>
  <c r="R79" i="57" s="1"/>
  <c r="M125" i="57"/>
  <c r="R125" i="57" s="1"/>
  <c r="M117" i="57"/>
  <c r="R117" i="57" s="1"/>
  <c r="M53" i="57"/>
  <c r="R53" i="57" s="1"/>
  <c r="GH69" i="1"/>
  <c r="GH26" i="1"/>
  <c r="M116" i="57"/>
  <c r="R116" i="57" s="1"/>
  <c r="M108" i="57"/>
  <c r="R108" i="57" s="1"/>
  <c r="M52" i="57"/>
  <c r="R52" i="57" s="1"/>
  <c r="M44" i="57"/>
  <c r="R44" i="57" s="1"/>
  <c r="GH68" i="1"/>
  <c r="GI104" i="1"/>
  <c r="GI88" i="1"/>
  <c r="GJ86" i="1"/>
  <c r="GL48" i="1"/>
  <c r="GL76" i="1"/>
  <c r="GL86" i="1"/>
  <c r="M99" i="57"/>
  <c r="R99" i="57" s="1"/>
  <c r="GH77" i="1"/>
  <c r="F141" i="57"/>
  <c r="G141" i="57"/>
  <c r="R69" i="57"/>
  <c r="K141" i="57"/>
  <c r="L141" i="57"/>
  <c r="H141" i="57"/>
  <c r="I141" i="57"/>
  <c r="E141" i="57"/>
  <c r="D141" i="57"/>
  <c r="M42" i="57" l="1"/>
  <c r="R42" i="57" s="1"/>
  <c r="M126" i="57"/>
  <c r="R126" i="57" s="1"/>
  <c r="M97" i="57"/>
  <c r="R97" i="57" s="1"/>
  <c r="M85" i="57"/>
  <c r="R85" i="57" s="1"/>
  <c r="M96" i="57"/>
  <c r="R96" i="57" s="1"/>
  <c r="M137" i="57"/>
  <c r="R137" i="57" s="1"/>
  <c r="M26" i="57"/>
  <c r="R26" i="57" s="1"/>
  <c r="M63" i="57"/>
  <c r="R63" i="57" s="1"/>
  <c r="M86" i="57"/>
  <c r="R86" i="57" s="1"/>
  <c r="M122" i="57"/>
  <c r="R122" i="57" s="1"/>
  <c r="M11" i="57"/>
  <c r="R11" i="57" s="1"/>
  <c r="M16" i="57"/>
  <c r="R16" i="57" s="1"/>
  <c r="M87" i="57"/>
  <c r="R87" i="57" s="1"/>
  <c r="M110" i="57"/>
  <c r="R110" i="57" s="1"/>
  <c r="M138" i="57"/>
  <c r="R138" i="57" s="1"/>
  <c r="M76" i="57"/>
  <c r="R76" i="57" s="1"/>
  <c r="M75" i="57"/>
  <c r="R75" i="57" s="1"/>
  <c r="M14" i="57"/>
  <c r="R14" i="57" s="1"/>
  <c r="M119" i="57"/>
  <c r="R119" i="57" s="1"/>
  <c r="M109" i="57"/>
  <c r="R109" i="57" s="1"/>
  <c r="M130" i="57"/>
  <c r="R130" i="57" s="1"/>
  <c r="M93" i="57"/>
  <c r="R93" i="57" s="1"/>
  <c r="M132" i="57"/>
  <c r="R132" i="57" s="1"/>
  <c r="M91" i="57"/>
  <c r="R91" i="57" s="1"/>
  <c r="M66" i="57"/>
  <c r="R66" i="57" s="1"/>
  <c r="M72" i="57"/>
  <c r="R72" i="57" s="1"/>
  <c r="M82" i="57"/>
  <c r="R82" i="57" s="1"/>
  <c r="M48" i="57"/>
  <c r="R48" i="57" s="1"/>
  <c r="M13" i="57"/>
  <c r="R13" i="57" s="1"/>
  <c r="M24" i="57"/>
  <c r="R24" i="57" s="1"/>
  <c r="M103" i="57"/>
  <c r="R103" i="57" s="1"/>
  <c r="M94" i="57"/>
  <c r="R94" i="57" s="1"/>
  <c r="M127" i="57"/>
  <c r="R127" i="57" s="1"/>
  <c r="M124" i="57"/>
  <c r="R124" i="57" s="1"/>
  <c r="M18" i="57"/>
  <c r="R18" i="57" s="1"/>
  <c r="M120" i="57"/>
  <c r="R120" i="57" s="1"/>
  <c r="M46" i="57"/>
  <c r="R46" i="57" s="1"/>
  <c r="M95" i="57"/>
  <c r="R95" i="57" s="1"/>
  <c r="M51" i="57"/>
  <c r="R51" i="57" s="1"/>
  <c r="M57" i="57"/>
  <c r="R57" i="57" s="1"/>
  <c r="M84" i="57"/>
  <c r="R84" i="57" s="1"/>
  <c r="M123" i="57"/>
  <c r="R123" i="57" s="1"/>
  <c r="M102" i="57"/>
  <c r="R102" i="57" s="1"/>
  <c r="M54" i="57"/>
  <c r="R54" i="57" s="1"/>
  <c r="M134" i="57"/>
  <c r="R134" i="57" s="1"/>
  <c r="M74" i="57"/>
  <c r="R74" i="57" s="1"/>
  <c r="GK4" i="1"/>
  <c r="M83" i="57"/>
  <c r="R83" i="57" s="1"/>
  <c r="M140" i="57"/>
  <c r="R140" i="57" s="1"/>
  <c r="M62" i="57"/>
  <c r="R62" i="57" s="1"/>
  <c r="M73" i="57"/>
  <c r="R73" i="57" s="1"/>
  <c r="M133" i="57"/>
  <c r="R133" i="57" s="1"/>
  <c r="M40" i="57"/>
  <c r="R40" i="57" s="1"/>
  <c r="M64" i="57"/>
  <c r="R64" i="57" s="1"/>
  <c r="M65" i="57"/>
  <c r="R65" i="57" s="1"/>
  <c r="M12" i="57"/>
  <c r="R12" i="57" s="1"/>
  <c r="M43" i="57"/>
  <c r="R43" i="57" s="1"/>
  <c r="M136" i="57"/>
  <c r="R136" i="57" s="1"/>
  <c r="M22" i="57"/>
  <c r="R22" i="57" s="1"/>
  <c r="M139" i="57"/>
  <c r="R139" i="57" s="1"/>
  <c r="M60" i="57"/>
  <c r="R60" i="57" s="1"/>
  <c r="M47" i="57"/>
  <c r="R47" i="57" s="1"/>
  <c r="M104" i="57"/>
  <c r="R104" i="57" s="1"/>
  <c r="M9" i="57"/>
  <c r="R9" i="57" s="1"/>
  <c r="M59" i="57"/>
  <c r="R59" i="57" s="1"/>
  <c r="M131" i="57"/>
  <c r="R131" i="57" s="1"/>
  <c r="M55" i="57"/>
  <c r="R55" i="57" s="1"/>
  <c r="M128" i="57"/>
  <c r="R128" i="57" s="1"/>
  <c r="M19" i="57"/>
  <c r="R19" i="57" s="1"/>
  <c r="M20" i="57"/>
  <c r="R20" i="57" s="1"/>
  <c r="M56" i="57"/>
  <c r="R56" i="57" s="1"/>
  <c r="M49" i="57"/>
  <c r="R49" i="57" s="1"/>
  <c r="M115" i="57"/>
  <c r="R115" i="57" s="1"/>
  <c r="M17" i="57"/>
  <c r="R17" i="57" s="1"/>
  <c r="R90" i="57"/>
  <c r="R100" i="57" l="1"/>
  <c r="R112" i="57"/>
  <c r="M141" i="57"/>
  <c r="R141" i="57" s="1"/>
  <c r="U110" i="57"/>
  <c r="U98" i="57"/>
  <c r="GF49" i="1" l="1"/>
  <c r="GF76" i="1"/>
  <c r="GF77" i="1"/>
  <c r="GF78" i="1"/>
  <c r="GF79" i="1"/>
  <c r="GF80" i="1"/>
  <c r="GF81" i="1"/>
  <c r="GF82" i="1"/>
  <c r="GF83" i="1"/>
  <c r="GF84" i="1"/>
  <c r="GF85" i="1"/>
  <c r="GF86" i="1"/>
  <c r="J67" i="56"/>
  <c r="M67" i="56" s="1"/>
  <c r="R67" i="56" s="1"/>
  <c r="J68" i="56"/>
  <c r="J77" i="56"/>
  <c r="J78" i="56"/>
  <c r="J88" i="56"/>
  <c r="J89" i="56"/>
  <c r="J100" i="56"/>
  <c r="J101" i="56"/>
  <c r="J112" i="56"/>
  <c r="J113" i="56"/>
  <c r="O141" i="56"/>
  <c r="N141" i="56"/>
  <c r="L140" i="56"/>
  <c r="GF113" i="1" s="1"/>
  <c r="K140" i="56"/>
  <c r="GE113" i="1" s="1"/>
  <c r="I140" i="56"/>
  <c r="H140" i="56"/>
  <c r="G140" i="56"/>
  <c r="F140" i="56"/>
  <c r="GC113" i="1" s="1"/>
  <c r="E140" i="56"/>
  <c r="GB113" i="1" s="1"/>
  <c r="D140" i="56"/>
  <c r="GA113" i="1" s="1"/>
  <c r="L139" i="56"/>
  <c r="GF112" i="1" s="1"/>
  <c r="K139" i="56"/>
  <c r="GE112" i="1" s="1"/>
  <c r="I139" i="56"/>
  <c r="H139" i="56"/>
  <c r="G139" i="56"/>
  <c r="F139" i="56"/>
  <c r="GC112" i="1" s="1"/>
  <c r="E139" i="56"/>
  <c r="GB112" i="1" s="1"/>
  <c r="D139" i="56"/>
  <c r="GA112" i="1" s="1"/>
  <c r="L138" i="56"/>
  <c r="GF111" i="1" s="1"/>
  <c r="K138" i="56"/>
  <c r="GE111" i="1" s="1"/>
  <c r="I138" i="56"/>
  <c r="H138" i="56"/>
  <c r="G138" i="56"/>
  <c r="F138" i="56"/>
  <c r="GC111" i="1" s="1"/>
  <c r="E138" i="56"/>
  <c r="GB111" i="1" s="1"/>
  <c r="D138" i="56"/>
  <c r="GA111" i="1" s="1"/>
  <c r="L137" i="56"/>
  <c r="GF110" i="1" s="1"/>
  <c r="K137" i="56"/>
  <c r="GE110" i="1" s="1"/>
  <c r="I137" i="56"/>
  <c r="H137" i="56"/>
  <c r="G137" i="56"/>
  <c r="F137" i="56"/>
  <c r="GC110" i="1" s="1"/>
  <c r="E137" i="56"/>
  <c r="GB110" i="1" s="1"/>
  <c r="D137" i="56"/>
  <c r="GA110" i="1" s="1"/>
  <c r="L136" i="56"/>
  <c r="GF109" i="1" s="1"/>
  <c r="K136" i="56"/>
  <c r="GE109" i="1" s="1"/>
  <c r="I136" i="56"/>
  <c r="H136" i="56"/>
  <c r="G136" i="56"/>
  <c r="F136" i="56"/>
  <c r="GC109" i="1" s="1"/>
  <c r="E136" i="56"/>
  <c r="GB109" i="1" s="1"/>
  <c r="D136" i="56"/>
  <c r="GA109" i="1" s="1"/>
  <c r="L135" i="56"/>
  <c r="GF108" i="1" s="1"/>
  <c r="K135" i="56"/>
  <c r="GE108" i="1" s="1"/>
  <c r="I135" i="56"/>
  <c r="H135" i="56"/>
  <c r="G135" i="56"/>
  <c r="F135" i="56"/>
  <c r="GC108" i="1" s="1"/>
  <c r="E135" i="56"/>
  <c r="GB108" i="1" s="1"/>
  <c r="D135" i="56"/>
  <c r="GA108" i="1" s="1"/>
  <c r="L134" i="56"/>
  <c r="GF107" i="1" s="1"/>
  <c r="K134" i="56"/>
  <c r="GE107" i="1" s="1"/>
  <c r="I134" i="56"/>
  <c r="H134" i="56"/>
  <c r="G134" i="56"/>
  <c r="F134" i="56"/>
  <c r="GC107" i="1" s="1"/>
  <c r="E134" i="56"/>
  <c r="GB107" i="1" s="1"/>
  <c r="D134" i="56"/>
  <c r="GA107" i="1" s="1"/>
  <c r="L133" i="56"/>
  <c r="GF106" i="1" s="1"/>
  <c r="K133" i="56"/>
  <c r="GE106" i="1" s="1"/>
  <c r="I133" i="56"/>
  <c r="H133" i="56"/>
  <c r="G133" i="56"/>
  <c r="F133" i="56"/>
  <c r="GC106" i="1" s="1"/>
  <c r="E133" i="56"/>
  <c r="GB106" i="1" s="1"/>
  <c r="D133" i="56"/>
  <c r="GA106" i="1" s="1"/>
  <c r="L132" i="56"/>
  <c r="GF105" i="1" s="1"/>
  <c r="K132" i="56"/>
  <c r="GE105" i="1" s="1"/>
  <c r="I132" i="56"/>
  <c r="H132" i="56"/>
  <c r="G132" i="56"/>
  <c r="F132" i="56"/>
  <c r="GC105" i="1" s="1"/>
  <c r="E132" i="56"/>
  <c r="GB105" i="1" s="1"/>
  <c r="D132" i="56"/>
  <c r="GA105" i="1" s="1"/>
  <c r="L131" i="56"/>
  <c r="GF104" i="1" s="1"/>
  <c r="K131" i="56"/>
  <c r="GE104" i="1" s="1"/>
  <c r="I131" i="56"/>
  <c r="H131" i="56"/>
  <c r="G131" i="56"/>
  <c r="F131" i="56"/>
  <c r="GC104" i="1" s="1"/>
  <c r="E131" i="56"/>
  <c r="GB104" i="1" s="1"/>
  <c r="D131" i="56"/>
  <c r="GA104" i="1" s="1"/>
  <c r="L130" i="56"/>
  <c r="GF103" i="1" s="1"/>
  <c r="K130" i="56"/>
  <c r="GE103" i="1" s="1"/>
  <c r="I130" i="56"/>
  <c r="H130" i="56"/>
  <c r="G130" i="56"/>
  <c r="F130" i="56"/>
  <c r="GC103" i="1" s="1"/>
  <c r="E130" i="56"/>
  <c r="GB103" i="1" s="1"/>
  <c r="D130" i="56"/>
  <c r="GA103" i="1" s="1"/>
  <c r="L129" i="56"/>
  <c r="GF102" i="1" s="1"/>
  <c r="K129" i="56"/>
  <c r="GE102" i="1" s="1"/>
  <c r="I129" i="56"/>
  <c r="H129" i="56"/>
  <c r="G129" i="56"/>
  <c r="F129" i="56"/>
  <c r="GC102" i="1" s="1"/>
  <c r="E129" i="56"/>
  <c r="GB102" i="1" s="1"/>
  <c r="D129" i="56"/>
  <c r="GA102" i="1" s="1"/>
  <c r="L128" i="56"/>
  <c r="GF101" i="1" s="1"/>
  <c r="K128" i="56"/>
  <c r="GE101" i="1" s="1"/>
  <c r="I128" i="56"/>
  <c r="H128" i="56"/>
  <c r="G128" i="56"/>
  <c r="F128" i="56"/>
  <c r="GC101" i="1" s="1"/>
  <c r="E128" i="56"/>
  <c r="GB101" i="1" s="1"/>
  <c r="D128" i="56"/>
  <c r="GA101" i="1" s="1"/>
  <c r="L127" i="56"/>
  <c r="GF100" i="1" s="1"/>
  <c r="K127" i="56"/>
  <c r="GE100" i="1" s="1"/>
  <c r="I127" i="56"/>
  <c r="H127" i="56"/>
  <c r="G127" i="56"/>
  <c r="F127" i="56"/>
  <c r="GC100" i="1" s="1"/>
  <c r="E127" i="56"/>
  <c r="GB100" i="1" s="1"/>
  <c r="D127" i="56"/>
  <c r="GA100" i="1" s="1"/>
  <c r="L126" i="56"/>
  <c r="GF99" i="1" s="1"/>
  <c r="K126" i="56"/>
  <c r="GE99" i="1" s="1"/>
  <c r="I126" i="56"/>
  <c r="H126" i="56"/>
  <c r="G126" i="56"/>
  <c r="F126" i="56"/>
  <c r="GC99" i="1" s="1"/>
  <c r="E126" i="56"/>
  <c r="GB99" i="1" s="1"/>
  <c r="D126" i="56"/>
  <c r="GA99" i="1" s="1"/>
  <c r="L125" i="56"/>
  <c r="GF98" i="1" s="1"/>
  <c r="K125" i="56"/>
  <c r="GE98" i="1" s="1"/>
  <c r="I125" i="56"/>
  <c r="H125" i="56"/>
  <c r="G125" i="56"/>
  <c r="F125" i="56"/>
  <c r="GC98" i="1" s="1"/>
  <c r="E125" i="56"/>
  <c r="GB98" i="1" s="1"/>
  <c r="D125" i="56"/>
  <c r="GA98" i="1" s="1"/>
  <c r="L124" i="56"/>
  <c r="GF97" i="1" s="1"/>
  <c r="K124" i="56"/>
  <c r="GE97" i="1" s="1"/>
  <c r="I124" i="56"/>
  <c r="H124" i="56"/>
  <c r="G124" i="56"/>
  <c r="F124" i="56"/>
  <c r="GC97" i="1" s="1"/>
  <c r="E124" i="56"/>
  <c r="GB97" i="1" s="1"/>
  <c r="D124" i="56"/>
  <c r="GA97" i="1" s="1"/>
  <c r="L123" i="56"/>
  <c r="GF96" i="1" s="1"/>
  <c r="K123" i="56"/>
  <c r="GE96" i="1" s="1"/>
  <c r="I123" i="56"/>
  <c r="H123" i="56"/>
  <c r="G123" i="56"/>
  <c r="F123" i="56"/>
  <c r="GC96" i="1" s="1"/>
  <c r="E123" i="56"/>
  <c r="GB96" i="1" s="1"/>
  <c r="D123" i="56"/>
  <c r="GA96" i="1" s="1"/>
  <c r="L122" i="56"/>
  <c r="GF95" i="1" s="1"/>
  <c r="K122" i="56"/>
  <c r="GE95" i="1" s="1"/>
  <c r="I122" i="56"/>
  <c r="H122" i="56"/>
  <c r="G122" i="56"/>
  <c r="F122" i="56"/>
  <c r="GC95" i="1" s="1"/>
  <c r="E122" i="56"/>
  <c r="GB95" i="1" s="1"/>
  <c r="D122" i="56"/>
  <c r="GA95" i="1" s="1"/>
  <c r="L121" i="56"/>
  <c r="GF94" i="1" s="1"/>
  <c r="K121" i="56"/>
  <c r="GE94" i="1" s="1"/>
  <c r="I121" i="56"/>
  <c r="H121" i="56"/>
  <c r="G121" i="56"/>
  <c r="F121" i="56"/>
  <c r="GC94" i="1" s="1"/>
  <c r="E121" i="56"/>
  <c r="GB94" i="1" s="1"/>
  <c r="D121" i="56"/>
  <c r="GA94" i="1" s="1"/>
  <c r="L120" i="56"/>
  <c r="GF93" i="1" s="1"/>
  <c r="K120" i="56"/>
  <c r="GE93" i="1" s="1"/>
  <c r="I120" i="56"/>
  <c r="H120" i="56"/>
  <c r="G120" i="56"/>
  <c r="F120" i="56"/>
  <c r="GC93" i="1" s="1"/>
  <c r="E120" i="56"/>
  <c r="GB93" i="1" s="1"/>
  <c r="D120" i="56"/>
  <c r="GA93" i="1" s="1"/>
  <c r="L119" i="56"/>
  <c r="GF92" i="1" s="1"/>
  <c r="K119" i="56"/>
  <c r="GE92" i="1" s="1"/>
  <c r="I119" i="56"/>
  <c r="H119" i="56"/>
  <c r="G119" i="56"/>
  <c r="F119" i="56"/>
  <c r="GC92" i="1" s="1"/>
  <c r="E119" i="56"/>
  <c r="GB92" i="1" s="1"/>
  <c r="D119" i="56"/>
  <c r="GA92" i="1" s="1"/>
  <c r="L118" i="56"/>
  <c r="GF91" i="1" s="1"/>
  <c r="K118" i="56"/>
  <c r="GE91" i="1" s="1"/>
  <c r="I118" i="56"/>
  <c r="H118" i="56"/>
  <c r="G118" i="56"/>
  <c r="F118" i="56"/>
  <c r="GC91" i="1" s="1"/>
  <c r="E118" i="56"/>
  <c r="GB91" i="1" s="1"/>
  <c r="D118" i="56"/>
  <c r="GA91" i="1" s="1"/>
  <c r="L117" i="56"/>
  <c r="GF90" i="1" s="1"/>
  <c r="K117" i="56"/>
  <c r="GE90" i="1" s="1"/>
  <c r="I117" i="56"/>
  <c r="H117" i="56"/>
  <c r="G117" i="56"/>
  <c r="F117" i="56"/>
  <c r="GC90" i="1" s="1"/>
  <c r="E117" i="56"/>
  <c r="GB90" i="1" s="1"/>
  <c r="D117" i="56"/>
  <c r="GA90" i="1" s="1"/>
  <c r="L116" i="56"/>
  <c r="GF89" i="1" s="1"/>
  <c r="K116" i="56"/>
  <c r="GE89" i="1" s="1"/>
  <c r="I116" i="56"/>
  <c r="H116" i="56"/>
  <c r="G116" i="56"/>
  <c r="F116" i="56"/>
  <c r="GC89" i="1" s="1"/>
  <c r="E116" i="56"/>
  <c r="GB89" i="1" s="1"/>
  <c r="D116" i="56"/>
  <c r="GA89" i="1" s="1"/>
  <c r="L115" i="56"/>
  <c r="GF88" i="1" s="1"/>
  <c r="K115" i="56"/>
  <c r="GE88" i="1" s="1"/>
  <c r="I115" i="56"/>
  <c r="H115" i="56"/>
  <c r="G115" i="56"/>
  <c r="F115" i="56"/>
  <c r="GC88" i="1" s="1"/>
  <c r="E115" i="56"/>
  <c r="GB88" i="1" s="1"/>
  <c r="D115" i="56"/>
  <c r="GA88" i="1" s="1"/>
  <c r="L114" i="56"/>
  <c r="GF87" i="1" s="1"/>
  <c r="K114" i="56"/>
  <c r="GE87" i="1" s="1"/>
  <c r="I114" i="56"/>
  <c r="H114" i="56"/>
  <c r="G114" i="56"/>
  <c r="F114" i="56"/>
  <c r="GC87" i="1" s="1"/>
  <c r="E114" i="56"/>
  <c r="GB87" i="1" s="1"/>
  <c r="D114" i="56"/>
  <c r="GA87" i="1" s="1"/>
  <c r="M112" i="56"/>
  <c r="K111" i="56"/>
  <c r="I111" i="56"/>
  <c r="H111" i="56"/>
  <c r="G111" i="56"/>
  <c r="F111" i="56"/>
  <c r="E111" i="56"/>
  <c r="D111" i="56"/>
  <c r="K110" i="56"/>
  <c r="GE85" i="1" s="1"/>
  <c r="I110" i="56"/>
  <c r="H110" i="56"/>
  <c r="G110" i="56"/>
  <c r="F110" i="56"/>
  <c r="GC85" i="1" s="1"/>
  <c r="E110" i="56"/>
  <c r="GB85" i="1" s="1"/>
  <c r="D110" i="56"/>
  <c r="GA85" i="1" s="1"/>
  <c r="K109" i="56"/>
  <c r="GE84" i="1" s="1"/>
  <c r="I109" i="56"/>
  <c r="H109" i="56"/>
  <c r="G109" i="56"/>
  <c r="F109" i="56"/>
  <c r="GC84" i="1" s="1"/>
  <c r="E109" i="56"/>
  <c r="GB84" i="1" s="1"/>
  <c r="D109" i="56"/>
  <c r="GA84" i="1" s="1"/>
  <c r="K108" i="56"/>
  <c r="GE83" i="1" s="1"/>
  <c r="I108" i="56"/>
  <c r="H108" i="56"/>
  <c r="G108" i="56"/>
  <c r="F108" i="56"/>
  <c r="GC83" i="1" s="1"/>
  <c r="E108" i="56"/>
  <c r="GB83" i="1" s="1"/>
  <c r="D108" i="56"/>
  <c r="K107" i="56"/>
  <c r="GE82" i="1" s="1"/>
  <c r="I107" i="56"/>
  <c r="H107" i="56"/>
  <c r="G107" i="56"/>
  <c r="F107" i="56"/>
  <c r="GC82" i="1" s="1"/>
  <c r="E107" i="56"/>
  <c r="GB82" i="1" s="1"/>
  <c r="D107" i="56"/>
  <c r="GA82" i="1" s="1"/>
  <c r="K106" i="56"/>
  <c r="GE81" i="1" s="1"/>
  <c r="I106" i="56"/>
  <c r="H106" i="56"/>
  <c r="G106" i="56"/>
  <c r="F106" i="56"/>
  <c r="GC81" i="1" s="1"/>
  <c r="E106" i="56"/>
  <c r="GB81" i="1" s="1"/>
  <c r="D106" i="56"/>
  <c r="GA81" i="1" s="1"/>
  <c r="K105" i="56"/>
  <c r="GE80" i="1" s="1"/>
  <c r="I105" i="56"/>
  <c r="H105" i="56"/>
  <c r="G105" i="56"/>
  <c r="F105" i="56"/>
  <c r="GC80" i="1" s="1"/>
  <c r="E105" i="56"/>
  <c r="GB80" i="1" s="1"/>
  <c r="D105" i="56"/>
  <c r="GA80" i="1" s="1"/>
  <c r="K104" i="56"/>
  <c r="GE79" i="1" s="1"/>
  <c r="I104" i="56"/>
  <c r="H104" i="56"/>
  <c r="G104" i="56"/>
  <c r="F104" i="56"/>
  <c r="GC79" i="1" s="1"/>
  <c r="E104" i="56"/>
  <c r="GB79" i="1" s="1"/>
  <c r="D104" i="56"/>
  <c r="GA79" i="1" s="1"/>
  <c r="K103" i="56"/>
  <c r="GE78" i="1" s="1"/>
  <c r="I103" i="56"/>
  <c r="H103" i="56"/>
  <c r="G103" i="56"/>
  <c r="F103" i="56"/>
  <c r="GC78" i="1" s="1"/>
  <c r="E103" i="56"/>
  <c r="GB78" i="1" s="1"/>
  <c r="D103" i="56"/>
  <c r="GA78" i="1" s="1"/>
  <c r="K102" i="56"/>
  <c r="GE77" i="1" s="1"/>
  <c r="I102" i="56"/>
  <c r="H102" i="56"/>
  <c r="G102" i="56"/>
  <c r="F102" i="56"/>
  <c r="GC77" i="1" s="1"/>
  <c r="E102" i="56"/>
  <c r="GB77" i="1" s="1"/>
  <c r="D102" i="56"/>
  <c r="GA77" i="1" s="1"/>
  <c r="K99" i="56"/>
  <c r="GE86" i="1" s="1"/>
  <c r="I99" i="56"/>
  <c r="H99" i="56"/>
  <c r="G99" i="56"/>
  <c r="F99" i="56"/>
  <c r="E99" i="56"/>
  <c r="D99" i="56"/>
  <c r="GA86" i="1" s="1"/>
  <c r="L98" i="56"/>
  <c r="GF75" i="1" s="1"/>
  <c r="K98" i="56"/>
  <c r="GE75" i="1" s="1"/>
  <c r="I98" i="56"/>
  <c r="H98" i="56"/>
  <c r="G98" i="56"/>
  <c r="F98" i="56"/>
  <c r="GC75" i="1" s="1"/>
  <c r="E98" i="56"/>
  <c r="GB75" i="1" s="1"/>
  <c r="D98" i="56"/>
  <c r="GA75" i="1" s="1"/>
  <c r="L97" i="56"/>
  <c r="GF74" i="1" s="1"/>
  <c r="K97" i="56"/>
  <c r="GE74" i="1" s="1"/>
  <c r="I97" i="56"/>
  <c r="H97" i="56"/>
  <c r="G97" i="56"/>
  <c r="F97" i="56"/>
  <c r="GC74" i="1" s="1"/>
  <c r="E97" i="56"/>
  <c r="GB74" i="1" s="1"/>
  <c r="D97" i="56"/>
  <c r="GA74" i="1" s="1"/>
  <c r="L96" i="56"/>
  <c r="GF73" i="1" s="1"/>
  <c r="K96" i="56"/>
  <c r="GE73" i="1" s="1"/>
  <c r="I96" i="56"/>
  <c r="H96" i="56"/>
  <c r="G96" i="56"/>
  <c r="F96" i="56"/>
  <c r="GC73" i="1" s="1"/>
  <c r="E96" i="56"/>
  <c r="GB73" i="1" s="1"/>
  <c r="D96" i="56"/>
  <c r="GA73" i="1" s="1"/>
  <c r="L95" i="56"/>
  <c r="GF72" i="1" s="1"/>
  <c r="K95" i="56"/>
  <c r="GE72" i="1" s="1"/>
  <c r="I95" i="56"/>
  <c r="H95" i="56"/>
  <c r="G95" i="56"/>
  <c r="F95" i="56"/>
  <c r="GC72" i="1" s="1"/>
  <c r="E95" i="56"/>
  <c r="GB72" i="1" s="1"/>
  <c r="D95" i="56"/>
  <c r="GA72" i="1" s="1"/>
  <c r="L94" i="56"/>
  <c r="GF71" i="1" s="1"/>
  <c r="K94" i="56"/>
  <c r="GE71" i="1" s="1"/>
  <c r="I94" i="56"/>
  <c r="H94" i="56"/>
  <c r="G94" i="56"/>
  <c r="F94" i="56"/>
  <c r="GC71" i="1" s="1"/>
  <c r="E94" i="56"/>
  <c r="GB71" i="1" s="1"/>
  <c r="D94" i="56"/>
  <c r="GA71" i="1" s="1"/>
  <c r="L93" i="56"/>
  <c r="GF70" i="1" s="1"/>
  <c r="K93" i="56"/>
  <c r="GE70" i="1" s="1"/>
  <c r="I93" i="56"/>
  <c r="H93" i="56"/>
  <c r="G93" i="56"/>
  <c r="F93" i="56"/>
  <c r="GC70" i="1" s="1"/>
  <c r="E93" i="56"/>
  <c r="GB70" i="1" s="1"/>
  <c r="D93" i="56"/>
  <c r="GA70" i="1" s="1"/>
  <c r="L92" i="56"/>
  <c r="GF69" i="1" s="1"/>
  <c r="K92" i="56"/>
  <c r="GE69" i="1" s="1"/>
  <c r="I92" i="56"/>
  <c r="H92" i="56"/>
  <c r="G92" i="56"/>
  <c r="F92" i="56"/>
  <c r="GC69" i="1" s="1"/>
  <c r="E92" i="56"/>
  <c r="GB69" i="1" s="1"/>
  <c r="D92" i="56"/>
  <c r="GA69" i="1" s="1"/>
  <c r="L91" i="56"/>
  <c r="GF68" i="1" s="1"/>
  <c r="K91" i="56"/>
  <c r="GE68" i="1" s="1"/>
  <c r="I91" i="56"/>
  <c r="H91" i="56"/>
  <c r="G91" i="56"/>
  <c r="F91" i="56"/>
  <c r="GC68" i="1" s="1"/>
  <c r="E91" i="56"/>
  <c r="GB68" i="1" s="1"/>
  <c r="D91" i="56"/>
  <c r="GA68" i="1" s="1"/>
  <c r="L90" i="56"/>
  <c r="GF67" i="1" s="1"/>
  <c r="K90" i="56"/>
  <c r="GE67" i="1" s="1"/>
  <c r="I90" i="56"/>
  <c r="H90" i="56"/>
  <c r="G90" i="56"/>
  <c r="F90" i="56"/>
  <c r="GC67" i="1" s="1"/>
  <c r="E90" i="56"/>
  <c r="GB67" i="1" s="1"/>
  <c r="D90" i="56"/>
  <c r="GA67" i="1" s="1"/>
  <c r="M88" i="56"/>
  <c r="R88" i="56" s="1"/>
  <c r="L87" i="56"/>
  <c r="GF66" i="1" s="1"/>
  <c r="K87" i="56"/>
  <c r="GE66" i="1" s="1"/>
  <c r="I87" i="56"/>
  <c r="H87" i="56"/>
  <c r="G87" i="56"/>
  <c r="F87" i="56"/>
  <c r="GC66" i="1" s="1"/>
  <c r="E87" i="56"/>
  <c r="GB66" i="1" s="1"/>
  <c r="D87" i="56"/>
  <c r="GA66" i="1" s="1"/>
  <c r="L86" i="56"/>
  <c r="GF65" i="1" s="1"/>
  <c r="K86" i="56"/>
  <c r="GE65" i="1" s="1"/>
  <c r="I86" i="56"/>
  <c r="H86" i="56"/>
  <c r="G86" i="56"/>
  <c r="F86" i="56"/>
  <c r="GC65" i="1" s="1"/>
  <c r="E86" i="56"/>
  <c r="GB65" i="1" s="1"/>
  <c r="D86" i="56"/>
  <c r="GA65" i="1" s="1"/>
  <c r="L85" i="56"/>
  <c r="GF64" i="1" s="1"/>
  <c r="K85" i="56"/>
  <c r="GE64" i="1" s="1"/>
  <c r="I85" i="56"/>
  <c r="H85" i="56"/>
  <c r="G85" i="56"/>
  <c r="F85" i="56"/>
  <c r="GC64" i="1" s="1"/>
  <c r="E85" i="56"/>
  <c r="GB64" i="1" s="1"/>
  <c r="D85" i="56"/>
  <c r="GA64" i="1" s="1"/>
  <c r="L84" i="56"/>
  <c r="GF63" i="1" s="1"/>
  <c r="K84" i="56"/>
  <c r="GE63" i="1" s="1"/>
  <c r="I84" i="56"/>
  <c r="H84" i="56"/>
  <c r="G84" i="56"/>
  <c r="F84" i="56"/>
  <c r="GC63" i="1" s="1"/>
  <c r="E84" i="56"/>
  <c r="GB63" i="1" s="1"/>
  <c r="D84" i="56"/>
  <c r="GA63" i="1" s="1"/>
  <c r="L83" i="56"/>
  <c r="GF62" i="1" s="1"/>
  <c r="K83" i="56"/>
  <c r="GE62" i="1" s="1"/>
  <c r="I83" i="56"/>
  <c r="H83" i="56"/>
  <c r="G83" i="56"/>
  <c r="F83" i="56"/>
  <c r="GC62" i="1" s="1"/>
  <c r="E83" i="56"/>
  <c r="GB62" i="1" s="1"/>
  <c r="D83" i="56"/>
  <c r="GA62" i="1" s="1"/>
  <c r="L82" i="56"/>
  <c r="GF61" i="1" s="1"/>
  <c r="K82" i="56"/>
  <c r="GE61" i="1" s="1"/>
  <c r="I82" i="56"/>
  <c r="H82" i="56"/>
  <c r="G82" i="56"/>
  <c r="F82" i="56"/>
  <c r="GC61" i="1" s="1"/>
  <c r="E82" i="56"/>
  <c r="GB61" i="1" s="1"/>
  <c r="D82" i="56"/>
  <c r="GA61" i="1" s="1"/>
  <c r="L81" i="56"/>
  <c r="GF60" i="1" s="1"/>
  <c r="K81" i="56"/>
  <c r="GE60" i="1" s="1"/>
  <c r="I81" i="56"/>
  <c r="H81" i="56"/>
  <c r="G81" i="56"/>
  <c r="F81" i="56"/>
  <c r="GC60" i="1" s="1"/>
  <c r="E81" i="56"/>
  <c r="GB60" i="1" s="1"/>
  <c r="D81" i="56"/>
  <c r="GA60" i="1" s="1"/>
  <c r="L80" i="56"/>
  <c r="GF59" i="1" s="1"/>
  <c r="K80" i="56"/>
  <c r="GE59" i="1" s="1"/>
  <c r="I80" i="56"/>
  <c r="H80" i="56"/>
  <c r="G80" i="56"/>
  <c r="F80" i="56"/>
  <c r="GC59" i="1" s="1"/>
  <c r="E80" i="56"/>
  <c r="GB59" i="1" s="1"/>
  <c r="D80" i="56"/>
  <c r="GA59" i="1" s="1"/>
  <c r="L79" i="56"/>
  <c r="GF58" i="1" s="1"/>
  <c r="K79" i="56"/>
  <c r="GE58" i="1" s="1"/>
  <c r="I79" i="56"/>
  <c r="H79" i="56"/>
  <c r="G79" i="56"/>
  <c r="F79" i="56"/>
  <c r="GC58" i="1" s="1"/>
  <c r="E79" i="56"/>
  <c r="GB58" i="1" s="1"/>
  <c r="D79" i="56"/>
  <c r="GA58" i="1" s="1"/>
  <c r="R77" i="56"/>
  <c r="L76" i="56"/>
  <c r="GF57" i="1" s="1"/>
  <c r="K76" i="56"/>
  <c r="GE57" i="1" s="1"/>
  <c r="I76" i="56"/>
  <c r="H76" i="56"/>
  <c r="G76" i="56"/>
  <c r="F76" i="56"/>
  <c r="GC57" i="1" s="1"/>
  <c r="E76" i="56"/>
  <c r="GB57" i="1" s="1"/>
  <c r="D76" i="56"/>
  <c r="GA57" i="1" s="1"/>
  <c r="L75" i="56"/>
  <c r="GF56" i="1" s="1"/>
  <c r="K75" i="56"/>
  <c r="GE56" i="1" s="1"/>
  <c r="I75" i="56"/>
  <c r="H75" i="56"/>
  <c r="G75" i="56"/>
  <c r="F75" i="56"/>
  <c r="GC56" i="1" s="1"/>
  <c r="E75" i="56"/>
  <c r="GB56" i="1" s="1"/>
  <c r="D75" i="56"/>
  <c r="GA56" i="1" s="1"/>
  <c r="L74" i="56"/>
  <c r="GF55" i="1" s="1"/>
  <c r="K74" i="56"/>
  <c r="GE55" i="1" s="1"/>
  <c r="I74" i="56"/>
  <c r="H74" i="56"/>
  <c r="G74" i="56"/>
  <c r="F74" i="56"/>
  <c r="GC55" i="1" s="1"/>
  <c r="E74" i="56"/>
  <c r="GB55" i="1" s="1"/>
  <c r="D74" i="56"/>
  <c r="GA55" i="1" s="1"/>
  <c r="L73" i="56"/>
  <c r="GF54" i="1" s="1"/>
  <c r="K73" i="56"/>
  <c r="GE54" i="1" s="1"/>
  <c r="I73" i="56"/>
  <c r="H73" i="56"/>
  <c r="G73" i="56"/>
  <c r="F73" i="56"/>
  <c r="GC54" i="1" s="1"/>
  <c r="E73" i="56"/>
  <c r="GB54" i="1" s="1"/>
  <c r="D73" i="56"/>
  <c r="GA54" i="1" s="1"/>
  <c r="L72" i="56"/>
  <c r="GF53" i="1" s="1"/>
  <c r="K72" i="56"/>
  <c r="GE53" i="1" s="1"/>
  <c r="I72" i="56"/>
  <c r="H72" i="56"/>
  <c r="G72" i="56"/>
  <c r="F72" i="56"/>
  <c r="GC53" i="1" s="1"/>
  <c r="E72" i="56"/>
  <c r="GB53" i="1" s="1"/>
  <c r="D72" i="56"/>
  <c r="GA53" i="1" s="1"/>
  <c r="L71" i="56"/>
  <c r="GF52" i="1" s="1"/>
  <c r="K71" i="56"/>
  <c r="GE52" i="1" s="1"/>
  <c r="I71" i="56"/>
  <c r="H71" i="56"/>
  <c r="G71" i="56"/>
  <c r="F71" i="56"/>
  <c r="GC52" i="1" s="1"/>
  <c r="E71" i="56"/>
  <c r="GB52" i="1" s="1"/>
  <c r="D71" i="56"/>
  <c r="GA52" i="1" s="1"/>
  <c r="L70" i="56"/>
  <c r="GF51" i="1" s="1"/>
  <c r="K70" i="56"/>
  <c r="GE51" i="1" s="1"/>
  <c r="I70" i="56"/>
  <c r="H70" i="56"/>
  <c r="G70" i="56"/>
  <c r="F70" i="56"/>
  <c r="GC51" i="1" s="1"/>
  <c r="E70" i="56"/>
  <c r="GB51" i="1" s="1"/>
  <c r="D70" i="56"/>
  <c r="GA51" i="1" s="1"/>
  <c r="L69" i="56"/>
  <c r="GF50" i="1" s="1"/>
  <c r="K69" i="56"/>
  <c r="GE50" i="1" s="1"/>
  <c r="I69" i="56"/>
  <c r="H69" i="56"/>
  <c r="G69" i="56"/>
  <c r="F69" i="56"/>
  <c r="GC50" i="1" s="1"/>
  <c r="E69" i="56"/>
  <c r="GB50" i="1" s="1"/>
  <c r="D69" i="56"/>
  <c r="GA50" i="1" s="1"/>
  <c r="K66" i="56"/>
  <c r="GE49" i="1" s="1"/>
  <c r="I66" i="56"/>
  <c r="H66" i="56"/>
  <c r="G66" i="56"/>
  <c r="F66" i="56"/>
  <c r="GC49" i="1" s="1"/>
  <c r="E66" i="56"/>
  <c r="GB49" i="1" s="1"/>
  <c r="D66" i="56"/>
  <c r="GA49" i="1" s="1"/>
  <c r="L65" i="56"/>
  <c r="GF48" i="1" s="1"/>
  <c r="K65" i="56"/>
  <c r="GE48" i="1" s="1"/>
  <c r="I65" i="56"/>
  <c r="H65" i="56"/>
  <c r="G65" i="56"/>
  <c r="F65" i="56"/>
  <c r="GC48" i="1" s="1"/>
  <c r="E65" i="56"/>
  <c r="GB48" i="1" s="1"/>
  <c r="D65" i="56"/>
  <c r="GA48" i="1" s="1"/>
  <c r="L64" i="56"/>
  <c r="GF47" i="1" s="1"/>
  <c r="K64" i="56"/>
  <c r="GE47" i="1" s="1"/>
  <c r="I64" i="56"/>
  <c r="H64" i="56"/>
  <c r="G64" i="56"/>
  <c r="F64" i="56"/>
  <c r="GC47" i="1" s="1"/>
  <c r="E64" i="56"/>
  <c r="GB47" i="1" s="1"/>
  <c r="D64" i="56"/>
  <c r="GA47" i="1" s="1"/>
  <c r="L63" i="56"/>
  <c r="GF46" i="1" s="1"/>
  <c r="K63" i="56"/>
  <c r="GE46" i="1" s="1"/>
  <c r="I63" i="56"/>
  <c r="H63" i="56"/>
  <c r="G63" i="56"/>
  <c r="F63" i="56"/>
  <c r="GC46" i="1" s="1"/>
  <c r="E63" i="56"/>
  <c r="GB46" i="1" s="1"/>
  <c r="D63" i="56"/>
  <c r="GA46" i="1" s="1"/>
  <c r="L62" i="56"/>
  <c r="GF45" i="1" s="1"/>
  <c r="K62" i="56"/>
  <c r="GE45" i="1" s="1"/>
  <c r="I62" i="56"/>
  <c r="H62" i="56"/>
  <c r="G62" i="56"/>
  <c r="F62" i="56"/>
  <c r="GC45" i="1" s="1"/>
  <c r="E62" i="56"/>
  <c r="GB45" i="1" s="1"/>
  <c r="D62" i="56"/>
  <c r="GA45" i="1" s="1"/>
  <c r="L61" i="56"/>
  <c r="GF44" i="1" s="1"/>
  <c r="K61" i="56"/>
  <c r="GE44" i="1" s="1"/>
  <c r="I61" i="56"/>
  <c r="H61" i="56"/>
  <c r="G61" i="56"/>
  <c r="F61" i="56"/>
  <c r="GC44" i="1" s="1"/>
  <c r="E61" i="56"/>
  <c r="GB44" i="1" s="1"/>
  <c r="D61" i="56"/>
  <c r="GA44" i="1" s="1"/>
  <c r="L60" i="56"/>
  <c r="GF43" i="1" s="1"/>
  <c r="K60" i="56"/>
  <c r="GE43" i="1" s="1"/>
  <c r="I60" i="56"/>
  <c r="H60" i="56"/>
  <c r="G60" i="56"/>
  <c r="F60" i="56"/>
  <c r="GC43" i="1" s="1"/>
  <c r="E60" i="56"/>
  <c r="GB43" i="1" s="1"/>
  <c r="D60" i="56"/>
  <c r="GA43" i="1" s="1"/>
  <c r="L59" i="56"/>
  <c r="GF42" i="1" s="1"/>
  <c r="K59" i="56"/>
  <c r="GE42" i="1" s="1"/>
  <c r="I59" i="56"/>
  <c r="H59" i="56"/>
  <c r="G59" i="56"/>
  <c r="F59" i="56"/>
  <c r="GC42" i="1" s="1"/>
  <c r="E59" i="56"/>
  <c r="GB42" i="1" s="1"/>
  <c r="D59" i="56"/>
  <c r="GA42" i="1" s="1"/>
  <c r="L58" i="56"/>
  <c r="GF41" i="1" s="1"/>
  <c r="K58" i="56"/>
  <c r="GE41" i="1" s="1"/>
  <c r="I58" i="56"/>
  <c r="H58" i="56"/>
  <c r="G58" i="56"/>
  <c r="F58" i="56"/>
  <c r="GC41" i="1" s="1"/>
  <c r="E58" i="56"/>
  <c r="GB41" i="1" s="1"/>
  <c r="D58" i="56"/>
  <c r="GA41" i="1" s="1"/>
  <c r="L57" i="56"/>
  <c r="GF40" i="1" s="1"/>
  <c r="K57" i="56"/>
  <c r="GE40" i="1" s="1"/>
  <c r="I57" i="56"/>
  <c r="H57" i="56"/>
  <c r="G57" i="56"/>
  <c r="F57" i="56"/>
  <c r="GC40" i="1" s="1"/>
  <c r="E57" i="56"/>
  <c r="GB40" i="1" s="1"/>
  <c r="D57" i="56"/>
  <c r="GA40" i="1" s="1"/>
  <c r="L56" i="56"/>
  <c r="GF39" i="1" s="1"/>
  <c r="K56" i="56"/>
  <c r="GE39" i="1" s="1"/>
  <c r="I56" i="56"/>
  <c r="H56" i="56"/>
  <c r="G56" i="56"/>
  <c r="F56" i="56"/>
  <c r="GC39" i="1" s="1"/>
  <c r="E56" i="56"/>
  <c r="GB39" i="1" s="1"/>
  <c r="D56" i="56"/>
  <c r="GA39" i="1" s="1"/>
  <c r="L55" i="56"/>
  <c r="GF38" i="1" s="1"/>
  <c r="K55" i="56"/>
  <c r="GE38" i="1" s="1"/>
  <c r="I55" i="56"/>
  <c r="H55" i="56"/>
  <c r="G55" i="56"/>
  <c r="F55" i="56"/>
  <c r="GC38" i="1" s="1"/>
  <c r="E55" i="56"/>
  <c r="GB38" i="1" s="1"/>
  <c r="D55" i="56"/>
  <c r="L54" i="56"/>
  <c r="GF37" i="1" s="1"/>
  <c r="K54" i="56"/>
  <c r="GE37" i="1" s="1"/>
  <c r="I54" i="56"/>
  <c r="H54" i="56"/>
  <c r="G54" i="56"/>
  <c r="F54" i="56"/>
  <c r="GC37" i="1" s="1"/>
  <c r="E54" i="56"/>
  <c r="GB37" i="1" s="1"/>
  <c r="D54" i="56"/>
  <c r="GA37" i="1" s="1"/>
  <c r="L53" i="56"/>
  <c r="GF36" i="1" s="1"/>
  <c r="K53" i="56"/>
  <c r="GE36" i="1" s="1"/>
  <c r="I53" i="56"/>
  <c r="H53" i="56"/>
  <c r="G53" i="56"/>
  <c r="F53" i="56"/>
  <c r="GC36" i="1" s="1"/>
  <c r="E53" i="56"/>
  <c r="GB36" i="1" s="1"/>
  <c r="D53" i="56"/>
  <c r="L52" i="56"/>
  <c r="GF35" i="1" s="1"/>
  <c r="K52" i="56"/>
  <c r="GE35" i="1" s="1"/>
  <c r="I52" i="56"/>
  <c r="H52" i="56"/>
  <c r="G52" i="56"/>
  <c r="F52" i="56"/>
  <c r="GC35" i="1" s="1"/>
  <c r="E52" i="56"/>
  <c r="GB35" i="1" s="1"/>
  <c r="D52" i="56"/>
  <c r="L51" i="56"/>
  <c r="GF34" i="1" s="1"/>
  <c r="K51" i="56"/>
  <c r="GE34" i="1" s="1"/>
  <c r="I51" i="56"/>
  <c r="H51" i="56"/>
  <c r="G51" i="56"/>
  <c r="F51" i="56"/>
  <c r="GC34" i="1" s="1"/>
  <c r="E51" i="56"/>
  <c r="GB34" i="1" s="1"/>
  <c r="D51" i="56"/>
  <c r="GA34" i="1" s="1"/>
  <c r="L50" i="56"/>
  <c r="GF33" i="1" s="1"/>
  <c r="K50" i="56"/>
  <c r="GE33" i="1" s="1"/>
  <c r="I50" i="56"/>
  <c r="H50" i="56"/>
  <c r="G50" i="56"/>
  <c r="F50" i="56"/>
  <c r="GC33" i="1" s="1"/>
  <c r="E50" i="56"/>
  <c r="GB33" i="1" s="1"/>
  <c r="D50" i="56"/>
  <c r="GA33" i="1" s="1"/>
  <c r="L49" i="56"/>
  <c r="GF32" i="1" s="1"/>
  <c r="K49" i="56"/>
  <c r="GE32" i="1" s="1"/>
  <c r="I49" i="56"/>
  <c r="H49" i="56"/>
  <c r="G49" i="56"/>
  <c r="F49" i="56"/>
  <c r="GC32" i="1" s="1"/>
  <c r="E49" i="56"/>
  <c r="GB32" i="1" s="1"/>
  <c r="D49" i="56"/>
  <c r="GA32" i="1" s="1"/>
  <c r="L48" i="56"/>
  <c r="GF31" i="1" s="1"/>
  <c r="K48" i="56"/>
  <c r="GE31" i="1" s="1"/>
  <c r="I48" i="56"/>
  <c r="H48" i="56"/>
  <c r="G48" i="56"/>
  <c r="F48" i="56"/>
  <c r="GC31" i="1" s="1"/>
  <c r="E48" i="56"/>
  <c r="GB31" i="1" s="1"/>
  <c r="D48" i="56"/>
  <c r="GA31" i="1" s="1"/>
  <c r="L47" i="56"/>
  <c r="GF30" i="1" s="1"/>
  <c r="K47" i="56"/>
  <c r="GE30" i="1" s="1"/>
  <c r="I47" i="56"/>
  <c r="H47" i="56"/>
  <c r="G47" i="56"/>
  <c r="F47" i="56"/>
  <c r="GC30" i="1" s="1"/>
  <c r="E47" i="56"/>
  <c r="GB30" i="1" s="1"/>
  <c r="D47" i="56"/>
  <c r="GA30" i="1" s="1"/>
  <c r="L46" i="56"/>
  <c r="GF29" i="1" s="1"/>
  <c r="K46" i="56"/>
  <c r="GE29" i="1" s="1"/>
  <c r="I46" i="56"/>
  <c r="H46" i="56"/>
  <c r="G46" i="56"/>
  <c r="F46" i="56"/>
  <c r="GC29" i="1" s="1"/>
  <c r="E46" i="56"/>
  <c r="GB29" i="1" s="1"/>
  <c r="D46" i="56"/>
  <c r="GA29" i="1" s="1"/>
  <c r="L45" i="56"/>
  <c r="GF28" i="1" s="1"/>
  <c r="K45" i="56"/>
  <c r="GE28" i="1" s="1"/>
  <c r="I45" i="56"/>
  <c r="H45" i="56"/>
  <c r="G45" i="56"/>
  <c r="F45" i="56"/>
  <c r="GC28" i="1" s="1"/>
  <c r="E45" i="56"/>
  <c r="GB28" i="1" s="1"/>
  <c r="D45" i="56"/>
  <c r="GA28" i="1" s="1"/>
  <c r="L44" i="56"/>
  <c r="GF27" i="1" s="1"/>
  <c r="K44" i="56"/>
  <c r="GE27" i="1" s="1"/>
  <c r="I44" i="56"/>
  <c r="H44" i="56"/>
  <c r="G44" i="56"/>
  <c r="F44" i="56"/>
  <c r="GC27" i="1" s="1"/>
  <c r="E44" i="56"/>
  <c r="GB27" i="1" s="1"/>
  <c r="D44" i="56"/>
  <c r="GA27" i="1" s="1"/>
  <c r="L43" i="56"/>
  <c r="GF26" i="1" s="1"/>
  <c r="K43" i="56"/>
  <c r="GE26" i="1" s="1"/>
  <c r="I43" i="56"/>
  <c r="H43" i="56"/>
  <c r="G43" i="56"/>
  <c r="F43" i="56"/>
  <c r="GC26" i="1" s="1"/>
  <c r="E43" i="56"/>
  <c r="GB26" i="1" s="1"/>
  <c r="D43" i="56"/>
  <c r="GA26" i="1" s="1"/>
  <c r="L42" i="56"/>
  <c r="GF25" i="1" s="1"/>
  <c r="K42" i="56"/>
  <c r="GE25" i="1" s="1"/>
  <c r="I42" i="56"/>
  <c r="H42" i="56"/>
  <c r="G42" i="56"/>
  <c r="F42" i="56"/>
  <c r="GC25" i="1" s="1"/>
  <c r="E42" i="56"/>
  <c r="GB25" i="1" s="1"/>
  <c r="D42" i="56"/>
  <c r="GA25" i="1" s="1"/>
  <c r="L41" i="56"/>
  <c r="GF24" i="1" s="1"/>
  <c r="K41" i="56"/>
  <c r="GE24" i="1" s="1"/>
  <c r="I41" i="56"/>
  <c r="H41" i="56"/>
  <c r="G41" i="56"/>
  <c r="F41" i="56"/>
  <c r="GC24" i="1" s="1"/>
  <c r="E41" i="56"/>
  <c r="GB24" i="1" s="1"/>
  <c r="D41" i="56"/>
  <c r="GA24" i="1" s="1"/>
  <c r="L40" i="56"/>
  <c r="GF23" i="1" s="1"/>
  <c r="K40" i="56"/>
  <c r="GE23" i="1" s="1"/>
  <c r="I40" i="56"/>
  <c r="H40" i="56"/>
  <c r="G40" i="56"/>
  <c r="F40" i="56"/>
  <c r="GC23" i="1" s="1"/>
  <c r="E40" i="56"/>
  <c r="GB23" i="1" s="1"/>
  <c r="D40" i="56"/>
  <c r="L39" i="56"/>
  <c r="K39" i="56"/>
  <c r="I39" i="56"/>
  <c r="H39" i="56"/>
  <c r="G39" i="56"/>
  <c r="F39" i="56"/>
  <c r="E39" i="56"/>
  <c r="D39" i="56"/>
  <c r="L38" i="56"/>
  <c r="K38" i="56"/>
  <c r="I38" i="56"/>
  <c r="H38" i="56"/>
  <c r="G38" i="56"/>
  <c r="F38" i="56"/>
  <c r="E38" i="56"/>
  <c r="D38" i="56"/>
  <c r="L37" i="56"/>
  <c r="K37" i="56"/>
  <c r="I37" i="56"/>
  <c r="H37" i="56"/>
  <c r="G37" i="56"/>
  <c r="F37" i="56"/>
  <c r="E37" i="56"/>
  <c r="D37" i="56"/>
  <c r="L36" i="56"/>
  <c r="K36" i="56"/>
  <c r="I36" i="56"/>
  <c r="H36" i="56"/>
  <c r="G36" i="56"/>
  <c r="F36" i="56"/>
  <c r="E36" i="56"/>
  <c r="D36" i="56"/>
  <c r="L35" i="56"/>
  <c r="K35" i="56"/>
  <c r="I35" i="56"/>
  <c r="H35" i="56"/>
  <c r="G35" i="56"/>
  <c r="F35" i="56"/>
  <c r="E35" i="56"/>
  <c r="D35" i="56"/>
  <c r="L34" i="56"/>
  <c r="K34" i="56"/>
  <c r="I34" i="56"/>
  <c r="H34" i="56"/>
  <c r="G34" i="56"/>
  <c r="F34" i="56"/>
  <c r="E34" i="56"/>
  <c r="D34" i="56"/>
  <c r="L33" i="56"/>
  <c r="K33" i="56"/>
  <c r="I33" i="56"/>
  <c r="H33" i="56"/>
  <c r="G33" i="56"/>
  <c r="F33" i="56"/>
  <c r="E33" i="56"/>
  <c r="D33" i="56"/>
  <c r="L32" i="56"/>
  <c r="K32" i="56"/>
  <c r="I32" i="56"/>
  <c r="H32" i="56"/>
  <c r="G32" i="56"/>
  <c r="F32" i="56"/>
  <c r="E32" i="56"/>
  <c r="D32" i="56"/>
  <c r="L31" i="56"/>
  <c r="K31" i="56"/>
  <c r="I31" i="56"/>
  <c r="H31" i="56"/>
  <c r="G31" i="56"/>
  <c r="F31" i="56"/>
  <c r="E31" i="56"/>
  <c r="D31" i="56"/>
  <c r="L30" i="56"/>
  <c r="K30" i="56"/>
  <c r="I30" i="56"/>
  <c r="H30" i="56"/>
  <c r="G30" i="56"/>
  <c r="F30" i="56"/>
  <c r="E30" i="56"/>
  <c r="D30" i="56"/>
  <c r="L29" i="56"/>
  <c r="K29" i="56"/>
  <c r="I29" i="56"/>
  <c r="H29" i="56"/>
  <c r="G29" i="56"/>
  <c r="F29" i="56"/>
  <c r="E29" i="56"/>
  <c r="D29" i="56"/>
  <c r="L28" i="56"/>
  <c r="K28" i="56"/>
  <c r="I28" i="56"/>
  <c r="H28" i="56"/>
  <c r="G28" i="56"/>
  <c r="F28" i="56"/>
  <c r="E28" i="56"/>
  <c r="D28" i="56"/>
  <c r="L27" i="56"/>
  <c r="K27" i="56"/>
  <c r="I27" i="56"/>
  <c r="H27" i="56"/>
  <c r="G27" i="56"/>
  <c r="F27" i="56"/>
  <c r="E27" i="56"/>
  <c r="D27" i="56"/>
  <c r="L26" i="56"/>
  <c r="GF22" i="1" s="1"/>
  <c r="K26" i="56"/>
  <c r="GE22" i="1" s="1"/>
  <c r="I26" i="56"/>
  <c r="H26" i="56"/>
  <c r="G26" i="56"/>
  <c r="F26" i="56"/>
  <c r="GC22" i="1" s="1"/>
  <c r="E26" i="56"/>
  <c r="GB22" i="1" s="1"/>
  <c r="D26" i="56"/>
  <c r="L25" i="56"/>
  <c r="GF21" i="1" s="1"/>
  <c r="K25" i="56"/>
  <c r="GE21" i="1" s="1"/>
  <c r="I25" i="56"/>
  <c r="H25" i="56"/>
  <c r="G25" i="56"/>
  <c r="F25" i="56"/>
  <c r="GC21" i="1" s="1"/>
  <c r="E25" i="56"/>
  <c r="GB21" i="1" s="1"/>
  <c r="D25" i="56"/>
  <c r="GA21" i="1" s="1"/>
  <c r="L24" i="56"/>
  <c r="GF20" i="1" s="1"/>
  <c r="K24" i="56"/>
  <c r="GE20" i="1" s="1"/>
  <c r="I24" i="56"/>
  <c r="H24" i="56"/>
  <c r="G24" i="56"/>
  <c r="F24" i="56"/>
  <c r="GC20" i="1" s="1"/>
  <c r="E24" i="56"/>
  <c r="GB20" i="1" s="1"/>
  <c r="D24" i="56"/>
  <c r="GA20" i="1" s="1"/>
  <c r="L23" i="56"/>
  <c r="GF19" i="1" s="1"/>
  <c r="K23" i="56"/>
  <c r="GE19" i="1" s="1"/>
  <c r="I23" i="56"/>
  <c r="H23" i="56"/>
  <c r="G23" i="56"/>
  <c r="F23" i="56"/>
  <c r="GC19" i="1" s="1"/>
  <c r="E23" i="56"/>
  <c r="GB19" i="1" s="1"/>
  <c r="D23" i="56"/>
  <c r="GA19" i="1" s="1"/>
  <c r="L22" i="56"/>
  <c r="GF18" i="1" s="1"/>
  <c r="K22" i="56"/>
  <c r="GE18" i="1" s="1"/>
  <c r="I22" i="56"/>
  <c r="H22" i="56"/>
  <c r="G22" i="56"/>
  <c r="F22" i="56"/>
  <c r="GC18" i="1" s="1"/>
  <c r="E22" i="56"/>
  <c r="GB18" i="1" s="1"/>
  <c r="D22" i="56"/>
  <c r="L21" i="56"/>
  <c r="GF17" i="1" s="1"/>
  <c r="K21" i="56"/>
  <c r="GE17" i="1" s="1"/>
  <c r="I21" i="56"/>
  <c r="H21" i="56"/>
  <c r="G21" i="56"/>
  <c r="F21" i="56"/>
  <c r="GC17" i="1" s="1"/>
  <c r="E21" i="56"/>
  <c r="GB17" i="1" s="1"/>
  <c r="D21" i="56"/>
  <c r="L20" i="56"/>
  <c r="GF16" i="1" s="1"/>
  <c r="K20" i="56"/>
  <c r="GE16" i="1" s="1"/>
  <c r="I20" i="56"/>
  <c r="H20" i="56"/>
  <c r="G20" i="56"/>
  <c r="F20" i="56"/>
  <c r="GC16" i="1" s="1"/>
  <c r="E20" i="56"/>
  <c r="GB16" i="1" s="1"/>
  <c r="D20" i="56"/>
  <c r="GA16" i="1" s="1"/>
  <c r="L19" i="56"/>
  <c r="GF15" i="1" s="1"/>
  <c r="K19" i="56"/>
  <c r="GE15" i="1" s="1"/>
  <c r="I19" i="56"/>
  <c r="H19" i="56"/>
  <c r="G19" i="56"/>
  <c r="F19" i="56"/>
  <c r="GC15" i="1" s="1"/>
  <c r="E19" i="56"/>
  <c r="GB15" i="1" s="1"/>
  <c r="D19" i="56"/>
  <c r="GA15" i="1" s="1"/>
  <c r="L18" i="56"/>
  <c r="GF14" i="1" s="1"/>
  <c r="K18" i="56"/>
  <c r="GE14" i="1" s="1"/>
  <c r="I18" i="56"/>
  <c r="H18" i="56"/>
  <c r="G18" i="56"/>
  <c r="F18" i="56"/>
  <c r="GC14" i="1" s="1"/>
  <c r="E18" i="56"/>
  <c r="GB14" i="1" s="1"/>
  <c r="D18" i="56"/>
  <c r="GA14" i="1" s="1"/>
  <c r="L17" i="56"/>
  <c r="GF13" i="1" s="1"/>
  <c r="K17" i="56"/>
  <c r="GE13" i="1" s="1"/>
  <c r="I17" i="56"/>
  <c r="H17" i="56"/>
  <c r="G17" i="56"/>
  <c r="F17" i="56"/>
  <c r="GC13" i="1" s="1"/>
  <c r="E17" i="56"/>
  <c r="GB13" i="1" s="1"/>
  <c r="D17" i="56"/>
  <c r="GA13" i="1" s="1"/>
  <c r="L16" i="56"/>
  <c r="GF12" i="1" s="1"/>
  <c r="K16" i="56"/>
  <c r="GE12" i="1" s="1"/>
  <c r="I16" i="56"/>
  <c r="H16" i="56"/>
  <c r="G16" i="56"/>
  <c r="F16" i="56"/>
  <c r="GC12" i="1" s="1"/>
  <c r="E16" i="56"/>
  <c r="GB12" i="1" s="1"/>
  <c r="D16" i="56"/>
  <c r="GA12" i="1" s="1"/>
  <c r="L15" i="56"/>
  <c r="GF11" i="1" s="1"/>
  <c r="K15" i="56"/>
  <c r="GE11" i="1" s="1"/>
  <c r="I15" i="56"/>
  <c r="H15" i="56"/>
  <c r="G15" i="56"/>
  <c r="F15" i="56"/>
  <c r="GC11" i="1" s="1"/>
  <c r="E15" i="56"/>
  <c r="GB11" i="1" s="1"/>
  <c r="D15" i="56"/>
  <c r="GA11" i="1" s="1"/>
  <c r="L14" i="56"/>
  <c r="GF10" i="1" s="1"/>
  <c r="K14" i="56"/>
  <c r="GE10" i="1" s="1"/>
  <c r="I14" i="56"/>
  <c r="H14" i="56"/>
  <c r="G14" i="56"/>
  <c r="F14" i="56"/>
  <c r="GC10" i="1" s="1"/>
  <c r="E14" i="56"/>
  <c r="GB10" i="1" s="1"/>
  <c r="D14" i="56"/>
  <c r="L13" i="56"/>
  <c r="GF9" i="1" s="1"/>
  <c r="K13" i="56"/>
  <c r="GE9" i="1" s="1"/>
  <c r="I13" i="56"/>
  <c r="H13" i="56"/>
  <c r="G13" i="56"/>
  <c r="F13" i="56"/>
  <c r="GC9" i="1" s="1"/>
  <c r="E13" i="56"/>
  <c r="GB9" i="1" s="1"/>
  <c r="D13" i="56"/>
  <c r="L12" i="56"/>
  <c r="GF8" i="1" s="1"/>
  <c r="K12" i="56"/>
  <c r="GE8" i="1" s="1"/>
  <c r="I12" i="56"/>
  <c r="H12" i="56"/>
  <c r="G12" i="56"/>
  <c r="F12" i="56"/>
  <c r="GC8" i="1" s="1"/>
  <c r="E12" i="56"/>
  <c r="GB8" i="1" s="1"/>
  <c r="D12" i="56"/>
  <c r="GA8" i="1" s="1"/>
  <c r="L11" i="56"/>
  <c r="GF7" i="1" s="1"/>
  <c r="K11" i="56"/>
  <c r="GE7" i="1" s="1"/>
  <c r="I11" i="56"/>
  <c r="H11" i="56"/>
  <c r="G11" i="56"/>
  <c r="F11" i="56"/>
  <c r="GC7" i="1" s="1"/>
  <c r="E11" i="56"/>
  <c r="GB7" i="1" s="1"/>
  <c r="D11" i="56"/>
  <c r="L10" i="56"/>
  <c r="GF6" i="1" s="1"/>
  <c r="K10" i="56"/>
  <c r="GE6" i="1" s="1"/>
  <c r="I10" i="56"/>
  <c r="H10" i="56"/>
  <c r="G10" i="56"/>
  <c r="F10" i="56"/>
  <c r="GC6" i="1" s="1"/>
  <c r="E10" i="56"/>
  <c r="GB6" i="1" s="1"/>
  <c r="D10" i="56"/>
  <c r="L9" i="56"/>
  <c r="GF5" i="1" s="1"/>
  <c r="K9" i="56"/>
  <c r="GE5" i="1" s="1"/>
  <c r="I9" i="56"/>
  <c r="H9" i="56"/>
  <c r="G9" i="56"/>
  <c r="F9" i="56"/>
  <c r="GC5" i="1" s="1"/>
  <c r="E9" i="56"/>
  <c r="GB5" i="1" s="1"/>
  <c r="D9" i="56"/>
  <c r="GA5" i="1" s="1"/>
  <c r="L8" i="56"/>
  <c r="K8" i="56"/>
  <c r="I8" i="56"/>
  <c r="H8" i="56"/>
  <c r="G8" i="56"/>
  <c r="F8" i="56"/>
  <c r="E8" i="56"/>
  <c r="D8" i="56"/>
  <c r="L7" i="56"/>
  <c r="GF4" i="1" s="1"/>
  <c r="K7" i="56"/>
  <c r="GE4" i="1" s="1"/>
  <c r="I7" i="56"/>
  <c r="H7" i="56"/>
  <c r="G7" i="56"/>
  <c r="F7" i="56"/>
  <c r="GC4" i="1" s="1"/>
  <c r="E7" i="56"/>
  <c r="GB4" i="1" s="1"/>
  <c r="D7" i="56"/>
  <c r="GA4" i="1" s="1"/>
  <c r="J13" i="56" l="1"/>
  <c r="GD9" i="1" s="1"/>
  <c r="J29" i="56"/>
  <c r="M29" i="56" s="1"/>
  <c r="R29" i="56" s="1"/>
  <c r="J37" i="56"/>
  <c r="J53" i="56"/>
  <c r="GD36" i="1" s="1"/>
  <c r="J61" i="56"/>
  <c r="GD44" i="1" s="1"/>
  <c r="J7" i="56"/>
  <c r="GD4" i="1" s="1"/>
  <c r="J21" i="56"/>
  <c r="GD17" i="1" s="1"/>
  <c r="J104" i="56"/>
  <c r="GD79" i="1" s="1"/>
  <c r="J69" i="56"/>
  <c r="GD50" i="1" s="1"/>
  <c r="J117" i="56"/>
  <c r="GD90" i="1" s="1"/>
  <c r="J133" i="56"/>
  <c r="GD106" i="1" s="1"/>
  <c r="J136" i="56"/>
  <c r="GD109" i="1" s="1"/>
  <c r="J85" i="56"/>
  <c r="GD64" i="1" s="1"/>
  <c r="J125" i="56"/>
  <c r="GD98" i="1" s="1"/>
  <c r="J128" i="56"/>
  <c r="GD101" i="1" s="1"/>
  <c r="J134" i="56"/>
  <c r="GD107" i="1" s="1"/>
  <c r="J138" i="56"/>
  <c r="GD111" i="1" s="1"/>
  <c r="J45" i="56"/>
  <c r="GD28" i="1" s="1"/>
  <c r="J93" i="56"/>
  <c r="GD70" i="1" s="1"/>
  <c r="J107" i="56"/>
  <c r="GD82" i="1" s="1"/>
  <c r="J109" i="56"/>
  <c r="GD84" i="1" s="1"/>
  <c r="J105" i="56"/>
  <c r="GD80" i="1" s="1"/>
  <c r="J90" i="56"/>
  <c r="GD67" i="1" s="1"/>
  <c r="J91" i="56"/>
  <c r="GD68" i="1" s="1"/>
  <c r="J92" i="56"/>
  <c r="GD69" i="1" s="1"/>
  <c r="J94" i="56"/>
  <c r="GD71" i="1" s="1"/>
  <c r="J95" i="56"/>
  <c r="GD72" i="1" s="1"/>
  <c r="J96" i="56"/>
  <c r="GD73" i="1" s="1"/>
  <c r="J97" i="56"/>
  <c r="GD74" i="1" s="1"/>
  <c r="J98" i="56"/>
  <c r="GD75" i="1" s="1"/>
  <c r="J99" i="56"/>
  <c r="GD86" i="1" s="1"/>
  <c r="J108" i="56"/>
  <c r="GD83" i="1" s="1"/>
  <c r="J106" i="56"/>
  <c r="GD81" i="1" s="1"/>
  <c r="M37" i="56"/>
  <c r="R37" i="56" s="1"/>
  <c r="J8" i="56"/>
  <c r="M8" i="56" s="1"/>
  <c r="R8" i="56" s="1"/>
  <c r="J10" i="56"/>
  <c r="GD6" i="1" s="1"/>
  <c r="J12" i="56"/>
  <c r="GD8" i="1" s="1"/>
  <c r="J15" i="56"/>
  <c r="GD11" i="1" s="1"/>
  <c r="J17" i="56"/>
  <c r="GD13" i="1" s="1"/>
  <c r="J19" i="56"/>
  <c r="GD15" i="1" s="1"/>
  <c r="J22" i="56"/>
  <c r="GD18" i="1" s="1"/>
  <c r="J24" i="56"/>
  <c r="GD20" i="1" s="1"/>
  <c r="J25" i="56"/>
  <c r="GD21" i="1" s="1"/>
  <c r="J27" i="56"/>
  <c r="M27" i="56" s="1"/>
  <c r="R27" i="56" s="1"/>
  <c r="J30" i="56"/>
  <c r="M30" i="56" s="1"/>
  <c r="R30" i="56" s="1"/>
  <c r="J32" i="56"/>
  <c r="M32" i="56" s="1"/>
  <c r="R32" i="56" s="1"/>
  <c r="J33" i="56"/>
  <c r="M33" i="56" s="1"/>
  <c r="R33" i="56" s="1"/>
  <c r="J34" i="56"/>
  <c r="M34" i="56" s="1"/>
  <c r="R34" i="56" s="1"/>
  <c r="J35" i="56"/>
  <c r="J36" i="56"/>
  <c r="J38" i="56"/>
  <c r="M38" i="56" s="1"/>
  <c r="R38" i="56" s="1"/>
  <c r="J39" i="56"/>
  <c r="M39" i="56" s="1"/>
  <c r="R39" i="56" s="1"/>
  <c r="J40" i="56"/>
  <c r="GD23" i="1" s="1"/>
  <c r="J41" i="56"/>
  <c r="GD24" i="1" s="1"/>
  <c r="J42" i="56"/>
  <c r="GD25" i="1" s="1"/>
  <c r="J43" i="56"/>
  <c r="GD26" i="1" s="1"/>
  <c r="J44" i="56"/>
  <c r="GD27" i="1" s="1"/>
  <c r="J46" i="56"/>
  <c r="GD29" i="1" s="1"/>
  <c r="J47" i="56"/>
  <c r="GD30" i="1" s="1"/>
  <c r="J48" i="56"/>
  <c r="GD31" i="1" s="1"/>
  <c r="J49" i="56"/>
  <c r="GD32" i="1" s="1"/>
  <c r="J50" i="56"/>
  <c r="GD33" i="1" s="1"/>
  <c r="J51" i="56"/>
  <c r="GD34" i="1" s="1"/>
  <c r="J52" i="56"/>
  <c r="GD35" i="1" s="1"/>
  <c r="J54" i="56"/>
  <c r="GD37" i="1" s="1"/>
  <c r="J55" i="56"/>
  <c r="GD38" i="1" s="1"/>
  <c r="J56" i="56"/>
  <c r="GD39" i="1" s="1"/>
  <c r="J57" i="56"/>
  <c r="GD40" i="1" s="1"/>
  <c r="J58" i="56"/>
  <c r="GD41" i="1" s="1"/>
  <c r="J59" i="56"/>
  <c r="GD42" i="1" s="1"/>
  <c r="J60" i="56"/>
  <c r="GD43" i="1" s="1"/>
  <c r="J62" i="56"/>
  <c r="GD45" i="1" s="1"/>
  <c r="J63" i="56"/>
  <c r="GD46" i="1" s="1"/>
  <c r="J64" i="56"/>
  <c r="GD47" i="1" s="1"/>
  <c r="J65" i="56"/>
  <c r="GD48" i="1" s="1"/>
  <c r="J66" i="56"/>
  <c r="GD49" i="1" s="1"/>
  <c r="J70" i="56"/>
  <c r="GD51" i="1" s="1"/>
  <c r="J71" i="56"/>
  <c r="GD52" i="1" s="1"/>
  <c r="J72" i="56"/>
  <c r="GD53" i="1" s="1"/>
  <c r="J73" i="56"/>
  <c r="GD54" i="1" s="1"/>
  <c r="J74" i="56"/>
  <c r="GD55" i="1" s="1"/>
  <c r="J75" i="56"/>
  <c r="GD56" i="1" s="1"/>
  <c r="J76" i="56"/>
  <c r="GD57" i="1" s="1"/>
  <c r="J103" i="56"/>
  <c r="GD78" i="1" s="1"/>
  <c r="J111" i="56"/>
  <c r="M111" i="56" s="1"/>
  <c r="R111" i="56" s="1"/>
  <c r="J114" i="56"/>
  <c r="GD87" i="1" s="1"/>
  <c r="J115" i="56"/>
  <c r="GD88" i="1" s="1"/>
  <c r="J116" i="56"/>
  <c r="GD89" i="1" s="1"/>
  <c r="J118" i="56"/>
  <c r="GD91" i="1" s="1"/>
  <c r="J119" i="56"/>
  <c r="GD92" i="1" s="1"/>
  <c r="J120" i="56"/>
  <c r="GD93" i="1" s="1"/>
  <c r="J121" i="56"/>
  <c r="GD94" i="1" s="1"/>
  <c r="J122" i="56"/>
  <c r="GD95" i="1" s="1"/>
  <c r="J123" i="56"/>
  <c r="GD96" i="1" s="1"/>
  <c r="J124" i="56"/>
  <c r="GD97" i="1" s="1"/>
  <c r="J126" i="56"/>
  <c r="GD99" i="1" s="1"/>
  <c r="J127" i="56"/>
  <c r="GD100" i="1" s="1"/>
  <c r="J129" i="56"/>
  <c r="GD102" i="1" s="1"/>
  <c r="J130" i="56"/>
  <c r="GD103" i="1" s="1"/>
  <c r="J131" i="56"/>
  <c r="GD104" i="1" s="1"/>
  <c r="J132" i="56"/>
  <c r="GD105" i="1" s="1"/>
  <c r="J135" i="56"/>
  <c r="GD108" i="1" s="1"/>
  <c r="J137" i="56"/>
  <c r="GD110" i="1" s="1"/>
  <c r="J139" i="56"/>
  <c r="GD112" i="1" s="1"/>
  <c r="J140" i="56"/>
  <c r="GD113" i="1" s="1"/>
  <c r="M53" i="56"/>
  <c r="R53" i="56" s="1"/>
  <c r="J9" i="56"/>
  <c r="GD5" i="1" s="1"/>
  <c r="J11" i="56"/>
  <c r="GD7" i="1" s="1"/>
  <c r="J14" i="56"/>
  <c r="GD10" i="1" s="1"/>
  <c r="J16" i="56"/>
  <c r="GD12" i="1" s="1"/>
  <c r="J18" i="56"/>
  <c r="GD14" i="1" s="1"/>
  <c r="J20" i="56"/>
  <c r="GD16" i="1" s="1"/>
  <c r="J23" i="56"/>
  <c r="GD19" i="1" s="1"/>
  <c r="J26" i="56"/>
  <c r="GD22" i="1" s="1"/>
  <c r="J28" i="56"/>
  <c r="M28" i="56" s="1"/>
  <c r="R28" i="56" s="1"/>
  <c r="J31" i="56"/>
  <c r="M31" i="56" s="1"/>
  <c r="R31" i="56" s="1"/>
  <c r="J79" i="56"/>
  <c r="GD58" i="1" s="1"/>
  <c r="J80" i="56"/>
  <c r="GD59" i="1" s="1"/>
  <c r="J81" i="56"/>
  <c r="GD60" i="1" s="1"/>
  <c r="J82" i="56"/>
  <c r="GD61" i="1" s="1"/>
  <c r="J83" i="56"/>
  <c r="GD62" i="1" s="1"/>
  <c r="J84" i="56"/>
  <c r="GD63" i="1" s="1"/>
  <c r="J86" i="56"/>
  <c r="GD65" i="1" s="1"/>
  <c r="J87" i="56"/>
  <c r="GD66" i="1" s="1"/>
  <c r="J102" i="56"/>
  <c r="GD77" i="1" s="1"/>
  <c r="J110" i="56"/>
  <c r="GD85" i="1" s="1"/>
  <c r="GD76" i="1"/>
  <c r="M10" i="56"/>
  <c r="R10" i="56" s="1"/>
  <c r="M36" i="56"/>
  <c r="R36" i="56" s="1"/>
  <c r="M35" i="56"/>
  <c r="GA23" i="1"/>
  <c r="GA7" i="1"/>
  <c r="GB86" i="1"/>
  <c r="GB76" i="1"/>
  <c r="GA83" i="1"/>
  <c r="GA38" i="1"/>
  <c r="GA22" i="1"/>
  <c r="GA6" i="1"/>
  <c r="GC76" i="1"/>
  <c r="GC86" i="1"/>
  <c r="GA36" i="1"/>
  <c r="M12" i="56"/>
  <c r="R12" i="56" s="1"/>
  <c r="M63" i="56"/>
  <c r="R63" i="56" s="1"/>
  <c r="GA35" i="1"/>
  <c r="M54" i="56"/>
  <c r="R54" i="56" s="1"/>
  <c r="M46" i="56"/>
  <c r="R46" i="56" s="1"/>
  <c r="M61" i="56"/>
  <c r="R61" i="56" s="1"/>
  <c r="GA76" i="1"/>
  <c r="GA9" i="1"/>
  <c r="M13" i="56"/>
  <c r="R13" i="56" s="1"/>
  <c r="GA10" i="1"/>
  <c r="GA17" i="1"/>
  <c r="GA18" i="1"/>
  <c r="M22" i="56"/>
  <c r="R22" i="56" s="1"/>
  <c r="M44" i="56"/>
  <c r="R44" i="56" s="1"/>
  <c r="GE76" i="1"/>
  <c r="M107" i="56"/>
  <c r="R107" i="56" s="1"/>
  <c r="G141" i="56"/>
  <c r="H141" i="56"/>
  <c r="I141" i="56"/>
  <c r="M106" i="56"/>
  <c r="R106" i="56" s="1"/>
  <c r="K141" i="56"/>
  <c r="F141" i="56"/>
  <c r="R35" i="56"/>
  <c r="M69" i="56"/>
  <c r="R69" i="56" s="1"/>
  <c r="M75" i="56"/>
  <c r="R75" i="56" s="1"/>
  <c r="M103" i="56"/>
  <c r="R103" i="56" s="1"/>
  <c r="L141" i="56"/>
  <c r="M86" i="56"/>
  <c r="R86" i="56" s="1"/>
  <c r="M114" i="56"/>
  <c r="R114" i="56" s="1"/>
  <c r="M117" i="56"/>
  <c r="R117" i="56" s="1"/>
  <c r="M118" i="56"/>
  <c r="R118" i="56" s="1"/>
  <c r="M122" i="56"/>
  <c r="R122" i="56" s="1"/>
  <c r="M125" i="56"/>
  <c r="R125" i="56" s="1"/>
  <c r="M127" i="56"/>
  <c r="R127" i="56" s="1"/>
  <c r="M132" i="56"/>
  <c r="R132" i="56" s="1"/>
  <c r="M133" i="56"/>
  <c r="R133" i="56" s="1"/>
  <c r="M136" i="56"/>
  <c r="R136" i="56" s="1"/>
  <c r="M138" i="56"/>
  <c r="R138" i="56" s="1"/>
  <c r="M92" i="56"/>
  <c r="R92" i="56" s="1"/>
  <c r="M93" i="56"/>
  <c r="R93" i="56" s="1"/>
  <c r="M95" i="56"/>
  <c r="R95" i="56" s="1"/>
  <c r="M96" i="56"/>
  <c r="R96" i="56" s="1"/>
  <c r="E141" i="56"/>
  <c r="D141" i="56"/>
  <c r="M94" i="56" l="1"/>
  <c r="R94" i="56" s="1"/>
  <c r="M129" i="56"/>
  <c r="R129" i="56" s="1"/>
  <c r="M74" i="56"/>
  <c r="R74" i="56" s="1"/>
  <c r="M45" i="56"/>
  <c r="R45" i="56" s="1"/>
  <c r="M64" i="56"/>
  <c r="R64" i="56" s="1"/>
  <c r="M41" i="56"/>
  <c r="R41" i="56" s="1"/>
  <c r="M83" i="56"/>
  <c r="R83" i="56" s="1"/>
  <c r="M84" i="56"/>
  <c r="R84" i="56" s="1"/>
  <c r="M140" i="56"/>
  <c r="R140" i="56" s="1"/>
  <c r="M24" i="56"/>
  <c r="R24" i="56" s="1"/>
  <c r="M119" i="56"/>
  <c r="R119" i="56" s="1"/>
  <c r="M79" i="56"/>
  <c r="R79" i="56" s="1"/>
  <c r="M98" i="56"/>
  <c r="R98" i="56" s="1"/>
  <c r="M123" i="56"/>
  <c r="R123" i="56" s="1"/>
  <c r="M71" i="56"/>
  <c r="R71" i="56" s="1"/>
  <c r="M15" i="56"/>
  <c r="R15" i="56" s="1"/>
  <c r="M135" i="56"/>
  <c r="R135" i="56" s="1"/>
  <c r="M121" i="56"/>
  <c r="R121" i="56" s="1"/>
  <c r="M124" i="56"/>
  <c r="R124" i="56" s="1"/>
  <c r="M59" i="56"/>
  <c r="R59" i="56" s="1"/>
  <c r="M105" i="56"/>
  <c r="R105" i="56" s="1"/>
  <c r="M7" i="56"/>
  <c r="R7" i="56" s="1"/>
  <c r="M50" i="56"/>
  <c r="R50" i="56" s="1"/>
  <c r="M17" i="56"/>
  <c r="R17" i="56" s="1"/>
  <c r="M66" i="56"/>
  <c r="R66" i="56" s="1"/>
  <c r="M21" i="56"/>
  <c r="R21" i="56" s="1"/>
  <c r="M51" i="56"/>
  <c r="R51" i="56" s="1"/>
  <c r="M48" i="56"/>
  <c r="R48" i="56" s="1"/>
  <c r="M81" i="56"/>
  <c r="R81" i="56" s="1"/>
  <c r="M23" i="56"/>
  <c r="R23" i="56" s="1"/>
  <c r="M115" i="56"/>
  <c r="R115" i="56" s="1"/>
  <c r="M131" i="56"/>
  <c r="R131" i="56" s="1"/>
  <c r="M104" i="56"/>
  <c r="R104" i="56" s="1"/>
  <c r="M87" i="56"/>
  <c r="R87" i="56" s="1"/>
  <c r="M16" i="56"/>
  <c r="R16" i="56" s="1"/>
  <c r="M134" i="56"/>
  <c r="R134" i="56" s="1"/>
  <c r="M91" i="56"/>
  <c r="R91" i="56" s="1"/>
  <c r="M52" i="56"/>
  <c r="R52" i="56" s="1"/>
  <c r="M19" i="56"/>
  <c r="R19" i="56" s="1"/>
  <c r="M139" i="56"/>
  <c r="R139" i="56" s="1"/>
  <c r="M82" i="56"/>
  <c r="R82" i="56" s="1"/>
  <c r="M73" i="56"/>
  <c r="R73" i="56" s="1"/>
  <c r="M99" i="56"/>
  <c r="R99" i="56" s="1"/>
  <c r="M97" i="56"/>
  <c r="R97" i="56" s="1"/>
  <c r="M137" i="56"/>
  <c r="R137" i="56" s="1"/>
  <c r="M128" i="56"/>
  <c r="R128" i="56" s="1"/>
  <c r="M72" i="56"/>
  <c r="R72" i="56" s="1"/>
  <c r="M109" i="56"/>
  <c r="R109" i="56" s="1"/>
  <c r="M60" i="56"/>
  <c r="R60" i="56" s="1"/>
  <c r="M14" i="56"/>
  <c r="R14" i="56" s="1"/>
  <c r="M18" i="56"/>
  <c r="R18" i="56" s="1"/>
  <c r="M40" i="56"/>
  <c r="R40" i="56" s="1"/>
  <c r="M49" i="56"/>
  <c r="R49" i="56" s="1"/>
  <c r="M126" i="56"/>
  <c r="R126" i="56" s="1"/>
  <c r="M70" i="56"/>
  <c r="R70" i="56" s="1"/>
  <c r="M102" i="56"/>
  <c r="R102" i="56" s="1"/>
  <c r="M58" i="56"/>
  <c r="R58" i="56" s="1"/>
  <c r="M57" i="56"/>
  <c r="R57" i="56" s="1"/>
  <c r="M11" i="56"/>
  <c r="R11" i="56" s="1"/>
  <c r="M90" i="56"/>
  <c r="R90" i="56" s="1"/>
  <c r="M85" i="56"/>
  <c r="R85" i="56" s="1"/>
  <c r="M42" i="56"/>
  <c r="R42" i="56" s="1"/>
  <c r="M116" i="56"/>
  <c r="R116" i="56" s="1"/>
  <c r="M110" i="56"/>
  <c r="R110" i="56" s="1"/>
  <c r="M43" i="56"/>
  <c r="R43" i="56" s="1"/>
  <c r="M62" i="56"/>
  <c r="R62" i="56" s="1"/>
  <c r="M20" i="56"/>
  <c r="R20" i="56" s="1"/>
  <c r="M108" i="56"/>
  <c r="R108" i="56" s="1"/>
  <c r="M130" i="56"/>
  <c r="R130" i="56" s="1"/>
  <c r="M65" i="56"/>
  <c r="R65" i="56" s="1"/>
  <c r="M80" i="56"/>
  <c r="R80" i="56" s="1"/>
  <c r="M47" i="56"/>
  <c r="R47" i="56" s="1"/>
  <c r="M56" i="56"/>
  <c r="R56" i="56" s="1"/>
  <c r="M120" i="56"/>
  <c r="R120" i="56" s="1"/>
  <c r="M26" i="56"/>
  <c r="R26" i="56" s="1"/>
  <c r="M25" i="56"/>
  <c r="R25" i="56" s="1"/>
  <c r="M55" i="56"/>
  <c r="R55" i="56" s="1"/>
  <c r="M76" i="56"/>
  <c r="R76" i="56" s="1"/>
  <c r="M9" i="56"/>
  <c r="R9" i="56" s="1"/>
  <c r="M141" i="56" l="1"/>
  <c r="R141" i="56" s="1"/>
  <c r="M100" i="56"/>
  <c r="R112" i="56"/>
  <c r="R100" i="56"/>
  <c r="FY49" i="1"/>
  <c r="FY76" i="1"/>
  <c r="FY77" i="1"/>
  <c r="FY78" i="1"/>
  <c r="FY79" i="1"/>
  <c r="FY80" i="1"/>
  <c r="FY81" i="1"/>
  <c r="FY82" i="1"/>
  <c r="FY83" i="1"/>
  <c r="FY84" i="1"/>
  <c r="FY85" i="1"/>
  <c r="FY86" i="1"/>
  <c r="O141" i="55"/>
  <c r="N141" i="55"/>
  <c r="L140" i="55"/>
  <c r="FY113" i="1" s="1"/>
  <c r="K140" i="55"/>
  <c r="FX113" i="1" s="1"/>
  <c r="I140" i="55"/>
  <c r="H140" i="55"/>
  <c r="G140" i="55"/>
  <c r="F140" i="55"/>
  <c r="FV113" i="1" s="1"/>
  <c r="E140" i="55"/>
  <c r="FU113" i="1" s="1"/>
  <c r="D140" i="55"/>
  <c r="FT113" i="1" s="1"/>
  <c r="L139" i="55"/>
  <c r="FY112" i="1" s="1"/>
  <c r="K139" i="55"/>
  <c r="FX112" i="1" s="1"/>
  <c r="I139" i="55"/>
  <c r="H139" i="55"/>
  <c r="G139" i="55"/>
  <c r="F139" i="55"/>
  <c r="FV112" i="1" s="1"/>
  <c r="E139" i="55"/>
  <c r="FU112" i="1" s="1"/>
  <c r="D139" i="55"/>
  <c r="FT112" i="1" s="1"/>
  <c r="L138" i="55"/>
  <c r="FY111" i="1" s="1"/>
  <c r="K138" i="55"/>
  <c r="FX111" i="1" s="1"/>
  <c r="I138" i="55"/>
  <c r="H138" i="55"/>
  <c r="G138" i="55"/>
  <c r="F138" i="55"/>
  <c r="FV111" i="1" s="1"/>
  <c r="E138" i="55"/>
  <c r="FU111" i="1" s="1"/>
  <c r="D138" i="55"/>
  <c r="FT111" i="1" s="1"/>
  <c r="L137" i="55"/>
  <c r="FY110" i="1" s="1"/>
  <c r="K137" i="55"/>
  <c r="FX110" i="1" s="1"/>
  <c r="I137" i="55"/>
  <c r="H137" i="55"/>
  <c r="G137" i="55"/>
  <c r="F137" i="55"/>
  <c r="FV110" i="1" s="1"/>
  <c r="E137" i="55"/>
  <c r="FU110" i="1" s="1"/>
  <c r="D137" i="55"/>
  <c r="FT110" i="1" s="1"/>
  <c r="L136" i="55"/>
  <c r="FY109" i="1" s="1"/>
  <c r="K136" i="55"/>
  <c r="FX109" i="1" s="1"/>
  <c r="I136" i="55"/>
  <c r="H136" i="55"/>
  <c r="G136" i="55"/>
  <c r="F136" i="55"/>
  <c r="FV109" i="1" s="1"/>
  <c r="E136" i="55"/>
  <c r="FU109" i="1" s="1"/>
  <c r="D136" i="55"/>
  <c r="FT109" i="1" s="1"/>
  <c r="L135" i="55"/>
  <c r="FY108" i="1" s="1"/>
  <c r="K135" i="55"/>
  <c r="FX108" i="1" s="1"/>
  <c r="I135" i="55"/>
  <c r="H135" i="55"/>
  <c r="G135" i="55"/>
  <c r="F135" i="55"/>
  <c r="FV108" i="1" s="1"/>
  <c r="E135" i="55"/>
  <c r="FU108" i="1" s="1"/>
  <c r="D135" i="55"/>
  <c r="FT108" i="1" s="1"/>
  <c r="L134" i="55"/>
  <c r="FY107" i="1" s="1"/>
  <c r="K134" i="55"/>
  <c r="FX107" i="1" s="1"/>
  <c r="I134" i="55"/>
  <c r="H134" i="55"/>
  <c r="G134" i="55"/>
  <c r="F134" i="55"/>
  <c r="FV107" i="1" s="1"/>
  <c r="E134" i="55"/>
  <c r="D134" i="55"/>
  <c r="FT107" i="1" s="1"/>
  <c r="L133" i="55"/>
  <c r="FY106" i="1" s="1"/>
  <c r="K133" i="55"/>
  <c r="FX106" i="1" s="1"/>
  <c r="I133" i="55"/>
  <c r="H133" i="55"/>
  <c r="G133" i="55"/>
  <c r="F133" i="55"/>
  <c r="FV106" i="1" s="1"/>
  <c r="E133" i="55"/>
  <c r="FU106" i="1" s="1"/>
  <c r="D133" i="55"/>
  <c r="FT106" i="1" s="1"/>
  <c r="L132" i="55"/>
  <c r="FY105" i="1" s="1"/>
  <c r="K132" i="55"/>
  <c r="FX105" i="1" s="1"/>
  <c r="I132" i="55"/>
  <c r="H132" i="55"/>
  <c r="G132" i="55"/>
  <c r="F132" i="55"/>
  <c r="FV105" i="1" s="1"/>
  <c r="E132" i="55"/>
  <c r="FU105" i="1" s="1"/>
  <c r="D132" i="55"/>
  <c r="FT105" i="1" s="1"/>
  <c r="L131" i="55"/>
  <c r="FY104" i="1" s="1"/>
  <c r="K131" i="55"/>
  <c r="FX104" i="1" s="1"/>
  <c r="I131" i="55"/>
  <c r="H131" i="55"/>
  <c r="G131" i="55"/>
  <c r="F131" i="55"/>
  <c r="FV104" i="1" s="1"/>
  <c r="E131" i="55"/>
  <c r="FU104" i="1" s="1"/>
  <c r="D131" i="55"/>
  <c r="FT104" i="1" s="1"/>
  <c r="L130" i="55"/>
  <c r="FY103" i="1" s="1"/>
  <c r="K130" i="55"/>
  <c r="FX103" i="1" s="1"/>
  <c r="I130" i="55"/>
  <c r="H130" i="55"/>
  <c r="G130" i="55"/>
  <c r="F130" i="55"/>
  <c r="FV103" i="1" s="1"/>
  <c r="E130" i="55"/>
  <c r="FU103" i="1" s="1"/>
  <c r="D130" i="55"/>
  <c r="L129" i="55"/>
  <c r="FY102" i="1" s="1"/>
  <c r="K129" i="55"/>
  <c r="FX102" i="1" s="1"/>
  <c r="I129" i="55"/>
  <c r="H129" i="55"/>
  <c r="G129" i="55"/>
  <c r="F129" i="55"/>
  <c r="FV102" i="1" s="1"/>
  <c r="E129" i="55"/>
  <c r="D129" i="55"/>
  <c r="FT102" i="1" s="1"/>
  <c r="L128" i="55"/>
  <c r="FY101" i="1" s="1"/>
  <c r="K128" i="55"/>
  <c r="FX101" i="1" s="1"/>
  <c r="I128" i="55"/>
  <c r="H128" i="55"/>
  <c r="G128" i="55"/>
  <c r="F128" i="55"/>
  <c r="FV101" i="1" s="1"/>
  <c r="E128" i="55"/>
  <c r="D128" i="55"/>
  <c r="FT101" i="1" s="1"/>
  <c r="L127" i="55"/>
  <c r="FY100" i="1" s="1"/>
  <c r="K127" i="55"/>
  <c r="FX100" i="1" s="1"/>
  <c r="I127" i="55"/>
  <c r="H127" i="55"/>
  <c r="G127" i="55"/>
  <c r="F127" i="55"/>
  <c r="FV100" i="1" s="1"/>
  <c r="E127" i="55"/>
  <c r="FU100" i="1" s="1"/>
  <c r="D127" i="55"/>
  <c r="FT100" i="1" s="1"/>
  <c r="L126" i="55"/>
  <c r="FY99" i="1" s="1"/>
  <c r="K126" i="55"/>
  <c r="FX99" i="1" s="1"/>
  <c r="I126" i="55"/>
  <c r="H126" i="55"/>
  <c r="G126" i="55"/>
  <c r="F126" i="55"/>
  <c r="FV99" i="1" s="1"/>
  <c r="E126" i="55"/>
  <c r="D126" i="55"/>
  <c r="FT99" i="1" s="1"/>
  <c r="L125" i="55"/>
  <c r="FY98" i="1" s="1"/>
  <c r="K125" i="55"/>
  <c r="FX98" i="1" s="1"/>
  <c r="I125" i="55"/>
  <c r="H125" i="55"/>
  <c r="G125" i="55"/>
  <c r="F125" i="55"/>
  <c r="FV98" i="1" s="1"/>
  <c r="E125" i="55"/>
  <c r="D125" i="55"/>
  <c r="FT98" i="1" s="1"/>
  <c r="L124" i="55"/>
  <c r="FY97" i="1" s="1"/>
  <c r="K124" i="55"/>
  <c r="FX97" i="1" s="1"/>
  <c r="I124" i="55"/>
  <c r="H124" i="55"/>
  <c r="G124" i="55"/>
  <c r="F124" i="55"/>
  <c r="FV97" i="1" s="1"/>
  <c r="E124" i="55"/>
  <c r="FU97" i="1" s="1"/>
  <c r="D124" i="55"/>
  <c r="L123" i="55"/>
  <c r="FY96" i="1" s="1"/>
  <c r="K123" i="55"/>
  <c r="FX96" i="1" s="1"/>
  <c r="I123" i="55"/>
  <c r="H123" i="55"/>
  <c r="G123" i="55"/>
  <c r="F123" i="55"/>
  <c r="FV96" i="1" s="1"/>
  <c r="E123" i="55"/>
  <c r="FU96" i="1" s="1"/>
  <c r="D123" i="55"/>
  <c r="L122" i="55"/>
  <c r="FY95" i="1" s="1"/>
  <c r="K122" i="55"/>
  <c r="FX95" i="1" s="1"/>
  <c r="I122" i="55"/>
  <c r="H122" i="55"/>
  <c r="G122" i="55"/>
  <c r="F122" i="55"/>
  <c r="FV95" i="1" s="1"/>
  <c r="E122" i="55"/>
  <c r="FU95" i="1" s="1"/>
  <c r="D122" i="55"/>
  <c r="L121" i="55"/>
  <c r="FY94" i="1" s="1"/>
  <c r="K121" i="55"/>
  <c r="FX94" i="1" s="1"/>
  <c r="I121" i="55"/>
  <c r="H121" i="55"/>
  <c r="G121" i="55"/>
  <c r="F121" i="55"/>
  <c r="FV94" i="1" s="1"/>
  <c r="E121" i="55"/>
  <c r="D121" i="55"/>
  <c r="FT94" i="1" s="1"/>
  <c r="L120" i="55"/>
  <c r="FY93" i="1" s="1"/>
  <c r="K120" i="55"/>
  <c r="FX93" i="1" s="1"/>
  <c r="I120" i="55"/>
  <c r="H120" i="55"/>
  <c r="G120" i="55"/>
  <c r="F120" i="55"/>
  <c r="FV93" i="1" s="1"/>
  <c r="E120" i="55"/>
  <c r="FU93" i="1" s="1"/>
  <c r="D120" i="55"/>
  <c r="FT93" i="1" s="1"/>
  <c r="L119" i="55"/>
  <c r="FY92" i="1" s="1"/>
  <c r="K119" i="55"/>
  <c r="FX92" i="1" s="1"/>
  <c r="I119" i="55"/>
  <c r="H119" i="55"/>
  <c r="G119" i="55"/>
  <c r="F119" i="55"/>
  <c r="FV92" i="1" s="1"/>
  <c r="E119" i="55"/>
  <c r="FU92" i="1" s="1"/>
  <c r="D119" i="55"/>
  <c r="FT92" i="1" s="1"/>
  <c r="L118" i="55"/>
  <c r="FY91" i="1" s="1"/>
  <c r="K118" i="55"/>
  <c r="FX91" i="1" s="1"/>
  <c r="I118" i="55"/>
  <c r="H118" i="55"/>
  <c r="G118" i="55"/>
  <c r="F118" i="55"/>
  <c r="FV91" i="1" s="1"/>
  <c r="E118" i="55"/>
  <c r="FU91" i="1" s="1"/>
  <c r="D118" i="55"/>
  <c r="FT91" i="1" s="1"/>
  <c r="L117" i="55"/>
  <c r="FY90" i="1" s="1"/>
  <c r="K117" i="55"/>
  <c r="FX90" i="1" s="1"/>
  <c r="I117" i="55"/>
  <c r="H117" i="55"/>
  <c r="G117" i="55"/>
  <c r="F117" i="55"/>
  <c r="FV90" i="1" s="1"/>
  <c r="E117" i="55"/>
  <c r="FU90" i="1" s="1"/>
  <c r="D117" i="55"/>
  <c r="FT90" i="1" s="1"/>
  <c r="L116" i="55"/>
  <c r="FY89" i="1" s="1"/>
  <c r="K116" i="55"/>
  <c r="FX89" i="1" s="1"/>
  <c r="I116" i="55"/>
  <c r="H116" i="55"/>
  <c r="G116" i="55"/>
  <c r="F116" i="55"/>
  <c r="FV89" i="1" s="1"/>
  <c r="E116" i="55"/>
  <c r="FU89" i="1" s="1"/>
  <c r="D116" i="55"/>
  <c r="FT89" i="1" s="1"/>
  <c r="L115" i="55"/>
  <c r="FY88" i="1" s="1"/>
  <c r="K115" i="55"/>
  <c r="FX88" i="1" s="1"/>
  <c r="I115" i="55"/>
  <c r="H115" i="55"/>
  <c r="G115" i="55"/>
  <c r="F115" i="55"/>
  <c r="E115" i="55"/>
  <c r="FU88" i="1" s="1"/>
  <c r="D115" i="55"/>
  <c r="FT88" i="1" s="1"/>
  <c r="L114" i="55"/>
  <c r="K114" i="55"/>
  <c r="I114" i="55"/>
  <c r="H114" i="55"/>
  <c r="G114" i="55"/>
  <c r="F114" i="55"/>
  <c r="FV87" i="1" s="1"/>
  <c r="E114" i="55"/>
  <c r="D114" i="55"/>
  <c r="FT87" i="1" s="1"/>
  <c r="J113" i="55"/>
  <c r="M113" i="55" s="1"/>
  <c r="J112" i="55"/>
  <c r="M112" i="55" s="1"/>
  <c r="K111" i="55"/>
  <c r="I111" i="55"/>
  <c r="H111" i="55"/>
  <c r="G111" i="55"/>
  <c r="F111" i="55"/>
  <c r="E111" i="55"/>
  <c r="D111" i="55"/>
  <c r="K110" i="55"/>
  <c r="FX85" i="1" s="1"/>
  <c r="I110" i="55"/>
  <c r="H110" i="55"/>
  <c r="G110" i="55"/>
  <c r="F110" i="55"/>
  <c r="FV85" i="1" s="1"/>
  <c r="E110" i="55"/>
  <c r="FU85" i="1" s="1"/>
  <c r="D110" i="55"/>
  <c r="FT85" i="1" s="1"/>
  <c r="K109" i="55"/>
  <c r="FX84" i="1" s="1"/>
  <c r="I109" i="55"/>
  <c r="H109" i="55"/>
  <c r="G109" i="55"/>
  <c r="F109" i="55"/>
  <c r="FV84" i="1" s="1"/>
  <c r="E109" i="55"/>
  <c r="FU84" i="1" s="1"/>
  <c r="D109" i="55"/>
  <c r="K108" i="55"/>
  <c r="FX83" i="1" s="1"/>
  <c r="I108" i="55"/>
  <c r="H108" i="55"/>
  <c r="G108" i="55"/>
  <c r="F108" i="55"/>
  <c r="FV83" i="1" s="1"/>
  <c r="E108" i="55"/>
  <c r="FU83" i="1" s="1"/>
  <c r="D108" i="55"/>
  <c r="FT83" i="1" s="1"/>
  <c r="K107" i="55"/>
  <c r="FX82" i="1" s="1"/>
  <c r="I107" i="55"/>
  <c r="H107" i="55"/>
  <c r="G107" i="55"/>
  <c r="F107" i="55"/>
  <c r="FV82" i="1" s="1"/>
  <c r="E107" i="55"/>
  <c r="FU82" i="1" s="1"/>
  <c r="D107" i="55"/>
  <c r="FT82" i="1" s="1"/>
  <c r="K106" i="55"/>
  <c r="FX81" i="1" s="1"/>
  <c r="I106" i="55"/>
  <c r="H106" i="55"/>
  <c r="G106" i="55"/>
  <c r="F106" i="55"/>
  <c r="FV81" i="1" s="1"/>
  <c r="E106" i="55"/>
  <c r="FU81" i="1" s="1"/>
  <c r="D106" i="55"/>
  <c r="K105" i="55"/>
  <c r="FX80" i="1" s="1"/>
  <c r="I105" i="55"/>
  <c r="H105" i="55"/>
  <c r="G105" i="55"/>
  <c r="F105" i="55"/>
  <c r="FV80" i="1" s="1"/>
  <c r="E105" i="55"/>
  <c r="FU80" i="1" s="1"/>
  <c r="D105" i="55"/>
  <c r="K104" i="55"/>
  <c r="FX79" i="1" s="1"/>
  <c r="I104" i="55"/>
  <c r="H104" i="55"/>
  <c r="G104" i="55"/>
  <c r="F104" i="55"/>
  <c r="FV79" i="1" s="1"/>
  <c r="E104" i="55"/>
  <c r="FU79" i="1" s="1"/>
  <c r="D104" i="55"/>
  <c r="K103" i="55"/>
  <c r="FX78" i="1" s="1"/>
  <c r="I103" i="55"/>
  <c r="H103" i="55"/>
  <c r="G103" i="55"/>
  <c r="F103" i="55"/>
  <c r="FV78" i="1" s="1"/>
  <c r="E103" i="55"/>
  <c r="FU78" i="1" s="1"/>
  <c r="D103" i="55"/>
  <c r="FT78" i="1" s="1"/>
  <c r="K102" i="55"/>
  <c r="FX77" i="1" s="1"/>
  <c r="I102" i="55"/>
  <c r="H102" i="55"/>
  <c r="G102" i="55"/>
  <c r="F102" i="55"/>
  <c r="FV77" i="1" s="1"/>
  <c r="E102" i="55"/>
  <c r="FU77" i="1" s="1"/>
  <c r="D102" i="55"/>
  <c r="J101" i="55"/>
  <c r="M101" i="55" s="1"/>
  <c r="J100" i="55"/>
  <c r="M100" i="55" s="1"/>
  <c r="K99" i="55"/>
  <c r="FX76" i="1" s="1"/>
  <c r="I99" i="55"/>
  <c r="H99" i="55"/>
  <c r="G99" i="55"/>
  <c r="J99" i="55" s="1"/>
  <c r="FW76" i="1" s="1"/>
  <c r="F99" i="55"/>
  <c r="FV76" i="1" s="1"/>
  <c r="E99" i="55"/>
  <c r="FU76" i="1" s="1"/>
  <c r="D99" i="55"/>
  <c r="L98" i="55"/>
  <c r="FY75" i="1" s="1"/>
  <c r="K98" i="55"/>
  <c r="FX75" i="1" s="1"/>
  <c r="I98" i="55"/>
  <c r="H98" i="55"/>
  <c r="G98" i="55"/>
  <c r="F98" i="55"/>
  <c r="FV75" i="1" s="1"/>
  <c r="E98" i="55"/>
  <c r="D98" i="55"/>
  <c r="FT75" i="1" s="1"/>
  <c r="L97" i="55"/>
  <c r="FY74" i="1" s="1"/>
  <c r="K97" i="55"/>
  <c r="FX74" i="1" s="1"/>
  <c r="I97" i="55"/>
  <c r="H97" i="55"/>
  <c r="G97" i="55"/>
  <c r="F97" i="55"/>
  <c r="FV74" i="1" s="1"/>
  <c r="E97" i="55"/>
  <c r="FU74" i="1" s="1"/>
  <c r="D97" i="55"/>
  <c r="FT74" i="1" s="1"/>
  <c r="L96" i="55"/>
  <c r="FY73" i="1" s="1"/>
  <c r="K96" i="55"/>
  <c r="FX73" i="1" s="1"/>
  <c r="I96" i="55"/>
  <c r="H96" i="55"/>
  <c r="G96" i="55"/>
  <c r="F96" i="55"/>
  <c r="FV73" i="1" s="1"/>
  <c r="E96" i="55"/>
  <c r="FU73" i="1" s="1"/>
  <c r="D96" i="55"/>
  <c r="FT73" i="1" s="1"/>
  <c r="L95" i="55"/>
  <c r="FY72" i="1" s="1"/>
  <c r="K95" i="55"/>
  <c r="FX72" i="1" s="1"/>
  <c r="I95" i="55"/>
  <c r="H95" i="55"/>
  <c r="G95" i="55"/>
  <c r="F95" i="55"/>
  <c r="FV72" i="1" s="1"/>
  <c r="E95" i="55"/>
  <c r="FU72" i="1" s="1"/>
  <c r="D95" i="55"/>
  <c r="FT72" i="1" s="1"/>
  <c r="L94" i="55"/>
  <c r="FY71" i="1" s="1"/>
  <c r="K94" i="55"/>
  <c r="FX71" i="1" s="1"/>
  <c r="I94" i="55"/>
  <c r="H94" i="55"/>
  <c r="G94" i="55"/>
  <c r="F94" i="55"/>
  <c r="FV71" i="1" s="1"/>
  <c r="E94" i="55"/>
  <c r="FU71" i="1" s="1"/>
  <c r="D94" i="55"/>
  <c r="FT71" i="1" s="1"/>
  <c r="L93" i="55"/>
  <c r="FY70" i="1" s="1"/>
  <c r="K93" i="55"/>
  <c r="FX70" i="1" s="1"/>
  <c r="I93" i="55"/>
  <c r="H93" i="55"/>
  <c r="G93" i="55"/>
  <c r="F93" i="55"/>
  <c r="FV70" i="1" s="1"/>
  <c r="E93" i="55"/>
  <c r="FU70" i="1" s="1"/>
  <c r="D93" i="55"/>
  <c r="FT70" i="1" s="1"/>
  <c r="L92" i="55"/>
  <c r="FY69" i="1" s="1"/>
  <c r="K92" i="55"/>
  <c r="FX69" i="1" s="1"/>
  <c r="I92" i="55"/>
  <c r="H92" i="55"/>
  <c r="G92" i="55"/>
  <c r="F92" i="55"/>
  <c r="FV69" i="1" s="1"/>
  <c r="E92" i="55"/>
  <c r="FU69" i="1" s="1"/>
  <c r="D92" i="55"/>
  <c r="FT69" i="1" s="1"/>
  <c r="L91" i="55"/>
  <c r="FY68" i="1" s="1"/>
  <c r="K91" i="55"/>
  <c r="FX68" i="1" s="1"/>
  <c r="I91" i="55"/>
  <c r="H91" i="55"/>
  <c r="G91" i="55"/>
  <c r="F91" i="55"/>
  <c r="FV68" i="1" s="1"/>
  <c r="E91" i="55"/>
  <c r="FU68" i="1" s="1"/>
  <c r="D91" i="55"/>
  <c r="L90" i="55"/>
  <c r="FY67" i="1" s="1"/>
  <c r="K90" i="55"/>
  <c r="FX67" i="1" s="1"/>
  <c r="I90" i="55"/>
  <c r="H90" i="55"/>
  <c r="G90" i="55"/>
  <c r="F90" i="55"/>
  <c r="FV67" i="1" s="1"/>
  <c r="E90" i="55"/>
  <c r="D90" i="55"/>
  <c r="FT67" i="1" s="1"/>
  <c r="J89" i="55"/>
  <c r="M89" i="55" s="1"/>
  <c r="J88" i="55"/>
  <c r="M88" i="55" s="1"/>
  <c r="R88" i="55" s="1"/>
  <c r="L87" i="55"/>
  <c r="FY66" i="1" s="1"/>
  <c r="K87" i="55"/>
  <c r="FX66" i="1" s="1"/>
  <c r="I87" i="55"/>
  <c r="H87" i="55"/>
  <c r="G87" i="55"/>
  <c r="F87" i="55"/>
  <c r="FV66" i="1" s="1"/>
  <c r="E87" i="55"/>
  <c r="FU66" i="1" s="1"/>
  <c r="D87" i="55"/>
  <c r="FT66" i="1" s="1"/>
  <c r="L86" i="55"/>
  <c r="FY65" i="1" s="1"/>
  <c r="K86" i="55"/>
  <c r="FX65" i="1" s="1"/>
  <c r="I86" i="55"/>
  <c r="H86" i="55"/>
  <c r="G86" i="55"/>
  <c r="F86" i="55"/>
  <c r="FV65" i="1" s="1"/>
  <c r="E86" i="55"/>
  <c r="FU65" i="1" s="1"/>
  <c r="D86" i="55"/>
  <c r="FT65" i="1" s="1"/>
  <c r="L85" i="55"/>
  <c r="FY64" i="1" s="1"/>
  <c r="K85" i="55"/>
  <c r="FX64" i="1" s="1"/>
  <c r="I85" i="55"/>
  <c r="H85" i="55"/>
  <c r="G85" i="55"/>
  <c r="F85" i="55"/>
  <c r="FV64" i="1" s="1"/>
  <c r="E85" i="55"/>
  <c r="FU64" i="1" s="1"/>
  <c r="D85" i="55"/>
  <c r="L84" i="55"/>
  <c r="FY63" i="1" s="1"/>
  <c r="K84" i="55"/>
  <c r="FX63" i="1" s="1"/>
  <c r="I84" i="55"/>
  <c r="H84" i="55"/>
  <c r="G84" i="55"/>
  <c r="F84" i="55"/>
  <c r="FV63" i="1" s="1"/>
  <c r="E84" i="55"/>
  <c r="FU63" i="1" s="1"/>
  <c r="D84" i="55"/>
  <c r="FT63" i="1" s="1"/>
  <c r="L83" i="55"/>
  <c r="FY62" i="1" s="1"/>
  <c r="K83" i="55"/>
  <c r="FX62" i="1" s="1"/>
  <c r="I83" i="55"/>
  <c r="H83" i="55"/>
  <c r="G83" i="55"/>
  <c r="F83" i="55"/>
  <c r="FV62" i="1" s="1"/>
  <c r="E83" i="55"/>
  <c r="FU62" i="1" s="1"/>
  <c r="D83" i="55"/>
  <c r="L82" i="55"/>
  <c r="FY61" i="1" s="1"/>
  <c r="K82" i="55"/>
  <c r="FX61" i="1" s="1"/>
  <c r="I82" i="55"/>
  <c r="H82" i="55"/>
  <c r="G82" i="55"/>
  <c r="F82" i="55"/>
  <c r="FV61" i="1" s="1"/>
  <c r="E82" i="55"/>
  <c r="FU61" i="1" s="1"/>
  <c r="D82" i="55"/>
  <c r="L81" i="55"/>
  <c r="FY60" i="1" s="1"/>
  <c r="K81" i="55"/>
  <c r="FX60" i="1" s="1"/>
  <c r="I81" i="55"/>
  <c r="H81" i="55"/>
  <c r="G81" i="55"/>
  <c r="F81" i="55"/>
  <c r="FV60" i="1" s="1"/>
  <c r="E81" i="55"/>
  <c r="FU60" i="1" s="1"/>
  <c r="D81" i="55"/>
  <c r="L80" i="55"/>
  <c r="FY59" i="1" s="1"/>
  <c r="K80" i="55"/>
  <c r="FX59" i="1" s="1"/>
  <c r="I80" i="55"/>
  <c r="H80" i="55"/>
  <c r="G80" i="55"/>
  <c r="F80" i="55"/>
  <c r="FV59" i="1" s="1"/>
  <c r="E80" i="55"/>
  <c r="FU59" i="1" s="1"/>
  <c r="D80" i="55"/>
  <c r="L79" i="55"/>
  <c r="FY58" i="1" s="1"/>
  <c r="K79" i="55"/>
  <c r="FX58" i="1" s="1"/>
  <c r="I79" i="55"/>
  <c r="H79" i="55"/>
  <c r="G79" i="55"/>
  <c r="F79" i="55"/>
  <c r="FV58" i="1" s="1"/>
  <c r="E79" i="55"/>
  <c r="FU58" i="1" s="1"/>
  <c r="D79" i="55"/>
  <c r="FT58" i="1" s="1"/>
  <c r="J78" i="55"/>
  <c r="M78" i="55" s="1"/>
  <c r="J77" i="55"/>
  <c r="M77" i="55" s="1"/>
  <c r="R77" i="55" s="1"/>
  <c r="L76" i="55"/>
  <c r="FY57" i="1" s="1"/>
  <c r="K76" i="55"/>
  <c r="FX57" i="1" s="1"/>
  <c r="I76" i="55"/>
  <c r="H76" i="55"/>
  <c r="G76" i="55"/>
  <c r="F76" i="55"/>
  <c r="FV57" i="1" s="1"/>
  <c r="E76" i="55"/>
  <c r="FU57" i="1" s="1"/>
  <c r="D76" i="55"/>
  <c r="L75" i="55"/>
  <c r="FY56" i="1" s="1"/>
  <c r="K75" i="55"/>
  <c r="FX56" i="1" s="1"/>
  <c r="I75" i="55"/>
  <c r="H75" i="55"/>
  <c r="G75" i="55"/>
  <c r="F75" i="55"/>
  <c r="FV56" i="1" s="1"/>
  <c r="E75" i="55"/>
  <c r="FU56" i="1" s="1"/>
  <c r="D75" i="55"/>
  <c r="FT56" i="1" s="1"/>
  <c r="L74" i="55"/>
  <c r="FY55" i="1" s="1"/>
  <c r="K74" i="55"/>
  <c r="FX55" i="1" s="1"/>
  <c r="I74" i="55"/>
  <c r="H74" i="55"/>
  <c r="G74" i="55"/>
  <c r="F74" i="55"/>
  <c r="FV55" i="1" s="1"/>
  <c r="E74" i="55"/>
  <c r="FU55" i="1" s="1"/>
  <c r="D74" i="55"/>
  <c r="FT55" i="1" s="1"/>
  <c r="L73" i="55"/>
  <c r="FY54" i="1" s="1"/>
  <c r="K73" i="55"/>
  <c r="FX54" i="1" s="1"/>
  <c r="I73" i="55"/>
  <c r="H73" i="55"/>
  <c r="G73" i="55"/>
  <c r="F73" i="55"/>
  <c r="FV54" i="1" s="1"/>
  <c r="E73" i="55"/>
  <c r="D73" i="55"/>
  <c r="FT54" i="1" s="1"/>
  <c r="L72" i="55"/>
  <c r="FY53" i="1" s="1"/>
  <c r="K72" i="55"/>
  <c r="FX53" i="1" s="1"/>
  <c r="I72" i="55"/>
  <c r="H72" i="55"/>
  <c r="G72" i="55"/>
  <c r="F72" i="55"/>
  <c r="FV53" i="1" s="1"/>
  <c r="E72" i="55"/>
  <c r="FU53" i="1" s="1"/>
  <c r="D72" i="55"/>
  <c r="FT53" i="1" s="1"/>
  <c r="L71" i="55"/>
  <c r="FY52" i="1" s="1"/>
  <c r="K71" i="55"/>
  <c r="FX52" i="1" s="1"/>
  <c r="I71" i="55"/>
  <c r="H71" i="55"/>
  <c r="G71" i="55"/>
  <c r="F71" i="55"/>
  <c r="FV52" i="1" s="1"/>
  <c r="E71" i="55"/>
  <c r="FU52" i="1" s="1"/>
  <c r="D71" i="55"/>
  <c r="FT52" i="1" s="1"/>
  <c r="L70" i="55"/>
  <c r="FY51" i="1" s="1"/>
  <c r="K70" i="55"/>
  <c r="FX51" i="1" s="1"/>
  <c r="I70" i="55"/>
  <c r="H70" i="55"/>
  <c r="G70" i="55"/>
  <c r="F70" i="55"/>
  <c r="FV51" i="1" s="1"/>
  <c r="E70" i="55"/>
  <c r="FU51" i="1" s="1"/>
  <c r="D70" i="55"/>
  <c r="FT51" i="1" s="1"/>
  <c r="L69" i="55"/>
  <c r="FY50" i="1" s="1"/>
  <c r="K69" i="55"/>
  <c r="FX50" i="1" s="1"/>
  <c r="I69" i="55"/>
  <c r="H69" i="55"/>
  <c r="G69" i="55"/>
  <c r="F69" i="55"/>
  <c r="FV50" i="1" s="1"/>
  <c r="E69" i="55"/>
  <c r="FU50" i="1" s="1"/>
  <c r="D69" i="55"/>
  <c r="J68" i="55"/>
  <c r="M68" i="55" s="1"/>
  <c r="J67" i="55"/>
  <c r="M67" i="55" s="1"/>
  <c r="R67" i="55" s="1"/>
  <c r="K66" i="55"/>
  <c r="FX49" i="1" s="1"/>
  <c r="I66" i="55"/>
  <c r="H66" i="55"/>
  <c r="G66" i="55"/>
  <c r="F66" i="55"/>
  <c r="FV49" i="1" s="1"/>
  <c r="E66" i="55"/>
  <c r="FU49" i="1" s="1"/>
  <c r="D66" i="55"/>
  <c r="FT49" i="1" s="1"/>
  <c r="L65" i="55"/>
  <c r="FY48" i="1" s="1"/>
  <c r="K65" i="55"/>
  <c r="FX48" i="1" s="1"/>
  <c r="I65" i="55"/>
  <c r="H65" i="55"/>
  <c r="G65" i="55"/>
  <c r="F65" i="55"/>
  <c r="FV48" i="1" s="1"/>
  <c r="E65" i="55"/>
  <c r="FU48" i="1" s="1"/>
  <c r="D65" i="55"/>
  <c r="L64" i="55"/>
  <c r="FY47" i="1" s="1"/>
  <c r="K64" i="55"/>
  <c r="FX47" i="1" s="1"/>
  <c r="I64" i="55"/>
  <c r="H64" i="55"/>
  <c r="G64" i="55"/>
  <c r="F64" i="55"/>
  <c r="FV47" i="1" s="1"/>
  <c r="E64" i="55"/>
  <c r="FU47" i="1" s="1"/>
  <c r="D64" i="55"/>
  <c r="L63" i="55"/>
  <c r="FY46" i="1" s="1"/>
  <c r="K63" i="55"/>
  <c r="FX46" i="1" s="1"/>
  <c r="I63" i="55"/>
  <c r="H63" i="55"/>
  <c r="G63" i="55"/>
  <c r="F63" i="55"/>
  <c r="FV46" i="1" s="1"/>
  <c r="E63" i="55"/>
  <c r="FU46" i="1" s="1"/>
  <c r="D63" i="55"/>
  <c r="L62" i="55"/>
  <c r="FY45" i="1" s="1"/>
  <c r="K62" i="55"/>
  <c r="FX45" i="1" s="1"/>
  <c r="I62" i="55"/>
  <c r="H62" i="55"/>
  <c r="G62" i="55"/>
  <c r="F62" i="55"/>
  <c r="FV45" i="1" s="1"/>
  <c r="E62" i="55"/>
  <c r="D62" i="55"/>
  <c r="FT45" i="1" s="1"/>
  <c r="L61" i="55"/>
  <c r="FY44" i="1" s="1"/>
  <c r="K61" i="55"/>
  <c r="FX44" i="1" s="1"/>
  <c r="I61" i="55"/>
  <c r="H61" i="55"/>
  <c r="G61" i="55"/>
  <c r="F61" i="55"/>
  <c r="FV44" i="1" s="1"/>
  <c r="E61" i="55"/>
  <c r="FU44" i="1" s="1"/>
  <c r="D61" i="55"/>
  <c r="FT44" i="1" s="1"/>
  <c r="L60" i="55"/>
  <c r="FY43" i="1" s="1"/>
  <c r="K60" i="55"/>
  <c r="FX43" i="1" s="1"/>
  <c r="I60" i="55"/>
  <c r="H60" i="55"/>
  <c r="G60" i="55"/>
  <c r="F60" i="55"/>
  <c r="FV43" i="1" s="1"/>
  <c r="E60" i="55"/>
  <c r="FU43" i="1" s="1"/>
  <c r="D60" i="55"/>
  <c r="FT43" i="1" s="1"/>
  <c r="L59" i="55"/>
  <c r="FY42" i="1" s="1"/>
  <c r="K59" i="55"/>
  <c r="FX42" i="1" s="1"/>
  <c r="I59" i="55"/>
  <c r="H59" i="55"/>
  <c r="G59" i="55"/>
  <c r="F59" i="55"/>
  <c r="FV42" i="1" s="1"/>
  <c r="E59" i="55"/>
  <c r="FU42" i="1" s="1"/>
  <c r="D59" i="55"/>
  <c r="FT42" i="1" s="1"/>
  <c r="L58" i="55"/>
  <c r="FY41" i="1" s="1"/>
  <c r="K58" i="55"/>
  <c r="FX41" i="1" s="1"/>
  <c r="I58" i="55"/>
  <c r="H58" i="55"/>
  <c r="G58" i="55"/>
  <c r="F58" i="55"/>
  <c r="FV41" i="1" s="1"/>
  <c r="E58" i="55"/>
  <c r="FU41" i="1" s="1"/>
  <c r="D58" i="55"/>
  <c r="L57" i="55"/>
  <c r="FY40" i="1" s="1"/>
  <c r="K57" i="55"/>
  <c r="FX40" i="1" s="1"/>
  <c r="I57" i="55"/>
  <c r="H57" i="55"/>
  <c r="G57" i="55"/>
  <c r="F57" i="55"/>
  <c r="FV40" i="1" s="1"/>
  <c r="E57" i="55"/>
  <c r="FU40" i="1" s="1"/>
  <c r="D57" i="55"/>
  <c r="FT40" i="1" s="1"/>
  <c r="L56" i="55"/>
  <c r="FY39" i="1" s="1"/>
  <c r="K56" i="55"/>
  <c r="FX39" i="1" s="1"/>
  <c r="I56" i="55"/>
  <c r="H56" i="55"/>
  <c r="G56" i="55"/>
  <c r="F56" i="55"/>
  <c r="FV39" i="1" s="1"/>
  <c r="E56" i="55"/>
  <c r="FU39" i="1" s="1"/>
  <c r="D56" i="55"/>
  <c r="FT39" i="1" s="1"/>
  <c r="L55" i="55"/>
  <c r="FY38" i="1" s="1"/>
  <c r="K55" i="55"/>
  <c r="FX38" i="1" s="1"/>
  <c r="I55" i="55"/>
  <c r="H55" i="55"/>
  <c r="G55" i="55"/>
  <c r="F55" i="55"/>
  <c r="FV38" i="1" s="1"/>
  <c r="E55" i="55"/>
  <c r="FU38" i="1" s="1"/>
  <c r="D55" i="55"/>
  <c r="FT38" i="1" s="1"/>
  <c r="L54" i="55"/>
  <c r="FY37" i="1" s="1"/>
  <c r="K54" i="55"/>
  <c r="FX37" i="1" s="1"/>
  <c r="I54" i="55"/>
  <c r="H54" i="55"/>
  <c r="G54" i="55"/>
  <c r="F54" i="55"/>
  <c r="FV37" i="1" s="1"/>
  <c r="E54" i="55"/>
  <c r="FU37" i="1" s="1"/>
  <c r="D54" i="55"/>
  <c r="FT37" i="1" s="1"/>
  <c r="L53" i="55"/>
  <c r="FY36" i="1" s="1"/>
  <c r="K53" i="55"/>
  <c r="FX36" i="1" s="1"/>
  <c r="I53" i="55"/>
  <c r="H53" i="55"/>
  <c r="G53" i="55"/>
  <c r="F53" i="55"/>
  <c r="FV36" i="1" s="1"/>
  <c r="E53" i="55"/>
  <c r="FU36" i="1" s="1"/>
  <c r="D53" i="55"/>
  <c r="FT36" i="1" s="1"/>
  <c r="L52" i="55"/>
  <c r="FY35" i="1" s="1"/>
  <c r="K52" i="55"/>
  <c r="FX35" i="1" s="1"/>
  <c r="I52" i="55"/>
  <c r="H52" i="55"/>
  <c r="G52" i="55"/>
  <c r="F52" i="55"/>
  <c r="FV35" i="1" s="1"/>
  <c r="E52" i="55"/>
  <c r="FU35" i="1" s="1"/>
  <c r="D52" i="55"/>
  <c r="FT35" i="1" s="1"/>
  <c r="L51" i="55"/>
  <c r="FY34" i="1" s="1"/>
  <c r="K51" i="55"/>
  <c r="FX34" i="1" s="1"/>
  <c r="I51" i="55"/>
  <c r="H51" i="55"/>
  <c r="G51" i="55"/>
  <c r="F51" i="55"/>
  <c r="FV34" i="1" s="1"/>
  <c r="E51" i="55"/>
  <c r="FU34" i="1" s="1"/>
  <c r="D51" i="55"/>
  <c r="FT34" i="1" s="1"/>
  <c r="L50" i="55"/>
  <c r="FY33" i="1" s="1"/>
  <c r="K50" i="55"/>
  <c r="FX33" i="1" s="1"/>
  <c r="I50" i="55"/>
  <c r="H50" i="55"/>
  <c r="G50" i="55"/>
  <c r="F50" i="55"/>
  <c r="FV33" i="1" s="1"/>
  <c r="E50" i="55"/>
  <c r="FU33" i="1" s="1"/>
  <c r="D50" i="55"/>
  <c r="FT33" i="1" s="1"/>
  <c r="L49" i="55"/>
  <c r="FY32" i="1" s="1"/>
  <c r="K49" i="55"/>
  <c r="FX32" i="1" s="1"/>
  <c r="I49" i="55"/>
  <c r="H49" i="55"/>
  <c r="G49" i="55"/>
  <c r="F49" i="55"/>
  <c r="FV32" i="1" s="1"/>
  <c r="E49" i="55"/>
  <c r="FU32" i="1" s="1"/>
  <c r="D49" i="55"/>
  <c r="FT32" i="1" s="1"/>
  <c r="L48" i="55"/>
  <c r="FY31" i="1" s="1"/>
  <c r="K48" i="55"/>
  <c r="FX31" i="1" s="1"/>
  <c r="I48" i="55"/>
  <c r="H48" i="55"/>
  <c r="G48" i="55"/>
  <c r="F48" i="55"/>
  <c r="FV31" i="1" s="1"/>
  <c r="E48" i="55"/>
  <c r="FU31" i="1" s="1"/>
  <c r="D48" i="55"/>
  <c r="FT31" i="1" s="1"/>
  <c r="L47" i="55"/>
  <c r="FY30" i="1" s="1"/>
  <c r="K47" i="55"/>
  <c r="FX30" i="1" s="1"/>
  <c r="I47" i="55"/>
  <c r="H47" i="55"/>
  <c r="G47" i="55"/>
  <c r="F47" i="55"/>
  <c r="FV30" i="1" s="1"/>
  <c r="E47" i="55"/>
  <c r="FU30" i="1" s="1"/>
  <c r="D47" i="55"/>
  <c r="FT30" i="1" s="1"/>
  <c r="L46" i="55"/>
  <c r="FY29" i="1" s="1"/>
  <c r="K46" i="55"/>
  <c r="FX29" i="1" s="1"/>
  <c r="I46" i="55"/>
  <c r="H46" i="55"/>
  <c r="G46" i="55"/>
  <c r="F46" i="55"/>
  <c r="FV29" i="1" s="1"/>
  <c r="E46" i="55"/>
  <c r="FU29" i="1" s="1"/>
  <c r="D46" i="55"/>
  <c r="FT29" i="1" s="1"/>
  <c r="L45" i="55"/>
  <c r="FY28" i="1" s="1"/>
  <c r="K45" i="55"/>
  <c r="FX28" i="1" s="1"/>
  <c r="I45" i="55"/>
  <c r="H45" i="55"/>
  <c r="G45" i="55"/>
  <c r="F45" i="55"/>
  <c r="FV28" i="1" s="1"/>
  <c r="E45" i="55"/>
  <c r="FU28" i="1" s="1"/>
  <c r="D45" i="55"/>
  <c r="FT28" i="1" s="1"/>
  <c r="L44" i="55"/>
  <c r="FY27" i="1" s="1"/>
  <c r="K44" i="55"/>
  <c r="FX27" i="1" s="1"/>
  <c r="I44" i="55"/>
  <c r="H44" i="55"/>
  <c r="G44" i="55"/>
  <c r="F44" i="55"/>
  <c r="FV27" i="1" s="1"/>
  <c r="E44" i="55"/>
  <c r="FU27" i="1" s="1"/>
  <c r="D44" i="55"/>
  <c r="FT27" i="1" s="1"/>
  <c r="L43" i="55"/>
  <c r="FY26" i="1" s="1"/>
  <c r="K43" i="55"/>
  <c r="FX26" i="1" s="1"/>
  <c r="I43" i="55"/>
  <c r="H43" i="55"/>
  <c r="G43" i="55"/>
  <c r="F43" i="55"/>
  <c r="FV26" i="1" s="1"/>
  <c r="E43" i="55"/>
  <c r="FU26" i="1" s="1"/>
  <c r="D43" i="55"/>
  <c r="FT26" i="1" s="1"/>
  <c r="L42" i="55"/>
  <c r="FY25" i="1" s="1"/>
  <c r="K42" i="55"/>
  <c r="FX25" i="1" s="1"/>
  <c r="I42" i="55"/>
  <c r="H42" i="55"/>
  <c r="G42" i="55"/>
  <c r="F42" i="55"/>
  <c r="FV25" i="1" s="1"/>
  <c r="E42" i="55"/>
  <c r="FU25" i="1" s="1"/>
  <c r="D42" i="55"/>
  <c r="FT25" i="1" s="1"/>
  <c r="L41" i="55"/>
  <c r="FY24" i="1" s="1"/>
  <c r="K41" i="55"/>
  <c r="FX24" i="1" s="1"/>
  <c r="I41" i="55"/>
  <c r="H41" i="55"/>
  <c r="G41" i="55"/>
  <c r="F41" i="55"/>
  <c r="FV24" i="1" s="1"/>
  <c r="E41" i="55"/>
  <c r="FU24" i="1" s="1"/>
  <c r="D41" i="55"/>
  <c r="FT24" i="1" s="1"/>
  <c r="L40" i="55"/>
  <c r="FY23" i="1" s="1"/>
  <c r="K40" i="55"/>
  <c r="FX23" i="1" s="1"/>
  <c r="I40" i="55"/>
  <c r="H40" i="55"/>
  <c r="G40" i="55"/>
  <c r="F40" i="55"/>
  <c r="FV23" i="1" s="1"/>
  <c r="E40" i="55"/>
  <c r="FU23" i="1" s="1"/>
  <c r="D40" i="55"/>
  <c r="FT23" i="1" s="1"/>
  <c r="L39" i="55"/>
  <c r="K39" i="55"/>
  <c r="I39" i="55"/>
  <c r="H39" i="55"/>
  <c r="G39" i="55"/>
  <c r="F39" i="55"/>
  <c r="E39" i="55"/>
  <c r="D39" i="55"/>
  <c r="L38" i="55"/>
  <c r="K38" i="55"/>
  <c r="I38" i="55"/>
  <c r="H38" i="55"/>
  <c r="G38" i="55"/>
  <c r="F38" i="55"/>
  <c r="E38" i="55"/>
  <c r="D38" i="55"/>
  <c r="L37" i="55"/>
  <c r="K37" i="55"/>
  <c r="I37" i="55"/>
  <c r="H37" i="55"/>
  <c r="G37" i="55"/>
  <c r="F37" i="55"/>
  <c r="E37" i="55"/>
  <c r="D37" i="55"/>
  <c r="L36" i="55"/>
  <c r="K36" i="55"/>
  <c r="I36" i="55"/>
  <c r="H36" i="55"/>
  <c r="G36" i="55"/>
  <c r="F36" i="55"/>
  <c r="E36" i="55"/>
  <c r="D36" i="55"/>
  <c r="L35" i="55"/>
  <c r="K35" i="55"/>
  <c r="I35" i="55"/>
  <c r="H35" i="55"/>
  <c r="G35" i="55"/>
  <c r="F35" i="55"/>
  <c r="E35" i="55"/>
  <c r="D35" i="55"/>
  <c r="L34" i="55"/>
  <c r="K34" i="55"/>
  <c r="I34" i="55"/>
  <c r="H34" i="55"/>
  <c r="G34" i="55"/>
  <c r="F34" i="55"/>
  <c r="E34" i="55"/>
  <c r="D34" i="55"/>
  <c r="L33" i="55"/>
  <c r="K33" i="55"/>
  <c r="I33" i="55"/>
  <c r="H33" i="55"/>
  <c r="G33" i="55"/>
  <c r="F33" i="55"/>
  <c r="E33" i="55"/>
  <c r="D33" i="55"/>
  <c r="L32" i="55"/>
  <c r="K32" i="55"/>
  <c r="I32" i="55"/>
  <c r="H32" i="55"/>
  <c r="G32" i="55"/>
  <c r="F32" i="55"/>
  <c r="E32" i="55"/>
  <c r="D32" i="55"/>
  <c r="L31" i="55"/>
  <c r="K31" i="55"/>
  <c r="I31" i="55"/>
  <c r="H31" i="55"/>
  <c r="G31" i="55"/>
  <c r="F31" i="55"/>
  <c r="E31" i="55"/>
  <c r="D31" i="55"/>
  <c r="L30" i="55"/>
  <c r="K30" i="55"/>
  <c r="I30" i="55"/>
  <c r="H30" i="55"/>
  <c r="G30" i="55"/>
  <c r="F30" i="55"/>
  <c r="E30" i="55"/>
  <c r="D30" i="55"/>
  <c r="L29" i="55"/>
  <c r="K29" i="55"/>
  <c r="I29" i="55"/>
  <c r="H29" i="55"/>
  <c r="G29" i="55"/>
  <c r="F29" i="55"/>
  <c r="E29" i="55"/>
  <c r="D29" i="55"/>
  <c r="L28" i="55"/>
  <c r="K28" i="55"/>
  <c r="I28" i="55"/>
  <c r="H28" i="55"/>
  <c r="G28" i="55"/>
  <c r="F28" i="55"/>
  <c r="E28" i="55"/>
  <c r="D28" i="55"/>
  <c r="L27" i="55"/>
  <c r="K27" i="55"/>
  <c r="I27" i="55"/>
  <c r="H27" i="55"/>
  <c r="G27" i="55"/>
  <c r="F27" i="55"/>
  <c r="E27" i="55"/>
  <c r="D27" i="55"/>
  <c r="L26" i="55"/>
  <c r="FY22" i="1" s="1"/>
  <c r="K26" i="55"/>
  <c r="FX22" i="1" s="1"/>
  <c r="I26" i="55"/>
  <c r="H26" i="55"/>
  <c r="G26" i="55"/>
  <c r="F26" i="55"/>
  <c r="FV22" i="1" s="1"/>
  <c r="E26" i="55"/>
  <c r="FU22" i="1" s="1"/>
  <c r="D26" i="55"/>
  <c r="FT22" i="1" s="1"/>
  <c r="L25" i="55"/>
  <c r="FY21" i="1" s="1"/>
  <c r="K25" i="55"/>
  <c r="FX21" i="1" s="1"/>
  <c r="I25" i="55"/>
  <c r="H25" i="55"/>
  <c r="G25" i="55"/>
  <c r="F25" i="55"/>
  <c r="FV21" i="1" s="1"/>
  <c r="E25" i="55"/>
  <c r="FU21" i="1" s="1"/>
  <c r="D25" i="55"/>
  <c r="L24" i="55"/>
  <c r="FY20" i="1" s="1"/>
  <c r="K24" i="55"/>
  <c r="FX20" i="1" s="1"/>
  <c r="I24" i="55"/>
  <c r="H24" i="55"/>
  <c r="G24" i="55"/>
  <c r="F24" i="55"/>
  <c r="FV20" i="1" s="1"/>
  <c r="E24" i="55"/>
  <c r="FU20" i="1" s="1"/>
  <c r="D24" i="55"/>
  <c r="FT20" i="1" s="1"/>
  <c r="L23" i="55"/>
  <c r="FY19" i="1" s="1"/>
  <c r="K23" i="55"/>
  <c r="FX19" i="1" s="1"/>
  <c r="I23" i="55"/>
  <c r="H23" i="55"/>
  <c r="G23" i="55"/>
  <c r="F23" i="55"/>
  <c r="FV19" i="1" s="1"/>
  <c r="E23" i="55"/>
  <c r="FU19" i="1" s="1"/>
  <c r="D23" i="55"/>
  <c r="FT19" i="1" s="1"/>
  <c r="L22" i="55"/>
  <c r="FY18" i="1" s="1"/>
  <c r="K22" i="55"/>
  <c r="FX18" i="1" s="1"/>
  <c r="I22" i="55"/>
  <c r="H22" i="55"/>
  <c r="G22" i="55"/>
  <c r="F22" i="55"/>
  <c r="FV18" i="1" s="1"/>
  <c r="E22" i="55"/>
  <c r="FU18" i="1" s="1"/>
  <c r="D22" i="55"/>
  <c r="FT18" i="1" s="1"/>
  <c r="L21" i="55"/>
  <c r="FY17" i="1" s="1"/>
  <c r="K21" i="55"/>
  <c r="FX17" i="1" s="1"/>
  <c r="I21" i="55"/>
  <c r="H21" i="55"/>
  <c r="G21" i="55"/>
  <c r="F21" i="55"/>
  <c r="FV17" i="1" s="1"/>
  <c r="E21" i="55"/>
  <c r="FU17" i="1" s="1"/>
  <c r="D21" i="55"/>
  <c r="FT17" i="1" s="1"/>
  <c r="L20" i="55"/>
  <c r="FY16" i="1" s="1"/>
  <c r="K20" i="55"/>
  <c r="FX16" i="1" s="1"/>
  <c r="I20" i="55"/>
  <c r="H20" i="55"/>
  <c r="G20" i="55"/>
  <c r="F20" i="55"/>
  <c r="FV16" i="1" s="1"/>
  <c r="E20" i="55"/>
  <c r="FU16" i="1" s="1"/>
  <c r="D20" i="55"/>
  <c r="L19" i="55"/>
  <c r="FY15" i="1" s="1"/>
  <c r="K19" i="55"/>
  <c r="FX15" i="1" s="1"/>
  <c r="I19" i="55"/>
  <c r="H19" i="55"/>
  <c r="G19" i="55"/>
  <c r="F19" i="55"/>
  <c r="FV15" i="1" s="1"/>
  <c r="E19" i="55"/>
  <c r="FU15" i="1" s="1"/>
  <c r="D19" i="55"/>
  <c r="FT15" i="1" s="1"/>
  <c r="L18" i="55"/>
  <c r="FY14" i="1" s="1"/>
  <c r="K18" i="55"/>
  <c r="FX14" i="1" s="1"/>
  <c r="I18" i="55"/>
  <c r="H18" i="55"/>
  <c r="G18" i="55"/>
  <c r="F18" i="55"/>
  <c r="FV14" i="1" s="1"/>
  <c r="E18" i="55"/>
  <c r="FU14" i="1" s="1"/>
  <c r="D18" i="55"/>
  <c r="FT14" i="1" s="1"/>
  <c r="L17" i="55"/>
  <c r="FY13" i="1" s="1"/>
  <c r="K17" i="55"/>
  <c r="FX13" i="1" s="1"/>
  <c r="I17" i="55"/>
  <c r="H17" i="55"/>
  <c r="G17" i="55"/>
  <c r="F17" i="55"/>
  <c r="FV13" i="1" s="1"/>
  <c r="E17" i="55"/>
  <c r="FU13" i="1" s="1"/>
  <c r="D17" i="55"/>
  <c r="FT13" i="1" s="1"/>
  <c r="L16" i="55"/>
  <c r="FY12" i="1" s="1"/>
  <c r="K16" i="55"/>
  <c r="FX12" i="1" s="1"/>
  <c r="I16" i="55"/>
  <c r="H16" i="55"/>
  <c r="G16" i="55"/>
  <c r="F16" i="55"/>
  <c r="FV12" i="1" s="1"/>
  <c r="E16" i="55"/>
  <c r="FU12" i="1" s="1"/>
  <c r="D16" i="55"/>
  <c r="FT12" i="1" s="1"/>
  <c r="L15" i="55"/>
  <c r="FY11" i="1" s="1"/>
  <c r="K15" i="55"/>
  <c r="FX11" i="1" s="1"/>
  <c r="I15" i="55"/>
  <c r="H15" i="55"/>
  <c r="G15" i="55"/>
  <c r="F15" i="55"/>
  <c r="FV11" i="1" s="1"/>
  <c r="E15" i="55"/>
  <c r="FU11" i="1" s="1"/>
  <c r="D15" i="55"/>
  <c r="FT11" i="1" s="1"/>
  <c r="L14" i="55"/>
  <c r="FY10" i="1" s="1"/>
  <c r="K14" i="55"/>
  <c r="FX10" i="1" s="1"/>
  <c r="I14" i="55"/>
  <c r="H14" i="55"/>
  <c r="G14" i="55"/>
  <c r="F14" i="55"/>
  <c r="FV10" i="1" s="1"/>
  <c r="E14" i="55"/>
  <c r="FU10" i="1" s="1"/>
  <c r="D14" i="55"/>
  <c r="FT10" i="1" s="1"/>
  <c r="L13" i="55"/>
  <c r="FY9" i="1" s="1"/>
  <c r="K13" i="55"/>
  <c r="FX9" i="1" s="1"/>
  <c r="I13" i="55"/>
  <c r="H13" i="55"/>
  <c r="G13" i="55"/>
  <c r="F13" i="55"/>
  <c r="FV9" i="1" s="1"/>
  <c r="E13" i="55"/>
  <c r="FU9" i="1" s="1"/>
  <c r="D13" i="55"/>
  <c r="FT9" i="1" s="1"/>
  <c r="L12" i="55"/>
  <c r="FY8" i="1" s="1"/>
  <c r="K12" i="55"/>
  <c r="FX8" i="1" s="1"/>
  <c r="I12" i="55"/>
  <c r="H12" i="55"/>
  <c r="G12" i="55"/>
  <c r="F12" i="55"/>
  <c r="FV8" i="1" s="1"/>
  <c r="E12" i="55"/>
  <c r="FU8" i="1" s="1"/>
  <c r="D12" i="55"/>
  <c r="L11" i="55"/>
  <c r="FY7" i="1" s="1"/>
  <c r="K11" i="55"/>
  <c r="FX7" i="1" s="1"/>
  <c r="I11" i="55"/>
  <c r="H11" i="55"/>
  <c r="G11" i="55"/>
  <c r="F11" i="55"/>
  <c r="FV7" i="1" s="1"/>
  <c r="E11" i="55"/>
  <c r="D11" i="55"/>
  <c r="FT7" i="1" s="1"/>
  <c r="L10" i="55"/>
  <c r="FY6" i="1" s="1"/>
  <c r="K10" i="55"/>
  <c r="FX6" i="1" s="1"/>
  <c r="I10" i="55"/>
  <c r="H10" i="55"/>
  <c r="G10" i="55"/>
  <c r="F10" i="55"/>
  <c r="FV6" i="1" s="1"/>
  <c r="E10" i="55"/>
  <c r="FU6" i="1" s="1"/>
  <c r="D10" i="55"/>
  <c r="L9" i="55"/>
  <c r="FY5" i="1" s="1"/>
  <c r="K9" i="55"/>
  <c r="FX5" i="1" s="1"/>
  <c r="I9" i="55"/>
  <c r="H9" i="55"/>
  <c r="G9" i="55"/>
  <c r="F9" i="55"/>
  <c r="FV5" i="1" s="1"/>
  <c r="E9" i="55"/>
  <c r="FU5" i="1" s="1"/>
  <c r="D9" i="55"/>
  <c r="L8" i="55"/>
  <c r="K8" i="55"/>
  <c r="I8" i="55"/>
  <c r="H8" i="55"/>
  <c r="G8" i="55"/>
  <c r="F8" i="55"/>
  <c r="E8" i="55"/>
  <c r="D8" i="55"/>
  <c r="L7" i="55"/>
  <c r="FY4" i="1" s="1"/>
  <c r="K7" i="55"/>
  <c r="FX4" i="1" s="1"/>
  <c r="I7" i="55"/>
  <c r="H7" i="55"/>
  <c r="G7" i="55"/>
  <c r="F7" i="55"/>
  <c r="FV4" i="1" s="1"/>
  <c r="E7" i="55"/>
  <c r="D7" i="55"/>
  <c r="FT4" i="1" s="1"/>
  <c r="J47" i="55" l="1"/>
  <c r="FW30" i="1" s="1"/>
  <c r="FZ30" i="1" s="1"/>
  <c r="J63" i="55"/>
  <c r="FW46" i="1" s="1"/>
  <c r="J69" i="55"/>
  <c r="FW50" i="1" s="1"/>
  <c r="J76" i="55"/>
  <c r="FW57" i="1" s="1"/>
  <c r="J102" i="55"/>
  <c r="FW77" i="1" s="1"/>
  <c r="J103" i="55"/>
  <c r="FW78" i="1" s="1"/>
  <c r="FZ78" i="1" s="1"/>
  <c r="J110" i="55"/>
  <c r="FW85" i="1" s="1"/>
  <c r="FZ85" i="1" s="1"/>
  <c r="J7" i="55"/>
  <c r="FW4" i="1" s="1"/>
  <c r="J14" i="55"/>
  <c r="FW10" i="1" s="1"/>
  <c r="FZ10" i="1" s="1"/>
  <c r="J15" i="55"/>
  <c r="FW11" i="1" s="1"/>
  <c r="FZ11" i="1" s="1"/>
  <c r="J23" i="55"/>
  <c r="FW19" i="1" s="1"/>
  <c r="J30" i="55"/>
  <c r="M30" i="55" s="1"/>
  <c r="R30" i="55" s="1"/>
  <c r="J31" i="55"/>
  <c r="M31" i="55" s="1"/>
  <c r="R31" i="55" s="1"/>
  <c r="J38" i="55"/>
  <c r="M38" i="55" s="1"/>
  <c r="R38" i="55" s="1"/>
  <c r="J39" i="55"/>
  <c r="M39" i="55" s="1"/>
  <c r="R39" i="55" s="1"/>
  <c r="J122" i="55"/>
  <c r="FW95" i="1" s="1"/>
  <c r="J130" i="55"/>
  <c r="FW103" i="1" s="1"/>
  <c r="J65" i="55"/>
  <c r="FW48" i="1" s="1"/>
  <c r="J66" i="55"/>
  <c r="FW49" i="1" s="1"/>
  <c r="FZ49" i="1" s="1"/>
  <c r="J133" i="55"/>
  <c r="FW106" i="1" s="1"/>
  <c r="FZ106" i="1" s="1"/>
  <c r="J80" i="55"/>
  <c r="FW59" i="1" s="1"/>
  <c r="J85" i="55"/>
  <c r="FW64" i="1" s="1"/>
  <c r="J87" i="55"/>
  <c r="FW66" i="1" s="1"/>
  <c r="FZ66" i="1" s="1"/>
  <c r="J132" i="55"/>
  <c r="FW105" i="1" s="1"/>
  <c r="FZ105" i="1" s="1"/>
  <c r="J9" i="55"/>
  <c r="FW5" i="1" s="1"/>
  <c r="J28" i="55"/>
  <c r="J107" i="55"/>
  <c r="FW82" i="1" s="1"/>
  <c r="J20" i="55"/>
  <c r="FW16" i="1" s="1"/>
  <c r="J22" i="55"/>
  <c r="FW18" i="1" s="1"/>
  <c r="FZ18" i="1" s="1"/>
  <c r="J36" i="55"/>
  <c r="M36" i="55" s="1"/>
  <c r="R36" i="55" s="1"/>
  <c r="J46" i="55"/>
  <c r="FW29" i="1" s="1"/>
  <c r="FZ29" i="1" s="1"/>
  <c r="J48" i="55"/>
  <c r="FW31" i="1" s="1"/>
  <c r="FZ31" i="1" s="1"/>
  <c r="J51" i="55"/>
  <c r="FW34" i="1" s="1"/>
  <c r="J53" i="55"/>
  <c r="FW36" i="1" s="1"/>
  <c r="FZ36" i="1" s="1"/>
  <c r="J54" i="55"/>
  <c r="FW37" i="1" s="1"/>
  <c r="FZ37" i="1" s="1"/>
  <c r="J55" i="55"/>
  <c r="FW38" i="1" s="1"/>
  <c r="FZ38" i="1" s="1"/>
  <c r="J56" i="55"/>
  <c r="FW39" i="1" s="1"/>
  <c r="FZ39" i="1" s="1"/>
  <c r="J59" i="55"/>
  <c r="FW42" i="1" s="1"/>
  <c r="FZ42" i="1" s="1"/>
  <c r="J61" i="55"/>
  <c r="FW44" i="1" s="1"/>
  <c r="FZ44" i="1" s="1"/>
  <c r="J62" i="55"/>
  <c r="FW45" i="1" s="1"/>
  <c r="J90" i="55"/>
  <c r="FW67" i="1" s="1"/>
  <c r="J91" i="55"/>
  <c r="FW68" i="1" s="1"/>
  <c r="J92" i="55"/>
  <c r="FW69" i="1" s="1"/>
  <c r="FZ69" i="1" s="1"/>
  <c r="J95" i="55"/>
  <c r="FW72" i="1" s="1"/>
  <c r="FZ72" i="1" s="1"/>
  <c r="J97" i="55"/>
  <c r="FW74" i="1" s="1"/>
  <c r="FZ74" i="1" s="1"/>
  <c r="J98" i="55"/>
  <c r="FW75" i="1" s="1"/>
  <c r="J105" i="55"/>
  <c r="FW80" i="1" s="1"/>
  <c r="FU86" i="1"/>
  <c r="J41" i="55"/>
  <c r="FW24" i="1" s="1"/>
  <c r="FZ24" i="1" s="1"/>
  <c r="J42" i="55"/>
  <c r="FW25" i="1" s="1"/>
  <c r="FZ25" i="1" s="1"/>
  <c r="J115" i="55"/>
  <c r="FW88" i="1" s="1"/>
  <c r="J118" i="55"/>
  <c r="FW91" i="1" s="1"/>
  <c r="FZ91" i="1" s="1"/>
  <c r="J120" i="55"/>
  <c r="FW93" i="1" s="1"/>
  <c r="FZ93" i="1" s="1"/>
  <c r="J121" i="55"/>
  <c r="FW94" i="1" s="1"/>
  <c r="J108" i="55"/>
  <c r="FW83" i="1" s="1"/>
  <c r="FZ83" i="1" s="1"/>
  <c r="J109" i="55"/>
  <c r="FW84" i="1" s="1"/>
  <c r="J137" i="55"/>
  <c r="FW110" i="1" s="1"/>
  <c r="FZ110" i="1" s="1"/>
  <c r="J139" i="55"/>
  <c r="FW112" i="1" s="1"/>
  <c r="FZ112" i="1" s="1"/>
  <c r="J12" i="55"/>
  <c r="FW8" i="1" s="1"/>
  <c r="M63" i="55"/>
  <c r="R63" i="55" s="1"/>
  <c r="J71" i="55"/>
  <c r="FW52" i="1" s="1"/>
  <c r="FZ52" i="1" s="1"/>
  <c r="J72" i="55"/>
  <c r="FW53" i="1" s="1"/>
  <c r="FZ53" i="1" s="1"/>
  <c r="J79" i="55"/>
  <c r="FW58" i="1" s="1"/>
  <c r="FZ58" i="1" s="1"/>
  <c r="M99" i="55"/>
  <c r="R99" i="55" s="1"/>
  <c r="J124" i="55"/>
  <c r="FW97" i="1" s="1"/>
  <c r="J125" i="55"/>
  <c r="FW98" i="1" s="1"/>
  <c r="J129" i="55"/>
  <c r="FW102" i="1" s="1"/>
  <c r="J138" i="55"/>
  <c r="FW111" i="1" s="1"/>
  <c r="FZ111" i="1" s="1"/>
  <c r="FZ34" i="1"/>
  <c r="FZ82" i="1"/>
  <c r="FZ19" i="1"/>
  <c r="FV86" i="1"/>
  <c r="FT5" i="1"/>
  <c r="J17" i="55"/>
  <c r="FW13" i="1" s="1"/>
  <c r="FZ13" i="1" s="1"/>
  <c r="J18" i="55"/>
  <c r="FW14" i="1" s="1"/>
  <c r="FZ14" i="1" s="1"/>
  <c r="J24" i="55"/>
  <c r="FW20" i="1" s="1"/>
  <c r="FZ20" i="1" s="1"/>
  <c r="J27" i="55"/>
  <c r="M27" i="55" s="1"/>
  <c r="R27" i="55" s="1"/>
  <c r="J29" i="55"/>
  <c r="M29" i="55" s="1"/>
  <c r="R29" i="55" s="1"/>
  <c r="J52" i="55"/>
  <c r="FW35" i="1" s="1"/>
  <c r="FZ35" i="1" s="1"/>
  <c r="G141" i="55"/>
  <c r="F141" i="55"/>
  <c r="FV88" i="1"/>
  <c r="FT97" i="1"/>
  <c r="FT81" i="1"/>
  <c r="FT57" i="1"/>
  <c r="FZ57" i="1" s="1"/>
  <c r="FT48" i="1"/>
  <c r="FZ48" i="1" s="1"/>
  <c r="FU94" i="1"/>
  <c r="J49" i="55"/>
  <c r="FW32" i="1" s="1"/>
  <c r="FZ32" i="1" s="1"/>
  <c r="J50" i="55"/>
  <c r="FW33" i="1" s="1"/>
  <c r="FZ33" i="1" s="1"/>
  <c r="M69" i="55"/>
  <c r="R69" i="55" s="1"/>
  <c r="J111" i="55"/>
  <c r="M111" i="55" s="1"/>
  <c r="R111" i="55" s="1"/>
  <c r="H141" i="55"/>
  <c r="FU99" i="1"/>
  <c r="J140" i="55"/>
  <c r="FT96" i="1"/>
  <c r="FT80" i="1"/>
  <c r="FT64" i="1"/>
  <c r="FT47" i="1"/>
  <c r="FU102" i="1"/>
  <c r="FW86" i="1"/>
  <c r="M15" i="55"/>
  <c r="R15" i="55" s="1"/>
  <c r="J25" i="55"/>
  <c r="FW21" i="1" s="1"/>
  <c r="J26" i="55"/>
  <c r="FW22" i="1" s="1"/>
  <c r="FZ22" i="1" s="1"/>
  <c r="J32" i="55"/>
  <c r="M32" i="55" s="1"/>
  <c r="R32" i="55" s="1"/>
  <c r="J35" i="55"/>
  <c r="M35" i="55" s="1"/>
  <c r="R35" i="55" s="1"/>
  <c r="J37" i="55"/>
  <c r="M37" i="55" s="1"/>
  <c r="R37" i="55" s="1"/>
  <c r="J60" i="55"/>
  <c r="FW43" i="1" s="1"/>
  <c r="FZ43" i="1" s="1"/>
  <c r="J96" i="55"/>
  <c r="FW73" i="1" s="1"/>
  <c r="FZ73" i="1" s="1"/>
  <c r="J119" i="55"/>
  <c r="FW92" i="1" s="1"/>
  <c r="FZ92" i="1" s="1"/>
  <c r="FT103" i="1"/>
  <c r="FT95" i="1"/>
  <c r="FT79" i="1"/>
  <c r="FT46" i="1"/>
  <c r="FZ46" i="1" s="1"/>
  <c r="FU101" i="1"/>
  <c r="J8" i="55"/>
  <c r="M8" i="55" s="1"/>
  <c r="R8" i="55" s="1"/>
  <c r="J57" i="55"/>
  <c r="FW40" i="1" s="1"/>
  <c r="FZ40" i="1" s="1"/>
  <c r="J58" i="55"/>
  <c r="FW41" i="1" s="1"/>
  <c r="J64" i="55"/>
  <c r="FW47" i="1" s="1"/>
  <c r="J93" i="55"/>
  <c r="FW70" i="1" s="1"/>
  <c r="FZ70" i="1" s="1"/>
  <c r="J94" i="55"/>
  <c r="FW71" i="1" s="1"/>
  <c r="FZ71" i="1" s="1"/>
  <c r="M102" i="55"/>
  <c r="R102" i="55" s="1"/>
  <c r="J114" i="55"/>
  <c r="FW87" i="1" s="1"/>
  <c r="J116" i="55"/>
  <c r="FW89" i="1" s="1"/>
  <c r="FZ89" i="1" s="1"/>
  <c r="I141" i="55"/>
  <c r="J123" i="55"/>
  <c r="FW96" i="1" s="1"/>
  <c r="J126" i="55"/>
  <c r="FW99" i="1" s="1"/>
  <c r="J128" i="55"/>
  <c r="FW101" i="1" s="1"/>
  <c r="FU107" i="1"/>
  <c r="FT86" i="1"/>
  <c r="FT62" i="1"/>
  <c r="FT8" i="1"/>
  <c r="FU54" i="1"/>
  <c r="FU45" i="1"/>
  <c r="FU75" i="1"/>
  <c r="J11" i="55"/>
  <c r="FW7" i="1" s="1"/>
  <c r="J10" i="55"/>
  <c r="FW6" i="1" s="1"/>
  <c r="J13" i="55"/>
  <c r="FW9" i="1" s="1"/>
  <c r="FZ9" i="1" s="1"/>
  <c r="J33" i="55"/>
  <c r="M33" i="55" s="1"/>
  <c r="R33" i="55" s="1"/>
  <c r="J34" i="55"/>
  <c r="M34" i="55" s="1"/>
  <c r="R34" i="55" s="1"/>
  <c r="J81" i="55"/>
  <c r="FW60" i="1" s="1"/>
  <c r="J84" i="55"/>
  <c r="FW63" i="1" s="1"/>
  <c r="FZ63" i="1" s="1"/>
  <c r="J86" i="55"/>
  <c r="FW65" i="1" s="1"/>
  <c r="FZ65" i="1" s="1"/>
  <c r="J104" i="55"/>
  <c r="FW79" i="1" s="1"/>
  <c r="J106" i="55"/>
  <c r="FW81" i="1" s="1"/>
  <c r="K141" i="55"/>
  <c r="J127" i="55"/>
  <c r="FW100" i="1" s="1"/>
  <c r="FZ100" i="1" s="1"/>
  <c r="FT77" i="1"/>
  <c r="FT61" i="1"/>
  <c r="FT16" i="1"/>
  <c r="FU98" i="1"/>
  <c r="FU7" i="1"/>
  <c r="FT21" i="1"/>
  <c r="J40" i="55"/>
  <c r="FW23" i="1" s="1"/>
  <c r="FZ23" i="1" s="1"/>
  <c r="J43" i="55"/>
  <c r="FW26" i="1" s="1"/>
  <c r="FZ26" i="1" s="1"/>
  <c r="J45" i="55"/>
  <c r="FW28" i="1" s="1"/>
  <c r="FZ28" i="1" s="1"/>
  <c r="J70" i="55"/>
  <c r="FW51" i="1" s="1"/>
  <c r="FZ51" i="1" s="1"/>
  <c r="J73" i="55"/>
  <c r="FW54" i="1" s="1"/>
  <c r="J75" i="55"/>
  <c r="FW56" i="1" s="1"/>
  <c r="FZ56" i="1" s="1"/>
  <c r="M90" i="55"/>
  <c r="R90" i="55" s="1"/>
  <c r="FU67" i="1"/>
  <c r="FZ67" i="1" s="1"/>
  <c r="M109" i="55"/>
  <c r="R109" i="55" s="1"/>
  <c r="D141" i="55"/>
  <c r="L141" i="55"/>
  <c r="FY87" i="1"/>
  <c r="J131" i="55"/>
  <c r="FW104" i="1" s="1"/>
  <c r="FZ104" i="1" s="1"/>
  <c r="J134" i="55"/>
  <c r="FW107" i="1" s="1"/>
  <c r="J136" i="55"/>
  <c r="FT84" i="1"/>
  <c r="FT76" i="1"/>
  <c r="FZ76" i="1" s="1"/>
  <c r="FT68" i="1"/>
  <c r="FT60" i="1"/>
  <c r="FT6" i="1"/>
  <c r="FX87" i="1"/>
  <c r="M51" i="55"/>
  <c r="R51" i="55" s="1"/>
  <c r="J16" i="55"/>
  <c r="FW12" i="1" s="1"/>
  <c r="FZ12" i="1" s="1"/>
  <c r="J19" i="55"/>
  <c r="FW15" i="1" s="1"/>
  <c r="FZ15" i="1" s="1"/>
  <c r="J21" i="55"/>
  <c r="FW17" i="1" s="1"/>
  <c r="FZ17" i="1" s="1"/>
  <c r="J44" i="55"/>
  <c r="FW27" i="1" s="1"/>
  <c r="FZ27" i="1" s="1"/>
  <c r="J74" i="55"/>
  <c r="FW55" i="1" s="1"/>
  <c r="FZ55" i="1" s="1"/>
  <c r="J82" i="55"/>
  <c r="FW61" i="1" s="1"/>
  <c r="J83" i="55"/>
  <c r="FW62" i="1" s="1"/>
  <c r="E141" i="55"/>
  <c r="J135" i="55"/>
  <c r="FW108" i="1" s="1"/>
  <c r="FZ108" i="1" s="1"/>
  <c r="FT59" i="1"/>
  <c r="FT50" i="1"/>
  <c r="FT41" i="1"/>
  <c r="FU4" i="1"/>
  <c r="FU87" i="1"/>
  <c r="FX86" i="1"/>
  <c r="M92" i="55"/>
  <c r="R92" i="55" s="1"/>
  <c r="M115" i="55"/>
  <c r="R115" i="55" s="1"/>
  <c r="M107" i="55"/>
  <c r="R107" i="55" s="1"/>
  <c r="M43" i="55"/>
  <c r="R43" i="55" s="1"/>
  <c r="M18" i="55"/>
  <c r="R18" i="55" s="1"/>
  <c r="M28" i="55"/>
  <c r="R28" i="55" s="1"/>
  <c r="J117" i="55"/>
  <c r="FZ84" i="1" l="1"/>
  <c r="FZ5" i="1"/>
  <c r="FZ45" i="1"/>
  <c r="FZ103" i="1"/>
  <c r="M9" i="55"/>
  <c r="R9" i="55" s="1"/>
  <c r="M48" i="55"/>
  <c r="R48" i="55" s="1"/>
  <c r="M47" i="55"/>
  <c r="R47" i="55" s="1"/>
  <c r="M14" i="55"/>
  <c r="R14" i="55" s="1"/>
  <c r="M130" i="55"/>
  <c r="R130" i="55" s="1"/>
  <c r="M85" i="55"/>
  <c r="R85" i="55" s="1"/>
  <c r="M121" i="55"/>
  <c r="R121" i="55" s="1"/>
  <c r="M110" i="55"/>
  <c r="R110" i="55" s="1"/>
  <c r="M76" i="55"/>
  <c r="R76" i="55" s="1"/>
  <c r="M16" i="55"/>
  <c r="R16" i="55" s="1"/>
  <c r="M72" i="55"/>
  <c r="R72" i="55" s="1"/>
  <c r="FZ60" i="1"/>
  <c r="FZ77" i="1"/>
  <c r="FZ50" i="1"/>
  <c r="M24" i="55"/>
  <c r="R24" i="55" s="1"/>
  <c r="FZ59" i="1"/>
  <c r="M23" i="55"/>
  <c r="R23" i="55" s="1"/>
  <c r="FZ94" i="1"/>
  <c r="M66" i="55"/>
  <c r="R66" i="55" s="1"/>
  <c r="M60" i="55"/>
  <c r="R60" i="55" s="1"/>
  <c r="M19" i="55"/>
  <c r="R19" i="55" s="1"/>
  <c r="FZ80" i="1"/>
  <c r="M79" i="55"/>
  <c r="R79" i="55" s="1"/>
  <c r="M108" i="55"/>
  <c r="R108" i="55" s="1"/>
  <c r="M46" i="55"/>
  <c r="R46" i="55" s="1"/>
  <c r="M135" i="55"/>
  <c r="R135" i="55" s="1"/>
  <c r="M105" i="55"/>
  <c r="R105" i="55" s="1"/>
  <c r="M61" i="55"/>
  <c r="R61" i="55" s="1"/>
  <c r="M71" i="55"/>
  <c r="R71" i="55" s="1"/>
  <c r="M26" i="55"/>
  <c r="R26" i="55" s="1"/>
  <c r="M20" i="55"/>
  <c r="R20" i="55" s="1"/>
  <c r="FZ88" i="1"/>
  <c r="FZ16" i="1"/>
  <c r="FZ75" i="1"/>
  <c r="M122" i="55"/>
  <c r="R122" i="55" s="1"/>
  <c r="M120" i="55"/>
  <c r="R120" i="55" s="1"/>
  <c r="M119" i="55"/>
  <c r="R119" i="55" s="1"/>
  <c r="M55" i="55"/>
  <c r="R55" i="55" s="1"/>
  <c r="M98" i="55"/>
  <c r="R98" i="55" s="1"/>
  <c r="M129" i="55"/>
  <c r="R129" i="55" s="1"/>
  <c r="M114" i="55"/>
  <c r="M13" i="55"/>
  <c r="R13" i="55" s="1"/>
  <c r="FZ102" i="1"/>
  <c r="M132" i="55"/>
  <c r="R132" i="55" s="1"/>
  <c r="FZ95" i="1"/>
  <c r="M7" i="55"/>
  <c r="R7" i="55" s="1"/>
  <c r="M95" i="55"/>
  <c r="R95" i="55" s="1"/>
  <c r="M94" i="55"/>
  <c r="R94" i="55" s="1"/>
  <c r="M50" i="55"/>
  <c r="R50" i="55" s="1"/>
  <c r="M103" i="55"/>
  <c r="R103" i="55" s="1"/>
  <c r="M59" i="55"/>
  <c r="R59" i="55" s="1"/>
  <c r="FZ4" i="1"/>
  <c r="FZ8" i="1"/>
  <c r="FZ64" i="1"/>
  <c r="FZ7" i="1"/>
  <c r="M65" i="55"/>
  <c r="R65" i="55" s="1"/>
  <c r="FZ97" i="1"/>
  <c r="M96" i="55"/>
  <c r="R96" i="55" s="1"/>
  <c r="FZ68" i="1"/>
  <c r="M124" i="55"/>
  <c r="R124" i="55" s="1"/>
  <c r="M137" i="55"/>
  <c r="R137" i="55" s="1"/>
  <c r="M86" i="55"/>
  <c r="R86" i="55" s="1"/>
  <c r="M53" i="55"/>
  <c r="R53" i="55" s="1"/>
  <c r="M91" i="55"/>
  <c r="R91" i="55" s="1"/>
  <c r="M62" i="55"/>
  <c r="R62" i="55" s="1"/>
  <c r="M133" i="55"/>
  <c r="R133" i="55" s="1"/>
  <c r="M41" i="55"/>
  <c r="R41" i="55" s="1"/>
  <c r="M22" i="55"/>
  <c r="R22" i="55" s="1"/>
  <c r="M74" i="55"/>
  <c r="R74" i="55" s="1"/>
  <c r="M139" i="55"/>
  <c r="R139" i="55" s="1"/>
  <c r="M42" i="55"/>
  <c r="R42" i="55" s="1"/>
  <c r="FZ98" i="1"/>
  <c r="M56" i="55"/>
  <c r="R56" i="55" s="1"/>
  <c r="M54" i="55"/>
  <c r="R54" i="55" s="1"/>
  <c r="M52" i="55"/>
  <c r="R52" i="55" s="1"/>
  <c r="M49" i="55"/>
  <c r="R49" i="55" s="1"/>
  <c r="M87" i="55"/>
  <c r="R87" i="55" s="1"/>
  <c r="M80" i="55"/>
  <c r="R80" i="55" s="1"/>
  <c r="M118" i="55"/>
  <c r="R118" i="55" s="1"/>
  <c r="M140" i="55"/>
  <c r="R140" i="55" s="1"/>
  <c r="FW113" i="1"/>
  <c r="FZ113" i="1" s="1"/>
  <c r="M82" i="55"/>
  <c r="R82" i="55" s="1"/>
  <c r="M138" i="55"/>
  <c r="R138" i="55" s="1"/>
  <c r="M136" i="55"/>
  <c r="R136" i="55" s="1"/>
  <c r="FW109" i="1"/>
  <c r="FZ109" i="1" s="1"/>
  <c r="M12" i="55"/>
  <c r="R12" i="55" s="1"/>
  <c r="M97" i="55"/>
  <c r="R97" i="55" s="1"/>
  <c r="M44" i="55"/>
  <c r="R44" i="55" s="1"/>
  <c r="M57" i="55"/>
  <c r="R57" i="55" s="1"/>
  <c r="M125" i="55"/>
  <c r="R125" i="55" s="1"/>
  <c r="M64" i="55"/>
  <c r="R64" i="55" s="1"/>
  <c r="M21" i="55"/>
  <c r="R21" i="55" s="1"/>
  <c r="FZ6" i="1"/>
  <c r="FZ54" i="1"/>
  <c r="M73" i="55"/>
  <c r="R73" i="55" s="1"/>
  <c r="FZ86" i="1"/>
  <c r="FZ81" i="1"/>
  <c r="FZ87" i="1"/>
  <c r="FZ101" i="1"/>
  <c r="FZ99" i="1"/>
  <c r="FZ107" i="1"/>
  <c r="M25" i="55"/>
  <c r="R25" i="55" s="1"/>
  <c r="FZ96" i="1"/>
  <c r="M84" i="55"/>
  <c r="R84" i="55" s="1"/>
  <c r="M40" i="55"/>
  <c r="R40" i="55" s="1"/>
  <c r="M116" i="55"/>
  <c r="R116" i="55" s="1"/>
  <c r="M134" i="55"/>
  <c r="R134" i="55" s="1"/>
  <c r="M11" i="55"/>
  <c r="R11" i="55" s="1"/>
  <c r="M106" i="55"/>
  <c r="R106" i="55" s="1"/>
  <c r="M45" i="55"/>
  <c r="R45" i="55" s="1"/>
  <c r="M58" i="55"/>
  <c r="R58" i="55" s="1"/>
  <c r="FZ62" i="1"/>
  <c r="M75" i="55"/>
  <c r="R75" i="55" s="1"/>
  <c r="M131" i="55"/>
  <c r="R131" i="55" s="1"/>
  <c r="M104" i="55"/>
  <c r="R104" i="55" s="1"/>
  <c r="M127" i="55"/>
  <c r="R127" i="55" s="1"/>
  <c r="FZ41" i="1"/>
  <c r="M70" i="55"/>
  <c r="R70" i="55" s="1"/>
  <c r="M93" i="55"/>
  <c r="R93" i="55" s="1"/>
  <c r="FZ61" i="1"/>
  <c r="FZ47" i="1"/>
  <c r="M128" i="55"/>
  <c r="R128" i="55" s="1"/>
  <c r="M83" i="55"/>
  <c r="R83" i="55" s="1"/>
  <c r="M123" i="55"/>
  <c r="R123" i="55" s="1"/>
  <c r="M17" i="55"/>
  <c r="R17" i="55" s="1"/>
  <c r="FZ21" i="1"/>
  <c r="FZ79" i="1"/>
  <c r="M126" i="55"/>
  <c r="R126" i="55" s="1"/>
  <c r="M81" i="55"/>
  <c r="R81" i="55" s="1"/>
  <c r="M117" i="55"/>
  <c r="R117" i="55" s="1"/>
  <c r="FW90" i="1"/>
  <c r="FZ90" i="1" s="1"/>
  <c r="M10" i="55"/>
  <c r="R10" i="55" s="1"/>
  <c r="R114" i="55"/>
  <c r="M141" i="55" l="1"/>
  <c r="R141" i="55" s="1"/>
  <c r="R100" i="55"/>
  <c r="R112" i="55"/>
  <c r="FR49" i="1"/>
  <c r="FR76" i="1"/>
  <c r="FR77" i="1"/>
  <c r="FR78" i="1"/>
  <c r="FR79" i="1"/>
  <c r="FR80" i="1"/>
  <c r="FR81" i="1"/>
  <c r="FR82" i="1"/>
  <c r="FR83" i="1"/>
  <c r="FR84" i="1"/>
  <c r="FR85" i="1"/>
  <c r="FR86" i="1"/>
  <c r="J67" i="54"/>
  <c r="M67" i="54" s="1"/>
  <c r="R67" i="54" s="1"/>
  <c r="J68" i="54"/>
  <c r="M68" i="54" s="1"/>
  <c r="J77" i="54"/>
  <c r="M77" i="54" s="1"/>
  <c r="R77" i="54" s="1"/>
  <c r="J78" i="54"/>
  <c r="M78" i="54" s="1"/>
  <c r="J88" i="54"/>
  <c r="M88" i="54" s="1"/>
  <c r="J89" i="54"/>
  <c r="M89" i="54" s="1"/>
  <c r="J100" i="54"/>
  <c r="M100" i="54" s="1"/>
  <c r="J101" i="54"/>
  <c r="M101" i="54" s="1"/>
  <c r="J112" i="54"/>
  <c r="M112" i="54" s="1"/>
  <c r="R112" i="54" s="1"/>
  <c r="J113" i="54"/>
  <c r="M113" i="54" s="1"/>
  <c r="O141" i="54"/>
  <c r="N141" i="54"/>
  <c r="L140" i="54"/>
  <c r="FR113" i="1" s="1"/>
  <c r="K140" i="54"/>
  <c r="FQ113" i="1" s="1"/>
  <c r="I140" i="54"/>
  <c r="H140" i="54"/>
  <c r="G140" i="54"/>
  <c r="F140" i="54"/>
  <c r="FO113" i="1" s="1"/>
  <c r="E140" i="54"/>
  <c r="FN113" i="1" s="1"/>
  <c r="D140" i="54"/>
  <c r="FM113" i="1" s="1"/>
  <c r="L139" i="54"/>
  <c r="FR112" i="1" s="1"/>
  <c r="K139" i="54"/>
  <c r="FQ112" i="1" s="1"/>
  <c r="I139" i="54"/>
  <c r="H139" i="54"/>
  <c r="G139" i="54"/>
  <c r="F139" i="54"/>
  <c r="FO112" i="1" s="1"/>
  <c r="E139" i="54"/>
  <c r="FN112" i="1" s="1"/>
  <c r="D139" i="54"/>
  <c r="L138" i="54"/>
  <c r="FR111" i="1" s="1"/>
  <c r="K138" i="54"/>
  <c r="FQ111" i="1" s="1"/>
  <c r="I138" i="54"/>
  <c r="H138" i="54"/>
  <c r="G138" i="54"/>
  <c r="F138" i="54"/>
  <c r="FO111" i="1" s="1"/>
  <c r="E138" i="54"/>
  <c r="FN111" i="1" s="1"/>
  <c r="D138" i="54"/>
  <c r="FM111" i="1" s="1"/>
  <c r="L137" i="54"/>
  <c r="FR110" i="1" s="1"/>
  <c r="K137" i="54"/>
  <c r="FQ110" i="1" s="1"/>
  <c r="I137" i="54"/>
  <c r="H137" i="54"/>
  <c r="G137" i="54"/>
  <c r="F137" i="54"/>
  <c r="FO110" i="1" s="1"/>
  <c r="E137" i="54"/>
  <c r="FN110" i="1" s="1"/>
  <c r="D137" i="54"/>
  <c r="FM110" i="1" s="1"/>
  <c r="L136" i="54"/>
  <c r="FR109" i="1" s="1"/>
  <c r="K136" i="54"/>
  <c r="FQ109" i="1" s="1"/>
  <c r="I136" i="54"/>
  <c r="H136" i="54"/>
  <c r="G136" i="54"/>
  <c r="F136" i="54"/>
  <c r="FO109" i="1" s="1"/>
  <c r="E136" i="54"/>
  <c r="FN109" i="1" s="1"/>
  <c r="D136" i="54"/>
  <c r="FM109" i="1" s="1"/>
  <c r="L135" i="54"/>
  <c r="FR108" i="1" s="1"/>
  <c r="K135" i="54"/>
  <c r="FQ108" i="1" s="1"/>
  <c r="I135" i="54"/>
  <c r="H135" i="54"/>
  <c r="G135" i="54"/>
  <c r="F135" i="54"/>
  <c r="FO108" i="1" s="1"/>
  <c r="E135" i="54"/>
  <c r="FN108" i="1" s="1"/>
  <c r="D135" i="54"/>
  <c r="FM108" i="1" s="1"/>
  <c r="L134" i="54"/>
  <c r="FR107" i="1" s="1"/>
  <c r="K134" i="54"/>
  <c r="FQ107" i="1" s="1"/>
  <c r="I134" i="54"/>
  <c r="H134" i="54"/>
  <c r="G134" i="54"/>
  <c r="F134" i="54"/>
  <c r="FO107" i="1" s="1"/>
  <c r="E134" i="54"/>
  <c r="FN107" i="1" s="1"/>
  <c r="D134" i="54"/>
  <c r="L133" i="54"/>
  <c r="FR106" i="1" s="1"/>
  <c r="K133" i="54"/>
  <c r="FQ106" i="1" s="1"/>
  <c r="I133" i="54"/>
  <c r="H133" i="54"/>
  <c r="G133" i="54"/>
  <c r="F133" i="54"/>
  <c r="FO106" i="1" s="1"/>
  <c r="E133" i="54"/>
  <c r="FN106" i="1" s="1"/>
  <c r="D133" i="54"/>
  <c r="FM106" i="1" s="1"/>
  <c r="L132" i="54"/>
  <c r="FR105" i="1" s="1"/>
  <c r="K132" i="54"/>
  <c r="FQ105" i="1" s="1"/>
  <c r="I132" i="54"/>
  <c r="H132" i="54"/>
  <c r="G132" i="54"/>
  <c r="F132" i="54"/>
  <c r="FO105" i="1" s="1"/>
  <c r="E132" i="54"/>
  <c r="FN105" i="1" s="1"/>
  <c r="D132" i="54"/>
  <c r="L131" i="54"/>
  <c r="FR104" i="1" s="1"/>
  <c r="K131" i="54"/>
  <c r="FQ104" i="1" s="1"/>
  <c r="I131" i="54"/>
  <c r="H131" i="54"/>
  <c r="G131" i="54"/>
  <c r="F131" i="54"/>
  <c r="FO104" i="1" s="1"/>
  <c r="E131" i="54"/>
  <c r="FN104" i="1" s="1"/>
  <c r="D131" i="54"/>
  <c r="L130" i="54"/>
  <c r="FR103" i="1" s="1"/>
  <c r="K130" i="54"/>
  <c r="FQ103" i="1" s="1"/>
  <c r="I130" i="54"/>
  <c r="H130" i="54"/>
  <c r="G130" i="54"/>
  <c r="F130" i="54"/>
  <c r="FO103" i="1" s="1"/>
  <c r="E130" i="54"/>
  <c r="FN103" i="1" s="1"/>
  <c r="D130" i="54"/>
  <c r="FM103" i="1" s="1"/>
  <c r="L129" i="54"/>
  <c r="FR102" i="1" s="1"/>
  <c r="K129" i="54"/>
  <c r="FQ102" i="1" s="1"/>
  <c r="I129" i="54"/>
  <c r="H129" i="54"/>
  <c r="G129" i="54"/>
  <c r="F129" i="54"/>
  <c r="FO102" i="1" s="1"/>
  <c r="E129" i="54"/>
  <c r="FN102" i="1" s="1"/>
  <c r="D129" i="54"/>
  <c r="FM102" i="1" s="1"/>
  <c r="L128" i="54"/>
  <c r="FR101" i="1" s="1"/>
  <c r="K128" i="54"/>
  <c r="FQ101" i="1" s="1"/>
  <c r="I128" i="54"/>
  <c r="H128" i="54"/>
  <c r="G128" i="54"/>
  <c r="F128" i="54"/>
  <c r="FO101" i="1" s="1"/>
  <c r="E128" i="54"/>
  <c r="FN101" i="1" s="1"/>
  <c r="D128" i="54"/>
  <c r="FM101" i="1" s="1"/>
  <c r="L127" i="54"/>
  <c r="FR100" i="1" s="1"/>
  <c r="K127" i="54"/>
  <c r="FQ100" i="1" s="1"/>
  <c r="I127" i="54"/>
  <c r="H127" i="54"/>
  <c r="G127" i="54"/>
  <c r="F127" i="54"/>
  <c r="FO100" i="1" s="1"/>
  <c r="E127" i="54"/>
  <c r="FN100" i="1" s="1"/>
  <c r="D127" i="54"/>
  <c r="FM100" i="1" s="1"/>
  <c r="L126" i="54"/>
  <c r="FR99" i="1" s="1"/>
  <c r="K126" i="54"/>
  <c r="FQ99" i="1" s="1"/>
  <c r="I126" i="54"/>
  <c r="H126" i="54"/>
  <c r="G126" i="54"/>
  <c r="F126" i="54"/>
  <c r="FO99" i="1" s="1"/>
  <c r="E126" i="54"/>
  <c r="FN99" i="1" s="1"/>
  <c r="D126" i="54"/>
  <c r="L125" i="54"/>
  <c r="FR98" i="1" s="1"/>
  <c r="K125" i="54"/>
  <c r="FQ98" i="1" s="1"/>
  <c r="I125" i="54"/>
  <c r="H125" i="54"/>
  <c r="G125" i="54"/>
  <c r="F125" i="54"/>
  <c r="FO98" i="1" s="1"/>
  <c r="E125" i="54"/>
  <c r="FN98" i="1" s="1"/>
  <c r="D125" i="54"/>
  <c r="FM98" i="1" s="1"/>
  <c r="L124" i="54"/>
  <c r="FR97" i="1" s="1"/>
  <c r="K124" i="54"/>
  <c r="FQ97" i="1" s="1"/>
  <c r="I124" i="54"/>
  <c r="H124" i="54"/>
  <c r="G124" i="54"/>
  <c r="F124" i="54"/>
  <c r="FO97" i="1" s="1"/>
  <c r="E124" i="54"/>
  <c r="FN97" i="1" s="1"/>
  <c r="D124" i="54"/>
  <c r="FM97" i="1" s="1"/>
  <c r="L123" i="54"/>
  <c r="FR96" i="1" s="1"/>
  <c r="K123" i="54"/>
  <c r="FQ96" i="1" s="1"/>
  <c r="I123" i="54"/>
  <c r="H123" i="54"/>
  <c r="G123" i="54"/>
  <c r="F123" i="54"/>
  <c r="FO96" i="1" s="1"/>
  <c r="E123" i="54"/>
  <c r="FN96" i="1" s="1"/>
  <c r="D123" i="54"/>
  <c r="L122" i="54"/>
  <c r="FR95" i="1" s="1"/>
  <c r="K122" i="54"/>
  <c r="FQ95" i="1" s="1"/>
  <c r="I122" i="54"/>
  <c r="H122" i="54"/>
  <c r="G122" i="54"/>
  <c r="F122" i="54"/>
  <c r="FO95" i="1" s="1"/>
  <c r="E122" i="54"/>
  <c r="FN95" i="1" s="1"/>
  <c r="D122" i="54"/>
  <c r="FM95" i="1" s="1"/>
  <c r="L121" i="54"/>
  <c r="FR94" i="1" s="1"/>
  <c r="K121" i="54"/>
  <c r="FQ94" i="1" s="1"/>
  <c r="I121" i="54"/>
  <c r="H121" i="54"/>
  <c r="G121" i="54"/>
  <c r="F121" i="54"/>
  <c r="FO94" i="1" s="1"/>
  <c r="E121" i="54"/>
  <c r="FN94" i="1" s="1"/>
  <c r="D121" i="54"/>
  <c r="L120" i="54"/>
  <c r="FR93" i="1" s="1"/>
  <c r="K120" i="54"/>
  <c r="FQ93" i="1" s="1"/>
  <c r="I120" i="54"/>
  <c r="H120" i="54"/>
  <c r="G120" i="54"/>
  <c r="F120" i="54"/>
  <c r="FO93" i="1" s="1"/>
  <c r="E120" i="54"/>
  <c r="FN93" i="1" s="1"/>
  <c r="D120" i="54"/>
  <c r="FM93" i="1" s="1"/>
  <c r="L119" i="54"/>
  <c r="FR92" i="1" s="1"/>
  <c r="K119" i="54"/>
  <c r="FQ92" i="1" s="1"/>
  <c r="I119" i="54"/>
  <c r="H119" i="54"/>
  <c r="G119" i="54"/>
  <c r="F119" i="54"/>
  <c r="FO92" i="1" s="1"/>
  <c r="E119" i="54"/>
  <c r="FN92" i="1" s="1"/>
  <c r="D119" i="54"/>
  <c r="FM92" i="1" s="1"/>
  <c r="L118" i="54"/>
  <c r="FR91" i="1" s="1"/>
  <c r="K118" i="54"/>
  <c r="FQ91" i="1" s="1"/>
  <c r="I118" i="54"/>
  <c r="H118" i="54"/>
  <c r="G118" i="54"/>
  <c r="F118" i="54"/>
  <c r="FO91" i="1" s="1"/>
  <c r="E118" i="54"/>
  <c r="FN91" i="1" s="1"/>
  <c r="D118" i="54"/>
  <c r="L117" i="54"/>
  <c r="FR90" i="1" s="1"/>
  <c r="K117" i="54"/>
  <c r="FQ90" i="1" s="1"/>
  <c r="I117" i="54"/>
  <c r="H117" i="54"/>
  <c r="G117" i="54"/>
  <c r="F117" i="54"/>
  <c r="FO90" i="1" s="1"/>
  <c r="E117" i="54"/>
  <c r="FN90" i="1" s="1"/>
  <c r="D117" i="54"/>
  <c r="FM90" i="1" s="1"/>
  <c r="L116" i="54"/>
  <c r="FR89" i="1" s="1"/>
  <c r="K116" i="54"/>
  <c r="FQ89" i="1" s="1"/>
  <c r="I116" i="54"/>
  <c r="H116" i="54"/>
  <c r="G116" i="54"/>
  <c r="F116" i="54"/>
  <c r="FO89" i="1" s="1"/>
  <c r="E116" i="54"/>
  <c r="FN89" i="1" s="1"/>
  <c r="D116" i="54"/>
  <c r="FM89" i="1" s="1"/>
  <c r="L115" i="54"/>
  <c r="FR88" i="1" s="1"/>
  <c r="K115" i="54"/>
  <c r="FQ88" i="1" s="1"/>
  <c r="I115" i="54"/>
  <c r="H115" i="54"/>
  <c r="G115" i="54"/>
  <c r="F115" i="54"/>
  <c r="FO88" i="1" s="1"/>
  <c r="E115" i="54"/>
  <c r="FN88" i="1" s="1"/>
  <c r="D115" i="54"/>
  <c r="L114" i="54"/>
  <c r="FR87" i="1" s="1"/>
  <c r="K114" i="54"/>
  <c r="FQ87" i="1" s="1"/>
  <c r="I114" i="54"/>
  <c r="H114" i="54"/>
  <c r="G114" i="54"/>
  <c r="F114" i="54"/>
  <c r="FO87" i="1" s="1"/>
  <c r="E114" i="54"/>
  <c r="FN87" i="1" s="1"/>
  <c r="D114" i="54"/>
  <c r="FM87" i="1" s="1"/>
  <c r="K111" i="54"/>
  <c r="I111" i="54"/>
  <c r="H111" i="54"/>
  <c r="G111" i="54"/>
  <c r="F111" i="54"/>
  <c r="E111" i="54"/>
  <c r="D111" i="54"/>
  <c r="K110" i="54"/>
  <c r="FQ85" i="1" s="1"/>
  <c r="I110" i="54"/>
  <c r="H110" i="54"/>
  <c r="G110" i="54"/>
  <c r="F110" i="54"/>
  <c r="FO85" i="1" s="1"/>
  <c r="E110" i="54"/>
  <c r="FN85" i="1" s="1"/>
  <c r="D110" i="54"/>
  <c r="K109" i="54"/>
  <c r="FQ84" i="1" s="1"/>
  <c r="I109" i="54"/>
  <c r="H109" i="54"/>
  <c r="G109" i="54"/>
  <c r="F109" i="54"/>
  <c r="FO84" i="1" s="1"/>
  <c r="E109" i="54"/>
  <c r="FN84" i="1" s="1"/>
  <c r="D109" i="54"/>
  <c r="K108" i="54"/>
  <c r="FQ83" i="1" s="1"/>
  <c r="I108" i="54"/>
  <c r="H108" i="54"/>
  <c r="G108" i="54"/>
  <c r="F108" i="54"/>
  <c r="FO83" i="1" s="1"/>
  <c r="E108" i="54"/>
  <c r="FN83" i="1" s="1"/>
  <c r="D108" i="54"/>
  <c r="K107" i="54"/>
  <c r="FQ82" i="1" s="1"/>
  <c r="I107" i="54"/>
  <c r="H107" i="54"/>
  <c r="G107" i="54"/>
  <c r="F107" i="54"/>
  <c r="FO82" i="1" s="1"/>
  <c r="E107" i="54"/>
  <c r="FN82" i="1" s="1"/>
  <c r="D107" i="54"/>
  <c r="K106" i="54"/>
  <c r="FQ81" i="1" s="1"/>
  <c r="I106" i="54"/>
  <c r="H106" i="54"/>
  <c r="G106" i="54"/>
  <c r="F106" i="54"/>
  <c r="FO81" i="1" s="1"/>
  <c r="E106" i="54"/>
  <c r="FN81" i="1" s="1"/>
  <c r="D106" i="54"/>
  <c r="FM81" i="1" s="1"/>
  <c r="K105" i="54"/>
  <c r="FQ80" i="1" s="1"/>
  <c r="I105" i="54"/>
  <c r="H105" i="54"/>
  <c r="G105" i="54"/>
  <c r="F105" i="54"/>
  <c r="FO80" i="1" s="1"/>
  <c r="E105" i="54"/>
  <c r="FN80" i="1" s="1"/>
  <c r="D105" i="54"/>
  <c r="K104" i="54"/>
  <c r="FQ79" i="1" s="1"/>
  <c r="I104" i="54"/>
  <c r="H104" i="54"/>
  <c r="G104" i="54"/>
  <c r="F104" i="54"/>
  <c r="FO79" i="1" s="1"/>
  <c r="E104" i="54"/>
  <c r="FN79" i="1" s="1"/>
  <c r="D104" i="54"/>
  <c r="FM79" i="1" s="1"/>
  <c r="K103" i="54"/>
  <c r="FQ78" i="1" s="1"/>
  <c r="I103" i="54"/>
  <c r="H103" i="54"/>
  <c r="G103" i="54"/>
  <c r="F103" i="54"/>
  <c r="FO78" i="1" s="1"/>
  <c r="E103" i="54"/>
  <c r="FN78" i="1" s="1"/>
  <c r="D103" i="54"/>
  <c r="K102" i="54"/>
  <c r="FQ77" i="1" s="1"/>
  <c r="I102" i="54"/>
  <c r="H102" i="54"/>
  <c r="G102" i="54"/>
  <c r="F102" i="54"/>
  <c r="FO77" i="1" s="1"/>
  <c r="E102" i="54"/>
  <c r="FN77" i="1" s="1"/>
  <c r="D102" i="54"/>
  <c r="K99" i="54"/>
  <c r="I99" i="54"/>
  <c r="H99" i="54"/>
  <c r="G99" i="54"/>
  <c r="F99" i="54"/>
  <c r="E99" i="54"/>
  <c r="D99" i="54"/>
  <c r="L98" i="54"/>
  <c r="FR75" i="1" s="1"/>
  <c r="K98" i="54"/>
  <c r="FQ75" i="1" s="1"/>
  <c r="I98" i="54"/>
  <c r="H98" i="54"/>
  <c r="G98" i="54"/>
  <c r="F98" i="54"/>
  <c r="FO75" i="1" s="1"/>
  <c r="E98" i="54"/>
  <c r="FN75" i="1" s="1"/>
  <c r="D98" i="54"/>
  <c r="L97" i="54"/>
  <c r="FR74" i="1" s="1"/>
  <c r="K97" i="54"/>
  <c r="FQ74" i="1" s="1"/>
  <c r="I97" i="54"/>
  <c r="H97" i="54"/>
  <c r="G97" i="54"/>
  <c r="F97" i="54"/>
  <c r="FO74" i="1" s="1"/>
  <c r="E97" i="54"/>
  <c r="FN74" i="1" s="1"/>
  <c r="D97" i="54"/>
  <c r="L96" i="54"/>
  <c r="FR73" i="1" s="1"/>
  <c r="K96" i="54"/>
  <c r="FQ73" i="1" s="1"/>
  <c r="I96" i="54"/>
  <c r="H96" i="54"/>
  <c r="G96" i="54"/>
  <c r="F96" i="54"/>
  <c r="FO73" i="1" s="1"/>
  <c r="E96" i="54"/>
  <c r="FN73" i="1" s="1"/>
  <c r="D96" i="54"/>
  <c r="L95" i="54"/>
  <c r="FR72" i="1" s="1"/>
  <c r="K95" i="54"/>
  <c r="FQ72" i="1" s="1"/>
  <c r="I95" i="54"/>
  <c r="H95" i="54"/>
  <c r="G95" i="54"/>
  <c r="F95" i="54"/>
  <c r="FO72" i="1" s="1"/>
  <c r="E95" i="54"/>
  <c r="FN72" i="1" s="1"/>
  <c r="D95" i="54"/>
  <c r="L94" i="54"/>
  <c r="FR71" i="1" s="1"/>
  <c r="K94" i="54"/>
  <c r="FQ71" i="1" s="1"/>
  <c r="I94" i="54"/>
  <c r="H94" i="54"/>
  <c r="G94" i="54"/>
  <c r="F94" i="54"/>
  <c r="FO71" i="1" s="1"/>
  <c r="E94" i="54"/>
  <c r="FN71" i="1" s="1"/>
  <c r="D94" i="54"/>
  <c r="L93" i="54"/>
  <c r="FR70" i="1" s="1"/>
  <c r="K93" i="54"/>
  <c r="FQ70" i="1" s="1"/>
  <c r="I93" i="54"/>
  <c r="H93" i="54"/>
  <c r="G93" i="54"/>
  <c r="F93" i="54"/>
  <c r="FO70" i="1" s="1"/>
  <c r="E93" i="54"/>
  <c r="FN70" i="1" s="1"/>
  <c r="D93" i="54"/>
  <c r="L92" i="54"/>
  <c r="FR69" i="1" s="1"/>
  <c r="K92" i="54"/>
  <c r="FQ69" i="1" s="1"/>
  <c r="I92" i="54"/>
  <c r="H92" i="54"/>
  <c r="G92" i="54"/>
  <c r="F92" i="54"/>
  <c r="FO69" i="1" s="1"/>
  <c r="E92" i="54"/>
  <c r="FN69" i="1" s="1"/>
  <c r="D92" i="54"/>
  <c r="L91" i="54"/>
  <c r="FR68" i="1" s="1"/>
  <c r="K91" i="54"/>
  <c r="FQ68" i="1" s="1"/>
  <c r="I91" i="54"/>
  <c r="H91" i="54"/>
  <c r="G91" i="54"/>
  <c r="F91" i="54"/>
  <c r="FO68" i="1" s="1"/>
  <c r="E91" i="54"/>
  <c r="FN68" i="1" s="1"/>
  <c r="D91" i="54"/>
  <c r="FM68" i="1" s="1"/>
  <c r="L90" i="54"/>
  <c r="FR67" i="1" s="1"/>
  <c r="K90" i="54"/>
  <c r="FQ67" i="1" s="1"/>
  <c r="I90" i="54"/>
  <c r="H90" i="54"/>
  <c r="G90" i="54"/>
  <c r="F90" i="54"/>
  <c r="FO67" i="1" s="1"/>
  <c r="E90" i="54"/>
  <c r="FN67" i="1" s="1"/>
  <c r="D90" i="54"/>
  <c r="L87" i="54"/>
  <c r="FR66" i="1" s="1"/>
  <c r="K87" i="54"/>
  <c r="FQ66" i="1" s="1"/>
  <c r="I87" i="54"/>
  <c r="H87" i="54"/>
  <c r="G87" i="54"/>
  <c r="F87" i="54"/>
  <c r="FO66" i="1" s="1"/>
  <c r="E87" i="54"/>
  <c r="FN66" i="1" s="1"/>
  <c r="D87" i="54"/>
  <c r="L86" i="54"/>
  <c r="FR65" i="1" s="1"/>
  <c r="K86" i="54"/>
  <c r="FQ65" i="1" s="1"/>
  <c r="I86" i="54"/>
  <c r="H86" i="54"/>
  <c r="G86" i="54"/>
  <c r="F86" i="54"/>
  <c r="FO65" i="1" s="1"/>
  <c r="E86" i="54"/>
  <c r="FN65" i="1" s="1"/>
  <c r="D86" i="54"/>
  <c r="FM65" i="1" s="1"/>
  <c r="L85" i="54"/>
  <c r="FR64" i="1" s="1"/>
  <c r="K85" i="54"/>
  <c r="FQ64" i="1" s="1"/>
  <c r="I85" i="54"/>
  <c r="H85" i="54"/>
  <c r="G85" i="54"/>
  <c r="F85" i="54"/>
  <c r="FO64" i="1" s="1"/>
  <c r="E85" i="54"/>
  <c r="FN64" i="1" s="1"/>
  <c r="D85" i="54"/>
  <c r="L84" i="54"/>
  <c r="FR63" i="1" s="1"/>
  <c r="K84" i="54"/>
  <c r="FQ63" i="1" s="1"/>
  <c r="I84" i="54"/>
  <c r="H84" i="54"/>
  <c r="G84" i="54"/>
  <c r="F84" i="54"/>
  <c r="FO63" i="1" s="1"/>
  <c r="E84" i="54"/>
  <c r="FN63" i="1" s="1"/>
  <c r="D84" i="54"/>
  <c r="L83" i="54"/>
  <c r="FR62" i="1" s="1"/>
  <c r="K83" i="54"/>
  <c r="FQ62" i="1" s="1"/>
  <c r="I83" i="54"/>
  <c r="H83" i="54"/>
  <c r="G83" i="54"/>
  <c r="F83" i="54"/>
  <c r="FO62" i="1" s="1"/>
  <c r="E83" i="54"/>
  <c r="FN62" i="1" s="1"/>
  <c r="D83" i="54"/>
  <c r="L82" i="54"/>
  <c r="FR61" i="1" s="1"/>
  <c r="K82" i="54"/>
  <c r="FQ61" i="1" s="1"/>
  <c r="I82" i="54"/>
  <c r="H82" i="54"/>
  <c r="G82" i="54"/>
  <c r="F82" i="54"/>
  <c r="FO61" i="1" s="1"/>
  <c r="E82" i="54"/>
  <c r="FN61" i="1" s="1"/>
  <c r="D82" i="54"/>
  <c r="L81" i="54"/>
  <c r="FR60" i="1" s="1"/>
  <c r="K81" i="54"/>
  <c r="FQ60" i="1" s="1"/>
  <c r="I81" i="54"/>
  <c r="H81" i="54"/>
  <c r="G81" i="54"/>
  <c r="F81" i="54"/>
  <c r="FO60" i="1" s="1"/>
  <c r="E81" i="54"/>
  <c r="FN60" i="1" s="1"/>
  <c r="D81" i="54"/>
  <c r="L80" i="54"/>
  <c r="FR59" i="1" s="1"/>
  <c r="K80" i="54"/>
  <c r="FQ59" i="1" s="1"/>
  <c r="I80" i="54"/>
  <c r="H80" i="54"/>
  <c r="G80" i="54"/>
  <c r="F80" i="54"/>
  <c r="FO59" i="1" s="1"/>
  <c r="E80" i="54"/>
  <c r="FN59" i="1" s="1"/>
  <c r="D80" i="54"/>
  <c r="L79" i="54"/>
  <c r="FR58" i="1" s="1"/>
  <c r="K79" i="54"/>
  <c r="FQ58" i="1" s="1"/>
  <c r="I79" i="54"/>
  <c r="H79" i="54"/>
  <c r="G79" i="54"/>
  <c r="F79" i="54"/>
  <c r="FO58" i="1" s="1"/>
  <c r="E79" i="54"/>
  <c r="FN58" i="1" s="1"/>
  <c r="D79" i="54"/>
  <c r="L76" i="54"/>
  <c r="FR57" i="1" s="1"/>
  <c r="K76" i="54"/>
  <c r="FQ57" i="1" s="1"/>
  <c r="I76" i="54"/>
  <c r="H76" i="54"/>
  <c r="G76" i="54"/>
  <c r="F76" i="54"/>
  <c r="FO57" i="1" s="1"/>
  <c r="E76" i="54"/>
  <c r="FN57" i="1" s="1"/>
  <c r="D76" i="54"/>
  <c r="L75" i="54"/>
  <c r="FR56" i="1" s="1"/>
  <c r="K75" i="54"/>
  <c r="FQ56" i="1" s="1"/>
  <c r="I75" i="54"/>
  <c r="H75" i="54"/>
  <c r="G75" i="54"/>
  <c r="F75" i="54"/>
  <c r="FO56" i="1" s="1"/>
  <c r="E75" i="54"/>
  <c r="FN56" i="1" s="1"/>
  <c r="D75" i="54"/>
  <c r="L74" i="54"/>
  <c r="FR55" i="1" s="1"/>
  <c r="K74" i="54"/>
  <c r="FQ55" i="1" s="1"/>
  <c r="I74" i="54"/>
  <c r="H74" i="54"/>
  <c r="G74" i="54"/>
  <c r="F74" i="54"/>
  <c r="FO55" i="1" s="1"/>
  <c r="E74" i="54"/>
  <c r="FN55" i="1" s="1"/>
  <c r="D74" i="54"/>
  <c r="L73" i="54"/>
  <c r="FR54" i="1" s="1"/>
  <c r="K73" i="54"/>
  <c r="FQ54" i="1" s="1"/>
  <c r="I73" i="54"/>
  <c r="H73" i="54"/>
  <c r="G73" i="54"/>
  <c r="F73" i="54"/>
  <c r="FO54" i="1" s="1"/>
  <c r="E73" i="54"/>
  <c r="FN54" i="1" s="1"/>
  <c r="D73" i="54"/>
  <c r="L72" i="54"/>
  <c r="FR53" i="1" s="1"/>
  <c r="K72" i="54"/>
  <c r="FQ53" i="1" s="1"/>
  <c r="I72" i="54"/>
  <c r="H72" i="54"/>
  <c r="G72" i="54"/>
  <c r="F72" i="54"/>
  <c r="FO53" i="1" s="1"/>
  <c r="E72" i="54"/>
  <c r="FN53" i="1" s="1"/>
  <c r="D72" i="54"/>
  <c r="L71" i="54"/>
  <c r="FR52" i="1" s="1"/>
  <c r="K71" i="54"/>
  <c r="FQ52" i="1" s="1"/>
  <c r="I71" i="54"/>
  <c r="H71" i="54"/>
  <c r="G71" i="54"/>
  <c r="F71" i="54"/>
  <c r="FO52" i="1" s="1"/>
  <c r="E71" i="54"/>
  <c r="FN52" i="1" s="1"/>
  <c r="D71" i="54"/>
  <c r="L70" i="54"/>
  <c r="FR51" i="1" s="1"/>
  <c r="K70" i="54"/>
  <c r="FQ51" i="1" s="1"/>
  <c r="I70" i="54"/>
  <c r="H70" i="54"/>
  <c r="G70" i="54"/>
  <c r="F70" i="54"/>
  <c r="FO51" i="1" s="1"/>
  <c r="E70" i="54"/>
  <c r="FN51" i="1" s="1"/>
  <c r="D70" i="54"/>
  <c r="L69" i="54"/>
  <c r="FR50" i="1" s="1"/>
  <c r="K69" i="54"/>
  <c r="FQ50" i="1" s="1"/>
  <c r="I69" i="54"/>
  <c r="H69" i="54"/>
  <c r="G69" i="54"/>
  <c r="F69" i="54"/>
  <c r="FO50" i="1" s="1"/>
  <c r="E69" i="54"/>
  <c r="FN50" i="1" s="1"/>
  <c r="D69" i="54"/>
  <c r="K66" i="54"/>
  <c r="FQ49" i="1" s="1"/>
  <c r="I66" i="54"/>
  <c r="H66" i="54"/>
  <c r="G66" i="54"/>
  <c r="F66" i="54"/>
  <c r="FO49" i="1" s="1"/>
  <c r="E66" i="54"/>
  <c r="FN49" i="1" s="1"/>
  <c r="D66" i="54"/>
  <c r="L65" i="54"/>
  <c r="FR48" i="1" s="1"/>
  <c r="K65" i="54"/>
  <c r="FQ48" i="1" s="1"/>
  <c r="I65" i="54"/>
  <c r="H65" i="54"/>
  <c r="G65" i="54"/>
  <c r="F65" i="54"/>
  <c r="FO48" i="1" s="1"/>
  <c r="E65" i="54"/>
  <c r="FN48" i="1" s="1"/>
  <c r="D65" i="54"/>
  <c r="L64" i="54"/>
  <c r="FR47" i="1" s="1"/>
  <c r="K64" i="54"/>
  <c r="FQ47" i="1" s="1"/>
  <c r="I64" i="54"/>
  <c r="H64" i="54"/>
  <c r="G64" i="54"/>
  <c r="F64" i="54"/>
  <c r="FO47" i="1" s="1"/>
  <c r="E64" i="54"/>
  <c r="FN47" i="1" s="1"/>
  <c r="D64" i="54"/>
  <c r="L63" i="54"/>
  <c r="FR46" i="1" s="1"/>
  <c r="K63" i="54"/>
  <c r="FQ46" i="1" s="1"/>
  <c r="I63" i="54"/>
  <c r="H63" i="54"/>
  <c r="G63" i="54"/>
  <c r="F63" i="54"/>
  <c r="FO46" i="1" s="1"/>
  <c r="E63" i="54"/>
  <c r="FN46" i="1" s="1"/>
  <c r="D63" i="54"/>
  <c r="L62" i="54"/>
  <c r="FR45" i="1" s="1"/>
  <c r="K62" i="54"/>
  <c r="FQ45" i="1" s="1"/>
  <c r="I62" i="54"/>
  <c r="H62" i="54"/>
  <c r="G62" i="54"/>
  <c r="F62" i="54"/>
  <c r="FO45" i="1" s="1"/>
  <c r="E62" i="54"/>
  <c r="FN45" i="1" s="1"/>
  <c r="D62" i="54"/>
  <c r="L61" i="54"/>
  <c r="FR44" i="1" s="1"/>
  <c r="K61" i="54"/>
  <c r="FQ44" i="1" s="1"/>
  <c r="I61" i="54"/>
  <c r="H61" i="54"/>
  <c r="G61" i="54"/>
  <c r="F61" i="54"/>
  <c r="FO44" i="1" s="1"/>
  <c r="E61" i="54"/>
  <c r="FN44" i="1" s="1"/>
  <c r="D61" i="54"/>
  <c r="L60" i="54"/>
  <c r="FR43" i="1" s="1"/>
  <c r="K60" i="54"/>
  <c r="FQ43" i="1" s="1"/>
  <c r="I60" i="54"/>
  <c r="H60" i="54"/>
  <c r="G60" i="54"/>
  <c r="F60" i="54"/>
  <c r="FO43" i="1" s="1"/>
  <c r="E60" i="54"/>
  <c r="FN43" i="1" s="1"/>
  <c r="D60" i="54"/>
  <c r="L59" i="54"/>
  <c r="FR42" i="1" s="1"/>
  <c r="K59" i="54"/>
  <c r="FQ42" i="1" s="1"/>
  <c r="I59" i="54"/>
  <c r="H59" i="54"/>
  <c r="G59" i="54"/>
  <c r="F59" i="54"/>
  <c r="FO42" i="1" s="1"/>
  <c r="E59" i="54"/>
  <c r="FN42" i="1" s="1"/>
  <c r="D59" i="54"/>
  <c r="L58" i="54"/>
  <c r="FR41" i="1" s="1"/>
  <c r="K58" i="54"/>
  <c r="FQ41" i="1" s="1"/>
  <c r="I58" i="54"/>
  <c r="H58" i="54"/>
  <c r="G58" i="54"/>
  <c r="F58" i="54"/>
  <c r="FO41" i="1" s="1"/>
  <c r="E58" i="54"/>
  <c r="FN41" i="1" s="1"/>
  <c r="D58" i="54"/>
  <c r="L57" i="54"/>
  <c r="FR40" i="1" s="1"/>
  <c r="K57" i="54"/>
  <c r="FQ40" i="1" s="1"/>
  <c r="I57" i="54"/>
  <c r="H57" i="54"/>
  <c r="G57" i="54"/>
  <c r="F57" i="54"/>
  <c r="FO40" i="1" s="1"/>
  <c r="E57" i="54"/>
  <c r="FN40" i="1" s="1"/>
  <c r="D57" i="54"/>
  <c r="L56" i="54"/>
  <c r="FR39" i="1" s="1"/>
  <c r="K56" i="54"/>
  <c r="FQ39" i="1" s="1"/>
  <c r="I56" i="54"/>
  <c r="H56" i="54"/>
  <c r="G56" i="54"/>
  <c r="F56" i="54"/>
  <c r="FO39" i="1" s="1"/>
  <c r="E56" i="54"/>
  <c r="FN39" i="1" s="1"/>
  <c r="D56" i="54"/>
  <c r="L55" i="54"/>
  <c r="FR38" i="1" s="1"/>
  <c r="K55" i="54"/>
  <c r="FQ38" i="1" s="1"/>
  <c r="I55" i="54"/>
  <c r="H55" i="54"/>
  <c r="G55" i="54"/>
  <c r="F55" i="54"/>
  <c r="FO38" i="1" s="1"/>
  <c r="E55" i="54"/>
  <c r="FN38" i="1" s="1"/>
  <c r="D55" i="54"/>
  <c r="L54" i="54"/>
  <c r="FR37" i="1" s="1"/>
  <c r="K54" i="54"/>
  <c r="FQ37" i="1" s="1"/>
  <c r="I54" i="54"/>
  <c r="H54" i="54"/>
  <c r="G54" i="54"/>
  <c r="F54" i="54"/>
  <c r="FO37" i="1" s="1"/>
  <c r="E54" i="54"/>
  <c r="FN37" i="1" s="1"/>
  <c r="D54" i="54"/>
  <c r="L53" i="54"/>
  <c r="FR36" i="1" s="1"/>
  <c r="K53" i="54"/>
  <c r="FQ36" i="1" s="1"/>
  <c r="I53" i="54"/>
  <c r="H53" i="54"/>
  <c r="G53" i="54"/>
  <c r="F53" i="54"/>
  <c r="FO36" i="1" s="1"/>
  <c r="E53" i="54"/>
  <c r="FN36" i="1" s="1"/>
  <c r="D53" i="54"/>
  <c r="L52" i="54"/>
  <c r="FR35" i="1" s="1"/>
  <c r="K52" i="54"/>
  <c r="FQ35" i="1" s="1"/>
  <c r="I52" i="54"/>
  <c r="H52" i="54"/>
  <c r="G52" i="54"/>
  <c r="F52" i="54"/>
  <c r="FO35" i="1" s="1"/>
  <c r="E52" i="54"/>
  <c r="FN35" i="1" s="1"/>
  <c r="D52" i="54"/>
  <c r="L51" i="54"/>
  <c r="FR34" i="1" s="1"/>
  <c r="K51" i="54"/>
  <c r="FQ34" i="1" s="1"/>
  <c r="I51" i="54"/>
  <c r="H51" i="54"/>
  <c r="G51" i="54"/>
  <c r="F51" i="54"/>
  <c r="FO34" i="1" s="1"/>
  <c r="E51" i="54"/>
  <c r="FN34" i="1" s="1"/>
  <c r="D51" i="54"/>
  <c r="L50" i="54"/>
  <c r="FR33" i="1" s="1"/>
  <c r="K50" i="54"/>
  <c r="FQ33" i="1" s="1"/>
  <c r="I50" i="54"/>
  <c r="H50" i="54"/>
  <c r="G50" i="54"/>
  <c r="F50" i="54"/>
  <c r="FO33" i="1" s="1"/>
  <c r="E50" i="54"/>
  <c r="FN33" i="1" s="1"/>
  <c r="D50" i="54"/>
  <c r="L49" i="54"/>
  <c r="FR32" i="1" s="1"/>
  <c r="K49" i="54"/>
  <c r="FQ32" i="1" s="1"/>
  <c r="I49" i="54"/>
  <c r="H49" i="54"/>
  <c r="G49" i="54"/>
  <c r="F49" i="54"/>
  <c r="FO32" i="1" s="1"/>
  <c r="E49" i="54"/>
  <c r="FN32" i="1" s="1"/>
  <c r="D49" i="54"/>
  <c r="L48" i="54"/>
  <c r="FR31" i="1" s="1"/>
  <c r="K48" i="54"/>
  <c r="FQ31" i="1" s="1"/>
  <c r="I48" i="54"/>
  <c r="H48" i="54"/>
  <c r="G48" i="54"/>
  <c r="F48" i="54"/>
  <c r="FO31" i="1" s="1"/>
  <c r="E48" i="54"/>
  <c r="FN31" i="1" s="1"/>
  <c r="D48" i="54"/>
  <c r="FM31" i="1" s="1"/>
  <c r="L47" i="54"/>
  <c r="FR30" i="1" s="1"/>
  <c r="K47" i="54"/>
  <c r="FQ30" i="1" s="1"/>
  <c r="I47" i="54"/>
  <c r="H47" i="54"/>
  <c r="G47" i="54"/>
  <c r="F47" i="54"/>
  <c r="FO30" i="1" s="1"/>
  <c r="E47" i="54"/>
  <c r="FN30" i="1" s="1"/>
  <c r="D47" i="54"/>
  <c r="L46" i="54"/>
  <c r="FR29" i="1" s="1"/>
  <c r="K46" i="54"/>
  <c r="FQ29" i="1" s="1"/>
  <c r="I46" i="54"/>
  <c r="H46" i="54"/>
  <c r="G46" i="54"/>
  <c r="F46" i="54"/>
  <c r="FO29" i="1" s="1"/>
  <c r="E46" i="54"/>
  <c r="FN29" i="1" s="1"/>
  <c r="D46" i="54"/>
  <c r="L45" i="54"/>
  <c r="FR28" i="1" s="1"/>
  <c r="K45" i="54"/>
  <c r="FQ28" i="1" s="1"/>
  <c r="I45" i="54"/>
  <c r="H45" i="54"/>
  <c r="G45" i="54"/>
  <c r="F45" i="54"/>
  <c r="FO28" i="1" s="1"/>
  <c r="E45" i="54"/>
  <c r="FN28" i="1" s="1"/>
  <c r="D45" i="54"/>
  <c r="L44" i="54"/>
  <c r="FR27" i="1" s="1"/>
  <c r="K44" i="54"/>
  <c r="FQ27" i="1" s="1"/>
  <c r="I44" i="54"/>
  <c r="H44" i="54"/>
  <c r="G44" i="54"/>
  <c r="F44" i="54"/>
  <c r="FO27" i="1" s="1"/>
  <c r="E44" i="54"/>
  <c r="FN27" i="1" s="1"/>
  <c r="D44" i="54"/>
  <c r="L43" i="54"/>
  <c r="FR26" i="1" s="1"/>
  <c r="K43" i="54"/>
  <c r="FQ26" i="1" s="1"/>
  <c r="I43" i="54"/>
  <c r="H43" i="54"/>
  <c r="G43" i="54"/>
  <c r="F43" i="54"/>
  <c r="FO26" i="1" s="1"/>
  <c r="E43" i="54"/>
  <c r="FN26" i="1" s="1"/>
  <c r="D43" i="54"/>
  <c r="L42" i="54"/>
  <c r="FR25" i="1" s="1"/>
  <c r="K42" i="54"/>
  <c r="FQ25" i="1" s="1"/>
  <c r="I42" i="54"/>
  <c r="H42" i="54"/>
  <c r="G42" i="54"/>
  <c r="F42" i="54"/>
  <c r="FO25" i="1" s="1"/>
  <c r="E42" i="54"/>
  <c r="FN25" i="1" s="1"/>
  <c r="D42" i="54"/>
  <c r="L41" i="54"/>
  <c r="FR24" i="1" s="1"/>
  <c r="K41" i="54"/>
  <c r="FQ24" i="1" s="1"/>
  <c r="I41" i="54"/>
  <c r="H41" i="54"/>
  <c r="G41" i="54"/>
  <c r="F41" i="54"/>
  <c r="FO24" i="1" s="1"/>
  <c r="E41" i="54"/>
  <c r="FN24" i="1" s="1"/>
  <c r="D41" i="54"/>
  <c r="L40" i="54"/>
  <c r="FR23" i="1" s="1"/>
  <c r="K40" i="54"/>
  <c r="FQ23" i="1" s="1"/>
  <c r="I40" i="54"/>
  <c r="H40" i="54"/>
  <c r="G40" i="54"/>
  <c r="F40" i="54"/>
  <c r="FO23" i="1" s="1"/>
  <c r="E40" i="54"/>
  <c r="FN23" i="1" s="1"/>
  <c r="D40" i="54"/>
  <c r="FM23" i="1" s="1"/>
  <c r="L39" i="54"/>
  <c r="K39" i="54"/>
  <c r="I39" i="54"/>
  <c r="H39" i="54"/>
  <c r="G39" i="54"/>
  <c r="F39" i="54"/>
  <c r="E39" i="54"/>
  <c r="D39" i="54"/>
  <c r="L38" i="54"/>
  <c r="K38" i="54"/>
  <c r="I38" i="54"/>
  <c r="H38" i="54"/>
  <c r="G38" i="54"/>
  <c r="F38" i="54"/>
  <c r="E38" i="54"/>
  <c r="D38" i="54"/>
  <c r="L37" i="54"/>
  <c r="K37" i="54"/>
  <c r="I37" i="54"/>
  <c r="H37" i="54"/>
  <c r="G37" i="54"/>
  <c r="F37" i="54"/>
  <c r="E37" i="54"/>
  <c r="D37" i="54"/>
  <c r="L36" i="54"/>
  <c r="K36" i="54"/>
  <c r="I36" i="54"/>
  <c r="H36" i="54"/>
  <c r="G36" i="54"/>
  <c r="F36" i="54"/>
  <c r="E36" i="54"/>
  <c r="D36" i="54"/>
  <c r="L35" i="54"/>
  <c r="K35" i="54"/>
  <c r="I35" i="54"/>
  <c r="H35" i="54"/>
  <c r="G35" i="54"/>
  <c r="F35" i="54"/>
  <c r="E35" i="54"/>
  <c r="D35" i="54"/>
  <c r="L34" i="54"/>
  <c r="K34" i="54"/>
  <c r="I34" i="54"/>
  <c r="H34" i="54"/>
  <c r="G34" i="54"/>
  <c r="F34" i="54"/>
  <c r="E34" i="54"/>
  <c r="D34" i="54"/>
  <c r="L33" i="54"/>
  <c r="K33" i="54"/>
  <c r="I33" i="54"/>
  <c r="H33" i="54"/>
  <c r="G33" i="54"/>
  <c r="F33" i="54"/>
  <c r="E33" i="54"/>
  <c r="D33" i="54"/>
  <c r="L32" i="54"/>
  <c r="K32" i="54"/>
  <c r="I32" i="54"/>
  <c r="H32" i="54"/>
  <c r="G32" i="54"/>
  <c r="F32" i="54"/>
  <c r="E32" i="54"/>
  <c r="D32" i="54"/>
  <c r="L31" i="54"/>
  <c r="K31" i="54"/>
  <c r="I31" i="54"/>
  <c r="H31" i="54"/>
  <c r="G31" i="54"/>
  <c r="F31" i="54"/>
  <c r="E31" i="54"/>
  <c r="D31" i="54"/>
  <c r="L30" i="54"/>
  <c r="K30" i="54"/>
  <c r="I30" i="54"/>
  <c r="H30" i="54"/>
  <c r="G30" i="54"/>
  <c r="F30" i="54"/>
  <c r="E30" i="54"/>
  <c r="D30" i="54"/>
  <c r="L29" i="54"/>
  <c r="K29" i="54"/>
  <c r="I29" i="54"/>
  <c r="H29" i="54"/>
  <c r="G29" i="54"/>
  <c r="F29" i="54"/>
  <c r="E29" i="54"/>
  <c r="D29" i="54"/>
  <c r="L28" i="54"/>
  <c r="K28" i="54"/>
  <c r="I28" i="54"/>
  <c r="H28" i="54"/>
  <c r="G28" i="54"/>
  <c r="F28" i="54"/>
  <c r="E28" i="54"/>
  <c r="D28" i="54"/>
  <c r="L27" i="54"/>
  <c r="K27" i="54"/>
  <c r="I27" i="54"/>
  <c r="H27" i="54"/>
  <c r="G27" i="54"/>
  <c r="F27" i="54"/>
  <c r="E27" i="54"/>
  <c r="D27" i="54"/>
  <c r="L26" i="54"/>
  <c r="FR22" i="1" s="1"/>
  <c r="K26" i="54"/>
  <c r="FQ22" i="1" s="1"/>
  <c r="I26" i="54"/>
  <c r="H26" i="54"/>
  <c r="G26" i="54"/>
  <c r="F26" i="54"/>
  <c r="FO22" i="1" s="1"/>
  <c r="E26" i="54"/>
  <c r="FN22" i="1" s="1"/>
  <c r="D26" i="54"/>
  <c r="L25" i="54"/>
  <c r="FR21" i="1" s="1"/>
  <c r="K25" i="54"/>
  <c r="FQ21" i="1" s="1"/>
  <c r="I25" i="54"/>
  <c r="H25" i="54"/>
  <c r="G25" i="54"/>
  <c r="F25" i="54"/>
  <c r="FO21" i="1" s="1"/>
  <c r="E25" i="54"/>
  <c r="FN21" i="1" s="1"/>
  <c r="D25" i="54"/>
  <c r="L24" i="54"/>
  <c r="FR20" i="1" s="1"/>
  <c r="K24" i="54"/>
  <c r="FQ20" i="1" s="1"/>
  <c r="I24" i="54"/>
  <c r="H24" i="54"/>
  <c r="G24" i="54"/>
  <c r="F24" i="54"/>
  <c r="FO20" i="1" s="1"/>
  <c r="E24" i="54"/>
  <c r="FN20" i="1" s="1"/>
  <c r="D24" i="54"/>
  <c r="L23" i="54"/>
  <c r="FR19" i="1" s="1"/>
  <c r="K23" i="54"/>
  <c r="FQ19" i="1" s="1"/>
  <c r="I23" i="54"/>
  <c r="H23" i="54"/>
  <c r="G23" i="54"/>
  <c r="F23" i="54"/>
  <c r="FO19" i="1" s="1"/>
  <c r="E23" i="54"/>
  <c r="FN19" i="1" s="1"/>
  <c r="D23" i="54"/>
  <c r="L22" i="54"/>
  <c r="FR18" i="1" s="1"/>
  <c r="K22" i="54"/>
  <c r="FQ18" i="1" s="1"/>
  <c r="I22" i="54"/>
  <c r="H22" i="54"/>
  <c r="G22" i="54"/>
  <c r="F22" i="54"/>
  <c r="FO18" i="1" s="1"/>
  <c r="E22" i="54"/>
  <c r="FN18" i="1" s="1"/>
  <c r="D22" i="54"/>
  <c r="L21" i="54"/>
  <c r="FR17" i="1" s="1"/>
  <c r="K21" i="54"/>
  <c r="FQ17" i="1" s="1"/>
  <c r="I21" i="54"/>
  <c r="H21" i="54"/>
  <c r="G21" i="54"/>
  <c r="F21" i="54"/>
  <c r="FO17" i="1" s="1"/>
  <c r="E21" i="54"/>
  <c r="FN17" i="1" s="1"/>
  <c r="D21" i="54"/>
  <c r="L20" i="54"/>
  <c r="FR16" i="1" s="1"/>
  <c r="K20" i="54"/>
  <c r="FQ16" i="1" s="1"/>
  <c r="I20" i="54"/>
  <c r="H20" i="54"/>
  <c r="G20" i="54"/>
  <c r="F20" i="54"/>
  <c r="FO16" i="1" s="1"/>
  <c r="E20" i="54"/>
  <c r="FN16" i="1" s="1"/>
  <c r="D20" i="54"/>
  <c r="L19" i="54"/>
  <c r="FR15" i="1" s="1"/>
  <c r="K19" i="54"/>
  <c r="FQ15" i="1" s="1"/>
  <c r="I19" i="54"/>
  <c r="H19" i="54"/>
  <c r="G19" i="54"/>
  <c r="F19" i="54"/>
  <c r="FO15" i="1" s="1"/>
  <c r="E19" i="54"/>
  <c r="FN15" i="1" s="1"/>
  <c r="D19" i="54"/>
  <c r="FM15" i="1" s="1"/>
  <c r="L18" i="54"/>
  <c r="FR14" i="1" s="1"/>
  <c r="K18" i="54"/>
  <c r="FQ14" i="1" s="1"/>
  <c r="I18" i="54"/>
  <c r="H18" i="54"/>
  <c r="G18" i="54"/>
  <c r="F18" i="54"/>
  <c r="FO14" i="1" s="1"/>
  <c r="E18" i="54"/>
  <c r="FN14" i="1" s="1"/>
  <c r="D18" i="54"/>
  <c r="L17" i="54"/>
  <c r="FR13" i="1" s="1"/>
  <c r="K17" i="54"/>
  <c r="FQ13" i="1" s="1"/>
  <c r="I17" i="54"/>
  <c r="H17" i="54"/>
  <c r="G17" i="54"/>
  <c r="F17" i="54"/>
  <c r="FO13" i="1" s="1"/>
  <c r="E17" i="54"/>
  <c r="FN13" i="1" s="1"/>
  <c r="D17" i="54"/>
  <c r="L16" i="54"/>
  <c r="FR12" i="1" s="1"/>
  <c r="K16" i="54"/>
  <c r="FQ12" i="1" s="1"/>
  <c r="I16" i="54"/>
  <c r="H16" i="54"/>
  <c r="G16" i="54"/>
  <c r="F16" i="54"/>
  <c r="FO12" i="1" s="1"/>
  <c r="E16" i="54"/>
  <c r="FN12" i="1" s="1"/>
  <c r="D16" i="54"/>
  <c r="L15" i="54"/>
  <c r="FR11" i="1" s="1"/>
  <c r="K15" i="54"/>
  <c r="FQ11" i="1" s="1"/>
  <c r="I15" i="54"/>
  <c r="H15" i="54"/>
  <c r="G15" i="54"/>
  <c r="F15" i="54"/>
  <c r="FO11" i="1" s="1"/>
  <c r="E15" i="54"/>
  <c r="FN11" i="1" s="1"/>
  <c r="D15" i="54"/>
  <c r="L14" i="54"/>
  <c r="FR10" i="1" s="1"/>
  <c r="K14" i="54"/>
  <c r="FQ10" i="1" s="1"/>
  <c r="I14" i="54"/>
  <c r="H14" i="54"/>
  <c r="G14" i="54"/>
  <c r="F14" i="54"/>
  <c r="FO10" i="1" s="1"/>
  <c r="E14" i="54"/>
  <c r="FN10" i="1" s="1"/>
  <c r="D14" i="54"/>
  <c r="L13" i="54"/>
  <c r="FR9" i="1" s="1"/>
  <c r="K13" i="54"/>
  <c r="FQ9" i="1" s="1"/>
  <c r="I13" i="54"/>
  <c r="H13" i="54"/>
  <c r="G13" i="54"/>
  <c r="F13" i="54"/>
  <c r="FO9" i="1" s="1"/>
  <c r="E13" i="54"/>
  <c r="FN9" i="1" s="1"/>
  <c r="D13" i="54"/>
  <c r="L12" i="54"/>
  <c r="FR8" i="1" s="1"/>
  <c r="K12" i="54"/>
  <c r="FQ8" i="1" s="1"/>
  <c r="I12" i="54"/>
  <c r="H12" i="54"/>
  <c r="G12" i="54"/>
  <c r="F12" i="54"/>
  <c r="FO8" i="1" s="1"/>
  <c r="E12" i="54"/>
  <c r="FN8" i="1" s="1"/>
  <c r="D12" i="54"/>
  <c r="L11" i="54"/>
  <c r="FR7" i="1" s="1"/>
  <c r="K11" i="54"/>
  <c r="FQ7" i="1" s="1"/>
  <c r="I11" i="54"/>
  <c r="H11" i="54"/>
  <c r="G11" i="54"/>
  <c r="F11" i="54"/>
  <c r="FO7" i="1" s="1"/>
  <c r="E11" i="54"/>
  <c r="FN7" i="1" s="1"/>
  <c r="D11" i="54"/>
  <c r="L10" i="54"/>
  <c r="FR6" i="1" s="1"/>
  <c r="K10" i="54"/>
  <c r="FQ6" i="1" s="1"/>
  <c r="I10" i="54"/>
  <c r="H10" i="54"/>
  <c r="G10" i="54"/>
  <c r="F10" i="54"/>
  <c r="FO6" i="1" s="1"/>
  <c r="E10" i="54"/>
  <c r="FN6" i="1" s="1"/>
  <c r="D10" i="54"/>
  <c r="L9" i="54"/>
  <c r="FR5" i="1" s="1"/>
  <c r="K9" i="54"/>
  <c r="FQ5" i="1" s="1"/>
  <c r="I9" i="54"/>
  <c r="H9" i="54"/>
  <c r="G9" i="54"/>
  <c r="F9" i="54"/>
  <c r="FO5" i="1" s="1"/>
  <c r="E9" i="54"/>
  <c r="FN5" i="1" s="1"/>
  <c r="D9" i="54"/>
  <c r="L8" i="54"/>
  <c r="K8" i="54"/>
  <c r="I8" i="54"/>
  <c r="H8" i="54"/>
  <c r="G8" i="54"/>
  <c r="F8" i="54"/>
  <c r="E8" i="54"/>
  <c r="D8" i="54"/>
  <c r="L7" i="54"/>
  <c r="FR4" i="1" s="1"/>
  <c r="K7" i="54"/>
  <c r="FQ4" i="1" s="1"/>
  <c r="I7" i="54"/>
  <c r="H7" i="54"/>
  <c r="G7" i="54"/>
  <c r="F7" i="54"/>
  <c r="FO4" i="1" s="1"/>
  <c r="E7" i="54"/>
  <c r="FN4" i="1" s="1"/>
  <c r="D7" i="54"/>
  <c r="FM4" i="1" s="1"/>
  <c r="J104" i="54" l="1"/>
  <c r="FP79" i="1" s="1"/>
  <c r="FS79" i="1" s="1"/>
  <c r="J114" i="54"/>
  <c r="FP87" i="1" s="1"/>
  <c r="J115" i="54"/>
  <c r="FP88" i="1" s="1"/>
  <c r="J116" i="54"/>
  <c r="FP89" i="1" s="1"/>
  <c r="FS89" i="1" s="1"/>
  <c r="J117" i="54"/>
  <c r="FP90" i="1" s="1"/>
  <c r="FS90" i="1" s="1"/>
  <c r="J118" i="54"/>
  <c r="FP91" i="1" s="1"/>
  <c r="J119" i="54"/>
  <c r="FP92" i="1" s="1"/>
  <c r="J120" i="54"/>
  <c r="FP93" i="1" s="1"/>
  <c r="FS93" i="1" s="1"/>
  <c r="J121" i="54"/>
  <c r="FP94" i="1" s="1"/>
  <c r="J122" i="54"/>
  <c r="FP95" i="1" s="1"/>
  <c r="FS95" i="1" s="1"/>
  <c r="J123" i="54"/>
  <c r="FP96" i="1" s="1"/>
  <c r="J124" i="54"/>
  <c r="FP97" i="1" s="1"/>
  <c r="FS97" i="1" s="1"/>
  <c r="J125" i="54"/>
  <c r="FP98" i="1" s="1"/>
  <c r="J126" i="54"/>
  <c r="FP99" i="1" s="1"/>
  <c r="J127" i="54"/>
  <c r="FP100" i="1" s="1"/>
  <c r="J128" i="54"/>
  <c r="FP101" i="1" s="1"/>
  <c r="FS101" i="1" s="1"/>
  <c r="J129" i="54"/>
  <c r="FP102" i="1" s="1"/>
  <c r="FS102" i="1" s="1"/>
  <c r="J130" i="54"/>
  <c r="FP103" i="1" s="1"/>
  <c r="J131" i="54"/>
  <c r="FP104" i="1" s="1"/>
  <c r="J132" i="54"/>
  <c r="FP105" i="1" s="1"/>
  <c r="J133" i="54"/>
  <c r="FP106" i="1" s="1"/>
  <c r="J134" i="54"/>
  <c r="FP107" i="1" s="1"/>
  <c r="J135" i="54"/>
  <c r="FP108" i="1" s="1"/>
  <c r="J136" i="54"/>
  <c r="FP109" i="1" s="1"/>
  <c r="FS109" i="1" s="1"/>
  <c r="J137" i="54"/>
  <c r="FP110" i="1" s="1"/>
  <c r="FS110" i="1" s="1"/>
  <c r="J138" i="54"/>
  <c r="FP111" i="1" s="1"/>
  <c r="J139" i="54"/>
  <c r="FP112" i="1" s="1"/>
  <c r="J140" i="54"/>
  <c r="FP113" i="1" s="1"/>
  <c r="J79" i="54"/>
  <c r="FP58" i="1" s="1"/>
  <c r="J80" i="54"/>
  <c r="FP59" i="1" s="1"/>
  <c r="J81" i="54"/>
  <c r="FP60" i="1" s="1"/>
  <c r="J82" i="54"/>
  <c r="FP61" i="1" s="1"/>
  <c r="J83" i="54"/>
  <c r="FP62" i="1" s="1"/>
  <c r="J84" i="54"/>
  <c r="FP63" i="1" s="1"/>
  <c r="J85" i="54"/>
  <c r="FP64" i="1" s="1"/>
  <c r="J86" i="54"/>
  <c r="FP65" i="1" s="1"/>
  <c r="FS65" i="1" s="1"/>
  <c r="J87" i="54"/>
  <c r="FP66" i="1" s="1"/>
  <c r="J90" i="54"/>
  <c r="FP67" i="1" s="1"/>
  <c r="J91" i="54"/>
  <c r="FP68" i="1" s="1"/>
  <c r="FS68" i="1" s="1"/>
  <c r="J92" i="54"/>
  <c r="FP69" i="1" s="1"/>
  <c r="J93" i="54"/>
  <c r="FP70" i="1" s="1"/>
  <c r="J94" i="54"/>
  <c r="FP71" i="1" s="1"/>
  <c r="J95" i="54"/>
  <c r="FP72" i="1" s="1"/>
  <c r="J96" i="54"/>
  <c r="FP73" i="1" s="1"/>
  <c r="J97" i="54"/>
  <c r="FP74" i="1" s="1"/>
  <c r="J98" i="54"/>
  <c r="FP75" i="1" s="1"/>
  <c r="J99" i="54"/>
  <c r="FP76" i="1" s="1"/>
  <c r="J102" i="54"/>
  <c r="FP77" i="1" s="1"/>
  <c r="J109" i="54"/>
  <c r="FP84" i="1" s="1"/>
  <c r="J106" i="54"/>
  <c r="FP81" i="1" s="1"/>
  <c r="FS81" i="1" s="1"/>
  <c r="J7" i="54"/>
  <c r="FP4" i="1" s="1"/>
  <c r="J8" i="54"/>
  <c r="J9" i="54"/>
  <c r="FP5" i="1" s="1"/>
  <c r="J10" i="54"/>
  <c r="FP6" i="1" s="1"/>
  <c r="J11" i="54"/>
  <c r="FP7" i="1" s="1"/>
  <c r="J13" i="54"/>
  <c r="FP9" i="1" s="1"/>
  <c r="J14" i="54"/>
  <c r="FP10" i="1" s="1"/>
  <c r="J16" i="54"/>
  <c r="FP12" i="1" s="1"/>
  <c r="J17" i="54"/>
  <c r="FP13" i="1" s="1"/>
  <c r="J18" i="54"/>
  <c r="FP14" i="1" s="1"/>
  <c r="J19" i="54"/>
  <c r="FP15" i="1" s="1"/>
  <c r="FS15" i="1" s="1"/>
  <c r="J21" i="54"/>
  <c r="FP17" i="1" s="1"/>
  <c r="J22" i="54"/>
  <c r="FP18" i="1" s="1"/>
  <c r="J24" i="54"/>
  <c r="FP20" i="1" s="1"/>
  <c r="J25" i="54"/>
  <c r="FP21" i="1" s="1"/>
  <c r="J26" i="54"/>
  <c r="FP22" i="1" s="1"/>
  <c r="J27" i="54"/>
  <c r="J29" i="54"/>
  <c r="M29" i="54" s="1"/>
  <c r="R29" i="54" s="1"/>
  <c r="J30" i="54"/>
  <c r="J32" i="54"/>
  <c r="M32" i="54" s="1"/>
  <c r="R32" i="54" s="1"/>
  <c r="J33" i="54"/>
  <c r="J34" i="54"/>
  <c r="M34" i="54" s="1"/>
  <c r="R34" i="54" s="1"/>
  <c r="J35" i="54"/>
  <c r="M35" i="54" s="1"/>
  <c r="R35" i="54" s="1"/>
  <c r="J37" i="54"/>
  <c r="M37" i="54" s="1"/>
  <c r="R37" i="54" s="1"/>
  <c r="J38" i="54"/>
  <c r="J40" i="54"/>
  <c r="FP23" i="1" s="1"/>
  <c r="FS23" i="1" s="1"/>
  <c r="J41" i="54"/>
  <c r="FP24" i="1" s="1"/>
  <c r="J42" i="54"/>
  <c r="FP25" i="1" s="1"/>
  <c r="J43" i="54"/>
  <c r="FP26" i="1" s="1"/>
  <c r="J45" i="54"/>
  <c r="FP28" i="1" s="1"/>
  <c r="J46" i="54"/>
  <c r="FP29" i="1" s="1"/>
  <c r="J48" i="54"/>
  <c r="FP31" i="1" s="1"/>
  <c r="FS31" i="1" s="1"/>
  <c r="J49" i="54"/>
  <c r="FP32" i="1" s="1"/>
  <c r="J50" i="54"/>
  <c r="FP33" i="1" s="1"/>
  <c r="J51" i="54"/>
  <c r="FP34" i="1" s="1"/>
  <c r="J53" i="54"/>
  <c r="FP36" i="1" s="1"/>
  <c r="J54" i="54"/>
  <c r="FP37" i="1" s="1"/>
  <c r="J56" i="54"/>
  <c r="FP39" i="1" s="1"/>
  <c r="J57" i="54"/>
  <c r="FP40" i="1" s="1"/>
  <c r="J58" i="54"/>
  <c r="FP41" i="1" s="1"/>
  <c r="J59" i="54"/>
  <c r="FP42" i="1" s="1"/>
  <c r="J61" i="54"/>
  <c r="FP44" i="1" s="1"/>
  <c r="J62" i="54"/>
  <c r="FP45" i="1" s="1"/>
  <c r="J64" i="54"/>
  <c r="FP47" i="1" s="1"/>
  <c r="J65" i="54"/>
  <c r="FP48" i="1" s="1"/>
  <c r="J66" i="54"/>
  <c r="FP49" i="1" s="1"/>
  <c r="J69" i="54"/>
  <c r="FP50" i="1" s="1"/>
  <c r="J70" i="54"/>
  <c r="FP51" i="1" s="1"/>
  <c r="J72" i="54"/>
  <c r="FP53" i="1" s="1"/>
  <c r="J73" i="54"/>
  <c r="FP54" i="1" s="1"/>
  <c r="J74" i="54"/>
  <c r="FP55" i="1" s="1"/>
  <c r="J75" i="54"/>
  <c r="FP56" i="1" s="1"/>
  <c r="J110" i="54"/>
  <c r="FP85" i="1" s="1"/>
  <c r="J108" i="54"/>
  <c r="FP83" i="1" s="1"/>
  <c r="J107" i="54"/>
  <c r="FP82" i="1" s="1"/>
  <c r="FS87" i="1"/>
  <c r="FS92" i="1"/>
  <c r="FS98" i="1"/>
  <c r="FS100" i="1"/>
  <c r="FS103" i="1"/>
  <c r="FS106" i="1"/>
  <c r="FS111" i="1"/>
  <c r="J105" i="54"/>
  <c r="FP80" i="1" s="1"/>
  <c r="FS4" i="1"/>
  <c r="FQ76" i="1"/>
  <c r="FQ86" i="1"/>
  <c r="FM11" i="1"/>
  <c r="FM14" i="1"/>
  <c r="FM17" i="1"/>
  <c r="FM22" i="1"/>
  <c r="M30" i="54"/>
  <c r="R30" i="54" s="1"/>
  <c r="FM24" i="1"/>
  <c r="FM28" i="1"/>
  <c r="FM33" i="1"/>
  <c r="FM43" i="1"/>
  <c r="FM45" i="1"/>
  <c r="FS45" i="1" s="1"/>
  <c r="FM49" i="1"/>
  <c r="FM51" i="1"/>
  <c r="FM54" i="1"/>
  <c r="FM56" i="1"/>
  <c r="FM57" i="1"/>
  <c r="FS113" i="1"/>
  <c r="FM6" i="1"/>
  <c r="FM9" i="1"/>
  <c r="FM12" i="1"/>
  <c r="FM16" i="1"/>
  <c r="FM20" i="1"/>
  <c r="FM26" i="1"/>
  <c r="FM36" i="1"/>
  <c r="FM42" i="1"/>
  <c r="FS42" i="1" s="1"/>
  <c r="FM52" i="1"/>
  <c r="FM58" i="1"/>
  <c r="FM59" i="1"/>
  <c r="M81" i="54"/>
  <c r="R81" i="54" s="1"/>
  <c r="FM62" i="1"/>
  <c r="M84" i="54"/>
  <c r="R84" i="54" s="1"/>
  <c r="FM64" i="1"/>
  <c r="FS64" i="1" s="1"/>
  <c r="M87" i="54"/>
  <c r="R87" i="54" s="1"/>
  <c r="FM66" i="1"/>
  <c r="FM67" i="1"/>
  <c r="M91" i="54"/>
  <c r="R91" i="54" s="1"/>
  <c r="FM70" i="1"/>
  <c r="FS70" i="1" s="1"/>
  <c r="FM72" i="1"/>
  <c r="FS72" i="1" s="1"/>
  <c r="M97" i="54"/>
  <c r="R97" i="54" s="1"/>
  <c r="FM74" i="1"/>
  <c r="FM75" i="1"/>
  <c r="M99" i="54"/>
  <c r="R99" i="54" s="1"/>
  <c r="FM78" i="1"/>
  <c r="FM63" i="1"/>
  <c r="M9" i="54"/>
  <c r="R9" i="54" s="1"/>
  <c r="FM5" i="1"/>
  <c r="FM8" i="1"/>
  <c r="M17" i="54"/>
  <c r="R17" i="54" s="1"/>
  <c r="FM13" i="1"/>
  <c r="FS13" i="1" s="1"/>
  <c r="FM18" i="1"/>
  <c r="FM21" i="1"/>
  <c r="FS21" i="1" s="1"/>
  <c r="M33" i="54"/>
  <c r="R33" i="54" s="1"/>
  <c r="M38" i="54"/>
  <c r="R38" i="54" s="1"/>
  <c r="FM25" i="1"/>
  <c r="FM29" i="1"/>
  <c r="M49" i="54"/>
  <c r="R49" i="54" s="1"/>
  <c r="FM32" i="1"/>
  <c r="FM35" i="1"/>
  <c r="FM38" i="1"/>
  <c r="FM41" i="1"/>
  <c r="FM46" i="1"/>
  <c r="FM50" i="1"/>
  <c r="FN76" i="1"/>
  <c r="FN86" i="1"/>
  <c r="J103" i="54"/>
  <c r="FP78" i="1" s="1"/>
  <c r="FM83" i="1"/>
  <c r="J111" i="54"/>
  <c r="M111" i="54" s="1"/>
  <c r="R111" i="54" s="1"/>
  <c r="FM77" i="1"/>
  <c r="FM61" i="1"/>
  <c r="FM7" i="1"/>
  <c r="M8" i="54"/>
  <c r="R8" i="54" s="1"/>
  <c r="FM10" i="1"/>
  <c r="M19" i="54"/>
  <c r="R19" i="54" s="1"/>
  <c r="FM19" i="1"/>
  <c r="M27" i="54"/>
  <c r="R27" i="54" s="1"/>
  <c r="M40" i="54"/>
  <c r="R40" i="54" s="1"/>
  <c r="FM27" i="1"/>
  <c r="FM30" i="1"/>
  <c r="M51" i="54"/>
  <c r="FM34" i="1"/>
  <c r="FM37" i="1"/>
  <c r="FM40" i="1"/>
  <c r="M61" i="54"/>
  <c r="R61" i="54" s="1"/>
  <c r="FM44" i="1"/>
  <c r="FS44" i="1" s="1"/>
  <c r="M65" i="54"/>
  <c r="R65" i="54" s="1"/>
  <c r="FM48" i="1"/>
  <c r="M72" i="54"/>
  <c r="R72" i="54" s="1"/>
  <c r="FM53" i="1"/>
  <c r="FS53" i="1" s="1"/>
  <c r="J12" i="54"/>
  <c r="FP8" i="1" s="1"/>
  <c r="J15" i="54"/>
  <c r="FP11" i="1" s="1"/>
  <c r="J20" i="54"/>
  <c r="FP16" i="1" s="1"/>
  <c r="J23" i="54"/>
  <c r="FP19" i="1" s="1"/>
  <c r="J28" i="54"/>
  <c r="M28" i="54" s="1"/>
  <c r="R28" i="54" s="1"/>
  <c r="J31" i="54"/>
  <c r="M31" i="54" s="1"/>
  <c r="R31" i="54" s="1"/>
  <c r="J36" i="54"/>
  <c r="M36" i="54" s="1"/>
  <c r="R36" i="54" s="1"/>
  <c r="J39" i="54"/>
  <c r="M39" i="54" s="1"/>
  <c r="R39" i="54" s="1"/>
  <c r="J44" i="54"/>
  <c r="FP27" i="1" s="1"/>
  <c r="J47" i="54"/>
  <c r="FP30" i="1" s="1"/>
  <c r="J52" i="54"/>
  <c r="FP35" i="1" s="1"/>
  <c r="J55" i="54"/>
  <c r="FP38" i="1" s="1"/>
  <c r="J60" i="54"/>
  <c r="FP43" i="1" s="1"/>
  <c r="J63" i="54"/>
  <c r="FP46" i="1" s="1"/>
  <c r="J71" i="54"/>
  <c r="FP52" i="1" s="1"/>
  <c r="J76" i="54"/>
  <c r="FP57" i="1" s="1"/>
  <c r="FO86" i="1"/>
  <c r="FO76" i="1"/>
  <c r="M107" i="54"/>
  <c r="R107" i="54" s="1"/>
  <c r="FM82" i="1"/>
  <c r="FM76" i="1"/>
  <c r="FM60" i="1"/>
  <c r="M106" i="54"/>
  <c r="R106" i="54" s="1"/>
  <c r="FS108" i="1"/>
  <c r="FM86" i="1"/>
  <c r="FM73" i="1"/>
  <c r="FM55" i="1"/>
  <c r="FS55" i="1" s="1"/>
  <c r="FM80" i="1"/>
  <c r="FS80" i="1" s="1"/>
  <c r="FM85" i="1"/>
  <c r="FM71" i="1"/>
  <c r="FM47" i="1"/>
  <c r="M104" i="54"/>
  <c r="R104" i="54" s="1"/>
  <c r="M114" i="54"/>
  <c r="R114" i="54" s="1"/>
  <c r="M115" i="54"/>
  <c r="R115" i="54" s="1"/>
  <c r="FM88" i="1"/>
  <c r="FS88" i="1" s="1"/>
  <c r="M116" i="54"/>
  <c r="R116" i="54" s="1"/>
  <c r="M117" i="54"/>
  <c r="R117" i="54" s="1"/>
  <c r="FM91" i="1"/>
  <c r="M119" i="54"/>
  <c r="R119" i="54" s="1"/>
  <c r="M121" i="54"/>
  <c r="R121" i="54" s="1"/>
  <c r="M122" i="54"/>
  <c r="R122" i="54" s="1"/>
  <c r="M123" i="54"/>
  <c r="R123" i="54" s="1"/>
  <c r="FM96" i="1"/>
  <c r="FS96" i="1" s="1"/>
  <c r="M124" i="54"/>
  <c r="R124" i="54" s="1"/>
  <c r="M125" i="54"/>
  <c r="R125" i="54" s="1"/>
  <c r="FM99" i="1"/>
  <c r="M127" i="54"/>
  <c r="R127" i="54" s="1"/>
  <c r="M129" i="54"/>
  <c r="R129" i="54" s="1"/>
  <c r="M130" i="54"/>
  <c r="R130" i="54" s="1"/>
  <c r="M131" i="54"/>
  <c r="R131" i="54" s="1"/>
  <c r="FM104" i="1"/>
  <c r="FS104" i="1" s="1"/>
  <c r="M132" i="54"/>
  <c r="R132" i="54" s="1"/>
  <c r="M133" i="54"/>
  <c r="R133" i="54" s="1"/>
  <c r="FM107" i="1"/>
  <c r="M135" i="54"/>
  <c r="R135" i="54" s="1"/>
  <c r="M137" i="54"/>
  <c r="M138" i="54"/>
  <c r="R138" i="54" s="1"/>
  <c r="M139" i="54"/>
  <c r="R139" i="54" s="1"/>
  <c r="FM112" i="1"/>
  <c r="FS112" i="1" s="1"/>
  <c r="M140" i="54"/>
  <c r="R140" i="54" s="1"/>
  <c r="FM105" i="1"/>
  <c r="FS105" i="1" s="1"/>
  <c r="FM94" i="1"/>
  <c r="FS94" i="1" s="1"/>
  <c r="FM84" i="1"/>
  <c r="FM69" i="1"/>
  <c r="FM39" i="1"/>
  <c r="R88" i="54"/>
  <c r="H141" i="54"/>
  <c r="F141" i="54"/>
  <c r="G141" i="54"/>
  <c r="I141" i="54"/>
  <c r="R51" i="54"/>
  <c r="K141" i="54"/>
  <c r="L141" i="54"/>
  <c r="E141" i="54"/>
  <c r="D141" i="54"/>
  <c r="FS73" i="1" l="1"/>
  <c r="FS63" i="1"/>
  <c r="M94" i="54"/>
  <c r="R94" i="54" s="1"/>
  <c r="M48" i="54"/>
  <c r="R48" i="54" s="1"/>
  <c r="M50" i="54"/>
  <c r="R50" i="54" s="1"/>
  <c r="FS71" i="1"/>
  <c r="M69" i="54"/>
  <c r="R69" i="54" s="1"/>
  <c r="M79" i="54"/>
  <c r="R79" i="54" s="1"/>
  <c r="FS12" i="1"/>
  <c r="M96" i="54"/>
  <c r="R96" i="54" s="1"/>
  <c r="M118" i="54"/>
  <c r="R118" i="54" s="1"/>
  <c r="M90" i="54"/>
  <c r="R90" i="54" s="1"/>
  <c r="FP86" i="1"/>
  <c r="FS86" i="1" s="1"/>
  <c r="FS59" i="1"/>
  <c r="M10" i="54"/>
  <c r="R10" i="54" s="1"/>
  <c r="M46" i="54"/>
  <c r="R46" i="54" s="1"/>
  <c r="M83" i="54"/>
  <c r="R83" i="54" s="1"/>
  <c r="FS36" i="1"/>
  <c r="FS17" i="1"/>
  <c r="M57" i="54"/>
  <c r="R57" i="54" s="1"/>
  <c r="M82" i="54"/>
  <c r="R82" i="54" s="1"/>
  <c r="FS14" i="1"/>
  <c r="FS84" i="1"/>
  <c r="M58" i="54"/>
  <c r="R58" i="54" s="1"/>
  <c r="M42" i="54"/>
  <c r="R42" i="54" s="1"/>
  <c r="FS33" i="1"/>
  <c r="M18" i="54"/>
  <c r="R18" i="54" s="1"/>
  <c r="M14" i="54"/>
  <c r="R14" i="54" s="1"/>
  <c r="M86" i="54"/>
  <c r="R86" i="54" s="1"/>
  <c r="FS54" i="1"/>
  <c r="M73" i="54"/>
  <c r="R73" i="54" s="1"/>
  <c r="M136" i="54"/>
  <c r="R136" i="54" s="1"/>
  <c r="FS107" i="1"/>
  <c r="M128" i="54"/>
  <c r="R128" i="54" s="1"/>
  <c r="M105" i="54"/>
  <c r="R105" i="54" s="1"/>
  <c r="M80" i="54"/>
  <c r="R80" i="54" s="1"/>
  <c r="FS56" i="1"/>
  <c r="M134" i="54"/>
  <c r="R134" i="54" s="1"/>
  <c r="FS99" i="1"/>
  <c r="M120" i="54"/>
  <c r="R120" i="54" s="1"/>
  <c r="M126" i="54"/>
  <c r="R126" i="54" s="1"/>
  <c r="FS75" i="1"/>
  <c r="FS91" i="1"/>
  <c r="M98" i="54"/>
  <c r="R98" i="54" s="1"/>
  <c r="FS67" i="1"/>
  <c r="FS6" i="1"/>
  <c r="FS7" i="1"/>
  <c r="FS26" i="1"/>
  <c r="M102" i="54"/>
  <c r="R102" i="54" s="1"/>
  <c r="FS61" i="1"/>
  <c r="FS18" i="1"/>
  <c r="M93" i="54"/>
  <c r="R93" i="54" s="1"/>
  <c r="FS20" i="1"/>
  <c r="FS77" i="1"/>
  <c r="FS37" i="1"/>
  <c r="FS69" i="1"/>
  <c r="M54" i="54"/>
  <c r="R54" i="54" s="1"/>
  <c r="M92" i="54"/>
  <c r="R92" i="54" s="1"/>
  <c r="M11" i="54"/>
  <c r="R11" i="54" s="1"/>
  <c r="FS85" i="1"/>
  <c r="FS62" i="1"/>
  <c r="FS50" i="1"/>
  <c r="FS29" i="1"/>
  <c r="M25" i="54"/>
  <c r="R25" i="54" s="1"/>
  <c r="M110" i="54"/>
  <c r="R110" i="54" s="1"/>
  <c r="M41" i="54"/>
  <c r="R41" i="54" s="1"/>
  <c r="FS60" i="1"/>
  <c r="FS48" i="1"/>
  <c r="FS34" i="1"/>
  <c r="M23" i="54"/>
  <c r="R23" i="54" s="1"/>
  <c r="M22" i="54"/>
  <c r="R22" i="54" s="1"/>
  <c r="M109" i="54"/>
  <c r="R109" i="54" s="1"/>
  <c r="M95" i="54"/>
  <c r="R95" i="54" s="1"/>
  <c r="FS66" i="1"/>
  <c r="M59" i="54"/>
  <c r="R59" i="54" s="1"/>
  <c r="M62" i="54"/>
  <c r="R62" i="54" s="1"/>
  <c r="FS10" i="1"/>
  <c r="FS38" i="1"/>
  <c r="M74" i="54"/>
  <c r="R74" i="54" s="1"/>
  <c r="FS40" i="1"/>
  <c r="FS32" i="1"/>
  <c r="FS5" i="1"/>
  <c r="FS74" i="1"/>
  <c r="M85" i="54"/>
  <c r="R85" i="54" s="1"/>
  <c r="FS58" i="1"/>
  <c r="M43" i="54"/>
  <c r="R43" i="54" s="1"/>
  <c r="M7" i="54"/>
  <c r="R7" i="54" s="1"/>
  <c r="FS24" i="1"/>
  <c r="FS39" i="1"/>
  <c r="FS47" i="1"/>
  <c r="M12" i="54"/>
  <c r="R12" i="54" s="1"/>
  <c r="M53" i="54"/>
  <c r="R53" i="54" s="1"/>
  <c r="M24" i="54"/>
  <c r="R24" i="54" s="1"/>
  <c r="M56" i="54"/>
  <c r="R56" i="54" s="1"/>
  <c r="FS51" i="1"/>
  <c r="FS83" i="1"/>
  <c r="FS46" i="1"/>
  <c r="M16" i="54"/>
  <c r="R16" i="54" s="1"/>
  <c r="M70" i="54"/>
  <c r="R70" i="54" s="1"/>
  <c r="FS22" i="1"/>
  <c r="FS8" i="1"/>
  <c r="FS82" i="1"/>
  <c r="M108" i="54"/>
  <c r="R108" i="54" s="1"/>
  <c r="FS41" i="1"/>
  <c r="FS25" i="1"/>
  <c r="M64" i="54"/>
  <c r="R64" i="54" s="1"/>
  <c r="FS9" i="1"/>
  <c r="FS49" i="1"/>
  <c r="FS28" i="1"/>
  <c r="M26" i="54"/>
  <c r="R26" i="54" s="1"/>
  <c r="FS27" i="1"/>
  <c r="M13" i="54"/>
  <c r="R13" i="54" s="1"/>
  <c r="M66" i="54"/>
  <c r="R66" i="54" s="1"/>
  <c r="M45" i="54"/>
  <c r="R45" i="54" s="1"/>
  <c r="M75" i="54"/>
  <c r="R75" i="54" s="1"/>
  <c r="M21" i="54"/>
  <c r="R21" i="54" s="1"/>
  <c r="FS78" i="1"/>
  <c r="FS76" i="1"/>
  <c r="M55" i="54"/>
  <c r="R55" i="54" s="1"/>
  <c r="M71" i="54"/>
  <c r="R71" i="54" s="1"/>
  <c r="M20" i="54"/>
  <c r="R20" i="54" s="1"/>
  <c r="FS43" i="1"/>
  <c r="FS30" i="1"/>
  <c r="FS19" i="1"/>
  <c r="FS35" i="1"/>
  <c r="M60" i="54"/>
  <c r="R60" i="54" s="1"/>
  <c r="M47" i="54"/>
  <c r="R47" i="54" s="1"/>
  <c r="M52" i="54"/>
  <c r="R52" i="54" s="1"/>
  <c r="FS11" i="1"/>
  <c r="FS57" i="1"/>
  <c r="M15" i="54"/>
  <c r="R15" i="54" s="1"/>
  <c r="M44" i="54"/>
  <c r="R44" i="54" s="1"/>
  <c r="M63" i="54"/>
  <c r="R63" i="54" s="1"/>
  <c r="M76" i="54"/>
  <c r="R76" i="54" s="1"/>
  <c r="M103" i="54"/>
  <c r="R103" i="54" s="1"/>
  <c r="FS52" i="1"/>
  <c r="FS16" i="1"/>
  <c r="M141" i="54" l="1"/>
  <c r="R141" i="54" s="1"/>
  <c r="FK49" i="1"/>
  <c r="FK76" i="1"/>
  <c r="FK77" i="1"/>
  <c r="FK78" i="1"/>
  <c r="FK79" i="1"/>
  <c r="FK80" i="1"/>
  <c r="FK81" i="1"/>
  <c r="FK82" i="1"/>
  <c r="FK83" i="1"/>
  <c r="FK84" i="1"/>
  <c r="FK85" i="1"/>
  <c r="FK86" i="1"/>
  <c r="FD49" i="1"/>
  <c r="FD76" i="1"/>
  <c r="FD77" i="1"/>
  <c r="FD78" i="1"/>
  <c r="FD79" i="1"/>
  <c r="FD80" i="1"/>
  <c r="FD81" i="1"/>
  <c r="FD82" i="1"/>
  <c r="FD83" i="1"/>
  <c r="FD84" i="1"/>
  <c r="FD85" i="1"/>
  <c r="FD86" i="1"/>
  <c r="J67" i="53"/>
  <c r="J68" i="53"/>
  <c r="J77" i="53"/>
  <c r="J78" i="53"/>
  <c r="J88" i="53"/>
  <c r="J89" i="53"/>
  <c r="J100" i="53"/>
  <c r="J101" i="53"/>
  <c r="J112" i="53"/>
  <c r="J113" i="53"/>
  <c r="J67" i="52"/>
  <c r="M67" i="52" s="1"/>
  <c r="J68" i="52"/>
  <c r="M68" i="52" s="1"/>
  <c r="J77" i="52"/>
  <c r="M77" i="52" s="1"/>
  <c r="J78" i="52"/>
  <c r="M78" i="52" s="1"/>
  <c r="J88" i="52"/>
  <c r="M88" i="52" s="1"/>
  <c r="J89" i="52"/>
  <c r="M89" i="52" s="1"/>
  <c r="J100" i="52"/>
  <c r="M100" i="52" s="1"/>
  <c r="J101" i="52"/>
  <c r="M101" i="52" s="1"/>
  <c r="J112" i="52"/>
  <c r="M112" i="52" s="1"/>
  <c r="J113" i="52"/>
  <c r="M113" i="52" s="1"/>
  <c r="O141" i="53"/>
  <c r="N141" i="53"/>
  <c r="L140" i="53"/>
  <c r="FD113" i="1" s="1"/>
  <c r="K140" i="53"/>
  <c r="FC113" i="1" s="1"/>
  <c r="I140" i="53"/>
  <c r="H140" i="53"/>
  <c r="G140" i="53"/>
  <c r="F140" i="53"/>
  <c r="FA113" i="1" s="1"/>
  <c r="E140" i="53"/>
  <c r="EZ113" i="1" s="1"/>
  <c r="D140" i="53"/>
  <c r="EY113" i="1" s="1"/>
  <c r="L139" i="53"/>
  <c r="FD112" i="1" s="1"/>
  <c r="K139" i="53"/>
  <c r="FC112" i="1" s="1"/>
  <c r="I139" i="53"/>
  <c r="H139" i="53"/>
  <c r="G139" i="53"/>
  <c r="F139" i="53"/>
  <c r="FA112" i="1" s="1"/>
  <c r="E139" i="53"/>
  <c r="EZ112" i="1" s="1"/>
  <c r="D139" i="53"/>
  <c r="EY112" i="1" s="1"/>
  <c r="L138" i="53"/>
  <c r="FD111" i="1" s="1"/>
  <c r="K138" i="53"/>
  <c r="FC111" i="1" s="1"/>
  <c r="I138" i="53"/>
  <c r="H138" i="53"/>
  <c r="G138" i="53"/>
  <c r="F138" i="53"/>
  <c r="FA111" i="1" s="1"/>
  <c r="E138" i="53"/>
  <c r="EZ111" i="1" s="1"/>
  <c r="D138" i="53"/>
  <c r="EY111" i="1" s="1"/>
  <c r="L137" i="53"/>
  <c r="FD110" i="1" s="1"/>
  <c r="K137" i="53"/>
  <c r="FC110" i="1" s="1"/>
  <c r="I137" i="53"/>
  <c r="H137" i="53"/>
  <c r="G137" i="53"/>
  <c r="F137" i="53"/>
  <c r="FA110" i="1" s="1"/>
  <c r="E137" i="53"/>
  <c r="EZ110" i="1" s="1"/>
  <c r="D137" i="53"/>
  <c r="EY110" i="1" s="1"/>
  <c r="L136" i="53"/>
  <c r="FD109" i="1" s="1"/>
  <c r="K136" i="53"/>
  <c r="FC109" i="1" s="1"/>
  <c r="I136" i="53"/>
  <c r="H136" i="53"/>
  <c r="G136" i="53"/>
  <c r="F136" i="53"/>
  <c r="FA109" i="1" s="1"/>
  <c r="E136" i="53"/>
  <c r="EZ109" i="1" s="1"/>
  <c r="D136" i="53"/>
  <c r="EY109" i="1" s="1"/>
  <c r="L135" i="53"/>
  <c r="FD108" i="1" s="1"/>
  <c r="K135" i="53"/>
  <c r="FC108" i="1" s="1"/>
  <c r="I135" i="53"/>
  <c r="H135" i="53"/>
  <c r="G135" i="53"/>
  <c r="F135" i="53"/>
  <c r="FA108" i="1" s="1"/>
  <c r="E135" i="53"/>
  <c r="EZ108" i="1" s="1"/>
  <c r="D135" i="53"/>
  <c r="EY108" i="1" s="1"/>
  <c r="L134" i="53"/>
  <c r="FD107" i="1" s="1"/>
  <c r="K134" i="53"/>
  <c r="FC107" i="1" s="1"/>
  <c r="I134" i="53"/>
  <c r="H134" i="53"/>
  <c r="G134" i="53"/>
  <c r="F134" i="53"/>
  <c r="FA107" i="1" s="1"/>
  <c r="E134" i="53"/>
  <c r="EZ107" i="1" s="1"/>
  <c r="D134" i="53"/>
  <c r="EY107" i="1" s="1"/>
  <c r="L133" i="53"/>
  <c r="FD106" i="1" s="1"/>
  <c r="K133" i="53"/>
  <c r="FC106" i="1" s="1"/>
  <c r="I133" i="53"/>
  <c r="H133" i="53"/>
  <c r="G133" i="53"/>
  <c r="F133" i="53"/>
  <c r="FA106" i="1" s="1"/>
  <c r="E133" i="53"/>
  <c r="EZ106" i="1" s="1"/>
  <c r="D133" i="53"/>
  <c r="EY106" i="1" s="1"/>
  <c r="L132" i="53"/>
  <c r="FD105" i="1" s="1"/>
  <c r="K132" i="53"/>
  <c r="FC105" i="1" s="1"/>
  <c r="I132" i="53"/>
  <c r="H132" i="53"/>
  <c r="G132" i="53"/>
  <c r="F132" i="53"/>
  <c r="FA105" i="1" s="1"/>
  <c r="E132" i="53"/>
  <c r="EZ105" i="1" s="1"/>
  <c r="D132" i="53"/>
  <c r="EY105" i="1" s="1"/>
  <c r="L131" i="53"/>
  <c r="FD104" i="1" s="1"/>
  <c r="K131" i="53"/>
  <c r="FC104" i="1" s="1"/>
  <c r="I131" i="53"/>
  <c r="H131" i="53"/>
  <c r="G131" i="53"/>
  <c r="F131" i="53"/>
  <c r="FA104" i="1" s="1"/>
  <c r="E131" i="53"/>
  <c r="EZ104" i="1" s="1"/>
  <c r="D131" i="53"/>
  <c r="EY104" i="1" s="1"/>
  <c r="L130" i="53"/>
  <c r="FD103" i="1" s="1"/>
  <c r="K130" i="53"/>
  <c r="FC103" i="1" s="1"/>
  <c r="I130" i="53"/>
  <c r="H130" i="53"/>
  <c r="G130" i="53"/>
  <c r="F130" i="53"/>
  <c r="FA103" i="1" s="1"/>
  <c r="E130" i="53"/>
  <c r="EZ103" i="1" s="1"/>
  <c r="D130" i="53"/>
  <c r="EY103" i="1" s="1"/>
  <c r="L129" i="53"/>
  <c r="FD102" i="1" s="1"/>
  <c r="K129" i="53"/>
  <c r="FC102" i="1" s="1"/>
  <c r="I129" i="53"/>
  <c r="H129" i="53"/>
  <c r="G129" i="53"/>
  <c r="F129" i="53"/>
  <c r="FA102" i="1" s="1"/>
  <c r="E129" i="53"/>
  <c r="EZ102" i="1" s="1"/>
  <c r="D129" i="53"/>
  <c r="EY102" i="1" s="1"/>
  <c r="L128" i="53"/>
  <c r="FD101" i="1" s="1"/>
  <c r="K128" i="53"/>
  <c r="FC101" i="1" s="1"/>
  <c r="I128" i="53"/>
  <c r="H128" i="53"/>
  <c r="G128" i="53"/>
  <c r="F128" i="53"/>
  <c r="FA101" i="1" s="1"/>
  <c r="E128" i="53"/>
  <c r="EZ101" i="1" s="1"/>
  <c r="D128" i="53"/>
  <c r="EY101" i="1" s="1"/>
  <c r="L127" i="53"/>
  <c r="FD100" i="1" s="1"/>
  <c r="K127" i="53"/>
  <c r="FC100" i="1" s="1"/>
  <c r="I127" i="53"/>
  <c r="H127" i="53"/>
  <c r="G127" i="53"/>
  <c r="F127" i="53"/>
  <c r="FA100" i="1" s="1"/>
  <c r="E127" i="53"/>
  <c r="EZ100" i="1" s="1"/>
  <c r="D127" i="53"/>
  <c r="EY100" i="1" s="1"/>
  <c r="L126" i="53"/>
  <c r="FD99" i="1" s="1"/>
  <c r="K126" i="53"/>
  <c r="FC99" i="1" s="1"/>
  <c r="I126" i="53"/>
  <c r="H126" i="53"/>
  <c r="G126" i="53"/>
  <c r="F126" i="53"/>
  <c r="FA99" i="1" s="1"/>
  <c r="E126" i="53"/>
  <c r="EZ99" i="1" s="1"/>
  <c r="D126" i="53"/>
  <c r="EY99" i="1" s="1"/>
  <c r="L125" i="53"/>
  <c r="FD98" i="1" s="1"/>
  <c r="K125" i="53"/>
  <c r="FC98" i="1" s="1"/>
  <c r="I125" i="53"/>
  <c r="H125" i="53"/>
  <c r="G125" i="53"/>
  <c r="F125" i="53"/>
  <c r="FA98" i="1" s="1"/>
  <c r="E125" i="53"/>
  <c r="EZ98" i="1" s="1"/>
  <c r="D125" i="53"/>
  <c r="EY98" i="1" s="1"/>
  <c r="L124" i="53"/>
  <c r="FD97" i="1" s="1"/>
  <c r="K124" i="53"/>
  <c r="FC97" i="1" s="1"/>
  <c r="I124" i="53"/>
  <c r="H124" i="53"/>
  <c r="G124" i="53"/>
  <c r="F124" i="53"/>
  <c r="FA97" i="1" s="1"/>
  <c r="E124" i="53"/>
  <c r="EZ97" i="1" s="1"/>
  <c r="D124" i="53"/>
  <c r="EY97" i="1" s="1"/>
  <c r="L123" i="53"/>
  <c r="FD96" i="1" s="1"/>
  <c r="K123" i="53"/>
  <c r="FC96" i="1" s="1"/>
  <c r="I123" i="53"/>
  <c r="H123" i="53"/>
  <c r="G123" i="53"/>
  <c r="F123" i="53"/>
  <c r="FA96" i="1" s="1"/>
  <c r="E123" i="53"/>
  <c r="EZ96" i="1" s="1"/>
  <c r="D123" i="53"/>
  <c r="EY96" i="1" s="1"/>
  <c r="L122" i="53"/>
  <c r="FD95" i="1" s="1"/>
  <c r="K122" i="53"/>
  <c r="FC95" i="1" s="1"/>
  <c r="I122" i="53"/>
  <c r="H122" i="53"/>
  <c r="G122" i="53"/>
  <c r="F122" i="53"/>
  <c r="FA95" i="1" s="1"/>
  <c r="E122" i="53"/>
  <c r="EZ95" i="1" s="1"/>
  <c r="D122" i="53"/>
  <c r="EY95" i="1" s="1"/>
  <c r="L121" i="53"/>
  <c r="FD94" i="1" s="1"/>
  <c r="K121" i="53"/>
  <c r="FC94" i="1" s="1"/>
  <c r="I121" i="53"/>
  <c r="H121" i="53"/>
  <c r="G121" i="53"/>
  <c r="F121" i="53"/>
  <c r="FA94" i="1" s="1"/>
  <c r="E121" i="53"/>
  <c r="EZ94" i="1" s="1"/>
  <c r="D121" i="53"/>
  <c r="EY94" i="1" s="1"/>
  <c r="L120" i="53"/>
  <c r="FD93" i="1" s="1"/>
  <c r="K120" i="53"/>
  <c r="FC93" i="1" s="1"/>
  <c r="I120" i="53"/>
  <c r="H120" i="53"/>
  <c r="G120" i="53"/>
  <c r="F120" i="53"/>
  <c r="FA93" i="1" s="1"/>
  <c r="E120" i="53"/>
  <c r="EZ93" i="1" s="1"/>
  <c r="D120" i="53"/>
  <c r="EY93" i="1" s="1"/>
  <c r="L119" i="53"/>
  <c r="FD92" i="1" s="1"/>
  <c r="K119" i="53"/>
  <c r="FC92" i="1" s="1"/>
  <c r="I119" i="53"/>
  <c r="H119" i="53"/>
  <c r="G119" i="53"/>
  <c r="F119" i="53"/>
  <c r="FA92" i="1" s="1"/>
  <c r="E119" i="53"/>
  <c r="EZ92" i="1" s="1"/>
  <c r="D119" i="53"/>
  <c r="EY92" i="1" s="1"/>
  <c r="L118" i="53"/>
  <c r="FD91" i="1" s="1"/>
  <c r="K118" i="53"/>
  <c r="FC91" i="1" s="1"/>
  <c r="I118" i="53"/>
  <c r="H118" i="53"/>
  <c r="G118" i="53"/>
  <c r="F118" i="53"/>
  <c r="FA91" i="1" s="1"/>
  <c r="E118" i="53"/>
  <c r="EZ91" i="1" s="1"/>
  <c r="D118" i="53"/>
  <c r="EY91" i="1" s="1"/>
  <c r="L117" i="53"/>
  <c r="FD90" i="1" s="1"/>
  <c r="K117" i="53"/>
  <c r="FC90" i="1" s="1"/>
  <c r="I117" i="53"/>
  <c r="H117" i="53"/>
  <c r="G117" i="53"/>
  <c r="F117" i="53"/>
  <c r="FA90" i="1" s="1"/>
  <c r="E117" i="53"/>
  <c r="EZ90" i="1" s="1"/>
  <c r="D117" i="53"/>
  <c r="EY90" i="1" s="1"/>
  <c r="L116" i="53"/>
  <c r="FD89" i="1" s="1"/>
  <c r="K116" i="53"/>
  <c r="FC89" i="1" s="1"/>
  <c r="I116" i="53"/>
  <c r="H116" i="53"/>
  <c r="G116" i="53"/>
  <c r="F116" i="53"/>
  <c r="FA89" i="1" s="1"/>
  <c r="E116" i="53"/>
  <c r="EZ89" i="1" s="1"/>
  <c r="D116" i="53"/>
  <c r="EY89" i="1" s="1"/>
  <c r="L115" i="53"/>
  <c r="FD88" i="1" s="1"/>
  <c r="K115" i="53"/>
  <c r="FC88" i="1" s="1"/>
  <c r="I115" i="53"/>
  <c r="H115" i="53"/>
  <c r="G115" i="53"/>
  <c r="F115" i="53"/>
  <c r="FA88" i="1" s="1"/>
  <c r="E115" i="53"/>
  <c r="EZ88" i="1" s="1"/>
  <c r="D115" i="53"/>
  <c r="EY88" i="1" s="1"/>
  <c r="L114" i="53"/>
  <c r="FD87" i="1" s="1"/>
  <c r="K114" i="53"/>
  <c r="FC87" i="1" s="1"/>
  <c r="I114" i="53"/>
  <c r="H114" i="53"/>
  <c r="G114" i="53"/>
  <c r="F114" i="53"/>
  <c r="FA87" i="1" s="1"/>
  <c r="E114" i="53"/>
  <c r="EZ87" i="1" s="1"/>
  <c r="D114" i="53"/>
  <c r="EY87" i="1" s="1"/>
  <c r="M112" i="53"/>
  <c r="K111" i="53"/>
  <c r="I111" i="53"/>
  <c r="H111" i="53"/>
  <c r="G111" i="53"/>
  <c r="F111" i="53"/>
  <c r="E111" i="53"/>
  <c r="D111" i="53"/>
  <c r="K110" i="53"/>
  <c r="FC85" i="1" s="1"/>
  <c r="I110" i="53"/>
  <c r="H110" i="53"/>
  <c r="G110" i="53"/>
  <c r="F110" i="53"/>
  <c r="FA85" i="1" s="1"/>
  <c r="E110" i="53"/>
  <c r="EZ85" i="1" s="1"/>
  <c r="D110" i="53"/>
  <c r="EY85" i="1" s="1"/>
  <c r="K109" i="53"/>
  <c r="FC84" i="1" s="1"/>
  <c r="I109" i="53"/>
  <c r="H109" i="53"/>
  <c r="G109" i="53"/>
  <c r="F109" i="53"/>
  <c r="FA84" i="1" s="1"/>
  <c r="E109" i="53"/>
  <c r="EZ84" i="1" s="1"/>
  <c r="D109" i="53"/>
  <c r="EY84" i="1" s="1"/>
  <c r="K108" i="53"/>
  <c r="FC83" i="1" s="1"/>
  <c r="I108" i="53"/>
  <c r="H108" i="53"/>
  <c r="G108" i="53"/>
  <c r="F108" i="53"/>
  <c r="FA83" i="1" s="1"/>
  <c r="E108" i="53"/>
  <c r="EZ83" i="1" s="1"/>
  <c r="D108" i="53"/>
  <c r="K107" i="53"/>
  <c r="FC82" i="1" s="1"/>
  <c r="I107" i="53"/>
  <c r="H107" i="53"/>
  <c r="G107" i="53"/>
  <c r="F107" i="53"/>
  <c r="FA82" i="1" s="1"/>
  <c r="E107" i="53"/>
  <c r="EZ82" i="1" s="1"/>
  <c r="D107" i="53"/>
  <c r="EY82" i="1" s="1"/>
  <c r="K106" i="53"/>
  <c r="FC81" i="1" s="1"/>
  <c r="I106" i="53"/>
  <c r="H106" i="53"/>
  <c r="G106" i="53"/>
  <c r="F106" i="53"/>
  <c r="FA81" i="1" s="1"/>
  <c r="E106" i="53"/>
  <c r="EZ81" i="1" s="1"/>
  <c r="D106" i="53"/>
  <c r="EY81" i="1" s="1"/>
  <c r="K105" i="53"/>
  <c r="FC80" i="1" s="1"/>
  <c r="I105" i="53"/>
  <c r="H105" i="53"/>
  <c r="G105" i="53"/>
  <c r="F105" i="53"/>
  <c r="FA80" i="1" s="1"/>
  <c r="E105" i="53"/>
  <c r="EZ80" i="1" s="1"/>
  <c r="D105" i="53"/>
  <c r="EY80" i="1" s="1"/>
  <c r="K104" i="53"/>
  <c r="FC79" i="1" s="1"/>
  <c r="I104" i="53"/>
  <c r="H104" i="53"/>
  <c r="G104" i="53"/>
  <c r="F104" i="53"/>
  <c r="FA79" i="1" s="1"/>
  <c r="E104" i="53"/>
  <c r="EZ79" i="1" s="1"/>
  <c r="D104" i="53"/>
  <c r="EY79" i="1" s="1"/>
  <c r="K103" i="53"/>
  <c r="FC78" i="1" s="1"/>
  <c r="I103" i="53"/>
  <c r="H103" i="53"/>
  <c r="G103" i="53"/>
  <c r="F103" i="53"/>
  <c r="FA78" i="1" s="1"/>
  <c r="E103" i="53"/>
  <c r="EZ78" i="1" s="1"/>
  <c r="D103" i="53"/>
  <c r="EY78" i="1" s="1"/>
  <c r="K102" i="53"/>
  <c r="FC77" i="1" s="1"/>
  <c r="I102" i="53"/>
  <c r="H102" i="53"/>
  <c r="G102" i="53"/>
  <c r="F102" i="53"/>
  <c r="FA77" i="1" s="1"/>
  <c r="E102" i="53"/>
  <c r="EZ77" i="1" s="1"/>
  <c r="D102" i="53"/>
  <c r="EY77" i="1" s="1"/>
  <c r="K99" i="53"/>
  <c r="I99" i="53"/>
  <c r="H99" i="53"/>
  <c r="G99" i="53"/>
  <c r="F99" i="53"/>
  <c r="E99" i="53"/>
  <c r="D99" i="53"/>
  <c r="EY86" i="1" s="1"/>
  <c r="L98" i="53"/>
  <c r="FD75" i="1" s="1"/>
  <c r="K98" i="53"/>
  <c r="FC75" i="1" s="1"/>
  <c r="I98" i="53"/>
  <c r="H98" i="53"/>
  <c r="G98" i="53"/>
  <c r="F98" i="53"/>
  <c r="FA75" i="1" s="1"/>
  <c r="E98" i="53"/>
  <c r="EZ75" i="1" s="1"/>
  <c r="D98" i="53"/>
  <c r="EY75" i="1" s="1"/>
  <c r="L97" i="53"/>
  <c r="FD74" i="1" s="1"/>
  <c r="K97" i="53"/>
  <c r="FC74" i="1" s="1"/>
  <c r="I97" i="53"/>
  <c r="H97" i="53"/>
  <c r="G97" i="53"/>
  <c r="F97" i="53"/>
  <c r="FA74" i="1" s="1"/>
  <c r="E97" i="53"/>
  <c r="EZ74" i="1" s="1"/>
  <c r="D97" i="53"/>
  <c r="EY74" i="1" s="1"/>
  <c r="L96" i="53"/>
  <c r="FD73" i="1" s="1"/>
  <c r="K96" i="53"/>
  <c r="FC73" i="1" s="1"/>
  <c r="I96" i="53"/>
  <c r="H96" i="53"/>
  <c r="G96" i="53"/>
  <c r="F96" i="53"/>
  <c r="FA73" i="1" s="1"/>
  <c r="E96" i="53"/>
  <c r="EZ73" i="1" s="1"/>
  <c r="D96" i="53"/>
  <c r="EY73" i="1" s="1"/>
  <c r="L95" i="53"/>
  <c r="FD72" i="1" s="1"/>
  <c r="K95" i="53"/>
  <c r="FC72" i="1" s="1"/>
  <c r="I95" i="53"/>
  <c r="H95" i="53"/>
  <c r="G95" i="53"/>
  <c r="F95" i="53"/>
  <c r="FA72" i="1" s="1"/>
  <c r="E95" i="53"/>
  <c r="EZ72" i="1" s="1"/>
  <c r="D95" i="53"/>
  <c r="EY72" i="1" s="1"/>
  <c r="L94" i="53"/>
  <c r="FD71" i="1" s="1"/>
  <c r="K94" i="53"/>
  <c r="FC71" i="1" s="1"/>
  <c r="I94" i="53"/>
  <c r="H94" i="53"/>
  <c r="G94" i="53"/>
  <c r="F94" i="53"/>
  <c r="FA71" i="1" s="1"/>
  <c r="E94" i="53"/>
  <c r="EZ71" i="1" s="1"/>
  <c r="D94" i="53"/>
  <c r="EY71" i="1" s="1"/>
  <c r="L93" i="53"/>
  <c r="FD70" i="1" s="1"/>
  <c r="K93" i="53"/>
  <c r="FC70" i="1" s="1"/>
  <c r="I93" i="53"/>
  <c r="H93" i="53"/>
  <c r="G93" i="53"/>
  <c r="F93" i="53"/>
  <c r="FA70" i="1" s="1"/>
  <c r="E93" i="53"/>
  <c r="EZ70" i="1" s="1"/>
  <c r="D93" i="53"/>
  <c r="EY70" i="1" s="1"/>
  <c r="L92" i="53"/>
  <c r="FD69" i="1" s="1"/>
  <c r="K92" i="53"/>
  <c r="FC69" i="1" s="1"/>
  <c r="I92" i="53"/>
  <c r="H92" i="53"/>
  <c r="G92" i="53"/>
  <c r="F92" i="53"/>
  <c r="FA69" i="1" s="1"/>
  <c r="E92" i="53"/>
  <c r="EZ69" i="1" s="1"/>
  <c r="D92" i="53"/>
  <c r="EY69" i="1" s="1"/>
  <c r="L91" i="53"/>
  <c r="FD68" i="1" s="1"/>
  <c r="K91" i="53"/>
  <c r="FC68" i="1" s="1"/>
  <c r="I91" i="53"/>
  <c r="H91" i="53"/>
  <c r="G91" i="53"/>
  <c r="F91" i="53"/>
  <c r="FA68" i="1" s="1"/>
  <c r="E91" i="53"/>
  <c r="EZ68" i="1" s="1"/>
  <c r="D91" i="53"/>
  <c r="EY68" i="1" s="1"/>
  <c r="L90" i="53"/>
  <c r="FD67" i="1" s="1"/>
  <c r="K90" i="53"/>
  <c r="FC67" i="1" s="1"/>
  <c r="I90" i="53"/>
  <c r="H90" i="53"/>
  <c r="G90" i="53"/>
  <c r="F90" i="53"/>
  <c r="FA67" i="1" s="1"/>
  <c r="E90" i="53"/>
  <c r="EZ67" i="1" s="1"/>
  <c r="D90" i="53"/>
  <c r="EY67" i="1" s="1"/>
  <c r="M88" i="53"/>
  <c r="R88" i="53" s="1"/>
  <c r="L87" i="53"/>
  <c r="FD66" i="1" s="1"/>
  <c r="K87" i="53"/>
  <c r="FC66" i="1" s="1"/>
  <c r="I87" i="53"/>
  <c r="H87" i="53"/>
  <c r="G87" i="53"/>
  <c r="F87" i="53"/>
  <c r="FA66" i="1" s="1"/>
  <c r="E87" i="53"/>
  <c r="EZ66" i="1" s="1"/>
  <c r="D87" i="53"/>
  <c r="EY66" i="1" s="1"/>
  <c r="L86" i="53"/>
  <c r="FD65" i="1" s="1"/>
  <c r="K86" i="53"/>
  <c r="FC65" i="1" s="1"/>
  <c r="I86" i="53"/>
  <c r="H86" i="53"/>
  <c r="G86" i="53"/>
  <c r="F86" i="53"/>
  <c r="FA65" i="1" s="1"/>
  <c r="E86" i="53"/>
  <c r="EZ65" i="1" s="1"/>
  <c r="D86" i="53"/>
  <c r="EY65" i="1" s="1"/>
  <c r="L85" i="53"/>
  <c r="FD64" i="1" s="1"/>
  <c r="K85" i="53"/>
  <c r="FC64" i="1" s="1"/>
  <c r="I85" i="53"/>
  <c r="H85" i="53"/>
  <c r="G85" i="53"/>
  <c r="F85" i="53"/>
  <c r="FA64" i="1" s="1"/>
  <c r="E85" i="53"/>
  <c r="EZ64" i="1" s="1"/>
  <c r="D85" i="53"/>
  <c r="EY64" i="1" s="1"/>
  <c r="L84" i="53"/>
  <c r="FD63" i="1" s="1"/>
  <c r="K84" i="53"/>
  <c r="FC63" i="1" s="1"/>
  <c r="I84" i="53"/>
  <c r="H84" i="53"/>
  <c r="G84" i="53"/>
  <c r="F84" i="53"/>
  <c r="FA63" i="1" s="1"/>
  <c r="E84" i="53"/>
  <c r="EZ63" i="1" s="1"/>
  <c r="D84" i="53"/>
  <c r="EY63" i="1" s="1"/>
  <c r="L83" i="53"/>
  <c r="FD62" i="1" s="1"/>
  <c r="K83" i="53"/>
  <c r="FC62" i="1" s="1"/>
  <c r="I83" i="53"/>
  <c r="H83" i="53"/>
  <c r="G83" i="53"/>
  <c r="F83" i="53"/>
  <c r="FA62" i="1" s="1"/>
  <c r="E83" i="53"/>
  <c r="EZ62" i="1" s="1"/>
  <c r="D83" i="53"/>
  <c r="EY62" i="1" s="1"/>
  <c r="L82" i="53"/>
  <c r="FD61" i="1" s="1"/>
  <c r="K82" i="53"/>
  <c r="FC61" i="1" s="1"/>
  <c r="I82" i="53"/>
  <c r="H82" i="53"/>
  <c r="G82" i="53"/>
  <c r="F82" i="53"/>
  <c r="FA61" i="1" s="1"/>
  <c r="E82" i="53"/>
  <c r="EZ61" i="1" s="1"/>
  <c r="D82" i="53"/>
  <c r="EY61" i="1" s="1"/>
  <c r="L81" i="53"/>
  <c r="FD60" i="1" s="1"/>
  <c r="K81" i="53"/>
  <c r="FC60" i="1" s="1"/>
  <c r="I81" i="53"/>
  <c r="H81" i="53"/>
  <c r="G81" i="53"/>
  <c r="F81" i="53"/>
  <c r="FA60" i="1" s="1"/>
  <c r="E81" i="53"/>
  <c r="EZ60" i="1" s="1"/>
  <c r="D81" i="53"/>
  <c r="EY60" i="1" s="1"/>
  <c r="L80" i="53"/>
  <c r="FD59" i="1" s="1"/>
  <c r="K80" i="53"/>
  <c r="FC59" i="1" s="1"/>
  <c r="I80" i="53"/>
  <c r="H80" i="53"/>
  <c r="G80" i="53"/>
  <c r="F80" i="53"/>
  <c r="FA59" i="1" s="1"/>
  <c r="E80" i="53"/>
  <c r="EZ59" i="1" s="1"/>
  <c r="D80" i="53"/>
  <c r="EY59" i="1" s="1"/>
  <c r="L79" i="53"/>
  <c r="FD58" i="1" s="1"/>
  <c r="K79" i="53"/>
  <c r="FC58" i="1" s="1"/>
  <c r="I79" i="53"/>
  <c r="H79" i="53"/>
  <c r="G79" i="53"/>
  <c r="F79" i="53"/>
  <c r="FA58" i="1" s="1"/>
  <c r="E79" i="53"/>
  <c r="EZ58" i="1" s="1"/>
  <c r="D79" i="53"/>
  <c r="EY58" i="1" s="1"/>
  <c r="R77" i="53"/>
  <c r="L76" i="53"/>
  <c r="FD57" i="1" s="1"/>
  <c r="K76" i="53"/>
  <c r="FC57" i="1" s="1"/>
  <c r="I76" i="53"/>
  <c r="H76" i="53"/>
  <c r="G76" i="53"/>
  <c r="F76" i="53"/>
  <c r="FA57" i="1" s="1"/>
  <c r="E76" i="53"/>
  <c r="EZ57" i="1" s="1"/>
  <c r="D76" i="53"/>
  <c r="EY57" i="1" s="1"/>
  <c r="L75" i="53"/>
  <c r="FD56" i="1" s="1"/>
  <c r="K75" i="53"/>
  <c r="FC56" i="1" s="1"/>
  <c r="I75" i="53"/>
  <c r="H75" i="53"/>
  <c r="G75" i="53"/>
  <c r="F75" i="53"/>
  <c r="FA56" i="1" s="1"/>
  <c r="E75" i="53"/>
  <c r="EZ56" i="1" s="1"/>
  <c r="D75" i="53"/>
  <c r="EY56" i="1" s="1"/>
  <c r="L74" i="53"/>
  <c r="FD55" i="1" s="1"/>
  <c r="K74" i="53"/>
  <c r="FC55" i="1" s="1"/>
  <c r="I74" i="53"/>
  <c r="H74" i="53"/>
  <c r="G74" i="53"/>
  <c r="F74" i="53"/>
  <c r="FA55" i="1" s="1"/>
  <c r="E74" i="53"/>
  <c r="EZ55" i="1" s="1"/>
  <c r="D74" i="53"/>
  <c r="EY55" i="1" s="1"/>
  <c r="L73" i="53"/>
  <c r="FD54" i="1" s="1"/>
  <c r="K73" i="53"/>
  <c r="FC54" i="1" s="1"/>
  <c r="I73" i="53"/>
  <c r="H73" i="53"/>
  <c r="G73" i="53"/>
  <c r="F73" i="53"/>
  <c r="FA54" i="1" s="1"/>
  <c r="E73" i="53"/>
  <c r="EZ54" i="1" s="1"/>
  <c r="D73" i="53"/>
  <c r="EY54" i="1" s="1"/>
  <c r="L72" i="53"/>
  <c r="FD53" i="1" s="1"/>
  <c r="K72" i="53"/>
  <c r="FC53" i="1" s="1"/>
  <c r="I72" i="53"/>
  <c r="H72" i="53"/>
  <c r="G72" i="53"/>
  <c r="F72" i="53"/>
  <c r="FA53" i="1" s="1"/>
  <c r="E72" i="53"/>
  <c r="EZ53" i="1" s="1"/>
  <c r="D72" i="53"/>
  <c r="EY53" i="1" s="1"/>
  <c r="L71" i="53"/>
  <c r="FD52" i="1" s="1"/>
  <c r="K71" i="53"/>
  <c r="FC52" i="1" s="1"/>
  <c r="I71" i="53"/>
  <c r="H71" i="53"/>
  <c r="G71" i="53"/>
  <c r="F71" i="53"/>
  <c r="FA52" i="1" s="1"/>
  <c r="E71" i="53"/>
  <c r="EZ52" i="1" s="1"/>
  <c r="D71" i="53"/>
  <c r="EY52" i="1" s="1"/>
  <c r="L70" i="53"/>
  <c r="FD51" i="1" s="1"/>
  <c r="K70" i="53"/>
  <c r="FC51" i="1" s="1"/>
  <c r="I70" i="53"/>
  <c r="H70" i="53"/>
  <c r="G70" i="53"/>
  <c r="F70" i="53"/>
  <c r="FA51" i="1" s="1"/>
  <c r="E70" i="53"/>
  <c r="EZ51" i="1" s="1"/>
  <c r="D70" i="53"/>
  <c r="EY51" i="1" s="1"/>
  <c r="L69" i="53"/>
  <c r="FD50" i="1" s="1"/>
  <c r="K69" i="53"/>
  <c r="FC50" i="1" s="1"/>
  <c r="I69" i="53"/>
  <c r="H69" i="53"/>
  <c r="G69" i="53"/>
  <c r="F69" i="53"/>
  <c r="FA50" i="1" s="1"/>
  <c r="E69" i="53"/>
  <c r="EZ50" i="1" s="1"/>
  <c r="D69" i="53"/>
  <c r="EY50" i="1" s="1"/>
  <c r="K66" i="53"/>
  <c r="FC49" i="1" s="1"/>
  <c r="I66" i="53"/>
  <c r="H66" i="53"/>
  <c r="G66" i="53"/>
  <c r="F66" i="53"/>
  <c r="FA49" i="1" s="1"/>
  <c r="E66" i="53"/>
  <c r="EZ49" i="1" s="1"/>
  <c r="D66" i="53"/>
  <c r="EY49" i="1" s="1"/>
  <c r="L65" i="53"/>
  <c r="FD48" i="1" s="1"/>
  <c r="K65" i="53"/>
  <c r="FC48" i="1" s="1"/>
  <c r="I65" i="53"/>
  <c r="H65" i="53"/>
  <c r="G65" i="53"/>
  <c r="F65" i="53"/>
  <c r="FA48" i="1" s="1"/>
  <c r="E65" i="53"/>
  <c r="EZ48" i="1" s="1"/>
  <c r="D65" i="53"/>
  <c r="EY48" i="1" s="1"/>
  <c r="L64" i="53"/>
  <c r="FD47" i="1" s="1"/>
  <c r="K64" i="53"/>
  <c r="FC47" i="1" s="1"/>
  <c r="I64" i="53"/>
  <c r="H64" i="53"/>
  <c r="G64" i="53"/>
  <c r="F64" i="53"/>
  <c r="FA47" i="1" s="1"/>
  <c r="E64" i="53"/>
  <c r="EZ47" i="1" s="1"/>
  <c r="D64" i="53"/>
  <c r="EY47" i="1" s="1"/>
  <c r="L63" i="53"/>
  <c r="FD46" i="1" s="1"/>
  <c r="K63" i="53"/>
  <c r="FC46" i="1" s="1"/>
  <c r="I63" i="53"/>
  <c r="H63" i="53"/>
  <c r="G63" i="53"/>
  <c r="F63" i="53"/>
  <c r="FA46" i="1" s="1"/>
  <c r="E63" i="53"/>
  <c r="EZ46" i="1" s="1"/>
  <c r="D63" i="53"/>
  <c r="L62" i="53"/>
  <c r="FD45" i="1" s="1"/>
  <c r="K62" i="53"/>
  <c r="FC45" i="1" s="1"/>
  <c r="I62" i="53"/>
  <c r="H62" i="53"/>
  <c r="G62" i="53"/>
  <c r="F62" i="53"/>
  <c r="FA45" i="1" s="1"/>
  <c r="E62" i="53"/>
  <c r="EZ45" i="1" s="1"/>
  <c r="D62" i="53"/>
  <c r="L61" i="53"/>
  <c r="FD44" i="1" s="1"/>
  <c r="K61" i="53"/>
  <c r="FC44" i="1" s="1"/>
  <c r="I61" i="53"/>
  <c r="H61" i="53"/>
  <c r="G61" i="53"/>
  <c r="F61" i="53"/>
  <c r="FA44" i="1" s="1"/>
  <c r="E61" i="53"/>
  <c r="EZ44" i="1" s="1"/>
  <c r="D61" i="53"/>
  <c r="EY44" i="1" s="1"/>
  <c r="L60" i="53"/>
  <c r="FD43" i="1" s="1"/>
  <c r="K60" i="53"/>
  <c r="FC43" i="1" s="1"/>
  <c r="I60" i="53"/>
  <c r="H60" i="53"/>
  <c r="G60" i="53"/>
  <c r="F60" i="53"/>
  <c r="FA43" i="1" s="1"/>
  <c r="E60" i="53"/>
  <c r="EZ43" i="1" s="1"/>
  <c r="D60" i="53"/>
  <c r="EY43" i="1" s="1"/>
  <c r="L59" i="53"/>
  <c r="FD42" i="1" s="1"/>
  <c r="K59" i="53"/>
  <c r="FC42" i="1" s="1"/>
  <c r="I59" i="53"/>
  <c r="H59" i="53"/>
  <c r="G59" i="53"/>
  <c r="F59" i="53"/>
  <c r="FA42" i="1" s="1"/>
  <c r="E59" i="53"/>
  <c r="EZ42" i="1" s="1"/>
  <c r="D59" i="53"/>
  <c r="EY42" i="1" s="1"/>
  <c r="L58" i="53"/>
  <c r="FD41" i="1" s="1"/>
  <c r="K58" i="53"/>
  <c r="FC41" i="1" s="1"/>
  <c r="I58" i="53"/>
  <c r="H58" i="53"/>
  <c r="G58" i="53"/>
  <c r="F58" i="53"/>
  <c r="FA41" i="1" s="1"/>
  <c r="E58" i="53"/>
  <c r="EZ41" i="1" s="1"/>
  <c r="D58" i="53"/>
  <c r="EY41" i="1" s="1"/>
  <c r="L57" i="53"/>
  <c r="FD40" i="1" s="1"/>
  <c r="K57" i="53"/>
  <c r="FC40" i="1" s="1"/>
  <c r="I57" i="53"/>
  <c r="H57" i="53"/>
  <c r="G57" i="53"/>
  <c r="F57" i="53"/>
  <c r="FA40" i="1" s="1"/>
  <c r="E57" i="53"/>
  <c r="EZ40" i="1" s="1"/>
  <c r="D57" i="53"/>
  <c r="EY40" i="1" s="1"/>
  <c r="L56" i="53"/>
  <c r="FD39" i="1" s="1"/>
  <c r="K56" i="53"/>
  <c r="FC39" i="1" s="1"/>
  <c r="I56" i="53"/>
  <c r="H56" i="53"/>
  <c r="G56" i="53"/>
  <c r="F56" i="53"/>
  <c r="FA39" i="1" s="1"/>
  <c r="E56" i="53"/>
  <c r="EZ39" i="1" s="1"/>
  <c r="D56" i="53"/>
  <c r="EY39" i="1" s="1"/>
  <c r="L55" i="53"/>
  <c r="FD38" i="1" s="1"/>
  <c r="K55" i="53"/>
  <c r="FC38" i="1" s="1"/>
  <c r="I55" i="53"/>
  <c r="H55" i="53"/>
  <c r="G55" i="53"/>
  <c r="F55" i="53"/>
  <c r="FA38" i="1" s="1"/>
  <c r="E55" i="53"/>
  <c r="EZ38" i="1" s="1"/>
  <c r="D55" i="53"/>
  <c r="EY38" i="1" s="1"/>
  <c r="L54" i="53"/>
  <c r="FD37" i="1" s="1"/>
  <c r="K54" i="53"/>
  <c r="FC37" i="1" s="1"/>
  <c r="I54" i="53"/>
  <c r="H54" i="53"/>
  <c r="G54" i="53"/>
  <c r="F54" i="53"/>
  <c r="FA37" i="1" s="1"/>
  <c r="E54" i="53"/>
  <c r="EZ37" i="1" s="1"/>
  <c r="D54" i="53"/>
  <c r="L53" i="53"/>
  <c r="FD36" i="1" s="1"/>
  <c r="K53" i="53"/>
  <c r="FC36" i="1" s="1"/>
  <c r="I53" i="53"/>
  <c r="H53" i="53"/>
  <c r="G53" i="53"/>
  <c r="F53" i="53"/>
  <c r="FA36" i="1" s="1"/>
  <c r="E53" i="53"/>
  <c r="EZ36" i="1" s="1"/>
  <c r="D53" i="53"/>
  <c r="EY36" i="1" s="1"/>
  <c r="L52" i="53"/>
  <c r="FD35" i="1" s="1"/>
  <c r="K52" i="53"/>
  <c r="FC35" i="1" s="1"/>
  <c r="I52" i="53"/>
  <c r="H52" i="53"/>
  <c r="G52" i="53"/>
  <c r="F52" i="53"/>
  <c r="FA35" i="1" s="1"/>
  <c r="E52" i="53"/>
  <c r="EZ35" i="1" s="1"/>
  <c r="D52" i="53"/>
  <c r="EY35" i="1" s="1"/>
  <c r="L51" i="53"/>
  <c r="FD34" i="1" s="1"/>
  <c r="K51" i="53"/>
  <c r="FC34" i="1" s="1"/>
  <c r="I51" i="53"/>
  <c r="H51" i="53"/>
  <c r="G51" i="53"/>
  <c r="F51" i="53"/>
  <c r="FA34" i="1" s="1"/>
  <c r="E51" i="53"/>
  <c r="EZ34" i="1" s="1"/>
  <c r="D51" i="53"/>
  <c r="L50" i="53"/>
  <c r="FD33" i="1" s="1"/>
  <c r="K50" i="53"/>
  <c r="FC33" i="1" s="1"/>
  <c r="I50" i="53"/>
  <c r="H50" i="53"/>
  <c r="G50" i="53"/>
  <c r="F50" i="53"/>
  <c r="FA33" i="1" s="1"/>
  <c r="E50" i="53"/>
  <c r="EZ33" i="1" s="1"/>
  <c r="D50" i="53"/>
  <c r="EY33" i="1" s="1"/>
  <c r="L49" i="53"/>
  <c r="FD32" i="1" s="1"/>
  <c r="K49" i="53"/>
  <c r="FC32" i="1" s="1"/>
  <c r="I49" i="53"/>
  <c r="H49" i="53"/>
  <c r="G49" i="53"/>
  <c r="F49" i="53"/>
  <c r="FA32" i="1" s="1"/>
  <c r="E49" i="53"/>
  <c r="EZ32" i="1" s="1"/>
  <c r="D49" i="53"/>
  <c r="EY32" i="1" s="1"/>
  <c r="L48" i="53"/>
  <c r="FD31" i="1" s="1"/>
  <c r="K48" i="53"/>
  <c r="FC31" i="1" s="1"/>
  <c r="I48" i="53"/>
  <c r="H48" i="53"/>
  <c r="G48" i="53"/>
  <c r="F48" i="53"/>
  <c r="FA31" i="1" s="1"/>
  <c r="E48" i="53"/>
  <c r="EZ31" i="1" s="1"/>
  <c r="D48" i="53"/>
  <c r="EY31" i="1" s="1"/>
  <c r="L47" i="53"/>
  <c r="FD30" i="1" s="1"/>
  <c r="K47" i="53"/>
  <c r="FC30" i="1" s="1"/>
  <c r="I47" i="53"/>
  <c r="H47" i="53"/>
  <c r="G47" i="53"/>
  <c r="F47" i="53"/>
  <c r="FA30" i="1" s="1"/>
  <c r="E47" i="53"/>
  <c r="EZ30" i="1" s="1"/>
  <c r="D47" i="53"/>
  <c r="EY30" i="1" s="1"/>
  <c r="L46" i="53"/>
  <c r="FD29" i="1" s="1"/>
  <c r="K46" i="53"/>
  <c r="FC29" i="1" s="1"/>
  <c r="I46" i="53"/>
  <c r="H46" i="53"/>
  <c r="G46" i="53"/>
  <c r="F46" i="53"/>
  <c r="FA29" i="1" s="1"/>
  <c r="E46" i="53"/>
  <c r="EZ29" i="1" s="1"/>
  <c r="D46" i="53"/>
  <c r="L45" i="53"/>
  <c r="FD28" i="1" s="1"/>
  <c r="K45" i="53"/>
  <c r="FC28" i="1" s="1"/>
  <c r="I45" i="53"/>
  <c r="H45" i="53"/>
  <c r="G45" i="53"/>
  <c r="F45" i="53"/>
  <c r="FA28" i="1" s="1"/>
  <c r="E45" i="53"/>
  <c r="EZ28" i="1" s="1"/>
  <c r="D45" i="53"/>
  <c r="EY28" i="1" s="1"/>
  <c r="L44" i="53"/>
  <c r="FD27" i="1" s="1"/>
  <c r="K44" i="53"/>
  <c r="FC27" i="1" s="1"/>
  <c r="I44" i="53"/>
  <c r="H44" i="53"/>
  <c r="G44" i="53"/>
  <c r="F44" i="53"/>
  <c r="FA27" i="1" s="1"/>
  <c r="E44" i="53"/>
  <c r="EZ27" i="1" s="1"/>
  <c r="D44" i="53"/>
  <c r="L43" i="53"/>
  <c r="FD26" i="1" s="1"/>
  <c r="K43" i="53"/>
  <c r="FC26" i="1" s="1"/>
  <c r="I43" i="53"/>
  <c r="H43" i="53"/>
  <c r="G43" i="53"/>
  <c r="F43" i="53"/>
  <c r="FA26" i="1" s="1"/>
  <c r="E43" i="53"/>
  <c r="EZ26" i="1" s="1"/>
  <c r="D43" i="53"/>
  <c r="EY26" i="1" s="1"/>
  <c r="L42" i="53"/>
  <c r="FD25" i="1" s="1"/>
  <c r="K42" i="53"/>
  <c r="FC25" i="1" s="1"/>
  <c r="I42" i="53"/>
  <c r="H42" i="53"/>
  <c r="G42" i="53"/>
  <c r="F42" i="53"/>
  <c r="FA25" i="1" s="1"/>
  <c r="E42" i="53"/>
  <c r="EZ25" i="1" s="1"/>
  <c r="D42" i="53"/>
  <c r="EY25" i="1" s="1"/>
  <c r="L41" i="53"/>
  <c r="FD24" i="1" s="1"/>
  <c r="K41" i="53"/>
  <c r="FC24" i="1" s="1"/>
  <c r="I41" i="53"/>
  <c r="H41" i="53"/>
  <c r="G41" i="53"/>
  <c r="F41" i="53"/>
  <c r="FA24" i="1" s="1"/>
  <c r="E41" i="53"/>
  <c r="EZ24" i="1" s="1"/>
  <c r="D41" i="53"/>
  <c r="EY24" i="1" s="1"/>
  <c r="L40" i="53"/>
  <c r="FD23" i="1" s="1"/>
  <c r="K40" i="53"/>
  <c r="FC23" i="1" s="1"/>
  <c r="I40" i="53"/>
  <c r="H40" i="53"/>
  <c r="G40" i="53"/>
  <c r="F40" i="53"/>
  <c r="FA23" i="1" s="1"/>
  <c r="E40" i="53"/>
  <c r="EZ23" i="1" s="1"/>
  <c r="D40" i="53"/>
  <c r="EY23" i="1" s="1"/>
  <c r="L39" i="53"/>
  <c r="K39" i="53"/>
  <c r="I39" i="53"/>
  <c r="H39" i="53"/>
  <c r="G39" i="53"/>
  <c r="F39" i="53"/>
  <c r="E39" i="53"/>
  <c r="D39" i="53"/>
  <c r="L38" i="53"/>
  <c r="K38" i="53"/>
  <c r="I38" i="53"/>
  <c r="H38" i="53"/>
  <c r="G38" i="53"/>
  <c r="F38" i="53"/>
  <c r="E38" i="53"/>
  <c r="D38" i="53"/>
  <c r="L37" i="53"/>
  <c r="K37" i="53"/>
  <c r="I37" i="53"/>
  <c r="H37" i="53"/>
  <c r="G37" i="53"/>
  <c r="F37" i="53"/>
  <c r="E37" i="53"/>
  <c r="D37" i="53"/>
  <c r="L36" i="53"/>
  <c r="K36" i="53"/>
  <c r="I36" i="53"/>
  <c r="H36" i="53"/>
  <c r="G36" i="53"/>
  <c r="F36" i="53"/>
  <c r="E36" i="53"/>
  <c r="D36" i="53"/>
  <c r="L35" i="53"/>
  <c r="K35" i="53"/>
  <c r="I35" i="53"/>
  <c r="H35" i="53"/>
  <c r="G35" i="53"/>
  <c r="F35" i="53"/>
  <c r="E35" i="53"/>
  <c r="D35" i="53"/>
  <c r="L34" i="53"/>
  <c r="K34" i="53"/>
  <c r="I34" i="53"/>
  <c r="H34" i="53"/>
  <c r="G34" i="53"/>
  <c r="F34" i="53"/>
  <c r="E34" i="53"/>
  <c r="D34" i="53"/>
  <c r="L33" i="53"/>
  <c r="K33" i="53"/>
  <c r="I33" i="53"/>
  <c r="H33" i="53"/>
  <c r="G33" i="53"/>
  <c r="F33" i="53"/>
  <c r="E33" i="53"/>
  <c r="D33" i="53"/>
  <c r="L32" i="53"/>
  <c r="K32" i="53"/>
  <c r="I32" i="53"/>
  <c r="H32" i="53"/>
  <c r="G32" i="53"/>
  <c r="F32" i="53"/>
  <c r="E32" i="53"/>
  <c r="D32" i="53"/>
  <c r="L31" i="53"/>
  <c r="K31" i="53"/>
  <c r="I31" i="53"/>
  <c r="H31" i="53"/>
  <c r="G31" i="53"/>
  <c r="F31" i="53"/>
  <c r="E31" i="53"/>
  <c r="D31" i="53"/>
  <c r="L30" i="53"/>
  <c r="K30" i="53"/>
  <c r="I30" i="53"/>
  <c r="H30" i="53"/>
  <c r="G30" i="53"/>
  <c r="F30" i="53"/>
  <c r="E30" i="53"/>
  <c r="D30" i="53"/>
  <c r="L29" i="53"/>
  <c r="K29" i="53"/>
  <c r="I29" i="53"/>
  <c r="H29" i="53"/>
  <c r="G29" i="53"/>
  <c r="F29" i="53"/>
  <c r="E29" i="53"/>
  <c r="D29" i="53"/>
  <c r="L28" i="53"/>
  <c r="K28" i="53"/>
  <c r="I28" i="53"/>
  <c r="H28" i="53"/>
  <c r="G28" i="53"/>
  <c r="F28" i="53"/>
  <c r="E28" i="53"/>
  <c r="D28" i="53"/>
  <c r="L27" i="53"/>
  <c r="K27" i="53"/>
  <c r="I27" i="53"/>
  <c r="H27" i="53"/>
  <c r="G27" i="53"/>
  <c r="F27" i="53"/>
  <c r="E27" i="53"/>
  <c r="D27" i="53"/>
  <c r="L26" i="53"/>
  <c r="FD22" i="1" s="1"/>
  <c r="K26" i="53"/>
  <c r="FC22" i="1" s="1"/>
  <c r="I26" i="53"/>
  <c r="H26" i="53"/>
  <c r="G26" i="53"/>
  <c r="F26" i="53"/>
  <c r="FA22" i="1" s="1"/>
  <c r="E26" i="53"/>
  <c r="EZ22" i="1" s="1"/>
  <c r="D26" i="53"/>
  <c r="EY22" i="1" s="1"/>
  <c r="L25" i="53"/>
  <c r="FD21" i="1" s="1"/>
  <c r="K25" i="53"/>
  <c r="FC21" i="1" s="1"/>
  <c r="I25" i="53"/>
  <c r="H25" i="53"/>
  <c r="G25" i="53"/>
  <c r="F25" i="53"/>
  <c r="FA21" i="1" s="1"/>
  <c r="E25" i="53"/>
  <c r="EZ21" i="1" s="1"/>
  <c r="D25" i="53"/>
  <c r="EY21" i="1" s="1"/>
  <c r="L24" i="53"/>
  <c r="FD20" i="1" s="1"/>
  <c r="K24" i="53"/>
  <c r="FC20" i="1" s="1"/>
  <c r="I24" i="53"/>
  <c r="H24" i="53"/>
  <c r="G24" i="53"/>
  <c r="F24" i="53"/>
  <c r="FA20" i="1" s="1"/>
  <c r="E24" i="53"/>
  <c r="EZ20" i="1" s="1"/>
  <c r="D24" i="53"/>
  <c r="EY20" i="1" s="1"/>
  <c r="L23" i="53"/>
  <c r="FD19" i="1" s="1"/>
  <c r="K23" i="53"/>
  <c r="FC19" i="1" s="1"/>
  <c r="I23" i="53"/>
  <c r="H23" i="53"/>
  <c r="G23" i="53"/>
  <c r="F23" i="53"/>
  <c r="FA19" i="1" s="1"/>
  <c r="E23" i="53"/>
  <c r="EZ19" i="1" s="1"/>
  <c r="D23" i="53"/>
  <c r="EY19" i="1" s="1"/>
  <c r="L22" i="53"/>
  <c r="FD18" i="1" s="1"/>
  <c r="K22" i="53"/>
  <c r="FC18" i="1" s="1"/>
  <c r="I22" i="53"/>
  <c r="H22" i="53"/>
  <c r="G22" i="53"/>
  <c r="F22" i="53"/>
  <c r="FA18" i="1" s="1"/>
  <c r="E22" i="53"/>
  <c r="EZ18" i="1" s="1"/>
  <c r="D22" i="53"/>
  <c r="L21" i="53"/>
  <c r="FD17" i="1" s="1"/>
  <c r="K21" i="53"/>
  <c r="FC17" i="1" s="1"/>
  <c r="I21" i="53"/>
  <c r="H21" i="53"/>
  <c r="G21" i="53"/>
  <c r="F21" i="53"/>
  <c r="FA17" i="1" s="1"/>
  <c r="E21" i="53"/>
  <c r="EZ17" i="1" s="1"/>
  <c r="D21" i="53"/>
  <c r="EY17" i="1" s="1"/>
  <c r="L20" i="53"/>
  <c r="FD16" i="1" s="1"/>
  <c r="K20" i="53"/>
  <c r="FC16" i="1" s="1"/>
  <c r="I20" i="53"/>
  <c r="H20" i="53"/>
  <c r="G20" i="53"/>
  <c r="F20" i="53"/>
  <c r="FA16" i="1" s="1"/>
  <c r="E20" i="53"/>
  <c r="EZ16" i="1" s="1"/>
  <c r="D20" i="53"/>
  <c r="L19" i="53"/>
  <c r="FD15" i="1" s="1"/>
  <c r="K19" i="53"/>
  <c r="FC15" i="1" s="1"/>
  <c r="I19" i="53"/>
  <c r="H19" i="53"/>
  <c r="G19" i="53"/>
  <c r="F19" i="53"/>
  <c r="FA15" i="1" s="1"/>
  <c r="E19" i="53"/>
  <c r="EZ15" i="1" s="1"/>
  <c r="D19" i="53"/>
  <c r="L18" i="53"/>
  <c r="FD14" i="1" s="1"/>
  <c r="K18" i="53"/>
  <c r="FC14" i="1" s="1"/>
  <c r="I18" i="53"/>
  <c r="H18" i="53"/>
  <c r="G18" i="53"/>
  <c r="F18" i="53"/>
  <c r="FA14" i="1" s="1"/>
  <c r="E18" i="53"/>
  <c r="EZ14" i="1" s="1"/>
  <c r="D18" i="53"/>
  <c r="L17" i="53"/>
  <c r="FD13" i="1" s="1"/>
  <c r="K17" i="53"/>
  <c r="FC13" i="1" s="1"/>
  <c r="I17" i="53"/>
  <c r="H17" i="53"/>
  <c r="G17" i="53"/>
  <c r="F17" i="53"/>
  <c r="FA13" i="1" s="1"/>
  <c r="E17" i="53"/>
  <c r="EZ13" i="1" s="1"/>
  <c r="D17" i="53"/>
  <c r="EY13" i="1" s="1"/>
  <c r="L16" i="53"/>
  <c r="FD12" i="1" s="1"/>
  <c r="K16" i="53"/>
  <c r="FC12" i="1" s="1"/>
  <c r="I16" i="53"/>
  <c r="H16" i="53"/>
  <c r="G16" i="53"/>
  <c r="F16" i="53"/>
  <c r="FA12" i="1" s="1"/>
  <c r="E16" i="53"/>
  <c r="EZ12" i="1" s="1"/>
  <c r="D16" i="53"/>
  <c r="EY12" i="1" s="1"/>
  <c r="L15" i="53"/>
  <c r="FD11" i="1" s="1"/>
  <c r="K15" i="53"/>
  <c r="FC11" i="1" s="1"/>
  <c r="I15" i="53"/>
  <c r="H15" i="53"/>
  <c r="G15" i="53"/>
  <c r="F15" i="53"/>
  <c r="FA11" i="1" s="1"/>
  <c r="E15" i="53"/>
  <c r="EZ11" i="1" s="1"/>
  <c r="D15" i="53"/>
  <c r="EY11" i="1" s="1"/>
  <c r="L14" i="53"/>
  <c r="FD10" i="1" s="1"/>
  <c r="K14" i="53"/>
  <c r="FC10" i="1" s="1"/>
  <c r="I14" i="53"/>
  <c r="H14" i="53"/>
  <c r="G14" i="53"/>
  <c r="F14" i="53"/>
  <c r="FA10" i="1" s="1"/>
  <c r="E14" i="53"/>
  <c r="EZ10" i="1" s="1"/>
  <c r="D14" i="53"/>
  <c r="L13" i="53"/>
  <c r="FD9" i="1" s="1"/>
  <c r="K13" i="53"/>
  <c r="FC9" i="1" s="1"/>
  <c r="I13" i="53"/>
  <c r="H13" i="53"/>
  <c r="G13" i="53"/>
  <c r="F13" i="53"/>
  <c r="FA9" i="1" s="1"/>
  <c r="E13" i="53"/>
  <c r="EZ9" i="1" s="1"/>
  <c r="D13" i="53"/>
  <c r="EY9" i="1" s="1"/>
  <c r="L12" i="53"/>
  <c r="FD8" i="1" s="1"/>
  <c r="K12" i="53"/>
  <c r="FC8" i="1" s="1"/>
  <c r="I12" i="53"/>
  <c r="H12" i="53"/>
  <c r="G12" i="53"/>
  <c r="F12" i="53"/>
  <c r="FA8" i="1" s="1"/>
  <c r="E12" i="53"/>
  <c r="EZ8" i="1" s="1"/>
  <c r="D12" i="53"/>
  <c r="L11" i="53"/>
  <c r="FD7" i="1" s="1"/>
  <c r="K11" i="53"/>
  <c r="FC7" i="1" s="1"/>
  <c r="I11" i="53"/>
  <c r="H11" i="53"/>
  <c r="G11" i="53"/>
  <c r="F11" i="53"/>
  <c r="FA7" i="1" s="1"/>
  <c r="E11" i="53"/>
  <c r="EZ7" i="1" s="1"/>
  <c r="D11" i="53"/>
  <c r="L10" i="53"/>
  <c r="FD6" i="1" s="1"/>
  <c r="K10" i="53"/>
  <c r="FC6" i="1" s="1"/>
  <c r="I10" i="53"/>
  <c r="H10" i="53"/>
  <c r="G10" i="53"/>
  <c r="F10" i="53"/>
  <c r="FA6" i="1" s="1"/>
  <c r="E10" i="53"/>
  <c r="EZ6" i="1" s="1"/>
  <c r="D10" i="53"/>
  <c r="L9" i="53"/>
  <c r="FD5" i="1" s="1"/>
  <c r="K9" i="53"/>
  <c r="FC5" i="1" s="1"/>
  <c r="I9" i="53"/>
  <c r="H9" i="53"/>
  <c r="G9" i="53"/>
  <c r="F9" i="53"/>
  <c r="FA5" i="1" s="1"/>
  <c r="E9" i="53"/>
  <c r="EZ5" i="1" s="1"/>
  <c r="D9" i="53"/>
  <c r="EY5" i="1" s="1"/>
  <c r="L8" i="53"/>
  <c r="K8" i="53"/>
  <c r="I8" i="53"/>
  <c r="H8" i="53"/>
  <c r="G8" i="53"/>
  <c r="F8" i="53"/>
  <c r="E8" i="53"/>
  <c r="D8" i="53"/>
  <c r="L7" i="53"/>
  <c r="FD4" i="1" s="1"/>
  <c r="K7" i="53"/>
  <c r="FC4" i="1" s="1"/>
  <c r="I7" i="53"/>
  <c r="H7" i="53"/>
  <c r="G7" i="53"/>
  <c r="F7" i="53"/>
  <c r="FA4" i="1" s="1"/>
  <c r="E7" i="53"/>
  <c r="EZ4" i="1" s="1"/>
  <c r="D7" i="53"/>
  <c r="EY4" i="1" s="1"/>
  <c r="J108" i="53" l="1"/>
  <c r="FB83" i="1" s="1"/>
  <c r="J107" i="53"/>
  <c r="FB82" i="1" s="1"/>
  <c r="J7" i="53"/>
  <c r="FB4" i="1" s="1"/>
  <c r="J9" i="53"/>
  <c r="FB5" i="1" s="1"/>
  <c r="FE5" i="1" s="1"/>
  <c r="J12" i="53"/>
  <c r="FB8" i="1" s="1"/>
  <c r="J13" i="53"/>
  <c r="FB9" i="1" s="1"/>
  <c r="FE9" i="1" s="1"/>
  <c r="J14" i="53"/>
  <c r="FB10" i="1" s="1"/>
  <c r="J16" i="53"/>
  <c r="FB12" i="1" s="1"/>
  <c r="FE12" i="1" s="1"/>
  <c r="J17" i="53"/>
  <c r="FB13" i="1" s="1"/>
  <c r="FE13" i="1" s="1"/>
  <c r="J19" i="53"/>
  <c r="FB15" i="1" s="1"/>
  <c r="J20" i="53"/>
  <c r="FB16" i="1" s="1"/>
  <c r="J21" i="53"/>
  <c r="FB17" i="1" s="1"/>
  <c r="FE17" i="1" s="1"/>
  <c r="J22" i="53"/>
  <c r="FB18" i="1" s="1"/>
  <c r="J24" i="53"/>
  <c r="FB20" i="1" s="1"/>
  <c r="FE20" i="1" s="1"/>
  <c r="J25" i="53"/>
  <c r="FB21" i="1" s="1"/>
  <c r="FE21" i="1" s="1"/>
  <c r="J27" i="53"/>
  <c r="M27" i="53" s="1"/>
  <c r="R27" i="53" s="1"/>
  <c r="J28" i="53"/>
  <c r="J29" i="53"/>
  <c r="M29" i="53" s="1"/>
  <c r="R29" i="53" s="1"/>
  <c r="J30" i="53"/>
  <c r="J31" i="53"/>
  <c r="M31" i="53" s="1"/>
  <c r="R31" i="53" s="1"/>
  <c r="J32" i="53"/>
  <c r="J33" i="53"/>
  <c r="M33" i="53" s="1"/>
  <c r="R33" i="53" s="1"/>
  <c r="J34" i="53"/>
  <c r="M34" i="53" s="1"/>
  <c r="R34" i="53" s="1"/>
  <c r="J35" i="53"/>
  <c r="M35" i="53" s="1"/>
  <c r="R35" i="53" s="1"/>
  <c r="J36" i="53"/>
  <c r="J37" i="53"/>
  <c r="J38" i="53"/>
  <c r="M38" i="53" s="1"/>
  <c r="R38" i="53" s="1"/>
  <c r="J39" i="53"/>
  <c r="M39" i="53" s="1"/>
  <c r="R39" i="53" s="1"/>
  <c r="J40" i="53"/>
  <c r="FB23" i="1" s="1"/>
  <c r="FE23" i="1" s="1"/>
  <c r="J41" i="53"/>
  <c r="FB24" i="1" s="1"/>
  <c r="FE24" i="1" s="1"/>
  <c r="J42" i="53"/>
  <c r="FB25" i="1" s="1"/>
  <c r="FE25" i="1" s="1"/>
  <c r="J43" i="53"/>
  <c r="FB26" i="1" s="1"/>
  <c r="FE26" i="1" s="1"/>
  <c r="J44" i="53"/>
  <c r="FB27" i="1" s="1"/>
  <c r="J45" i="53"/>
  <c r="FB28" i="1" s="1"/>
  <c r="FE28" i="1" s="1"/>
  <c r="J46" i="53"/>
  <c r="FB29" i="1" s="1"/>
  <c r="J47" i="53"/>
  <c r="FB30" i="1" s="1"/>
  <c r="FE30" i="1" s="1"/>
  <c r="J48" i="53"/>
  <c r="FB31" i="1" s="1"/>
  <c r="FE31" i="1" s="1"/>
  <c r="J49" i="53"/>
  <c r="FB32" i="1" s="1"/>
  <c r="FE32" i="1" s="1"/>
  <c r="J50" i="53"/>
  <c r="FB33" i="1" s="1"/>
  <c r="FE33" i="1" s="1"/>
  <c r="J51" i="53"/>
  <c r="FB34" i="1" s="1"/>
  <c r="J52" i="53"/>
  <c r="FB35" i="1" s="1"/>
  <c r="FE35" i="1" s="1"/>
  <c r="J53" i="53"/>
  <c r="FB36" i="1" s="1"/>
  <c r="FE36" i="1" s="1"/>
  <c r="J54" i="53"/>
  <c r="FB37" i="1" s="1"/>
  <c r="J55" i="53"/>
  <c r="FB38" i="1" s="1"/>
  <c r="FE38" i="1" s="1"/>
  <c r="J56" i="53"/>
  <c r="FB39" i="1" s="1"/>
  <c r="FE39" i="1" s="1"/>
  <c r="J57" i="53"/>
  <c r="FB40" i="1" s="1"/>
  <c r="FE40" i="1" s="1"/>
  <c r="J58" i="53"/>
  <c r="FB41" i="1" s="1"/>
  <c r="FE41" i="1" s="1"/>
  <c r="J59" i="53"/>
  <c r="FB42" i="1" s="1"/>
  <c r="FE42" i="1" s="1"/>
  <c r="J60" i="53"/>
  <c r="FB43" i="1" s="1"/>
  <c r="FE43" i="1" s="1"/>
  <c r="J61" i="53"/>
  <c r="FB44" i="1" s="1"/>
  <c r="FE44" i="1" s="1"/>
  <c r="J62" i="53"/>
  <c r="FB45" i="1" s="1"/>
  <c r="J63" i="53"/>
  <c r="FB46" i="1" s="1"/>
  <c r="J64" i="53"/>
  <c r="FB47" i="1" s="1"/>
  <c r="FE47" i="1" s="1"/>
  <c r="J65" i="53"/>
  <c r="FB48" i="1" s="1"/>
  <c r="FE48" i="1" s="1"/>
  <c r="J66" i="53"/>
  <c r="FB49" i="1" s="1"/>
  <c r="FE49" i="1" s="1"/>
  <c r="J79" i="53"/>
  <c r="FB58" i="1" s="1"/>
  <c r="FE58" i="1" s="1"/>
  <c r="J80" i="53"/>
  <c r="FB59" i="1" s="1"/>
  <c r="FE59" i="1" s="1"/>
  <c r="J81" i="53"/>
  <c r="FB60" i="1" s="1"/>
  <c r="FE60" i="1" s="1"/>
  <c r="J82" i="53"/>
  <c r="FB61" i="1" s="1"/>
  <c r="FE61" i="1" s="1"/>
  <c r="J83" i="53"/>
  <c r="FB62" i="1" s="1"/>
  <c r="FE62" i="1" s="1"/>
  <c r="J84" i="53"/>
  <c r="FB63" i="1" s="1"/>
  <c r="FE63" i="1" s="1"/>
  <c r="J85" i="53"/>
  <c r="FB64" i="1" s="1"/>
  <c r="FE64" i="1" s="1"/>
  <c r="J86" i="53"/>
  <c r="FB65" i="1" s="1"/>
  <c r="FE65" i="1" s="1"/>
  <c r="J87" i="53"/>
  <c r="FB66" i="1" s="1"/>
  <c r="FE66" i="1" s="1"/>
  <c r="J102" i="53"/>
  <c r="FB77" i="1" s="1"/>
  <c r="FE77" i="1" s="1"/>
  <c r="FE82" i="1"/>
  <c r="J110" i="53"/>
  <c r="FB85" i="1" s="1"/>
  <c r="FE85" i="1" s="1"/>
  <c r="J8" i="53"/>
  <c r="M8" i="53" s="1"/>
  <c r="R8" i="53" s="1"/>
  <c r="J11" i="53"/>
  <c r="FB7" i="1" s="1"/>
  <c r="J90" i="53"/>
  <c r="FB67" i="1" s="1"/>
  <c r="FE67" i="1" s="1"/>
  <c r="J91" i="53"/>
  <c r="FB68" i="1" s="1"/>
  <c r="FE68" i="1" s="1"/>
  <c r="J92" i="53"/>
  <c r="FB69" i="1" s="1"/>
  <c r="FE69" i="1" s="1"/>
  <c r="J93" i="53"/>
  <c r="FB70" i="1" s="1"/>
  <c r="FE70" i="1" s="1"/>
  <c r="J94" i="53"/>
  <c r="FB71" i="1" s="1"/>
  <c r="FE71" i="1" s="1"/>
  <c r="J95" i="53"/>
  <c r="FB72" i="1" s="1"/>
  <c r="FE72" i="1" s="1"/>
  <c r="J96" i="53"/>
  <c r="FB73" i="1" s="1"/>
  <c r="FE73" i="1" s="1"/>
  <c r="J97" i="53"/>
  <c r="FB74" i="1" s="1"/>
  <c r="FE74" i="1" s="1"/>
  <c r="J98" i="53"/>
  <c r="FB75" i="1" s="1"/>
  <c r="FE75" i="1" s="1"/>
  <c r="J99" i="53"/>
  <c r="FB76" i="1" s="1"/>
  <c r="J109" i="53"/>
  <c r="FB84" i="1" s="1"/>
  <c r="FE84" i="1" s="1"/>
  <c r="J106" i="53"/>
  <c r="FB81" i="1" s="1"/>
  <c r="FE81" i="1" s="1"/>
  <c r="J105" i="53"/>
  <c r="FB80" i="1" s="1"/>
  <c r="FE80" i="1" s="1"/>
  <c r="J104" i="53"/>
  <c r="FB79" i="1" s="1"/>
  <c r="FE79" i="1" s="1"/>
  <c r="J69" i="53"/>
  <c r="FB50" i="1" s="1"/>
  <c r="FE50" i="1" s="1"/>
  <c r="J70" i="53"/>
  <c r="FB51" i="1" s="1"/>
  <c r="FE51" i="1" s="1"/>
  <c r="J71" i="53"/>
  <c r="FB52" i="1" s="1"/>
  <c r="FE52" i="1" s="1"/>
  <c r="J72" i="53"/>
  <c r="FB53" i="1" s="1"/>
  <c r="FE53" i="1" s="1"/>
  <c r="J73" i="53"/>
  <c r="FB54" i="1" s="1"/>
  <c r="FE54" i="1" s="1"/>
  <c r="J74" i="53"/>
  <c r="FB55" i="1" s="1"/>
  <c r="FE55" i="1" s="1"/>
  <c r="J75" i="53"/>
  <c r="FB56" i="1" s="1"/>
  <c r="FE56" i="1" s="1"/>
  <c r="J76" i="53"/>
  <c r="FB57" i="1" s="1"/>
  <c r="FE57" i="1" s="1"/>
  <c r="J103" i="53"/>
  <c r="FB78" i="1" s="1"/>
  <c r="FE78" i="1" s="1"/>
  <c r="J111" i="53"/>
  <c r="M111" i="53" s="1"/>
  <c r="R111" i="53" s="1"/>
  <c r="J114" i="53"/>
  <c r="FB87" i="1" s="1"/>
  <c r="FE87" i="1" s="1"/>
  <c r="J115" i="53"/>
  <c r="FB88" i="1" s="1"/>
  <c r="FE88" i="1" s="1"/>
  <c r="J116" i="53"/>
  <c r="FB89" i="1" s="1"/>
  <c r="FE89" i="1" s="1"/>
  <c r="J117" i="53"/>
  <c r="FB90" i="1" s="1"/>
  <c r="FE90" i="1" s="1"/>
  <c r="J118" i="53"/>
  <c r="FB91" i="1" s="1"/>
  <c r="FE91" i="1" s="1"/>
  <c r="J119" i="53"/>
  <c r="FB92" i="1" s="1"/>
  <c r="FE92" i="1" s="1"/>
  <c r="J120" i="53"/>
  <c r="FB93" i="1" s="1"/>
  <c r="FE93" i="1" s="1"/>
  <c r="J121" i="53"/>
  <c r="FB94" i="1" s="1"/>
  <c r="FE94" i="1" s="1"/>
  <c r="J122" i="53"/>
  <c r="FB95" i="1" s="1"/>
  <c r="FE95" i="1" s="1"/>
  <c r="J123" i="53"/>
  <c r="FB96" i="1" s="1"/>
  <c r="FE96" i="1" s="1"/>
  <c r="J124" i="53"/>
  <c r="FB97" i="1" s="1"/>
  <c r="FE97" i="1" s="1"/>
  <c r="J125" i="53"/>
  <c r="FB98" i="1" s="1"/>
  <c r="FE98" i="1" s="1"/>
  <c r="J126" i="53"/>
  <c r="FB99" i="1" s="1"/>
  <c r="FE99" i="1" s="1"/>
  <c r="J127" i="53"/>
  <c r="FB100" i="1" s="1"/>
  <c r="FE100" i="1" s="1"/>
  <c r="J128" i="53"/>
  <c r="FB101" i="1" s="1"/>
  <c r="FE101" i="1" s="1"/>
  <c r="J129" i="53"/>
  <c r="FB102" i="1" s="1"/>
  <c r="FE102" i="1" s="1"/>
  <c r="J130" i="53"/>
  <c r="FB103" i="1" s="1"/>
  <c r="FE103" i="1" s="1"/>
  <c r="J131" i="53"/>
  <c r="FB104" i="1" s="1"/>
  <c r="FE104" i="1" s="1"/>
  <c r="J132" i="53"/>
  <c r="FB105" i="1" s="1"/>
  <c r="FE105" i="1" s="1"/>
  <c r="J133" i="53"/>
  <c r="FB106" i="1" s="1"/>
  <c r="FE106" i="1" s="1"/>
  <c r="J134" i="53"/>
  <c r="FB107" i="1" s="1"/>
  <c r="FE107" i="1" s="1"/>
  <c r="J135" i="53"/>
  <c r="FB108" i="1" s="1"/>
  <c r="FE108" i="1" s="1"/>
  <c r="J136" i="53"/>
  <c r="FB109" i="1" s="1"/>
  <c r="FE109" i="1" s="1"/>
  <c r="J137" i="53"/>
  <c r="FB110" i="1" s="1"/>
  <c r="FE110" i="1" s="1"/>
  <c r="J138" i="53"/>
  <c r="FB111" i="1" s="1"/>
  <c r="FE111" i="1" s="1"/>
  <c r="J139" i="53"/>
  <c r="FB112" i="1" s="1"/>
  <c r="FE112" i="1" s="1"/>
  <c r="J140" i="53"/>
  <c r="FB113" i="1" s="1"/>
  <c r="FE113" i="1" s="1"/>
  <c r="M32" i="53"/>
  <c r="R32" i="53" s="1"/>
  <c r="M37" i="53"/>
  <c r="R37" i="53" s="1"/>
  <c r="EY7" i="1"/>
  <c r="EY10" i="1"/>
  <c r="EY46" i="1"/>
  <c r="EY14" i="1"/>
  <c r="M66" i="53"/>
  <c r="R66" i="53" s="1"/>
  <c r="M45" i="53"/>
  <c r="R45" i="53" s="1"/>
  <c r="EY6" i="1"/>
  <c r="FC86" i="1"/>
  <c r="FC76" i="1"/>
  <c r="M67" i="53"/>
  <c r="R67" i="53" s="1"/>
  <c r="M17" i="53"/>
  <c r="R17" i="53" s="1"/>
  <c r="EY16" i="1"/>
  <c r="FE16" i="1" s="1"/>
  <c r="M20" i="53"/>
  <c r="R20" i="53" s="1"/>
  <c r="M44" i="53"/>
  <c r="R44" i="53" s="1"/>
  <c r="EY27" i="1"/>
  <c r="EY29" i="1"/>
  <c r="EY45" i="1"/>
  <c r="FE45" i="1" s="1"/>
  <c r="M7" i="53"/>
  <c r="R7" i="53" s="1"/>
  <c r="M64" i="53"/>
  <c r="R64" i="53" s="1"/>
  <c r="EY34" i="1"/>
  <c r="EY37" i="1"/>
  <c r="M54" i="53"/>
  <c r="R54" i="53" s="1"/>
  <c r="M52" i="53"/>
  <c r="R52" i="53" s="1"/>
  <c r="M40" i="53"/>
  <c r="R40" i="53" s="1"/>
  <c r="EY8" i="1"/>
  <c r="FE8" i="1" s="1"/>
  <c r="M12" i="53"/>
  <c r="R12" i="53" s="1"/>
  <c r="EY15" i="1"/>
  <c r="FE15" i="1" s="1"/>
  <c r="EZ76" i="1"/>
  <c r="EZ86" i="1"/>
  <c r="M108" i="53"/>
  <c r="R108" i="53" s="1"/>
  <c r="EY83" i="1"/>
  <c r="FE83" i="1" s="1"/>
  <c r="M25" i="53"/>
  <c r="R25" i="53" s="1"/>
  <c r="EY76" i="1"/>
  <c r="M28" i="53"/>
  <c r="R28" i="53" s="1"/>
  <c r="J10" i="53"/>
  <c r="FB6" i="1" s="1"/>
  <c r="J15" i="53"/>
  <c r="FB11" i="1" s="1"/>
  <c r="FE11" i="1" s="1"/>
  <c r="J18" i="53"/>
  <c r="FB14" i="1" s="1"/>
  <c r="FA76" i="1"/>
  <c r="FA86" i="1"/>
  <c r="M60" i="53"/>
  <c r="R60" i="53" s="1"/>
  <c r="M30" i="53"/>
  <c r="R30" i="53" s="1"/>
  <c r="M36" i="53"/>
  <c r="R36" i="53" s="1"/>
  <c r="J23" i="53"/>
  <c r="FB19" i="1" s="1"/>
  <c r="FE19" i="1" s="1"/>
  <c r="J26" i="53"/>
  <c r="FB22" i="1" s="1"/>
  <c r="FE22" i="1" s="1"/>
  <c r="M58" i="53"/>
  <c r="R58" i="53" s="1"/>
  <c r="M48" i="53"/>
  <c r="R48" i="53" s="1"/>
  <c r="EY18" i="1"/>
  <c r="F141" i="53"/>
  <c r="M107" i="53"/>
  <c r="R107" i="53" s="1"/>
  <c r="G141" i="53"/>
  <c r="M106" i="53"/>
  <c r="R106" i="53" s="1"/>
  <c r="H141" i="53"/>
  <c r="I141" i="53"/>
  <c r="K141" i="53"/>
  <c r="M74" i="53"/>
  <c r="R74" i="53" s="1"/>
  <c r="L141" i="53"/>
  <c r="M117" i="53"/>
  <c r="R117" i="53" s="1"/>
  <c r="M125" i="53"/>
  <c r="R125" i="53" s="1"/>
  <c r="M134" i="53"/>
  <c r="R134" i="53" s="1"/>
  <c r="M93" i="53"/>
  <c r="R93" i="53" s="1"/>
  <c r="M95" i="53"/>
  <c r="R95" i="53" s="1"/>
  <c r="M110" i="53"/>
  <c r="R110" i="53" s="1"/>
  <c r="E141" i="53"/>
  <c r="D141" i="53"/>
  <c r="M133" i="53" l="1"/>
  <c r="R133" i="53" s="1"/>
  <c r="M105" i="53"/>
  <c r="R105" i="53" s="1"/>
  <c r="M75" i="53"/>
  <c r="R75" i="53" s="1"/>
  <c r="M98" i="53"/>
  <c r="R98" i="53" s="1"/>
  <c r="M86" i="53"/>
  <c r="R86" i="53" s="1"/>
  <c r="M57" i="53"/>
  <c r="R57" i="53" s="1"/>
  <c r="M73" i="53"/>
  <c r="R73" i="53" s="1"/>
  <c r="M132" i="53"/>
  <c r="R132" i="53" s="1"/>
  <c r="M130" i="53"/>
  <c r="R130" i="53" s="1"/>
  <c r="M59" i="53"/>
  <c r="R59" i="53" s="1"/>
  <c r="M140" i="53"/>
  <c r="R140" i="53" s="1"/>
  <c r="M43" i="53"/>
  <c r="R43" i="53" s="1"/>
  <c r="M16" i="53"/>
  <c r="R16" i="53" s="1"/>
  <c r="FE34" i="1"/>
  <c r="M118" i="53"/>
  <c r="R118" i="53" s="1"/>
  <c r="M51" i="53"/>
  <c r="R51" i="53" s="1"/>
  <c r="M138" i="53"/>
  <c r="R138" i="53" s="1"/>
  <c r="M114" i="53"/>
  <c r="R114" i="53" s="1"/>
  <c r="M87" i="53"/>
  <c r="R87" i="53" s="1"/>
  <c r="M79" i="53"/>
  <c r="R79" i="53" s="1"/>
  <c r="M96" i="53"/>
  <c r="R96" i="53" s="1"/>
  <c r="M119" i="53"/>
  <c r="R119" i="53" s="1"/>
  <c r="M82" i="53"/>
  <c r="R82" i="53" s="1"/>
  <c r="M62" i="53"/>
  <c r="R62" i="53" s="1"/>
  <c r="FE10" i="1"/>
  <c r="M92" i="53"/>
  <c r="R92" i="53" s="1"/>
  <c r="M116" i="53"/>
  <c r="R116" i="53" s="1"/>
  <c r="M103" i="53"/>
  <c r="R103" i="53" s="1"/>
  <c r="M109" i="53"/>
  <c r="R109" i="53" s="1"/>
  <c r="M49" i="53"/>
  <c r="R49" i="53" s="1"/>
  <c r="FE37" i="1"/>
  <c r="M46" i="53"/>
  <c r="R46" i="53" s="1"/>
  <c r="M91" i="53"/>
  <c r="R91" i="53" s="1"/>
  <c r="M128" i="53"/>
  <c r="R128" i="53" s="1"/>
  <c r="M19" i="53"/>
  <c r="R19" i="53" s="1"/>
  <c r="FE29" i="1"/>
  <c r="M42" i="53"/>
  <c r="R42" i="53" s="1"/>
  <c r="M124" i="53"/>
  <c r="R124" i="53" s="1"/>
  <c r="M136" i="53"/>
  <c r="R136" i="53" s="1"/>
  <c r="M120" i="53"/>
  <c r="R120" i="53" s="1"/>
  <c r="M85" i="53"/>
  <c r="R85" i="53" s="1"/>
  <c r="M69" i="53"/>
  <c r="R69" i="53" s="1"/>
  <c r="M50" i="53"/>
  <c r="R50" i="53" s="1"/>
  <c r="M14" i="53"/>
  <c r="R14" i="53" s="1"/>
  <c r="M115" i="53"/>
  <c r="R115" i="53" s="1"/>
  <c r="M63" i="53"/>
  <c r="R63" i="53" s="1"/>
  <c r="M123" i="53"/>
  <c r="R123" i="53" s="1"/>
  <c r="FE76" i="1"/>
  <c r="M21" i="53"/>
  <c r="R21" i="53" s="1"/>
  <c r="M9" i="53"/>
  <c r="R9" i="53" s="1"/>
  <c r="FE6" i="1"/>
  <c r="M71" i="53"/>
  <c r="R71" i="53" s="1"/>
  <c r="M41" i="53"/>
  <c r="R41" i="53" s="1"/>
  <c r="M55" i="53"/>
  <c r="R55" i="53" s="1"/>
  <c r="FE14" i="1"/>
  <c r="M11" i="53"/>
  <c r="R11" i="53" s="1"/>
  <c r="M83" i="53"/>
  <c r="R83" i="53" s="1"/>
  <c r="M104" i="53"/>
  <c r="R104" i="53" s="1"/>
  <c r="M139" i="53"/>
  <c r="R139" i="53" s="1"/>
  <c r="M127" i="53"/>
  <c r="R127" i="53" s="1"/>
  <c r="M81" i="53"/>
  <c r="R81" i="53" s="1"/>
  <c r="M61" i="53"/>
  <c r="R61" i="53" s="1"/>
  <c r="M65" i="53"/>
  <c r="R65" i="53" s="1"/>
  <c r="FE46" i="1"/>
  <c r="FE7" i="1"/>
  <c r="M47" i="53"/>
  <c r="R47" i="53" s="1"/>
  <c r="M99" i="53"/>
  <c r="R99" i="53" s="1"/>
  <c r="M90" i="53"/>
  <c r="R90" i="53" s="1"/>
  <c r="M131" i="53"/>
  <c r="R131" i="53" s="1"/>
  <c r="M122" i="53"/>
  <c r="R122" i="53" s="1"/>
  <c r="M102" i="53"/>
  <c r="R102" i="53" s="1"/>
  <c r="M80" i="53"/>
  <c r="R80" i="53" s="1"/>
  <c r="M72" i="53"/>
  <c r="R72" i="53" s="1"/>
  <c r="FE18" i="1"/>
  <c r="M24" i="53"/>
  <c r="R24" i="53" s="1"/>
  <c r="M15" i="53"/>
  <c r="R15" i="53" s="1"/>
  <c r="M53" i="53"/>
  <c r="R53" i="53" s="1"/>
  <c r="FE27" i="1"/>
  <c r="M56" i="53"/>
  <c r="R56" i="53" s="1"/>
  <c r="M94" i="53"/>
  <c r="R94" i="53" s="1"/>
  <c r="M126" i="53"/>
  <c r="R126" i="53" s="1"/>
  <c r="M84" i="53"/>
  <c r="R84" i="53" s="1"/>
  <c r="M76" i="53"/>
  <c r="R76" i="53" s="1"/>
  <c r="M13" i="53"/>
  <c r="R13" i="53" s="1"/>
  <c r="M22" i="53"/>
  <c r="R22" i="53" s="1"/>
  <c r="M23" i="53"/>
  <c r="R23" i="53" s="1"/>
  <c r="FB86" i="1"/>
  <c r="FE86" i="1" s="1"/>
  <c r="M129" i="53"/>
  <c r="R129" i="53" s="1"/>
  <c r="M135" i="53"/>
  <c r="R135" i="53" s="1"/>
  <c r="M70" i="53"/>
  <c r="R70" i="53" s="1"/>
  <c r="M121" i="53"/>
  <c r="R121" i="53" s="1"/>
  <c r="M137" i="53"/>
  <c r="R137" i="53" s="1"/>
  <c r="M97" i="53"/>
  <c r="R97" i="53" s="1"/>
  <c r="M26" i="53"/>
  <c r="R26" i="53" s="1"/>
  <c r="M18" i="53"/>
  <c r="R18" i="53" s="1"/>
  <c r="M10" i="53"/>
  <c r="R10" i="53" s="1"/>
  <c r="R112" i="53" l="1"/>
  <c r="R100" i="53"/>
  <c r="M141" i="53"/>
  <c r="R141" i="53" s="1"/>
  <c r="M100" i="53"/>
  <c r="O141" i="52"/>
  <c r="N141" i="52"/>
  <c r="L140" i="52"/>
  <c r="FK113" i="1" s="1"/>
  <c r="K140" i="52"/>
  <c r="FJ113" i="1" s="1"/>
  <c r="I140" i="52"/>
  <c r="H140" i="52"/>
  <c r="G140" i="52"/>
  <c r="F140" i="52"/>
  <c r="FH113" i="1" s="1"/>
  <c r="E140" i="52"/>
  <c r="FG113" i="1" s="1"/>
  <c r="D140" i="52"/>
  <c r="FF113" i="1" s="1"/>
  <c r="L139" i="52"/>
  <c r="FK112" i="1" s="1"/>
  <c r="K139" i="52"/>
  <c r="FJ112" i="1" s="1"/>
  <c r="I139" i="52"/>
  <c r="H139" i="52"/>
  <c r="G139" i="52"/>
  <c r="F139" i="52"/>
  <c r="FH112" i="1" s="1"/>
  <c r="E139" i="52"/>
  <c r="FG112" i="1" s="1"/>
  <c r="D139" i="52"/>
  <c r="FF112" i="1" s="1"/>
  <c r="L138" i="52"/>
  <c r="FK111" i="1" s="1"/>
  <c r="K138" i="52"/>
  <c r="FJ111" i="1" s="1"/>
  <c r="I138" i="52"/>
  <c r="H138" i="52"/>
  <c r="G138" i="52"/>
  <c r="F138" i="52"/>
  <c r="FH111" i="1" s="1"/>
  <c r="E138" i="52"/>
  <c r="FG111" i="1" s="1"/>
  <c r="D138" i="52"/>
  <c r="FF111" i="1" s="1"/>
  <c r="L137" i="52"/>
  <c r="FK110" i="1" s="1"/>
  <c r="K137" i="52"/>
  <c r="FJ110" i="1" s="1"/>
  <c r="I137" i="52"/>
  <c r="H137" i="52"/>
  <c r="G137" i="52"/>
  <c r="F137" i="52"/>
  <c r="FH110" i="1" s="1"/>
  <c r="E137" i="52"/>
  <c r="FG110" i="1" s="1"/>
  <c r="D137" i="52"/>
  <c r="L136" i="52"/>
  <c r="FK109" i="1" s="1"/>
  <c r="K136" i="52"/>
  <c r="FJ109" i="1" s="1"/>
  <c r="I136" i="52"/>
  <c r="H136" i="52"/>
  <c r="G136" i="52"/>
  <c r="F136" i="52"/>
  <c r="FH109" i="1" s="1"/>
  <c r="E136" i="52"/>
  <c r="FG109" i="1" s="1"/>
  <c r="D136" i="52"/>
  <c r="FF109" i="1" s="1"/>
  <c r="L135" i="52"/>
  <c r="FK108" i="1" s="1"/>
  <c r="K135" i="52"/>
  <c r="FJ108" i="1" s="1"/>
  <c r="I135" i="52"/>
  <c r="H135" i="52"/>
  <c r="G135" i="52"/>
  <c r="F135" i="52"/>
  <c r="FH108" i="1" s="1"/>
  <c r="E135" i="52"/>
  <c r="FG108" i="1" s="1"/>
  <c r="D135" i="52"/>
  <c r="FF108" i="1" s="1"/>
  <c r="L134" i="52"/>
  <c r="FK107" i="1" s="1"/>
  <c r="K134" i="52"/>
  <c r="FJ107" i="1" s="1"/>
  <c r="I134" i="52"/>
  <c r="H134" i="52"/>
  <c r="G134" i="52"/>
  <c r="F134" i="52"/>
  <c r="FH107" i="1" s="1"/>
  <c r="E134" i="52"/>
  <c r="FG107" i="1" s="1"/>
  <c r="D134" i="52"/>
  <c r="L133" i="52"/>
  <c r="FK106" i="1" s="1"/>
  <c r="K133" i="52"/>
  <c r="FJ106" i="1" s="1"/>
  <c r="I133" i="52"/>
  <c r="H133" i="52"/>
  <c r="G133" i="52"/>
  <c r="F133" i="52"/>
  <c r="FH106" i="1" s="1"/>
  <c r="E133" i="52"/>
  <c r="FG106" i="1" s="1"/>
  <c r="D133" i="52"/>
  <c r="L132" i="52"/>
  <c r="FK105" i="1" s="1"/>
  <c r="K132" i="52"/>
  <c r="FJ105" i="1" s="1"/>
  <c r="I132" i="52"/>
  <c r="H132" i="52"/>
  <c r="G132" i="52"/>
  <c r="F132" i="52"/>
  <c r="FH105" i="1" s="1"/>
  <c r="E132" i="52"/>
  <c r="FG105" i="1" s="1"/>
  <c r="D132" i="52"/>
  <c r="L131" i="52"/>
  <c r="FK104" i="1" s="1"/>
  <c r="K131" i="52"/>
  <c r="FJ104" i="1" s="1"/>
  <c r="I131" i="52"/>
  <c r="H131" i="52"/>
  <c r="G131" i="52"/>
  <c r="F131" i="52"/>
  <c r="FH104" i="1" s="1"/>
  <c r="E131" i="52"/>
  <c r="FG104" i="1" s="1"/>
  <c r="D131" i="52"/>
  <c r="L130" i="52"/>
  <c r="FK103" i="1" s="1"/>
  <c r="K130" i="52"/>
  <c r="FJ103" i="1" s="1"/>
  <c r="I130" i="52"/>
  <c r="H130" i="52"/>
  <c r="G130" i="52"/>
  <c r="F130" i="52"/>
  <c r="FH103" i="1" s="1"/>
  <c r="E130" i="52"/>
  <c r="FG103" i="1" s="1"/>
  <c r="D130" i="52"/>
  <c r="L129" i="52"/>
  <c r="FK102" i="1" s="1"/>
  <c r="K129" i="52"/>
  <c r="FJ102" i="1" s="1"/>
  <c r="I129" i="52"/>
  <c r="H129" i="52"/>
  <c r="G129" i="52"/>
  <c r="F129" i="52"/>
  <c r="FH102" i="1" s="1"/>
  <c r="E129" i="52"/>
  <c r="FG102" i="1" s="1"/>
  <c r="D129" i="52"/>
  <c r="L128" i="52"/>
  <c r="FK101" i="1" s="1"/>
  <c r="K128" i="52"/>
  <c r="FJ101" i="1" s="1"/>
  <c r="I128" i="52"/>
  <c r="H128" i="52"/>
  <c r="G128" i="52"/>
  <c r="F128" i="52"/>
  <c r="FH101" i="1" s="1"/>
  <c r="E128" i="52"/>
  <c r="FG101" i="1" s="1"/>
  <c r="D128" i="52"/>
  <c r="L127" i="52"/>
  <c r="FK100" i="1" s="1"/>
  <c r="K127" i="52"/>
  <c r="FJ100" i="1" s="1"/>
  <c r="I127" i="52"/>
  <c r="H127" i="52"/>
  <c r="G127" i="52"/>
  <c r="F127" i="52"/>
  <c r="FH100" i="1" s="1"/>
  <c r="E127" i="52"/>
  <c r="FG100" i="1" s="1"/>
  <c r="D127" i="52"/>
  <c r="L126" i="52"/>
  <c r="FK99" i="1" s="1"/>
  <c r="K126" i="52"/>
  <c r="FJ99" i="1" s="1"/>
  <c r="I126" i="52"/>
  <c r="H126" i="52"/>
  <c r="G126" i="52"/>
  <c r="F126" i="52"/>
  <c r="FH99" i="1" s="1"/>
  <c r="E126" i="52"/>
  <c r="FG99" i="1" s="1"/>
  <c r="D126" i="52"/>
  <c r="L125" i="52"/>
  <c r="FK98" i="1" s="1"/>
  <c r="K125" i="52"/>
  <c r="FJ98" i="1" s="1"/>
  <c r="I125" i="52"/>
  <c r="H125" i="52"/>
  <c r="G125" i="52"/>
  <c r="F125" i="52"/>
  <c r="FH98" i="1" s="1"/>
  <c r="E125" i="52"/>
  <c r="FG98" i="1" s="1"/>
  <c r="D125" i="52"/>
  <c r="L124" i="52"/>
  <c r="FK97" i="1" s="1"/>
  <c r="K124" i="52"/>
  <c r="FJ97" i="1" s="1"/>
  <c r="I124" i="52"/>
  <c r="H124" i="52"/>
  <c r="G124" i="52"/>
  <c r="F124" i="52"/>
  <c r="FH97" i="1" s="1"/>
  <c r="E124" i="52"/>
  <c r="FG97" i="1" s="1"/>
  <c r="D124" i="52"/>
  <c r="L123" i="52"/>
  <c r="FK96" i="1" s="1"/>
  <c r="K123" i="52"/>
  <c r="FJ96" i="1" s="1"/>
  <c r="I123" i="52"/>
  <c r="H123" i="52"/>
  <c r="G123" i="52"/>
  <c r="F123" i="52"/>
  <c r="FH96" i="1" s="1"/>
  <c r="E123" i="52"/>
  <c r="FG96" i="1" s="1"/>
  <c r="D123" i="52"/>
  <c r="L122" i="52"/>
  <c r="FK95" i="1" s="1"/>
  <c r="K122" i="52"/>
  <c r="FJ95" i="1" s="1"/>
  <c r="I122" i="52"/>
  <c r="H122" i="52"/>
  <c r="G122" i="52"/>
  <c r="F122" i="52"/>
  <c r="FH95" i="1" s="1"/>
  <c r="E122" i="52"/>
  <c r="FG95" i="1" s="1"/>
  <c r="D122" i="52"/>
  <c r="L121" i="52"/>
  <c r="FK94" i="1" s="1"/>
  <c r="K121" i="52"/>
  <c r="FJ94" i="1" s="1"/>
  <c r="I121" i="52"/>
  <c r="H121" i="52"/>
  <c r="G121" i="52"/>
  <c r="F121" i="52"/>
  <c r="FH94" i="1" s="1"/>
  <c r="E121" i="52"/>
  <c r="FG94" i="1" s="1"/>
  <c r="D121" i="52"/>
  <c r="L120" i="52"/>
  <c r="FK93" i="1" s="1"/>
  <c r="K120" i="52"/>
  <c r="FJ93" i="1" s="1"/>
  <c r="I120" i="52"/>
  <c r="H120" i="52"/>
  <c r="G120" i="52"/>
  <c r="F120" i="52"/>
  <c r="FH93" i="1" s="1"/>
  <c r="E120" i="52"/>
  <c r="FG93" i="1" s="1"/>
  <c r="D120" i="52"/>
  <c r="L119" i="52"/>
  <c r="FK92" i="1" s="1"/>
  <c r="K119" i="52"/>
  <c r="FJ92" i="1" s="1"/>
  <c r="I119" i="52"/>
  <c r="H119" i="52"/>
  <c r="G119" i="52"/>
  <c r="F119" i="52"/>
  <c r="FH92" i="1" s="1"/>
  <c r="E119" i="52"/>
  <c r="FG92" i="1" s="1"/>
  <c r="D119" i="52"/>
  <c r="L118" i="52"/>
  <c r="FK91" i="1" s="1"/>
  <c r="K118" i="52"/>
  <c r="FJ91" i="1" s="1"/>
  <c r="I118" i="52"/>
  <c r="H118" i="52"/>
  <c r="G118" i="52"/>
  <c r="F118" i="52"/>
  <c r="FH91" i="1" s="1"/>
  <c r="E118" i="52"/>
  <c r="FG91" i="1" s="1"/>
  <c r="D118" i="52"/>
  <c r="L117" i="52"/>
  <c r="FK90" i="1" s="1"/>
  <c r="K117" i="52"/>
  <c r="FJ90" i="1" s="1"/>
  <c r="I117" i="52"/>
  <c r="H117" i="52"/>
  <c r="G117" i="52"/>
  <c r="F117" i="52"/>
  <c r="FH90" i="1" s="1"/>
  <c r="E117" i="52"/>
  <c r="FG90" i="1" s="1"/>
  <c r="D117" i="52"/>
  <c r="L116" i="52"/>
  <c r="FK89" i="1" s="1"/>
  <c r="K116" i="52"/>
  <c r="FJ89" i="1" s="1"/>
  <c r="I116" i="52"/>
  <c r="H116" i="52"/>
  <c r="G116" i="52"/>
  <c r="F116" i="52"/>
  <c r="FH89" i="1" s="1"/>
  <c r="E116" i="52"/>
  <c r="FG89" i="1" s="1"/>
  <c r="D116" i="52"/>
  <c r="L115" i="52"/>
  <c r="FK88" i="1" s="1"/>
  <c r="K115" i="52"/>
  <c r="FJ88" i="1" s="1"/>
  <c r="I115" i="52"/>
  <c r="H115" i="52"/>
  <c r="G115" i="52"/>
  <c r="F115" i="52"/>
  <c r="FH88" i="1" s="1"/>
  <c r="E115" i="52"/>
  <c r="FG88" i="1" s="1"/>
  <c r="D115" i="52"/>
  <c r="L114" i="52"/>
  <c r="FK87" i="1" s="1"/>
  <c r="K114" i="52"/>
  <c r="FJ87" i="1" s="1"/>
  <c r="I114" i="52"/>
  <c r="H114" i="52"/>
  <c r="G114" i="52"/>
  <c r="F114" i="52"/>
  <c r="FH87" i="1" s="1"/>
  <c r="E114" i="52"/>
  <c r="FG87" i="1" s="1"/>
  <c r="D114" i="52"/>
  <c r="K111" i="52"/>
  <c r="I111" i="52"/>
  <c r="H111" i="52"/>
  <c r="G111" i="52"/>
  <c r="F111" i="52"/>
  <c r="E111" i="52"/>
  <c r="D111" i="52"/>
  <c r="K110" i="52"/>
  <c r="FJ85" i="1" s="1"/>
  <c r="I110" i="52"/>
  <c r="H110" i="52"/>
  <c r="G110" i="52"/>
  <c r="F110" i="52"/>
  <c r="FH85" i="1" s="1"/>
  <c r="E110" i="52"/>
  <c r="FG85" i="1" s="1"/>
  <c r="D110" i="52"/>
  <c r="K109" i="52"/>
  <c r="FJ84" i="1" s="1"/>
  <c r="I109" i="52"/>
  <c r="H109" i="52"/>
  <c r="G109" i="52"/>
  <c r="F109" i="52"/>
  <c r="FH84" i="1" s="1"/>
  <c r="E109" i="52"/>
  <c r="FG84" i="1" s="1"/>
  <c r="D109" i="52"/>
  <c r="K108" i="52"/>
  <c r="FJ83" i="1" s="1"/>
  <c r="I108" i="52"/>
  <c r="H108" i="52"/>
  <c r="G108" i="52"/>
  <c r="F108" i="52"/>
  <c r="FH83" i="1" s="1"/>
  <c r="E108" i="52"/>
  <c r="FG83" i="1" s="1"/>
  <c r="D108" i="52"/>
  <c r="K107" i="52"/>
  <c r="FJ82" i="1" s="1"/>
  <c r="I107" i="52"/>
  <c r="H107" i="52"/>
  <c r="G107" i="52"/>
  <c r="F107" i="52"/>
  <c r="FH82" i="1" s="1"/>
  <c r="E107" i="52"/>
  <c r="FG82" i="1" s="1"/>
  <c r="D107" i="52"/>
  <c r="K106" i="52"/>
  <c r="FJ81" i="1" s="1"/>
  <c r="I106" i="52"/>
  <c r="H106" i="52"/>
  <c r="G106" i="52"/>
  <c r="F106" i="52"/>
  <c r="FH81" i="1" s="1"/>
  <c r="E106" i="52"/>
  <c r="FG81" i="1" s="1"/>
  <c r="D106" i="52"/>
  <c r="K105" i="52"/>
  <c r="FJ80" i="1" s="1"/>
  <c r="I105" i="52"/>
  <c r="H105" i="52"/>
  <c r="G105" i="52"/>
  <c r="F105" i="52"/>
  <c r="FH80" i="1" s="1"/>
  <c r="E105" i="52"/>
  <c r="FG80" i="1" s="1"/>
  <c r="D105" i="52"/>
  <c r="K104" i="52"/>
  <c r="FJ79" i="1" s="1"/>
  <c r="I104" i="52"/>
  <c r="H104" i="52"/>
  <c r="G104" i="52"/>
  <c r="F104" i="52"/>
  <c r="FH79" i="1" s="1"/>
  <c r="E104" i="52"/>
  <c r="FG79" i="1" s="1"/>
  <c r="D104" i="52"/>
  <c r="K103" i="52"/>
  <c r="FJ78" i="1" s="1"/>
  <c r="I103" i="52"/>
  <c r="H103" i="52"/>
  <c r="G103" i="52"/>
  <c r="F103" i="52"/>
  <c r="FH78" i="1" s="1"/>
  <c r="E103" i="52"/>
  <c r="FG78" i="1" s="1"/>
  <c r="D103" i="52"/>
  <c r="K102" i="52"/>
  <c r="FJ77" i="1" s="1"/>
  <c r="I102" i="52"/>
  <c r="H102" i="52"/>
  <c r="G102" i="52"/>
  <c r="F102" i="52"/>
  <c r="FH77" i="1" s="1"/>
  <c r="E102" i="52"/>
  <c r="D102" i="52"/>
  <c r="K99" i="52"/>
  <c r="I99" i="52"/>
  <c r="H99" i="52"/>
  <c r="G99" i="52"/>
  <c r="F99" i="52"/>
  <c r="E99" i="52"/>
  <c r="D99" i="52"/>
  <c r="L98" i="52"/>
  <c r="FK75" i="1" s="1"/>
  <c r="K98" i="52"/>
  <c r="FJ75" i="1" s="1"/>
  <c r="I98" i="52"/>
  <c r="H98" i="52"/>
  <c r="G98" i="52"/>
  <c r="F98" i="52"/>
  <c r="FH75" i="1" s="1"/>
  <c r="E98" i="52"/>
  <c r="FG75" i="1" s="1"/>
  <c r="D98" i="52"/>
  <c r="L97" i="52"/>
  <c r="FK74" i="1" s="1"/>
  <c r="K97" i="52"/>
  <c r="FJ74" i="1" s="1"/>
  <c r="I97" i="52"/>
  <c r="H97" i="52"/>
  <c r="G97" i="52"/>
  <c r="F97" i="52"/>
  <c r="FH74" i="1" s="1"/>
  <c r="E97" i="52"/>
  <c r="FG74" i="1" s="1"/>
  <c r="D97" i="52"/>
  <c r="L96" i="52"/>
  <c r="FK73" i="1" s="1"/>
  <c r="K96" i="52"/>
  <c r="FJ73" i="1" s="1"/>
  <c r="I96" i="52"/>
  <c r="H96" i="52"/>
  <c r="G96" i="52"/>
  <c r="F96" i="52"/>
  <c r="FH73" i="1" s="1"/>
  <c r="E96" i="52"/>
  <c r="FG73" i="1" s="1"/>
  <c r="D96" i="52"/>
  <c r="L95" i="52"/>
  <c r="FK72" i="1" s="1"/>
  <c r="K95" i="52"/>
  <c r="FJ72" i="1" s="1"/>
  <c r="I95" i="52"/>
  <c r="H95" i="52"/>
  <c r="G95" i="52"/>
  <c r="F95" i="52"/>
  <c r="FH72" i="1" s="1"/>
  <c r="E95" i="52"/>
  <c r="FG72" i="1" s="1"/>
  <c r="D95" i="52"/>
  <c r="L94" i="52"/>
  <c r="FK71" i="1" s="1"/>
  <c r="K94" i="52"/>
  <c r="FJ71" i="1" s="1"/>
  <c r="I94" i="52"/>
  <c r="H94" i="52"/>
  <c r="G94" i="52"/>
  <c r="F94" i="52"/>
  <c r="FH71" i="1" s="1"/>
  <c r="E94" i="52"/>
  <c r="FG71" i="1" s="1"/>
  <c r="D94" i="52"/>
  <c r="L93" i="52"/>
  <c r="FK70" i="1" s="1"/>
  <c r="K93" i="52"/>
  <c r="FJ70" i="1" s="1"/>
  <c r="I93" i="52"/>
  <c r="H93" i="52"/>
  <c r="G93" i="52"/>
  <c r="F93" i="52"/>
  <c r="FH70" i="1" s="1"/>
  <c r="E93" i="52"/>
  <c r="FG70" i="1" s="1"/>
  <c r="D93" i="52"/>
  <c r="L92" i="52"/>
  <c r="FK69" i="1" s="1"/>
  <c r="K92" i="52"/>
  <c r="FJ69" i="1" s="1"/>
  <c r="I92" i="52"/>
  <c r="H92" i="52"/>
  <c r="G92" i="52"/>
  <c r="F92" i="52"/>
  <c r="FH69" i="1" s="1"/>
  <c r="E92" i="52"/>
  <c r="FG69" i="1" s="1"/>
  <c r="D92" i="52"/>
  <c r="L91" i="52"/>
  <c r="FK68" i="1" s="1"/>
  <c r="K91" i="52"/>
  <c r="FJ68" i="1" s="1"/>
  <c r="I91" i="52"/>
  <c r="H91" i="52"/>
  <c r="G91" i="52"/>
  <c r="F91" i="52"/>
  <c r="FH68" i="1" s="1"/>
  <c r="E91" i="52"/>
  <c r="FG68" i="1" s="1"/>
  <c r="D91" i="52"/>
  <c r="L90" i="52"/>
  <c r="FK67" i="1" s="1"/>
  <c r="K90" i="52"/>
  <c r="FJ67" i="1" s="1"/>
  <c r="I90" i="52"/>
  <c r="H90" i="52"/>
  <c r="G90" i="52"/>
  <c r="F90" i="52"/>
  <c r="FH67" i="1" s="1"/>
  <c r="E90" i="52"/>
  <c r="FG67" i="1" s="1"/>
  <c r="D90" i="52"/>
  <c r="R88" i="52"/>
  <c r="L87" i="52"/>
  <c r="FK66" i="1" s="1"/>
  <c r="K87" i="52"/>
  <c r="FJ66" i="1" s="1"/>
  <c r="I87" i="52"/>
  <c r="H87" i="52"/>
  <c r="G87" i="52"/>
  <c r="F87" i="52"/>
  <c r="FH66" i="1" s="1"/>
  <c r="E87" i="52"/>
  <c r="FG66" i="1" s="1"/>
  <c r="D87" i="52"/>
  <c r="L86" i="52"/>
  <c r="FK65" i="1" s="1"/>
  <c r="K86" i="52"/>
  <c r="FJ65" i="1" s="1"/>
  <c r="I86" i="52"/>
  <c r="H86" i="52"/>
  <c r="G86" i="52"/>
  <c r="F86" i="52"/>
  <c r="FH65" i="1" s="1"/>
  <c r="E86" i="52"/>
  <c r="FG65" i="1" s="1"/>
  <c r="D86" i="52"/>
  <c r="L85" i="52"/>
  <c r="FK64" i="1" s="1"/>
  <c r="K85" i="52"/>
  <c r="FJ64" i="1" s="1"/>
  <c r="I85" i="52"/>
  <c r="H85" i="52"/>
  <c r="G85" i="52"/>
  <c r="F85" i="52"/>
  <c r="FH64" i="1" s="1"/>
  <c r="E85" i="52"/>
  <c r="FG64" i="1" s="1"/>
  <c r="D85" i="52"/>
  <c r="L84" i="52"/>
  <c r="FK63" i="1" s="1"/>
  <c r="K84" i="52"/>
  <c r="FJ63" i="1" s="1"/>
  <c r="I84" i="52"/>
  <c r="H84" i="52"/>
  <c r="G84" i="52"/>
  <c r="F84" i="52"/>
  <c r="FH63" i="1" s="1"/>
  <c r="E84" i="52"/>
  <c r="FG63" i="1" s="1"/>
  <c r="D84" i="52"/>
  <c r="L83" i="52"/>
  <c r="FK62" i="1" s="1"/>
  <c r="K83" i="52"/>
  <c r="FJ62" i="1" s="1"/>
  <c r="I83" i="52"/>
  <c r="H83" i="52"/>
  <c r="G83" i="52"/>
  <c r="F83" i="52"/>
  <c r="FH62" i="1" s="1"/>
  <c r="E83" i="52"/>
  <c r="FG62" i="1" s="1"/>
  <c r="D83" i="52"/>
  <c r="L82" i="52"/>
  <c r="FK61" i="1" s="1"/>
  <c r="K82" i="52"/>
  <c r="FJ61" i="1" s="1"/>
  <c r="I82" i="52"/>
  <c r="H82" i="52"/>
  <c r="G82" i="52"/>
  <c r="F82" i="52"/>
  <c r="FH61" i="1" s="1"/>
  <c r="E82" i="52"/>
  <c r="FG61" i="1" s="1"/>
  <c r="D82" i="52"/>
  <c r="L81" i="52"/>
  <c r="FK60" i="1" s="1"/>
  <c r="K81" i="52"/>
  <c r="FJ60" i="1" s="1"/>
  <c r="I81" i="52"/>
  <c r="H81" i="52"/>
  <c r="G81" i="52"/>
  <c r="F81" i="52"/>
  <c r="FH60" i="1" s="1"/>
  <c r="E81" i="52"/>
  <c r="FG60" i="1" s="1"/>
  <c r="D81" i="52"/>
  <c r="L80" i="52"/>
  <c r="FK59" i="1" s="1"/>
  <c r="K80" i="52"/>
  <c r="FJ59" i="1" s="1"/>
  <c r="I80" i="52"/>
  <c r="H80" i="52"/>
  <c r="G80" i="52"/>
  <c r="F80" i="52"/>
  <c r="FH59" i="1" s="1"/>
  <c r="E80" i="52"/>
  <c r="FG59" i="1" s="1"/>
  <c r="D80" i="52"/>
  <c r="L79" i="52"/>
  <c r="FK58" i="1" s="1"/>
  <c r="K79" i="52"/>
  <c r="FJ58" i="1" s="1"/>
  <c r="I79" i="52"/>
  <c r="H79" i="52"/>
  <c r="G79" i="52"/>
  <c r="F79" i="52"/>
  <c r="FH58" i="1" s="1"/>
  <c r="E79" i="52"/>
  <c r="FG58" i="1" s="1"/>
  <c r="D79" i="52"/>
  <c r="R77" i="52"/>
  <c r="L76" i="52"/>
  <c r="FK57" i="1" s="1"/>
  <c r="K76" i="52"/>
  <c r="FJ57" i="1" s="1"/>
  <c r="I76" i="52"/>
  <c r="H76" i="52"/>
  <c r="G76" i="52"/>
  <c r="F76" i="52"/>
  <c r="FH57" i="1" s="1"/>
  <c r="E76" i="52"/>
  <c r="FG57" i="1" s="1"/>
  <c r="D76" i="52"/>
  <c r="L75" i="52"/>
  <c r="FK56" i="1" s="1"/>
  <c r="K75" i="52"/>
  <c r="FJ56" i="1" s="1"/>
  <c r="I75" i="52"/>
  <c r="H75" i="52"/>
  <c r="G75" i="52"/>
  <c r="F75" i="52"/>
  <c r="FH56" i="1" s="1"/>
  <c r="E75" i="52"/>
  <c r="FG56" i="1" s="1"/>
  <c r="D75" i="52"/>
  <c r="L74" i="52"/>
  <c r="FK55" i="1" s="1"/>
  <c r="K74" i="52"/>
  <c r="FJ55" i="1" s="1"/>
  <c r="I74" i="52"/>
  <c r="H74" i="52"/>
  <c r="G74" i="52"/>
  <c r="F74" i="52"/>
  <c r="FH55" i="1" s="1"/>
  <c r="E74" i="52"/>
  <c r="FG55" i="1" s="1"/>
  <c r="D74" i="52"/>
  <c r="L73" i="52"/>
  <c r="FK54" i="1" s="1"/>
  <c r="K73" i="52"/>
  <c r="FJ54" i="1" s="1"/>
  <c r="I73" i="52"/>
  <c r="H73" i="52"/>
  <c r="G73" i="52"/>
  <c r="F73" i="52"/>
  <c r="FH54" i="1" s="1"/>
  <c r="E73" i="52"/>
  <c r="FG54" i="1" s="1"/>
  <c r="D73" i="52"/>
  <c r="L72" i="52"/>
  <c r="FK53" i="1" s="1"/>
  <c r="K72" i="52"/>
  <c r="FJ53" i="1" s="1"/>
  <c r="I72" i="52"/>
  <c r="H72" i="52"/>
  <c r="G72" i="52"/>
  <c r="F72" i="52"/>
  <c r="FH53" i="1" s="1"/>
  <c r="E72" i="52"/>
  <c r="FG53" i="1" s="1"/>
  <c r="D72" i="52"/>
  <c r="L71" i="52"/>
  <c r="FK52" i="1" s="1"/>
  <c r="K71" i="52"/>
  <c r="FJ52" i="1" s="1"/>
  <c r="I71" i="52"/>
  <c r="H71" i="52"/>
  <c r="G71" i="52"/>
  <c r="F71" i="52"/>
  <c r="FH52" i="1" s="1"/>
  <c r="E71" i="52"/>
  <c r="FG52" i="1" s="1"/>
  <c r="D71" i="52"/>
  <c r="L70" i="52"/>
  <c r="FK51" i="1" s="1"/>
  <c r="K70" i="52"/>
  <c r="FJ51" i="1" s="1"/>
  <c r="I70" i="52"/>
  <c r="H70" i="52"/>
  <c r="G70" i="52"/>
  <c r="F70" i="52"/>
  <c r="FH51" i="1" s="1"/>
  <c r="E70" i="52"/>
  <c r="FG51" i="1" s="1"/>
  <c r="D70" i="52"/>
  <c r="L69" i="52"/>
  <c r="FK50" i="1" s="1"/>
  <c r="K69" i="52"/>
  <c r="FJ50" i="1" s="1"/>
  <c r="I69" i="52"/>
  <c r="H69" i="52"/>
  <c r="G69" i="52"/>
  <c r="F69" i="52"/>
  <c r="FH50" i="1" s="1"/>
  <c r="E69" i="52"/>
  <c r="FG50" i="1" s="1"/>
  <c r="D69" i="52"/>
  <c r="R67" i="52"/>
  <c r="K66" i="52"/>
  <c r="FJ49" i="1" s="1"/>
  <c r="I66" i="52"/>
  <c r="H66" i="52"/>
  <c r="G66" i="52"/>
  <c r="F66" i="52"/>
  <c r="FH49" i="1" s="1"/>
  <c r="E66" i="52"/>
  <c r="FG49" i="1" s="1"/>
  <c r="D66" i="52"/>
  <c r="L65" i="52"/>
  <c r="FK48" i="1" s="1"/>
  <c r="K65" i="52"/>
  <c r="FJ48" i="1" s="1"/>
  <c r="I65" i="52"/>
  <c r="H65" i="52"/>
  <c r="G65" i="52"/>
  <c r="F65" i="52"/>
  <c r="FH48" i="1" s="1"/>
  <c r="E65" i="52"/>
  <c r="FG48" i="1" s="1"/>
  <c r="D65" i="52"/>
  <c r="L64" i="52"/>
  <c r="FK47" i="1" s="1"/>
  <c r="K64" i="52"/>
  <c r="FJ47" i="1" s="1"/>
  <c r="I64" i="52"/>
  <c r="H64" i="52"/>
  <c r="G64" i="52"/>
  <c r="F64" i="52"/>
  <c r="FH47" i="1" s="1"/>
  <c r="E64" i="52"/>
  <c r="FG47" i="1" s="1"/>
  <c r="D64" i="52"/>
  <c r="L63" i="52"/>
  <c r="FK46" i="1" s="1"/>
  <c r="K63" i="52"/>
  <c r="FJ46" i="1" s="1"/>
  <c r="I63" i="52"/>
  <c r="H63" i="52"/>
  <c r="G63" i="52"/>
  <c r="F63" i="52"/>
  <c r="FH46" i="1" s="1"/>
  <c r="E63" i="52"/>
  <c r="FG46" i="1" s="1"/>
  <c r="D63" i="52"/>
  <c r="L62" i="52"/>
  <c r="FK45" i="1" s="1"/>
  <c r="K62" i="52"/>
  <c r="FJ45" i="1" s="1"/>
  <c r="I62" i="52"/>
  <c r="H62" i="52"/>
  <c r="G62" i="52"/>
  <c r="F62" i="52"/>
  <c r="FH45" i="1" s="1"/>
  <c r="E62" i="52"/>
  <c r="FG45" i="1" s="1"/>
  <c r="D62" i="52"/>
  <c r="L61" i="52"/>
  <c r="FK44" i="1" s="1"/>
  <c r="K61" i="52"/>
  <c r="FJ44" i="1" s="1"/>
  <c r="I61" i="52"/>
  <c r="H61" i="52"/>
  <c r="G61" i="52"/>
  <c r="F61" i="52"/>
  <c r="FH44" i="1" s="1"/>
  <c r="E61" i="52"/>
  <c r="FG44" i="1" s="1"/>
  <c r="D61" i="52"/>
  <c r="L60" i="52"/>
  <c r="FK43" i="1" s="1"/>
  <c r="K60" i="52"/>
  <c r="FJ43" i="1" s="1"/>
  <c r="I60" i="52"/>
  <c r="H60" i="52"/>
  <c r="G60" i="52"/>
  <c r="F60" i="52"/>
  <c r="FH43" i="1" s="1"/>
  <c r="E60" i="52"/>
  <c r="FG43" i="1" s="1"/>
  <c r="D60" i="52"/>
  <c r="L59" i="52"/>
  <c r="FK42" i="1" s="1"/>
  <c r="K59" i="52"/>
  <c r="FJ42" i="1" s="1"/>
  <c r="I59" i="52"/>
  <c r="H59" i="52"/>
  <c r="G59" i="52"/>
  <c r="F59" i="52"/>
  <c r="FH42" i="1" s="1"/>
  <c r="E59" i="52"/>
  <c r="FG42" i="1" s="1"/>
  <c r="D59" i="52"/>
  <c r="L58" i="52"/>
  <c r="FK41" i="1" s="1"/>
  <c r="K58" i="52"/>
  <c r="FJ41" i="1" s="1"/>
  <c r="I58" i="52"/>
  <c r="H58" i="52"/>
  <c r="G58" i="52"/>
  <c r="F58" i="52"/>
  <c r="FH41" i="1" s="1"/>
  <c r="E58" i="52"/>
  <c r="FG41" i="1" s="1"/>
  <c r="D58" i="52"/>
  <c r="L57" i="52"/>
  <c r="FK40" i="1" s="1"/>
  <c r="K57" i="52"/>
  <c r="FJ40" i="1" s="1"/>
  <c r="I57" i="52"/>
  <c r="H57" i="52"/>
  <c r="G57" i="52"/>
  <c r="F57" i="52"/>
  <c r="FH40" i="1" s="1"/>
  <c r="E57" i="52"/>
  <c r="FG40" i="1" s="1"/>
  <c r="D57" i="52"/>
  <c r="L56" i="52"/>
  <c r="FK39" i="1" s="1"/>
  <c r="K56" i="52"/>
  <c r="FJ39" i="1" s="1"/>
  <c r="I56" i="52"/>
  <c r="H56" i="52"/>
  <c r="G56" i="52"/>
  <c r="F56" i="52"/>
  <c r="FH39" i="1" s="1"/>
  <c r="E56" i="52"/>
  <c r="FG39" i="1" s="1"/>
  <c r="D56" i="52"/>
  <c r="L55" i="52"/>
  <c r="FK38" i="1" s="1"/>
  <c r="K55" i="52"/>
  <c r="FJ38" i="1" s="1"/>
  <c r="I55" i="52"/>
  <c r="H55" i="52"/>
  <c r="G55" i="52"/>
  <c r="F55" i="52"/>
  <c r="FH38" i="1" s="1"/>
  <c r="E55" i="52"/>
  <c r="FG38" i="1" s="1"/>
  <c r="D55" i="52"/>
  <c r="L54" i="52"/>
  <c r="FK37" i="1" s="1"/>
  <c r="K54" i="52"/>
  <c r="FJ37" i="1" s="1"/>
  <c r="I54" i="52"/>
  <c r="H54" i="52"/>
  <c r="G54" i="52"/>
  <c r="F54" i="52"/>
  <c r="FH37" i="1" s="1"/>
  <c r="E54" i="52"/>
  <c r="FG37" i="1" s="1"/>
  <c r="D54" i="52"/>
  <c r="L53" i="52"/>
  <c r="FK36" i="1" s="1"/>
  <c r="K53" i="52"/>
  <c r="FJ36" i="1" s="1"/>
  <c r="I53" i="52"/>
  <c r="H53" i="52"/>
  <c r="G53" i="52"/>
  <c r="F53" i="52"/>
  <c r="FH36" i="1" s="1"/>
  <c r="E53" i="52"/>
  <c r="FG36" i="1" s="1"/>
  <c r="D53" i="52"/>
  <c r="L52" i="52"/>
  <c r="FK35" i="1" s="1"/>
  <c r="K52" i="52"/>
  <c r="FJ35" i="1" s="1"/>
  <c r="I52" i="52"/>
  <c r="H52" i="52"/>
  <c r="G52" i="52"/>
  <c r="F52" i="52"/>
  <c r="FH35" i="1" s="1"/>
  <c r="E52" i="52"/>
  <c r="FG35" i="1" s="1"/>
  <c r="D52" i="52"/>
  <c r="L51" i="52"/>
  <c r="FK34" i="1" s="1"/>
  <c r="K51" i="52"/>
  <c r="FJ34" i="1" s="1"/>
  <c r="I51" i="52"/>
  <c r="H51" i="52"/>
  <c r="G51" i="52"/>
  <c r="F51" i="52"/>
  <c r="FH34" i="1" s="1"/>
  <c r="E51" i="52"/>
  <c r="FG34" i="1" s="1"/>
  <c r="D51" i="52"/>
  <c r="L50" i="52"/>
  <c r="FK33" i="1" s="1"/>
  <c r="K50" i="52"/>
  <c r="FJ33" i="1" s="1"/>
  <c r="I50" i="52"/>
  <c r="H50" i="52"/>
  <c r="G50" i="52"/>
  <c r="F50" i="52"/>
  <c r="FH33" i="1" s="1"/>
  <c r="E50" i="52"/>
  <c r="FG33" i="1" s="1"/>
  <c r="D50" i="52"/>
  <c r="L49" i="52"/>
  <c r="FK32" i="1" s="1"/>
  <c r="K49" i="52"/>
  <c r="FJ32" i="1" s="1"/>
  <c r="I49" i="52"/>
  <c r="H49" i="52"/>
  <c r="G49" i="52"/>
  <c r="F49" i="52"/>
  <c r="FH32" i="1" s="1"/>
  <c r="E49" i="52"/>
  <c r="FG32" i="1" s="1"/>
  <c r="D49" i="52"/>
  <c r="L48" i="52"/>
  <c r="FK31" i="1" s="1"/>
  <c r="K48" i="52"/>
  <c r="FJ31" i="1" s="1"/>
  <c r="I48" i="52"/>
  <c r="H48" i="52"/>
  <c r="G48" i="52"/>
  <c r="F48" i="52"/>
  <c r="FH31" i="1" s="1"/>
  <c r="E48" i="52"/>
  <c r="FG31" i="1" s="1"/>
  <c r="D48" i="52"/>
  <c r="L47" i="52"/>
  <c r="FK30" i="1" s="1"/>
  <c r="K47" i="52"/>
  <c r="FJ30" i="1" s="1"/>
  <c r="I47" i="52"/>
  <c r="H47" i="52"/>
  <c r="G47" i="52"/>
  <c r="F47" i="52"/>
  <c r="FH30" i="1" s="1"/>
  <c r="E47" i="52"/>
  <c r="FG30" i="1" s="1"/>
  <c r="D47" i="52"/>
  <c r="L46" i="52"/>
  <c r="FK29" i="1" s="1"/>
  <c r="K46" i="52"/>
  <c r="FJ29" i="1" s="1"/>
  <c r="I46" i="52"/>
  <c r="H46" i="52"/>
  <c r="G46" i="52"/>
  <c r="F46" i="52"/>
  <c r="FH29" i="1" s="1"/>
  <c r="E46" i="52"/>
  <c r="FG29" i="1" s="1"/>
  <c r="D46" i="52"/>
  <c r="L45" i="52"/>
  <c r="FK28" i="1" s="1"/>
  <c r="K45" i="52"/>
  <c r="FJ28" i="1" s="1"/>
  <c r="I45" i="52"/>
  <c r="H45" i="52"/>
  <c r="G45" i="52"/>
  <c r="F45" i="52"/>
  <c r="FH28" i="1" s="1"/>
  <c r="E45" i="52"/>
  <c r="FG28" i="1" s="1"/>
  <c r="D45" i="52"/>
  <c r="L44" i="52"/>
  <c r="FK27" i="1" s="1"/>
  <c r="K44" i="52"/>
  <c r="FJ27" i="1" s="1"/>
  <c r="I44" i="52"/>
  <c r="H44" i="52"/>
  <c r="G44" i="52"/>
  <c r="F44" i="52"/>
  <c r="FH27" i="1" s="1"/>
  <c r="E44" i="52"/>
  <c r="FG27" i="1" s="1"/>
  <c r="D44" i="52"/>
  <c r="L43" i="52"/>
  <c r="FK26" i="1" s="1"/>
  <c r="K43" i="52"/>
  <c r="FJ26" i="1" s="1"/>
  <c r="I43" i="52"/>
  <c r="H43" i="52"/>
  <c r="G43" i="52"/>
  <c r="F43" i="52"/>
  <c r="FH26" i="1" s="1"/>
  <c r="E43" i="52"/>
  <c r="FG26" i="1" s="1"/>
  <c r="D43" i="52"/>
  <c r="L42" i="52"/>
  <c r="FK25" i="1" s="1"/>
  <c r="K42" i="52"/>
  <c r="FJ25" i="1" s="1"/>
  <c r="I42" i="52"/>
  <c r="H42" i="52"/>
  <c r="G42" i="52"/>
  <c r="F42" i="52"/>
  <c r="FH25" i="1" s="1"/>
  <c r="E42" i="52"/>
  <c r="FG25" i="1" s="1"/>
  <c r="D42" i="52"/>
  <c r="L41" i="52"/>
  <c r="FK24" i="1" s="1"/>
  <c r="K41" i="52"/>
  <c r="FJ24" i="1" s="1"/>
  <c r="I41" i="52"/>
  <c r="H41" i="52"/>
  <c r="G41" i="52"/>
  <c r="F41" i="52"/>
  <c r="FH24" i="1" s="1"/>
  <c r="E41" i="52"/>
  <c r="FG24" i="1" s="1"/>
  <c r="D41" i="52"/>
  <c r="L40" i="52"/>
  <c r="FK23" i="1" s="1"/>
  <c r="K40" i="52"/>
  <c r="FJ23" i="1" s="1"/>
  <c r="I40" i="52"/>
  <c r="H40" i="52"/>
  <c r="G40" i="52"/>
  <c r="F40" i="52"/>
  <c r="FH23" i="1" s="1"/>
  <c r="E40" i="52"/>
  <c r="FG23" i="1" s="1"/>
  <c r="D40" i="52"/>
  <c r="L39" i="52"/>
  <c r="K39" i="52"/>
  <c r="I39" i="52"/>
  <c r="H39" i="52"/>
  <c r="G39" i="52"/>
  <c r="F39" i="52"/>
  <c r="E39" i="52"/>
  <c r="D39" i="52"/>
  <c r="L38" i="52"/>
  <c r="K38" i="52"/>
  <c r="I38" i="52"/>
  <c r="H38" i="52"/>
  <c r="G38" i="52"/>
  <c r="F38" i="52"/>
  <c r="E38" i="52"/>
  <c r="D38" i="52"/>
  <c r="L37" i="52"/>
  <c r="K37" i="52"/>
  <c r="I37" i="52"/>
  <c r="H37" i="52"/>
  <c r="G37" i="52"/>
  <c r="F37" i="52"/>
  <c r="E37" i="52"/>
  <c r="D37" i="52"/>
  <c r="L36" i="52"/>
  <c r="K36" i="52"/>
  <c r="I36" i="52"/>
  <c r="H36" i="52"/>
  <c r="G36" i="52"/>
  <c r="F36" i="52"/>
  <c r="E36" i="52"/>
  <c r="D36" i="52"/>
  <c r="L35" i="52"/>
  <c r="K35" i="52"/>
  <c r="I35" i="52"/>
  <c r="H35" i="52"/>
  <c r="G35" i="52"/>
  <c r="F35" i="52"/>
  <c r="E35" i="52"/>
  <c r="D35" i="52"/>
  <c r="L34" i="52"/>
  <c r="K34" i="52"/>
  <c r="I34" i="52"/>
  <c r="H34" i="52"/>
  <c r="G34" i="52"/>
  <c r="F34" i="52"/>
  <c r="E34" i="52"/>
  <c r="D34" i="52"/>
  <c r="L33" i="52"/>
  <c r="K33" i="52"/>
  <c r="I33" i="52"/>
  <c r="H33" i="52"/>
  <c r="G33" i="52"/>
  <c r="F33" i="52"/>
  <c r="E33" i="52"/>
  <c r="D33" i="52"/>
  <c r="L32" i="52"/>
  <c r="K32" i="52"/>
  <c r="I32" i="52"/>
  <c r="H32" i="52"/>
  <c r="G32" i="52"/>
  <c r="F32" i="52"/>
  <c r="E32" i="52"/>
  <c r="D32" i="52"/>
  <c r="L31" i="52"/>
  <c r="K31" i="52"/>
  <c r="I31" i="52"/>
  <c r="H31" i="52"/>
  <c r="G31" i="52"/>
  <c r="F31" i="52"/>
  <c r="E31" i="52"/>
  <c r="D31" i="52"/>
  <c r="L30" i="52"/>
  <c r="K30" i="52"/>
  <c r="I30" i="52"/>
  <c r="H30" i="52"/>
  <c r="G30" i="52"/>
  <c r="F30" i="52"/>
  <c r="E30" i="52"/>
  <c r="D30" i="52"/>
  <c r="L29" i="52"/>
  <c r="K29" i="52"/>
  <c r="I29" i="52"/>
  <c r="H29" i="52"/>
  <c r="G29" i="52"/>
  <c r="F29" i="52"/>
  <c r="E29" i="52"/>
  <c r="D29" i="52"/>
  <c r="L28" i="52"/>
  <c r="K28" i="52"/>
  <c r="I28" i="52"/>
  <c r="H28" i="52"/>
  <c r="G28" i="52"/>
  <c r="F28" i="52"/>
  <c r="E28" i="52"/>
  <c r="D28" i="52"/>
  <c r="L27" i="52"/>
  <c r="K27" i="52"/>
  <c r="I27" i="52"/>
  <c r="H27" i="52"/>
  <c r="G27" i="52"/>
  <c r="F27" i="52"/>
  <c r="E27" i="52"/>
  <c r="D27" i="52"/>
  <c r="L26" i="52"/>
  <c r="FK22" i="1" s="1"/>
  <c r="K26" i="52"/>
  <c r="FJ22" i="1" s="1"/>
  <c r="I26" i="52"/>
  <c r="H26" i="52"/>
  <c r="G26" i="52"/>
  <c r="F26" i="52"/>
  <c r="FH22" i="1" s="1"/>
  <c r="E26" i="52"/>
  <c r="FG22" i="1" s="1"/>
  <c r="D26" i="52"/>
  <c r="L25" i="52"/>
  <c r="FK21" i="1" s="1"/>
  <c r="K25" i="52"/>
  <c r="FJ21" i="1" s="1"/>
  <c r="I25" i="52"/>
  <c r="H25" i="52"/>
  <c r="G25" i="52"/>
  <c r="F25" i="52"/>
  <c r="FH21" i="1" s="1"/>
  <c r="E25" i="52"/>
  <c r="FG21" i="1" s="1"/>
  <c r="D25" i="52"/>
  <c r="L24" i="52"/>
  <c r="FK20" i="1" s="1"/>
  <c r="K24" i="52"/>
  <c r="FJ20" i="1" s="1"/>
  <c r="I24" i="52"/>
  <c r="H24" i="52"/>
  <c r="G24" i="52"/>
  <c r="F24" i="52"/>
  <c r="FH20" i="1" s="1"/>
  <c r="E24" i="52"/>
  <c r="FG20" i="1" s="1"/>
  <c r="D24" i="52"/>
  <c r="L23" i="52"/>
  <c r="FK19" i="1" s="1"/>
  <c r="K23" i="52"/>
  <c r="FJ19" i="1" s="1"/>
  <c r="I23" i="52"/>
  <c r="H23" i="52"/>
  <c r="G23" i="52"/>
  <c r="F23" i="52"/>
  <c r="FH19" i="1" s="1"/>
  <c r="E23" i="52"/>
  <c r="FG19" i="1" s="1"/>
  <c r="D23" i="52"/>
  <c r="L22" i="52"/>
  <c r="FK18" i="1" s="1"/>
  <c r="K22" i="52"/>
  <c r="FJ18" i="1" s="1"/>
  <c r="I22" i="52"/>
  <c r="H22" i="52"/>
  <c r="G22" i="52"/>
  <c r="F22" i="52"/>
  <c r="FH18" i="1" s="1"/>
  <c r="E22" i="52"/>
  <c r="FG18" i="1" s="1"/>
  <c r="D22" i="52"/>
  <c r="L21" i="52"/>
  <c r="FK17" i="1" s="1"/>
  <c r="K21" i="52"/>
  <c r="FJ17" i="1" s="1"/>
  <c r="I21" i="52"/>
  <c r="H21" i="52"/>
  <c r="G21" i="52"/>
  <c r="F21" i="52"/>
  <c r="FH17" i="1" s="1"/>
  <c r="E21" i="52"/>
  <c r="FG17" i="1" s="1"/>
  <c r="D21" i="52"/>
  <c r="L20" i="52"/>
  <c r="FK16" i="1" s="1"/>
  <c r="K20" i="52"/>
  <c r="FJ16" i="1" s="1"/>
  <c r="I20" i="52"/>
  <c r="H20" i="52"/>
  <c r="G20" i="52"/>
  <c r="F20" i="52"/>
  <c r="FH16" i="1" s="1"/>
  <c r="E20" i="52"/>
  <c r="FG16" i="1" s="1"/>
  <c r="D20" i="52"/>
  <c r="L19" i="52"/>
  <c r="FK15" i="1" s="1"/>
  <c r="K19" i="52"/>
  <c r="FJ15" i="1" s="1"/>
  <c r="I19" i="52"/>
  <c r="H19" i="52"/>
  <c r="G19" i="52"/>
  <c r="F19" i="52"/>
  <c r="FH15" i="1" s="1"/>
  <c r="E19" i="52"/>
  <c r="FG15" i="1" s="1"/>
  <c r="D19" i="52"/>
  <c r="L18" i="52"/>
  <c r="FK14" i="1" s="1"/>
  <c r="K18" i="52"/>
  <c r="FJ14" i="1" s="1"/>
  <c r="I18" i="52"/>
  <c r="H18" i="52"/>
  <c r="G18" i="52"/>
  <c r="F18" i="52"/>
  <c r="FH14" i="1" s="1"/>
  <c r="E18" i="52"/>
  <c r="FG14" i="1" s="1"/>
  <c r="D18" i="52"/>
  <c r="L17" i="52"/>
  <c r="FK13" i="1" s="1"/>
  <c r="K17" i="52"/>
  <c r="FJ13" i="1" s="1"/>
  <c r="I17" i="52"/>
  <c r="H17" i="52"/>
  <c r="G17" i="52"/>
  <c r="F17" i="52"/>
  <c r="FH13" i="1" s="1"/>
  <c r="E17" i="52"/>
  <c r="FG13" i="1" s="1"/>
  <c r="D17" i="52"/>
  <c r="L16" i="52"/>
  <c r="FK12" i="1" s="1"/>
  <c r="K16" i="52"/>
  <c r="FJ12" i="1" s="1"/>
  <c r="I16" i="52"/>
  <c r="H16" i="52"/>
  <c r="G16" i="52"/>
  <c r="F16" i="52"/>
  <c r="FH12" i="1" s="1"/>
  <c r="E16" i="52"/>
  <c r="FG12" i="1" s="1"/>
  <c r="D16" i="52"/>
  <c r="L15" i="52"/>
  <c r="FK11" i="1" s="1"/>
  <c r="K15" i="52"/>
  <c r="FJ11" i="1" s="1"/>
  <c r="I15" i="52"/>
  <c r="H15" i="52"/>
  <c r="G15" i="52"/>
  <c r="F15" i="52"/>
  <c r="FH11" i="1" s="1"/>
  <c r="E15" i="52"/>
  <c r="FG11" i="1" s="1"/>
  <c r="D15" i="52"/>
  <c r="L14" i="52"/>
  <c r="FK10" i="1" s="1"/>
  <c r="K14" i="52"/>
  <c r="FJ10" i="1" s="1"/>
  <c r="I14" i="52"/>
  <c r="H14" i="52"/>
  <c r="G14" i="52"/>
  <c r="F14" i="52"/>
  <c r="FH10" i="1" s="1"/>
  <c r="E14" i="52"/>
  <c r="FG10" i="1" s="1"/>
  <c r="D14" i="52"/>
  <c r="L13" i="52"/>
  <c r="FK9" i="1" s="1"/>
  <c r="K13" i="52"/>
  <c r="FJ9" i="1" s="1"/>
  <c r="I13" i="52"/>
  <c r="H13" i="52"/>
  <c r="G13" i="52"/>
  <c r="F13" i="52"/>
  <c r="FH9" i="1" s="1"/>
  <c r="E13" i="52"/>
  <c r="FG9" i="1" s="1"/>
  <c r="D13" i="52"/>
  <c r="L12" i="52"/>
  <c r="FK8" i="1" s="1"/>
  <c r="K12" i="52"/>
  <c r="FJ8" i="1" s="1"/>
  <c r="I12" i="52"/>
  <c r="H12" i="52"/>
  <c r="G12" i="52"/>
  <c r="F12" i="52"/>
  <c r="FH8" i="1" s="1"/>
  <c r="E12" i="52"/>
  <c r="FG8" i="1" s="1"/>
  <c r="D12" i="52"/>
  <c r="L11" i="52"/>
  <c r="FK7" i="1" s="1"/>
  <c r="K11" i="52"/>
  <c r="FJ7" i="1" s="1"/>
  <c r="I11" i="52"/>
  <c r="H11" i="52"/>
  <c r="G11" i="52"/>
  <c r="F11" i="52"/>
  <c r="FH7" i="1" s="1"/>
  <c r="E11" i="52"/>
  <c r="FG7" i="1" s="1"/>
  <c r="D11" i="52"/>
  <c r="L10" i="52"/>
  <c r="FK6" i="1" s="1"/>
  <c r="K10" i="52"/>
  <c r="FJ6" i="1" s="1"/>
  <c r="I10" i="52"/>
  <c r="H10" i="52"/>
  <c r="G10" i="52"/>
  <c r="F10" i="52"/>
  <c r="FH6" i="1" s="1"/>
  <c r="E10" i="52"/>
  <c r="FG6" i="1" s="1"/>
  <c r="D10" i="52"/>
  <c r="L9" i="52"/>
  <c r="FK5" i="1" s="1"/>
  <c r="K9" i="52"/>
  <c r="FJ5" i="1" s="1"/>
  <c r="I9" i="52"/>
  <c r="H9" i="52"/>
  <c r="G9" i="52"/>
  <c r="F9" i="52"/>
  <c r="FH5" i="1" s="1"/>
  <c r="E9" i="52"/>
  <c r="FG5" i="1" s="1"/>
  <c r="D9" i="52"/>
  <c r="L8" i="52"/>
  <c r="K8" i="52"/>
  <c r="I8" i="52"/>
  <c r="H8" i="52"/>
  <c r="G8" i="52"/>
  <c r="F8" i="52"/>
  <c r="E8" i="52"/>
  <c r="D8" i="52"/>
  <c r="L7" i="52"/>
  <c r="FK4" i="1" s="1"/>
  <c r="K7" i="52"/>
  <c r="FJ4" i="1" s="1"/>
  <c r="I7" i="52"/>
  <c r="H7" i="52"/>
  <c r="G7" i="52"/>
  <c r="F7" i="52"/>
  <c r="FH4" i="1" s="1"/>
  <c r="E7" i="52"/>
  <c r="FG4" i="1" s="1"/>
  <c r="D7" i="52"/>
  <c r="J104" i="52" l="1"/>
  <c r="FI79" i="1" s="1"/>
  <c r="J114" i="52"/>
  <c r="FI87" i="1" s="1"/>
  <c r="J115" i="52"/>
  <c r="FI88" i="1" s="1"/>
  <c r="J116" i="52"/>
  <c r="FI89" i="1" s="1"/>
  <c r="J117" i="52"/>
  <c r="FI90" i="1" s="1"/>
  <c r="J118" i="52"/>
  <c r="FI91" i="1" s="1"/>
  <c r="J119" i="52"/>
  <c r="FI92" i="1" s="1"/>
  <c r="J120" i="52"/>
  <c r="FI93" i="1" s="1"/>
  <c r="J121" i="52"/>
  <c r="FI94" i="1" s="1"/>
  <c r="J122" i="52"/>
  <c r="FI95" i="1" s="1"/>
  <c r="J123" i="52"/>
  <c r="FI96" i="1" s="1"/>
  <c r="J124" i="52"/>
  <c r="FI97" i="1" s="1"/>
  <c r="J125" i="52"/>
  <c r="FI98" i="1" s="1"/>
  <c r="J126" i="52"/>
  <c r="FI99" i="1" s="1"/>
  <c r="J127" i="52"/>
  <c r="FI100" i="1" s="1"/>
  <c r="J128" i="52"/>
  <c r="FI101" i="1" s="1"/>
  <c r="J129" i="52"/>
  <c r="FI102" i="1" s="1"/>
  <c r="J130" i="52"/>
  <c r="FI103" i="1" s="1"/>
  <c r="J131" i="52"/>
  <c r="FI104" i="1" s="1"/>
  <c r="J132" i="52"/>
  <c r="FI105" i="1" s="1"/>
  <c r="J133" i="52"/>
  <c r="FI106" i="1" s="1"/>
  <c r="J134" i="52"/>
  <c r="FI107" i="1" s="1"/>
  <c r="J135" i="52"/>
  <c r="FI108" i="1" s="1"/>
  <c r="FL108" i="1" s="1"/>
  <c r="J136" i="52"/>
  <c r="FI109" i="1" s="1"/>
  <c r="FL109" i="1" s="1"/>
  <c r="J137" i="52"/>
  <c r="FI110" i="1" s="1"/>
  <c r="J138" i="52"/>
  <c r="FI111" i="1" s="1"/>
  <c r="FL111" i="1" s="1"/>
  <c r="J139" i="52"/>
  <c r="FI112" i="1" s="1"/>
  <c r="FL112" i="1" s="1"/>
  <c r="J140" i="52"/>
  <c r="FI113" i="1" s="1"/>
  <c r="FL113" i="1" s="1"/>
  <c r="J7" i="52"/>
  <c r="FI4" i="1" s="1"/>
  <c r="J9" i="52"/>
  <c r="FI5" i="1" s="1"/>
  <c r="J11" i="52"/>
  <c r="FI7" i="1" s="1"/>
  <c r="J8" i="52"/>
  <c r="M8" i="52" s="1"/>
  <c r="R8" i="52" s="1"/>
  <c r="J10" i="52"/>
  <c r="FI6" i="1" s="1"/>
  <c r="J108" i="52"/>
  <c r="FI83" i="1" s="1"/>
  <c r="FF58" i="1"/>
  <c r="FF59" i="1"/>
  <c r="FF60" i="1"/>
  <c r="FF61" i="1"/>
  <c r="FF62" i="1"/>
  <c r="FF63" i="1"/>
  <c r="FF64" i="1"/>
  <c r="FF65" i="1"/>
  <c r="FF66" i="1"/>
  <c r="FF77" i="1"/>
  <c r="J105" i="52"/>
  <c r="FI80" i="1" s="1"/>
  <c r="FF85" i="1"/>
  <c r="FF6" i="1"/>
  <c r="FF67" i="1"/>
  <c r="FF68" i="1"/>
  <c r="FF69" i="1"/>
  <c r="FF70" i="1"/>
  <c r="FF71" i="1"/>
  <c r="FF72" i="1"/>
  <c r="FF73" i="1"/>
  <c r="FF74" i="1"/>
  <c r="FF75" i="1"/>
  <c r="FF76" i="1"/>
  <c r="FF86" i="1"/>
  <c r="FG77" i="1"/>
  <c r="FF84" i="1"/>
  <c r="FF4" i="1"/>
  <c r="J12" i="52"/>
  <c r="FI8" i="1" s="1"/>
  <c r="J13" i="52"/>
  <c r="FI9" i="1" s="1"/>
  <c r="J14" i="52"/>
  <c r="FI10" i="1" s="1"/>
  <c r="J15" i="52"/>
  <c r="FI11" i="1" s="1"/>
  <c r="J16" i="52"/>
  <c r="FI12" i="1" s="1"/>
  <c r="J17" i="52"/>
  <c r="FI13" i="1" s="1"/>
  <c r="J18" i="52"/>
  <c r="FI14" i="1" s="1"/>
  <c r="J19" i="52"/>
  <c r="FI15" i="1" s="1"/>
  <c r="J20" i="52"/>
  <c r="FI16" i="1" s="1"/>
  <c r="J21" i="52"/>
  <c r="FI17" i="1" s="1"/>
  <c r="J22" i="52"/>
  <c r="FI18" i="1" s="1"/>
  <c r="J23" i="52"/>
  <c r="FI19" i="1" s="1"/>
  <c r="J24" i="52"/>
  <c r="FI20" i="1" s="1"/>
  <c r="J25" i="52"/>
  <c r="FI21" i="1" s="1"/>
  <c r="J26" i="52"/>
  <c r="FI22" i="1" s="1"/>
  <c r="J27" i="52"/>
  <c r="M27" i="52" s="1"/>
  <c r="R27" i="52" s="1"/>
  <c r="J28" i="52"/>
  <c r="M28" i="52" s="1"/>
  <c r="R28" i="52" s="1"/>
  <c r="J29" i="52"/>
  <c r="M29" i="52" s="1"/>
  <c r="R29" i="52" s="1"/>
  <c r="J30" i="52"/>
  <c r="M30" i="52" s="1"/>
  <c r="R30" i="52" s="1"/>
  <c r="J31" i="52"/>
  <c r="J32" i="52"/>
  <c r="M32" i="52" s="1"/>
  <c r="R32" i="52" s="1"/>
  <c r="J33" i="52"/>
  <c r="J34" i="52"/>
  <c r="M34" i="52" s="1"/>
  <c r="R34" i="52" s="1"/>
  <c r="J35" i="52"/>
  <c r="J36" i="52"/>
  <c r="M36" i="52" s="1"/>
  <c r="R36" i="52" s="1"/>
  <c r="J37" i="52"/>
  <c r="J38" i="52"/>
  <c r="M38" i="52" s="1"/>
  <c r="R38" i="52" s="1"/>
  <c r="J39" i="52"/>
  <c r="M39" i="52" s="1"/>
  <c r="R39" i="52" s="1"/>
  <c r="J40" i="52"/>
  <c r="FI23" i="1" s="1"/>
  <c r="J41" i="52"/>
  <c r="FI24" i="1" s="1"/>
  <c r="J42" i="52"/>
  <c r="FI25" i="1" s="1"/>
  <c r="J43" i="52"/>
  <c r="FI26" i="1" s="1"/>
  <c r="J44" i="52"/>
  <c r="FI27" i="1" s="1"/>
  <c r="J45" i="52"/>
  <c r="FI28" i="1" s="1"/>
  <c r="J46" i="52"/>
  <c r="FI29" i="1" s="1"/>
  <c r="J47" i="52"/>
  <c r="FI30" i="1" s="1"/>
  <c r="J48" i="52"/>
  <c r="FI31" i="1" s="1"/>
  <c r="J49" i="52"/>
  <c r="FI32" i="1" s="1"/>
  <c r="J50" i="52"/>
  <c r="FI33" i="1" s="1"/>
  <c r="J51" i="52"/>
  <c r="FI34" i="1" s="1"/>
  <c r="J52" i="52"/>
  <c r="FI35" i="1" s="1"/>
  <c r="J53" i="52"/>
  <c r="FI36" i="1" s="1"/>
  <c r="J54" i="52"/>
  <c r="FI37" i="1" s="1"/>
  <c r="J55" i="52"/>
  <c r="FI38" i="1" s="1"/>
  <c r="J56" i="52"/>
  <c r="FI39" i="1" s="1"/>
  <c r="J57" i="52"/>
  <c r="FI40" i="1" s="1"/>
  <c r="J58" i="52"/>
  <c r="FI41" i="1" s="1"/>
  <c r="J59" i="52"/>
  <c r="FI42" i="1" s="1"/>
  <c r="J60" i="52"/>
  <c r="FI43" i="1" s="1"/>
  <c r="J61" i="52"/>
  <c r="FI44" i="1" s="1"/>
  <c r="J62" i="52"/>
  <c r="FI45" i="1" s="1"/>
  <c r="J63" i="52"/>
  <c r="FI46" i="1" s="1"/>
  <c r="J64" i="52"/>
  <c r="FI47" i="1" s="1"/>
  <c r="J65" i="52"/>
  <c r="FI48" i="1" s="1"/>
  <c r="J66" i="52"/>
  <c r="FI49" i="1" s="1"/>
  <c r="J69" i="52"/>
  <c r="FI50" i="1" s="1"/>
  <c r="J70" i="52"/>
  <c r="FI51" i="1" s="1"/>
  <c r="J71" i="52"/>
  <c r="FI52" i="1" s="1"/>
  <c r="J72" i="52"/>
  <c r="FI53" i="1" s="1"/>
  <c r="J73" i="52"/>
  <c r="FI54" i="1" s="1"/>
  <c r="J74" i="52"/>
  <c r="FI55" i="1" s="1"/>
  <c r="J75" i="52"/>
  <c r="FI56" i="1" s="1"/>
  <c r="J76" i="52"/>
  <c r="FI57" i="1" s="1"/>
  <c r="FG76" i="1"/>
  <c r="FG86" i="1"/>
  <c r="J103" i="52"/>
  <c r="FI78" i="1" s="1"/>
  <c r="FF83" i="1"/>
  <c r="FL83" i="1" s="1"/>
  <c r="J111" i="52"/>
  <c r="M111" i="52" s="1"/>
  <c r="R111" i="52" s="1"/>
  <c r="J79" i="52"/>
  <c r="FI58" i="1" s="1"/>
  <c r="J80" i="52"/>
  <c r="FI59" i="1" s="1"/>
  <c r="J81" i="52"/>
  <c r="FI60" i="1" s="1"/>
  <c r="J82" i="52"/>
  <c r="FI61" i="1" s="1"/>
  <c r="J83" i="52"/>
  <c r="FI62" i="1" s="1"/>
  <c r="J84" i="52"/>
  <c r="FI63" i="1" s="1"/>
  <c r="J85" i="52"/>
  <c r="FI64" i="1" s="1"/>
  <c r="J86" i="52"/>
  <c r="FI65" i="1" s="1"/>
  <c r="J87" i="52"/>
  <c r="FI66" i="1" s="1"/>
  <c r="FH76" i="1"/>
  <c r="FH86" i="1"/>
  <c r="J102" i="52"/>
  <c r="FI77" i="1" s="1"/>
  <c r="FF82" i="1"/>
  <c r="J110" i="52"/>
  <c r="FI85" i="1" s="1"/>
  <c r="J90" i="52"/>
  <c r="FI67" i="1" s="1"/>
  <c r="J91" i="52"/>
  <c r="FI68" i="1" s="1"/>
  <c r="J92" i="52"/>
  <c r="FI69" i="1" s="1"/>
  <c r="J93" i="52"/>
  <c r="FI70" i="1" s="1"/>
  <c r="J94" i="52"/>
  <c r="FI71" i="1" s="1"/>
  <c r="J95" i="52"/>
  <c r="FI72" i="1" s="1"/>
  <c r="J96" i="52"/>
  <c r="FI73" i="1" s="1"/>
  <c r="J97" i="52"/>
  <c r="FI74" i="1" s="1"/>
  <c r="J98" i="52"/>
  <c r="FI75" i="1" s="1"/>
  <c r="J99" i="52"/>
  <c r="M99" i="52" s="1"/>
  <c r="R99" i="52" s="1"/>
  <c r="FF81" i="1"/>
  <c r="J109" i="52"/>
  <c r="FI84" i="1" s="1"/>
  <c r="FF80" i="1"/>
  <c r="FF79" i="1"/>
  <c r="M104" i="52"/>
  <c r="R104" i="52" s="1"/>
  <c r="J107" i="52"/>
  <c r="FI82" i="1" s="1"/>
  <c r="FF87" i="1"/>
  <c r="FL87" i="1" s="1"/>
  <c r="M114" i="52"/>
  <c r="R114" i="52" s="1"/>
  <c r="FF88" i="1"/>
  <c r="FL88" i="1" s="1"/>
  <c r="M115" i="52"/>
  <c r="R115" i="52" s="1"/>
  <c r="FF89" i="1"/>
  <c r="FF90" i="1"/>
  <c r="FL90" i="1" s="1"/>
  <c r="M117" i="52"/>
  <c r="R117" i="52" s="1"/>
  <c r="FF91" i="1"/>
  <c r="M118" i="52"/>
  <c r="R118" i="52" s="1"/>
  <c r="FF92" i="1"/>
  <c r="FF93" i="1"/>
  <c r="FF94" i="1"/>
  <c r="FL94" i="1" s="1"/>
  <c r="M121" i="52"/>
  <c r="R121" i="52" s="1"/>
  <c r="FF95" i="1"/>
  <c r="FL95" i="1" s="1"/>
  <c r="FF96" i="1"/>
  <c r="FL96" i="1" s="1"/>
  <c r="M123" i="52"/>
  <c r="R123" i="52" s="1"/>
  <c r="FF97" i="1"/>
  <c r="FF98" i="1"/>
  <c r="FF99" i="1"/>
  <c r="FF100" i="1"/>
  <c r="FF101" i="1"/>
  <c r="FF102" i="1"/>
  <c r="FL102" i="1" s="1"/>
  <c r="FF103" i="1"/>
  <c r="FL103" i="1" s="1"/>
  <c r="FF104" i="1"/>
  <c r="FL104" i="1" s="1"/>
  <c r="M131" i="52"/>
  <c r="R131" i="52" s="1"/>
  <c r="FF105" i="1"/>
  <c r="FF106" i="1"/>
  <c r="FL106" i="1" s="1"/>
  <c r="FF107" i="1"/>
  <c r="FF110" i="1"/>
  <c r="M138" i="52"/>
  <c r="R138" i="52" s="1"/>
  <c r="M139" i="52"/>
  <c r="R139" i="52" s="1"/>
  <c r="FF5" i="1"/>
  <c r="FF7" i="1"/>
  <c r="FF8" i="1"/>
  <c r="FF9" i="1"/>
  <c r="FF10" i="1"/>
  <c r="FF11" i="1"/>
  <c r="FL11" i="1" s="1"/>
  <c r="FF12" i="1"/>
  <c r="FF13" i="1"/>
  <c r="FF14" i="1"/>
  <c r="FF15" i="1"/>
  <c r="M19" i="52"/>
  <c r="R19" i="52" s="1"/>
  <c r="FF16" i="1"/>
  <c r="FF17" i="1"/>
  <c r="FF18" i="1"/>
  <c r="FF19" i="1"/>
  <c r="FL19" i="1" s="1"/>
  <c r="FF20" i="1"/>
  <c r="FF21" i="1"/>
  <c r="M25" i="52"/>
  <c r="R25" i="52" s="1"/>
  <c r="FF22" i="1"/>
  <c r="FL22" i="1" s="1"/>
  <c r="M31" i="52"/>
  <c r="R31" i="52" s="1"/>
  <c r="M33" i="52"/>
  <c r="R33" i="52" s="1"/>
  <c r="M35" i="52"/>
  <c r="R35" i="52" s="1"/>
  <c r="M37" i="52"/>
  <c r="R37" i="52" s="1"/>
  <c r="FF23" i="1"/>
  <c r="FF24" i="1"/>
  <c r="FL24" i="1" s="1"/>
  <c r="FF25" i="1"/>
  <c r="FF26" i="1"/>
  <c r="FF27" i="1"/>
  <c r="FF28" i="1"/>
  <c r="FF29" i="1"/>
  <c r="FF30" i="1"/>
  <c r="FF31" i="1"/>
  <c r="FF32" i="1"/>
  <c r="FL32" i="1" s="1"/>
  <c r="FF33" i="1"/>
  <c r="FF34" i="1"/>
  <c r="FL34" i="1" s="1"/>
  <c r="FF35" i="1"/>
  <c r="FF36" i="1"/>
  <c r="FF37" i="1"/>
  <c r="FF38" i="1"/>
  <c r="FL38" i="1" s="1"/>
  <c r="FF39" i="1"/>
  <c r="FF40" i="1"/>
  <c r="FL40" i="1" s="1"/>
  <c r="FF41" i="1"/>
  <c r="FF42" i="1"/>
  <c r="FF43" i="1"/>
  <c r="FF44" i="1"/>
  <c r="FF45" i="1"/>
  <c r="FF46" i="1"/>
  <c r="M63" i="52"/>
  <c r="R63" i="52" s="1"/>
  <c r="FF47" i="1"/>
  <c r="FF48" i="1"/>
  <c r="FL48" i="1" s="1"/>
  <c r="FF49" i="1"/>
  <c r="FF50" i="1"/>
  <c r="FF51" i="1"/>
  <c r="FF52" i="1"/>
  <c r="FF53" i="1"/>
  <c r="FF54" i="1"/>
  <c r="FL54" i="1" s="1"/>
  <c r="FF55" i="1"/>
  <c r="FL55" i="1" s="1"/>
  <c r="FF56" i="1"/>
  <c r="FL56" i="1" s="1"/>
  <c r="FF57" i="1"/>
  <c r="FJ76" i="1"/>
  <c r="FJ86" i="1"/>
  <c r="FF78" i="1"/>
  <c r="J106" i="52"/>
  <c r="FI81" i="1" s="1"/>
  <c r="G141" i="52"/>
  <c r="H141" i="52"/>
  <c r="I141" i="52"/>
  <c r="K141" i="52"/>
  <c r="L141" i="52"/>
  <c r="E141" i="52"/>
  <c r="F141" i="52"/>
  <c r="D141" i="52"/>
  <c r="M59" i="52" l="1"/>
  <c r="R59" i="52" s="1"/>
  <c r="FL35" i="1"/>
  <c r="FL27" i="1"/>
  <c r="M135" i="52"/>
  <c r="R135" i="52" s="1"/>
  <c r="FL7" i="1"/>
  <c r="M136" i="52"/>
  <c r="R136" i="52" s="1"/>
  <c r="M134" i="52"/>
  <c r="R134" i="52" s="1"/>
  <c r="FL53" i="1"/>
  <c r="FL45" i="1"/>
  <c r="FL5" i="1"/>
  <c r="M126" i="52"/>
  <c r="R126" i="52" s="1"/>
  <c r="FL99" i="1"/>
  <c r="FL51" i="1"/>
  <c r="FL29" i="1"/>
  <c r="M23" i="52"/>
  <c r="R23" i="52" s="1"/>
  <c r="M133" i="52"/>
  <c r="R133" i="52" s="1"/>
  <c r="M127" i="52"/>
  <c r="R127" i="52" s="1"/>
  <c r="M71" i="52"/>
  <c r="R71" i="52" s="1"/>
  <c r="FL100" i="1"/>
  <c r="FL50" i="1"/>
  <c r="M47" i="52"/>
  <c r="R47" i="52" s="1"/>
  <c r="FL17" i="1"/>
  <c r="FL10" i="1"/>
  <c r="M61" i="52"/>
  <c r="R61" i="52" s="1"/>
  <c r="M53" i="52"/>
  <c r="R53" i="52" s="1"/>
  <c r="FL30" i="1"/>
  <c r="FL9" i="1"/>
  <c r="M119" i="52"/>
  <c r="R119" i="52" s="1"/>
  <c r="FL92" i="1"/>
  <c r="M45" i="52"/>
  <c r="R45" i="52" s="1"/>
  <c r="M11" i="52"/>
  <c r="R11" i="52" s="1"/>
  <c r="FL47" i="1"/>
  <c r="FL42" i="1"/>
  <c r="FL23" i="1"/>
  <c r="M15" i="52"/>
  <c r="R15" i="52" s="1"/>
  <c r="FL39" i="1"/>
  <c r="M69" i="52"/>
  <c r="R69" i="52" s="1"/>
  <c r="M55" i="52"/>
  <c r="R55" i="52" s="1"/>
  <c r="M43" i="52"/>
  <c r="R43" i="52" s="1"/>
  <c r="FL20" i="1"/>
  <c r="M18" i="52"/>
  <c r="R18" i="52" s="1"/>
  <c r="FL8" i="1"/>
  <c r="M130" i="52"/>
  <c r="R130" i="52" s="1"/>
  <c r="M125" i="52"/>
  <c r="R125" i="52" s="1"/>
  <c r="M73" i="52"/>
  <c r="R73" i="52" s="1"/>
  <c r="FL43" i="1"/>
  <c r="FL37" i="1"/>
  <c r="FL31" i="1"/>
  <c r="FL26" i="1"/>
  <c r="FL15" i="1"/>
  <c r="M122" i="52"/>
  <c r="R122" i="52" s="1"/>
  <c r="FL91" i="1"/>
  <c r="FL46" i="1"/>
  <c r="M51" i="52"/>
  <c r="R51" i="52" s="1"/>
  <c r="FL12" i="1"/>
  <c r="M9" i="52"/>
  <c r="R9" i="52" s="1"/>
  <c r="FL107" i="1"/>
  <c r="M129" i="52"/>
  <c r="R129" i="52" s="1"/>
  <c r="FL98" i="1"/>
  <c r="FL18" i="1"/>
  <c r="M17" i="52"/>
  <c r="R17" i="52" s="1"/>
  <c r="M137" i="52"/>
  <c r="R137" i="52" s="1"/>
  <c r="M132" i="52"/>
  <c r="R132" i="52" s="1"/>
  <c r="M128" i="52"/>
  <c r="R128" i="52" s="1"/>
  <c r="M124" i="52"/>
  <c r="R124" i="52" s="1"/>
  <c r="M120" i="52"/>
  <c r="R120" i="52" s="1"/>
  <c r="M116" i="52"/>
  <c r="R116" i="52" s="1"/>
  <c r="FL79" i="1"/>
  <c r="FL82" i="1"/>
  <c r="M10" i="52"/>
  <c r="R10" i="52" s="1"/>
  <c r="M75" i="52"/>
  <c r="R75" i="52" s="1"/>
  <c r="M57" i="52"/>
  <c r="R57" i="52" s="1"/>
  <c r="M41" i="52"/>
  <c r="R41" i="52" s="1"/>
  <c r="M26" i="52"/>
  <c r="R26" i="52" s="1"/>
  <c r="M21" i="52"/>
  <c r="R21" i="52" s="1"/>
  <c r="FL13" i="1"/>
  <c r="FL110" i="1"/>
  <c r="FL105" i="1"/>
  <c r="FL101" i="1"/>
  <c r="FL97" i="1"/>
  <c r="FL93" i="1"/>
  <c r="FL89" i="1"/>
  <c r="M105" i="52"/>
  <c r="R105" i="52" s="1"/>
  <c r="FL71" i="1"/>
  <c r="FL60" i="1"/>
  <c r="M103" i="52"/>
  <c r="R103" i="52" s="1"/>
  <c r="FL49" i="1"/>
  <c r="FL44" i="1"/>
  <c r="FL33" i="1"/>
  <c r="FL28" i="1"/>
  <c r="FL21" i="1"/>
  <c r="FL78" i="1"/>
  <c r="M65" i="52"/>
  <c r="R65" i="52" s="1"/>
  <c r="M49" i="52"/>
  <c r="R49" i="52" s="1"/>
  <c r="M14" i="52"/>
  <c r="R14" i="52" s="1"/>
  <c r="M140" i="52"/>
  <c r="R140" i="52" s="1"/>
  <c r="FL75" i="1"/>
  <c r="FL67" i="1"/>
  <c r="FL64" i="1"/>
  <c r="FL57" i="1"/>
  <c r="FL52" i="1"/>
  <c r="FL41" i="1"/>
  <c r="FL36" i="1"/>
  <c r="FL25" i="1"/>
  <c r="M22" i="52"/>
  <c r="R22" i="52" s="1"/>
  <c r="FL14" i="1"/>
  <c r="M13" i="52"/>
  <c r="R13" i="52" s="1"/>
  <c r="M108" i="52"/>
  <c r="R108" i="52" s="1"/>
  <c r="FL69" i="1"/>
  <c r="FL66" i="1"/>
  <c r="FL58" i="1"/>
  <c r="FL68" i="1"/>
  <c r="FL65" i="1"/>
  <c r="FL74" i="1"/>
  <c r="FL63" i="1"/>
  <c r="FL16" i="1"/>
  <c r="FL80" i="1"/>
  <c r="M7" i="52"/>
  <c r="R7" i="52" s="1"/>
  <c r="FL73" i="1"/>
  <c r="FL6" i="1"/>
  <c r="FL62" i="1"/>
  <c r="FL72" i="1"/>
  <c r="FL85" i="1"/>
  <c r="FL61" i="1"/>
  <c r="FL81" i="1"/>
  <c r="FL84" i="1"/>
  <c r="FL70" i="1"/>
  <c r="FL77" i="1"/>
  <c r="FL59" i="1"/>
  <c r="M110" i="52"/>
  <c r="R110" i="52" s="1"/>
  <c r="M93" i="52"/>
  <c r="R93" i="52" s="1"/>
  <c r="M107" i="52"/>
  <c r="R107" i="52" s="1"/>
  <c r="M83" i="52"/>
  <c r="R83" i="52" s="1"/>
  <c r="M97" i="52"/>
  <c r="R97" i="52" s="1"/>
  <c r="M87" i="52"/>
  <c r="R87" i="52" s="1"/>
  <c r="M79" i="52"/>
  <c r="R79" i="52" s="1"/>
  <c r="M74" i="52"/>
  <c r="R74" i="52" s="1"/>
  <c r="M70" i="52"/>
  <c r="R70" i="52" s="1"/>
  <c r="M64" i="52"/>
  <c r="R64" i="52" s="1"/>
  <c r="M60" i="52"/>
  <c r="R60" i="52" s="1"/>
  <c r="M56" i="52"/>
  <c r="R56" i="52" s="1"/>
  <c r="M52" i="52"/>
  <c r="R52" i="52" s="1"/>
  <c r="M48" i="52"/>
  <c r="R48" i="52" s="1"/>
  <c r="M44" i="52"/>
  <c r="R44" i="52" s="1"/>
  <c r="M40" i="52"/>
  <c r="R40" i="52" s="1"/>
  <c r="M106" i="52"/>
  <c r="R106" i="52" s="1"/>
  <c r="M95" i="52"/>
  <c r="R95" i="52" s="1"/>
  <c r="M91" i="52"/>
  <c r="R91" i="52" s="1"/>
  <c r="M85" i="52"/>
  <c r="R85" i="52" s="1"/>
  <c r="M81" i="52"/>
  <c r="R81" i="52" s="1"/>
  <c r="FI76" i="1"/>
  <c r="FL76" i="1" s="1"/>
  <c r="FI86" i="1"/>
  <c r="FL86" i="1" s="1"/>
  <c r="M16" i="52"/>
  <c r="R16" i="52" s="1"/>
  <c r="M98" i="52"/>
  <c r="R98" i="52" s="1"/>
  <c r="M94" i="52"/>
  <c r="R94" i="52" s="1"/>
  <c r="M90" i="52"/>
  <c r="R90" i="52" s="1"/>
  <c r="M102" i="52"/>
  <c r="R102" i="52" s="1"/>
  <c r="M84" i="52"/>
  <c r="R84" i="52" s="1"/>
  <c r="M80" i="52"/>
  <c r="R80" i="52" s="1"/>
  <c r="M24" i="52"/>
  <c r="R24" i="52" s="1"/>
  <c r="M20" i="52"/>
  <c r="R20" i="52" s="1"/>
  <c r="M12" i="52"/>
  <c r="R12" i="52" s="1"/>
  <c r="M76" i="52"/>
  <c r="R76" i="52" s="1"/>
  <c r="M72" i="52"/>
  <c r="R72" i="52" s="1"/>
  <c r="M66" i="52"/>
  <c r="R66" i="52" s="1"/>
  <c r="M62" i="52"/>
  <c r="R62" i="52" s="1"/>
  <c r="M58" i="52"/>
  <c r="R58" i="52" s="1"/>
  <c r="M54" i="52"/>
  <c r="R54" i="52" s="1"/>
  <c r="M50" i="52"/>
  <c r="R50" i="52" s="1"/>
  <c r="M46" i="52"/>
  <c r="R46" i="52" s="1"/>
  <c r="M42" i="52"/>
  <c r="R42" i="52" s="1"/>
  <c r="M109" i="52"/>
  <c r="R109" i="52" s="1"/>
  <c r="M96" i="52"/>
  <c r="R96" i="52" s="1"/>
  <c r="M92" i="52"/>
  <c r="R92" i="52" s="1"/>
  <c r="M86" i="52"/>
  <c r="R86" i="52" s="1"/>
  <c r="M82" i="52"/>
  <c r="R82" i="52" s="1"/>
  <c r="R112" i="52" l="1"/>
  <c r="R100" i="52"/>
  <c r="T110" i="52"/>
  <c r="T98" i="52"/>
  <c r="M141" i="52"/>
  <c r="R141" i="52" s="1"/>
  <c r="EW49" i="1"/>
  <c r="EW76" i="1"/>
  <c r="EW77" i="1"/>
  <c r="EW78" i="1"/>
  <c r="EW79" i="1"/>
  <c r="EW80" i="1"/>
  <c r="EW81" i="1"/>
  <c r="EW82" i="1"/>
  <c r="EW83" i="1"/>
  <c r="EW84" i="1"/>
  <c r="EW85" i="1"/>
  <c r="EW86" i="1"/>
  <c r="O141" i="51"/>
  <c r="N141" i="51"/>
  <c r="L140" i="51"/>
  <c r="EW113" i="1" s="1"/>
  <c r="K140" i="51"/>
  <c r="EV113" i="1" s="1"/>
  <c r="I140" i="51"/>
  <c r="H140" i="51"/>
  <c r="G140" i="51"/>
  <c r="F140" i="51"/>
  <c r="ET113" i="1" s="1"/>
  <c r="E140" i="51"/>
  <c r="ES113" i="1" s="1"/>
  <c r="D140" i="51"/>
  <c r="ER113" i="1" s="1"/>
  <c r="L139" i="51"/>
  <c r="EW112" i="1" s="1"/>
  <c r="K139" i="51"/>
  <c r="EV112" i="1" s="1"/>
  <c r="I139" i="51"/>
  <c r="H139" i="51"/>
  <c r="G139" i="51"/>
  <c r="F139" i="51"/>
  <c r="ET112" i="1" s="1"/>
  <c r="E139" i="51"/>
  <c r="ES112" i="1" s="1"/>
  <c r="D139" i="51"/>
  <c r="ER112" i="1" s="1"/>
  <c r="L138" i="51"/>
  <c r="EW111" i="1" s="1"/>
  <c r="K138" i="51"/>
  <c r="EV111" i="1" s="1"/>
  <c r="I138" i="51"/>
  <c r="H138" i="51"/>
  <c r="G138" i="51"/>
  <c r="F138" i="51"/>
  <c r="ET111" i="1" s="1"/>
  <c r="E138" i="51"/>
  <c r="ES111" i="1" s="1"/>
  <c r="D138" i="51"/>
  <c r="ER111" i="1" s="1"/>
  <c r="L137" i="51"/>
  <c r="EW110" i="1" s="1"/>
  <c r="K137" i="51"/>
  <c r="EV110" i="1" s="1"/>
  <c r="I137" i="51"/>
  <c r="H137" i="51"/>
  <c r="G137" i="51"/>
  <c r="F137" i="51"/>
  <c r="ET110" i="1" s="1"/>
  <c r="E137" i="51"/>
  <c r="ES110" i="1" s="1"/>
  <c r="D137" i="51"/>
  <c r="L136" i="51"/>
  <c r="EW109" i="1" s="1"/>
  <c r="K136" i="51"/>
  <c r="EV109" i="1" s="1"/>
  <c r="I136" i="51"/>
  <c r="H136" i="51"/>
  <c r="G136" i="51"/>
  <c r="F136" i="51"/>
  <c r="ET109" i="1" s="1"/>
  <c r="E136" i="51"/>
  <c r="ES109" i="1" s="1"/>
  <c r="D136" i="51"/>
  <c r="L135" i="51"/>
  <c r="EW108" i="1" s="1"/>
  <c r="K135" i="51"/>
  <c r="EV108" i="1" s="1"/>
  <c r="I135" i="51"/>
  <c r="H135" i="51"/>
  <c r="G135" i="51"/>
  <c r="F135" i="51"/>
  <c r="ET108" i="1" s="1"/>
  <c r="E135" i="51"/>
  <c r="ES108" i="1" s="1"/>
  <c r="D135" i="51"/>
  <c r="L134" i="51"/>
  <c r="EW107" i="1" s="1"/>
  <c r="K134" i="51"/>
  <c r="EV107" i="1" s="1"/>
  <c r="I134" i="51"/>
  <c r="H134" i="51"/>
  <c r="G134" i="51"/>
  <c r="F134" i="51"/>
  <c r="ET107" i="1" s="1"/>
  <c r="E134" i="51"/>
  <c r="D134" i="51"/>
  <c r="ER107" i="1" s="1"/>
  <c r="L133" i="51"/>
  <c r="EW106" i="1" s="1"/>
  <c r="K133" i="51"/>
  <c r="EV106" i="1" s="1"/>
  <c r="I133" i="51"/>
  <c r="H133" i="51"/>
  <c r="G133" i="51"/>
  <c r="F133" i="51"/>
  <c r="ET106" i="1" s="1"/>
  <c r="E133" i="51"/>
  <c r="D133" i="51"/>
  <c r="ER106" i="1" s="1"/>
  <c r="L132" i="51"/>
  <c r="EW105" i="1" s="1"/>
  <c r="K132" i="51"/>
  <c r="EV105" i="1" s="1"/>
  <c r="I132" i="51"/>
  <c r="H132" i="51"/>
  <c r="G132" i="51"/>
  <c r="F132" i="51"/>
  <c r="ET105" i="1" s="1"/>
  <c r="E132" i="51"/>
  <c r="ES105" i="1" s="1"/>
  <c r="D132" i="51"/>
  <c r="ER105" i="1" s="1"/>
  <c r="L131" i="51"/>
  <c r="EW104" i="1" s="1"/>
  <c r="K131" i="51"/>
  <c r="EV104" i="1" s="1"/>
  <c r="I131" i="51"/>
  <c r="H131" i="51"/>
  <c r="G131" i="51"/>
  <c r="F131" i="51"/>
  <c r="ET104" i="1" s="1"/>
  <c r="E131" i="51"/>
  <c r="ES104" i="1" s="1"/>
  <c r="D131" i="51"/>
  <c r="ER104" i="1" s="1"/>
  <c r="L130" i="51"/>
  <c r="EW103" i="1" s="1"/>
  <c r="K130" i="51"/>
  <c r="EV103" i="1" s="1"/>
  <c r="I130" i="51"/>
  <c r="H130" i="51"/>
  <c r="G130" i="51"/>
  <c r="F130" i="51"/>
  <c r="ET103" i="1" s="1"/>
  <c r="E130" i="51"/>
  <c r="ES103" i="1" s="1"/>
  <c r="D130" i="51"/>
  <c r="L129" i="51"/>
  <c r="EW102" i="1" s="1"/>
  <c r="K129" i="51"/>
  <c r="EV102" i="1" s="1"/>
  <c r="I129" i="51"/>
  <c r="H129" i="51"/>
  <c r="G129" i="51"/>
  <c r="F129" i="51"/>
  <c r="ET102" i="1" s="1"/>
  <c r="E129" i="51"/>
  <c r="ES102" i="1" s="1"/>
  <c r="D129" i="51"/>
  <c r="L128" i="51"/>
  <c r="EW101" i="1" s="1"/>
  <c r="K128" i="51"/>
  <c r="EV101" i="1" s="1"/>
  <c r="I128" i="51"/>
  <c r="H128" i="51"/>
  <c r="G128" i="51"/>
  <c r="F128" i="51"/>
  <c r="ET101" i="1" s="1"/>
  <c r="E128" i="51"/>
  <c r="ES101" i="1" s="1"/>
  <c r="D128" i="51"/>
  <c r="ER101" i="1" s="1"/>
  <c r="L127" i="51"/>
  <c r="EW100" i="1" s="1"/>
  <c r="K127" i="51"/>
  <c r="EV100" i="1" s="1"/>
  <c r="I127" i="51"/>
  <c r="H127" i="51"/>
  <c r="G127" i="51"/>
  <c r="F127" i="51"/>
  <c r="ET100" i="1" s="1"/>
  <c r="E127" i="51"/>
  <c r="ES100" i="1" s="1"/>
  <c r="D127" i="51"/>
  <c r="L126" i="51"/>
  <c r="EW99" i="1" s="1"/>
  <c r="K126" i="51"/>
  <c r="EV99" i="1" s="1"/>
  <c r="I126" i="51"/>
  <c r="H126" i="51"/>
  <c r="G126" i="51"/>
  <c r="F126" i="51"/>
  <c r="ET99" i="1" s="1"/>
  <c r="E126" i="51"/>
  <c r="D126" i="51"/>
  <c r="ER99" i="1" s="1"/>
  <c r="L125" i="51"/>
  <c r="EW98" i="1" s="1"/>
  <c r="K125" i="51"/>
  <c r="EV98" i="1" s="1"/>
  <c r="I125" i="51"/>
  <c r="H125" i="51"/>
  <c r="G125" i="51"/>
  <c r="F125" i="51"/>
  <c r="ET98" i="1" s="1"/>
  <c r="E125" i="51"/>
  <c r="D125" i="51"/>
  <c r="ER98" i="1" s="1"/>
  <c r="L124" i="51"/>
  <c r="EW97" i="1" s="1"/>
  <c r="K124" i="51"/>
  <c r="EV97" i="1" s="1"/>
  <c r="I124" i="51"/>
  <c r="H124" i="51"/>
  <c r="G124" i="51"/>
  <c r="F124" i="51"/>
  <c r="ET97" i="1" s="1"/>
  <c r="E124" i="51"/>
  <c r="ES97" i="1" s="1"/>
  <c r="D124" i="51"/>
  <c r="L123" i="51"/>
  <c r="EW96" i="1" s="1"/>
  <c r="K123" i="51"/>
  <c r="EV96" i="1" s="1"/>
  <c r="I123" i="51"/>
  <c r="H123" i="51"/>
  <c r="G123" i="51"/>
  <c r="F123" i="51"/>
  <c r="ET96" i="1" s="1"/>
  <c r="E123" i="51"/>
  <c r="ES96" i="1" s="1"/>
  <c r="D123" i="51"/>
  <c r="L122" i="51"/>
  <c r="EW95" i="1" s="1"/>
  <c r="K122" i="51"/>
  <c r="EV95" i="1" s="1"/>
  <c r="I122" i="51"/>
  <c r="H122" i="51"/>
  <c r="G122" i="51"/>
  <c r="F122" i="51"/>
  <c r="ET95" i="1" s="1"/>
  <c r="E122" i="51"/>
  <c r="ES95" i="1" s="1"/>
  <c r="D122" i="51"/>
  <c r="L121" i="51"/>
  <c r="EW94" i="1" s="1"/>
  <c r="K121" i="51"/>
  <c r="EV94" i="1" s="1"/>
  <c r="I121" i="51"/>
  <c r="H121" i="51"/>
  <c r="G121" i="51"/>
  <c r="F121" i="51"/>
  <c r="ET94" i="1" s="1"/>
  <c r="E121" i="51"/>
  <c r="ES94" i="1" s="1"/>
  <c r="D121" i="51"/>
  <c r="L120" i="51"/>
  <c r="EW93" i="1" s="1"/>
  <c r="K120" i="51"/>
  <c r="EV93" i="1" s="1"/>
  <c r="I120" i="51"/>
  <c r="H120" i="51"/>
  <c r="G120" i="51"/>
  <c r="F120" i="51"/>
  <c r="ET93" i="1" s="1"/>
  <c r="E120" i="51"/>
  <c r="D120" i="51"/>
  <c r="ER93" i="1" s="1"/>
  <c r="L119" i="51"/>
  <c r="EW92" i="1" s="1"/>
  <c r="K119" i="51"/>
  <c r="EV92" i="1" s="1"/>
  <c r="I119" i="51"/>
  <c r="H119" i="51"/>
  <c r="G119" i="51"/>
  <c r="F119" i="51"/>
  <c r="ET92" i="1" s="1"/>
  <c r="E119" i="51"/>
  <c r="ES92" i="1" s="1"/>
  <c r="D119" i="51"/>
  <c r="L118" i="51"/>
  <c r="EW91" i="1" s="1"/>
  <c r="K118" i="51"/>
  <c r="EV91" i="1" s="1"/>
  <c r="I118" i="51"/>
  <c r="H118" i="51"/>
  <c r="G118" i="51"/>
  <c r="F118" i="51"/>
  <c r="ET91" i="1" s="1"/>
  <c r="E118" i="51"/>
  <c r="D118" i="51"/>
  <c r="ER91" i="1" s="1"/>
  <c r="L117" i="51"/>
  <c r="EW90" i="1" s="1"/>
  <c r="K117" i="51"/>
  <c r="EV90" i="1" s="1"/>
  <c r="I117" i="51"/>
  <c r="H117" i="51"/>
  <c r="G117" i="51"/>
  <c r="F117" i="51"/>
  <c r="ET90" i="1" s="1"/>
  <c r="E117" i="51"/>
  <c r="D117" i="51"/>
  <c r="ER90" i="1" s="1"/>
  <c r="L116" i="51"/>
  <c r="EW89" i="1" s="1"/>
  <c r="K116" i="51"/>
  <c r="EV89" i="1" s="1"/>
  <c r="I116" i="51"/>
  <c r="H116" i="51"/>
  <c r="G116" i="51"/>
  <c r="F116" i="51"/>
  <c r="ET89" i="1" s="1"/>
  <c r="E116" i="51"/>
  <c r="ES89" i="1" s="1"/>
  <c r="D116" i="51"/>
  <c r="ER89" i="1" s="1"/>
  <c r="L115" i="51"/>
  <c r="EW88" i="1" s="1"/>
  <c r="K115" i="51"/>
  <c r="EV88" i="1" s="1"/>
  <c r="I115" i="51"/>
  <c r="H115" i="51"/>
  <c r="G115" i="51"/>
  <c r="F115" i="51"/>
  <c r="ET88" i="1" s="1"/>
  <c r="E115" i="51"/>
  <c r="ES88" i="1" s="1"/>
  <c r="D115" i="51"/>
  <c r="ER88" i="1" s="1"/>
  <c r="L114" i="51"/>
  <c r="K114" i="51"/>
  <c r="I114" i="51"/>
  <c r="H114" i="51"/>
  <c r="G114" i="51"/>
  <c r="F114" i="51"/>
  <c r="E114" i="51"/>
  <c r="ES87" i="1" s="1"/>
  <c r="D114" i="51"/>
  <c r="J113" i="51"/>
  <c r="M113" i="51" s="1"/>
  <c r="J112" i="51"/>
  <c r="M112" i="51" s="1"/>
  <c r="K111" i="51"/>
  <c r="I111" i="51"/>
  <c r="H111" i="51"/>
  <c r="G111" i="51"/>
  <c r="F111" i="51"/>
  <c r="E111" i="51"/>
  <c r="D111" i="51"/>
  <c r="K110" i="51"/>
  <c r="EV85" i="1" s="1"/>
  <c r="I110" i="51"/>
  <c r="H110" i="51"/>
  <c r="G110" i="51"/>
  <c r="F110" i="51"/>
  <c r="ET85" i="1" s="1"/>
  <c r="E110" i="51"/>
  <c r="ES85" i="1" s="1"/>
  <c r="D110" i="51"/>
  <c r="K109" i="51"/>
  <c r="EV84" i="1" s="1"/>
  <c r="I109" i="51"/>
  <c r="H109" i="51"/>
  <c r="G109" i="51"/>
  <c r="F109" i="51"/>
  <c r="ET84" i="1" s="1"/>
  <c r="E109" i="51"/>
  <c r="ES84" i="1" s="1"/>
  <c r="D109" i="51"/>
  <c r="K108" i="51"/>
  <c r="EV83" i="1" s="1"/>
  <c r="I108" i="51"/>
  <c r="H108" i="51"/>
  <c r="G108" i="51"/>
  <c r="F108" i="51"/>
  <c r="ET83" i="1" s="1"/>
  <c r="E108" i="51"/>
  <c r="ES83" i="1" s="1"/>
  <c r="D108" i="51"/>
  <c r="ER83" i="1" s="1"/>
  <c r="K107" i="51"/>
  <c r="EV82" i="1" s="1"/>
  <c r="I107" i="51"/>
  <c r="H107" i="51"/>
  <c r="G107" i="51"/>
  <c r="F107" i="51"/>
  <c r="ET82" i="1" s="1"/>
  <c r="E107" i="51"/>
  <c r="ES82" i="1" s="1"/>
  <c r="D107" i="51"/>
  <c r="ER82" i="1" s="1"/>
  <c r="K106" i="51"/>
  <c r="EV81" i="1" s="1"/>
  <c r="I106" i="51"/>
  <c r="H106" i="51"/>
  <c r="G106" i="51"/>
  <c r="F106" i="51"/>
  <c r="ET81" i="1" s="1"/>
  <c r="E106" i="51"/>
  <c r="ES81" i="1" s="1"/>
  <c r="D106" i="51"/>
  <c r="K105" i="51"/>
  <c r="EV80" i="1" s="1"/>
  <c r="I105" i="51"/>
  <c r="H105" i="51"/>
  <c r="G105" i="51"/>
  <c r="F105" i="51"/>
  <c r="ET80" i="1" s="1"/>
  <c r="E105" i="51"/>
  <c r="ES80" i="1" s="1"/>
  <c r="D105" i="51"/>
  <c r="K104" i="51"/>
  <c r="EV79" i="1" s="1"/>
  <c r="I104" i="51"/>
  <c r="H104" i="51"/>
  <c r="G104" i="51"/>
  <c r="F104" i="51"/>
  <c r="ET79" i="1" s="1"/>
  <c r="E104" i="51"/>
  <c r="ES79" i="1" s="1"/>
  <c r="D104" i="51"/>
  <c r="K103" i="51"/>
  <c r="EV78" i="1" s="1"/>
  <c r="I103" i="51"/>
  <c r="H103" i="51"/>
  <c r="G103" i="51"/>
  <c r="F103" i="51"/>
  <c r="ET78" i="1" s="1"/>
  <c r="E103" i="51"/>
  <c r="ES78" i="1" s="1"/>
  <c r="D103" i="51"/>
  <c r="K102" i="51"/>
  <c r="EV77" i="1" s="1"/>
  <c r="I102" i="51"/>
  <c r="H102" i="51"/>
  <c r="G102" i="51"/>
  <c r="F102" i="51"/>
  <c r="ET77" i="1" s="1"/>
  <c r="E102" i="51"/>
  <c r="ES77" i="1" s="1"/>
  <c r="D102" i="51"/>
  <c r="J101" i="51"/>
  <c r="M101" i="51" s="1"/>
  <c r="J100" i="51"/>
  <c r="M100" i="51" s="1"/>
  <c r="K99" i="51"/>
  <c r="I99" i="51"/>
  <c r="H99" i="51"/>
  <c r="G99" i="51"/>
  <c r="F99" i="51"/>
  <c r="ET76" i="1" s="1"/>
  <c r="E99" i="51"/>
  <c r="D99" i="51"/>
  <c r="L98" i="51"/>
  <c r="EW75" i="1" s="1"/>
  <c r="K98" i="51"/>
  <c r="EV75" i="1" s="1"/>
  <c r="I98" i="51"/>
  <c r="H98" i="51"/>
  <c r="G98" i="51"/>
  <c r="F98" i="51"/>
  <c r="ET75" i="1" s="1"/>
  <c r="E98" i="51"/>
  <c r="ES75" i="1" s="1"/>
  <c r="D98" i="51"/>
  <c r="L97" i="51"/>
  <c r="EW74" i="1" s="1"/>
  <c r="K97" i="51"/>
  <c r="EV74" i="1" s="1"/>
  <c r="I97" i="51"/>
  <c r="H97" i="51"/>
  <c r="G97" i="51"/>
  <c r="F97" i="51"/>
  <c r="ET74" i="1" s="1"/>
  <c r="E97" i="51"/>
  <c r="ES74" i="1" s="1"/>
  <c r="D97" i="51"/>
  <c r="ER74" i="1" s="1"/>
  <c r="L96" i="51"/>
  <c r="EW73" i="1" s="1"/>
  <c r="K96" i="51"/>
  <c r="EV73" i="1" s="1"/>
  <c r="I96" i="51"/>
  <c r="H96" i="51"/>
  <c r="G96" i="51"/>
  <c r="F96" i="51"/>
  <c r="ET73" i="1" s="1"/>
  <c r="E96" i="51"/>
  <c r="ES73" i="1" s="1"/>
  <c r="D96" i="51"/>
  <c r="ER73" i="1" s="1"/>
  <c r="L95" i="51"/>
  <c r="EW72" i="1" s="1"/>
  <c r="K95" i="51"/>
  <c r="EV72" i="1" s="1"/>
  <c r="I95" i="51"/>
  <c r="H95" i="51"/>
  <c r="G95" i="51"/>
  <c r="F95" i="51"/>
  <c r="ET72" i="1" s="1"/>
  <c r="E95" i="51"/>
  <c r="D95" i="51"/>
  <c r="ER72" i="1" s="1"/>
  <c r="L94" i="51"/>
  <c r="EW71" i="1" s="1"/>
  <c r="K94" i="51"/>
  <c r="EV71" i="1" s="1"/>
  <c r="I94" i="51"/>
  <c r="H94" i="51"/>
  <c r="G94" i="51"/>
  <c r="F94" i="51"/>
  <c r="ET71" i="1" s="1"/>
  <c r="E94" i="51"/>
  <c r="D94" i="51"/>
  <c r="ER71" i="1" s="1"/>
  <c r="L93" i="51"/>
  <c r="EW70" i="1" s="1"/>
  <c r="K93" i="51"/>
  <c r="EV70" i="1" s="1"/>
  <c r="I93" i="51"/>
  <c r="H93" i="51"/>
  <c r="G93" i="51"/>
  <c r="F93" i="51"/>
  <c r="ET70" i="1" s="1"/>
  <c r="E93" i="51"/>
  <c r="ES70" i="1" s="1"/>
  <c r="D93" i="51"/>
  <c r="L92" i="51"/>
  <c r="EW69" i="1" s="1"/>
  <c r="K92" i="51"/>
  <c r="EV69" i="1" s="1"/>
  <c r="I92" i="51"/>
  <c r="H92" i="51"/>
  <c r="G92" i="51"/>
  <c r="F92" i="51"/>
  <c r="ET69" i="1" s="1"/>
  <c r="E92" i="51"/>
  <c r="ES69" i="1" s="1"/>
  <c r="D92" i="51"/>
  <c r="L91" i="51"/>
  <c r="EW68" i="1" s="1"/>
  <c r="K91" i="51"/>
  <c r="EV68" i="1" s="1"/>
  <c r="I91" i="51"/>
  <c r="H91" i="51"/>
  <c r="G91" i="51"/>
  <c r="F91" i="51"/>
  <c r="ET68" i="1" s="1"/>
  <c r="E91" i="51"/>
  <c r="ES68" i="1" s="1"/>
  <c r="D91" i="51"/>
  <c r="L90" i="51"/>
  <c r="EW67" i="1" s="1"/>
  <c r="K90" i="51"/>
  <c r="EV67" i="1" s="1"/>
  <c r="I90" i="51"/>
  <c r="H90" i="51"/>
  <c r="G90" i="51"/>
  <c r="F90" i="51"/>
  <c r="ET67" i="1" s="1"/>
  <c r="E90" i="51"/>
  <c r="ES67" i="1" s="1"/>
  <c r="D90" i="51"/>
  <c r="J89" i="51"/>
  <c r="M89" i="51" s="1"/>
  <c r="J88" i="51"/>
  <c r="M88" i="51" s="1"/>
  <c r="R88" i="51" s="1"/>
  <c r="L87" i="51"/>
  <c r="EW66" i="1" s="1"/>
  <c r="K87" i="51"/>
  <c r="EV66" i="1" s="1"/>
  <c r="I87" i="51"/>
  <c r="H87" i="51"/>
  <c r="G87" i="51"/>
  <c r="F87" i="51"/>
  <c r="ET66" i="1" s="1"/>
  <c r="E87" i="51"/>
  <c r="ES66" i="1" s="1"/>
  <c r="D87" i="51"/>
  <c r="L86" i="51"/>
  <c r="EW65" i="1" s="1"/>
  <c r="K86" i="51"/>
  <c r="EV65" i="1" s="1"/>
  <c r="I86" i="51"/>
  <c r="H86" i="51"/>
  <c r="G86" i="51"/>
  <c r="F86" i="51"/>
  <c r="ET65" i="1" s="1"/>
  <c r="E86" i="51"/>
  <c r="D86" i="51"/>
  <c r="ER65" i="1" s="1"/>
  <c r="L85" i="51"/>
  <c r="EW64" i="1" s="1"/>
  <c r="K85" i="51"/>
  <c r="EV64" i="1" s="1"/>
  <c r="I85" i="51"/>
  <c r="H85" i="51"/>
  <c r="G85" i="51"/>
  <c r="F85" i="51"/>
  <c r="ET64" i="1" s="1"/>
  <c r="E85" i="51"/>
  <c r="ES64" i="1" s="1"/>
  <c r="D85" i="51"/>
  <c r="ER64" i="1" s="1"/>
  <c r="L84" i="51"/>
  <c r="EW63" i="1" s="1"/>
  <c r="K84" i="51"/>
  <c r="EV63" i="1" s="1"/>
  <c r="I84" i="51"/>
  <c r="H84" i="51"/>
  <c r="G84" i="51"/>
  <c r="F84" i="51"/>
  <c r="ET63" i="1" s="1"/>
  <c r="E84" i="51"/>
  <c r="D84" i="51"/>
  <c r="ER63" i="1" s="1"/>
  <c r="L83" i="51"/>
  <c r="EW62" i="1" s="1"/>
  <c r="K83" i="51"/>
  <c r="EV62" i="1" s="1"/>
  <c r="I83" i="51"/>
  <c r="H83" i="51"/>
  <c r="G83" i="51"/>
  <c r="F83" i="51"/>
  <c r="ET62" i="1" s="1"/>
  <c r="E83" i="51"/>
  <c r="ES62" i="1" s="1"/>
  <c r="D83" i="51"/>
  <c r="ER62" i="1" s="1"/>
  <c r="L82" i="51"/>
  <c r="EW61" i="1" s="1"/>
  <c r="K82" i="51"/>
  <c r="EV61" i="1" s="1"/>
  <c r="I82" i="51"/>
  <c r="H82" i="51"/>
  <c r="G82" i="51"/>
  <c r="F82" i="51"/>
  <c r="ET61" i="1" s="1"/>
  <c r="E82" i="51"/>
  <c r="ES61" i="1" s="1"/>
  <c r="D82" i="51"/>
  <c r="ER61" i="1" s="1"/>
  <c r="L81" i="51"/>
  <c r="EW60" i="1" s="1"/>
  <c r="K81" i="51"/>
  <c r="EV60" i="1" s="1"/>
  <c r="I81" i="51"/>
  <c r="H81" i="51"/>
  <c r="G81" i="51"/>
  <c r="F81" i="51"/>
  <c r="ET60" i="1" s="1"/>
  <c r="E81" i="51"/>
  <c r="ES60" i="1" s="1"/>
  <c r="D81" i="51"/>
  <c r="L80" i="51"/>
  <c r="EW59" i="1" s="1"/>
  <c r="K80" i="51"/>
  <c r="EV59" i="1" s="1"/>
  <c r="I80" i="51"/>
  <c r="H80" i="51"/>
  <c r="G80" i="51"/>
  <c r="F80" i="51"/>
  <c r="ET59" i="1" s="1"/>
  <c r="E80" i="51"/>
  <c r="ES59" i="1" s="1"/>
  <c r="D80" i="51"/>
  <c r="ER59" i="1" s="1"/>
  <c r="L79" i="51"/>
  <c r="EW58" i="1" s="1"/>
  <c r="K79" i="51"/>
  <c r="EV58" i="1" s="1"/>
  <c r="I79" i="51"/>
  <c r="H79" i="51"/>
  <c r="G79" i="51"/>
  <c r="F79" i="51"/>
  <c r="ET58" i="1" s="1"/>
  <c r="E79" i="51"/>
  <c r="ES58" i="1" s="1"/>
  <c r="D79" i="51"/>
  <c r="J78" i="51"/>
  <c r="M78" i="51" s="1"/>
  <c r="J77" i="51"/>
  <c r="M77" i="51" s="1"/>
  <c r="R77" i="51" s="1"/>
  <c r="L76" i="51"/>
  <c r="EW57" i="1" s="1"/>
  <c r="K76" i="51"/>
  <c r="EV57" i="1" s="1"/>
  <c r="I76" i="51"/>
  <c r="H76" i="51"/>
  <c r="G76" i="51"/>
  <c r="F76" i="51"/>
  <c r="ET57" i="1" s="1"/>
  <c r="E76" i="51"/>
  <c r="ES57" i="1" s="1"/>
  <c r="D76" i="51"/>
  <c r="L75" i="51"/>
  <c r="EW56" i="1" s="1"/>
  <c r="K75" i="51"/>
  <c r="EV56" i="1" s="1"/>
  <c r="I75" i="51"/>
  <c r="H75" i="51"/>
  <c r="G75" i="51"/>
  <c r="F75" i="51"/>
  <c r="ET56" i="1" s="1"/>
  <c r="E75" i="51"/>
  <c r="ES56" i="1" s="1"/>
  <c r="D75" i="51"/>
  <c r="ER56" i="1" s="1"/>
  <c r="L74" i="51"/>
  <c r="EW55" i="1" s="1"/>
  <c r="K74" i="51"/>
  <c r="EV55" i="1" s="1"/>
  <c r="I74" i="51"/>
  <c r="H74" i="51"/>
  <c r="G74" i="51"/>
  <c r="F74" i="51"/>
  <c r="ET55" i="1" s="1"/>
  <c r="E74" i="51"/>
  <c r="ES55" i="1" s="1"/>
  <c r="D74" i="51"/>
  <c r="L73" i="51"/>
  <c r="EW54" i="1" s="1"/>
  <c r="K73" i="51"/>
  <c r="EV54" i="1" s="1"/>
  <c r="I73" i="51"/>
  <c r="H73" i="51"/>
  <c r="G73" i="51"/>
  <c r="F73" i="51"/>
  <c r="ET54" i="1" s="1"/>
  <c r="E73" i="51"/>
  <c r="D73" i="51"/>
  <c r="ER54" i="1" s="1"/>
  <c r="L72" i="51"/>
  <c r="EW53" i="1" s="1"/>
  <c r="K72" i="51"/>
  <c r="EV53" i="1" s="1"/>
  <c r="I72" i="51"/>
  <c r="H72" i="51"/>
  <c r="G72" i="51"/>
  <c r="F72" i="51"/>
  <c r="ET53" i="1" s="1"/>
  <c r="E72" i="51"/>
  <c r="D72" i="51"/>
  <c r="ER53" i="1" s="1"/>
  <c r="L71" i="51"/>
  <c r="EW52" i="1" s="1"/>
  <c r="K71" i="51"/>
  <c r="EV52" i="1" s="1"/>
  <c r="I71" i="51"/>
  <c r="H71" i="51"/>
  <c r="G71" i="51"/>
  <c r="F71" i="51"/>
  <c r="ET52" i="1" s="1"/>
  <c r="E71" i="51"/>
  <c r="ES52" i="1" s="1"/>
  <c r="D71" i="51"/>
  <c r="ER52" i="1" s="1"/>
  <c r="L70" i="51"/>
  <c r="EW51" i="1" s="1"/>
  <c r="K70" i="51"/>
  <c r="EV51" i="1" s="1"/>
  <c r="I70" i="51"/>
  <c r="H70" i="51"/>
  <c r="G70" i="51"/>
  <c r="F70" i="51"/>
  <c r="ET51" i="1" s="1"/>
  <c r="E70" i="51"/>
  <c r="ES51" i="1" s="1"/>
  <c r="D70" i="51"/>
  <c r="ER51" i="1" s="1"/>
  <c r="L69" i="51"/>
  <c r="EW50" i="1" s="1"/>
  <c r="K69" i="51"/>
  <c r="EV50" i="1" s="1"/>
  <c r="I69" i="51"/>
  <c r="H69" i="51"/>
  <c r="G69" i="51"/>
  <c r="F69" i="51"/>
  <c r="ET50" i="1" s="1"/>
  <c r="E69" i="51"/>
  <c r="ES50" i="1" s="1"/>
  <c r="D69" i="51"/>
  <c r="ER50" i="1" s="1"/>
  <c r="J68" i="51"/>
  <c r="M68" i="51" s="1"/>
  <c r="J67" i="51"/>
  <c r="M67" i="51" s="1"/>
  <c r="R67" i="51" s="1"/>
  <c r="K66" i="51"/>
  <c r="EV49" i="1" s="1"/>
  <c r="I66" i="51"/>
  <c r="H66" i="51"/>
  <c r="G66" i="51"/>
  <c r="F66" i="51"/>
  <c r="ET49" i="1" s="1"/>
  <c r="E66" i="51"/>
  <c r="ES49" i="1" s="1"/>
  <c r="D66" i="51"/>
  <c r="ER49" i="1" s="1"/>
  <c r="L65" i="51"/>
  <c r="EW48" i="1" s="1"/>
  <c r="K65" i="51"/>
  <c r="EV48" i="1" s="1"/>
  <c r="I65" i="51"/>
  <c r="H65" i="51"/>
  <c r="G65" i="51"/>
  <c r="F65" i="51"/>
  <c r="ET48" i="1" s="1"/>
  <c r="E65" i="51"/>
  <c r="ES48" i="1" s="1"/>
  <c r="D65" i="51"/>
  <c r="ER48" i="1" s="1"/>
  <c r="L64" i="51"/>
  <c r="EW47" i="1" s="1"/>
  <c r="K64" i="51"/>
  <c r="EV47" i="1" s="1"/>
  <c r="I64" i="51"/>
  <c r="H64" i="51"/>
  <c r="G64" i="51"/>
  <c r="F64" i="51"/>
  <c r="ET47" i="1" s="1"/>
  <c r="E64" i="51"/>
  <c r="ES47" i="1" s="1"/>
  <c r="D64" i="51"/>
  <c r="ER47" i="1" s="1"/>
  <c r="L63" i="51"/>
  <c r="EW46" i="1" s="1"/>
  <c r="K63" i="51"/>
  <c r="EV46" i="1" s="1"/>
  <c r="I63" i="51"/>
  <c r="H63" i="51"/>
  <c r="G63" i="51"/>
  <c r="F63" i="51"/>
  <c r="ET46" i="1" s="1"/>
  <c r="E63" i="51"/>
  <c r="ES46" i="1" s="1"/>
  <c r="D63" i="51"/>
  <c r="ER46" i="1" s="1"/>
  <c r="L62" i="51"/>
  <c r="EW45" i="1" s="1"/>
  <c r="K62" i="51"/>
  <c r="EV45" i="1" s="1"/>
  <c r="I62" i="51"/>
  <c r="H62" i="51"/>
  <c r="G62" i="51"/>
  <c r="F62" i="51"/>
  <c r="ET45" i="1" s="1"/>
  <c r="E62" i="51"/>
  <c r="ES45" i="1" s="1"/>
  <c r="D62" i="51"/>
  <c r="L61" i="51"/>
  <c r="EW44" i="1" s="1"/>
  <c r="K61" i="51"/>
  <c r="EV44" i="1" s="1"/>
  <c r="I61" i="51"/>
  <c r="H61" i="51"/>
  <c r="G61" i="51"/>
  <c r="F61" i="51"/>
  <c r="ET44" i="1" s="1"/>
  <c r="E61" i="51"/>
  <c r="ES44" i="1" s="1"/>
  <c r="D61" i="51"/>
  <c r="L60" i="51"/>
  <c r="EW43" i="1" s="1"/>
  <c r="K60" i="51"/>
  <c r="EV43" i="1" s="1"/>
  <c r="I60" i="51"/>
  <c r="H60" i="51"/>
  <c r="G60" i="51"/>
  <c r="F60" i="51"/>
  <c r="ET43" i="1" s="1"/>
  <c r="E60" i="51"/>
  <c r="ES43" i="1" s="1"/>
  <c r="D60" i="51"/>
  <c r="L59" i="51"/>
  <c r="EW42" i="1" s="1"/>
  <c r="K59" i="51"/>
  <c r="EV42" i="1" s="1"/>
  <c r="I59" i="51"/>
  <c r="H59" i="51"/>
  <c r="G59" i="51"/>
  <c r="F59" i="51"/>
  <c r="ET42" i="1" s="1"/>
  <c r="E59" i="51"/>
  <c r="D59" i="51"/>
  <c r="ER42" i="1" s="1"/>
  <c r="L58" i="51"/>
  <c r="EW41" i="1" s="1"/>
  <c r="K58" i="51"/>
  <c r="EV41" i="1" s="1"/>
  <c r="I58" i="51"/>
  <c r="H58" i="51"/>
  <c r="G58" i="51"/>
  <c r="F58" i="51"/>
  <c r="ET41" i="1" s="1"/>
  <c r="E58" i="51"/>
  <c r="ES41" i="1" s="1"/>
  <c r="D58" i="51"/>
  <c r="ER41" i="1" s="1"/>
  <c r="L57" i="51"/>
  <c r="EW40" i="1" s="1"/>
  <c r="K57" i="51"/>
  <c r="EV40" i="1" s="1"/>
  <c r="I57" i="51"/>
  <c r="H57" i="51"/>
  <c r="G57" i="51"/>
  <c r="F57" i="51"/>
  <c r="ET40" i="1" s="1"/>
  <c r="E57" i="51"/>
  <c r="ES40" i="1" s="1"/>
  <c r="D57" i="51"/>
  <c r="ER40" i="1" s="1"/>
  <c r="L56" i="51"/>
  <c r="EW39" i="1" s="1"/>
  <c r="K56" i="51"/>
  <c r="EV39" i="1" s="1"/>
  <c r="I56" i="51"/>
  <c r="H56" i="51"/>
  <c r="G56" i="51"/>
  <c r="F56" i="51"/>
  <c r="ET39" i="1" s="1"/>
  <c r="E56" i="51"/>
  <c r="ES39" i="1" s="1"/>
  <c r="D56" i="51"/>
  <c r="ER39" i="1" s="1"/>
  <c r="L55" i="51"/>
  <c r="EW38" i="1" s="1"/>
  <c r="K55" i="51"/>
  <c r="EV38" i="1" s="1"/>
  <c r="I55" i="51"/>
  <c r="H55" i="51"/>
  <c r="G55" i="51"/>
  <c r="F55" i="51"/>
  <c r="ET38" i="1" s="1"/>
  <c r="E55" i="51"/>
  <c r="ES38" i="1" s="1"/>
  <c r="D55" i="51"/>
  <c r="ER38" i="1" s="1"/>
  <c r="L54" i="51"/>
  <c r="EW37" i="1" s="1"/>
  <c r="K54" i="51"/>
  <c r="EV37" i="1" s="1"/>
  <c r="I54" i="51"/>
  <c r="H54" i="51"/>
  <c r="G54" i="51"/>
  <c r="F54" i="51"/>
  <c r="ET37" i="1" s="1"/>
  <c r="E54" i="51"/>
  <c r="ES37" i="1" s="1"/>
  <c r="D54" i="51"/>
  <c r="L53" i="51"/>
  <c r="EW36" i="1" s="1"/>
  <c r="K53" i="51"/>
  <c r="EV36" i="1" s="1"/>
  <c r="I53" i="51"/>
  <c r="H53" i="51"/>
  <c r="G53" i="51"/>
  <c r="F53" i="51"/>
  <c r="ET36" i="1" s="1"/>
  <c r="E53" i="51"/>
  <c r="ES36" i="1" s="1"/>
  <c r="D53" i="51"/>
  <c r="ER36" i="1" s="1"/>
  <c r="L52" i="51"/>
  <c r="EW35" i="1" s="1"/>
  <c r="K52" i="51"/>
  <c r="EV35" i="1" s="1"/>
  <c r="I52" i="51"/>
  <c r="H52" i="51"/>
  <c r="G52" i="51"/>
  <c r="F52" i="51"/>
  <c r="ET35" i="1" s="1"/>
  <c r="E52" i="51"/>
  <c r="ES35" i="1" s="1"/>
  <c r="D52" i="51"/>
  <c r="L51" i="51"/>
  <c r="EW34" i="1" s="1"/>
  <c r="K51" i="51"/>
  <c r="EV34" i="1" s="1"/>
  <c r="I51" i="51"/>
  <c r="H51" i="51"/>
  <c r="G51" i="51"/>
  <c r="F51" i="51"/>
  <c r="ET34" i="1" s="1"/>
  <c r="E51" i="51"/>
  <c r="D51" i="51"/>
  <c r="ER34" i="1" s="1"/>
  <c r="L50" i="51"/>
  <c r="EW33" i="1" s="1"/>
  <c r="K50" i="51"/>
  <c r="EV33" i="1" s="1"/>
  <c r="I50" i="51"/>
  <c r="H50" i="51"/>
  <c r="G50" i="51"/>
  <c r="F50" i="51"/>
  <c r="ET33" i="1" s="1"/>
  <c r="E50" i="51"/>
  <c r="D50" i="51"/>
  <c r="ER33" i="1" s="1"/>
  <c r="L49" i="51"/>
  <c r="EW32" i="1" s="1"/>
  <c r="K49" i="51"/>
  <c r="EV32" i="1" s="1"/>
  <c r="I49" i="51"/>
  <c r="H49" i="51"/>
  <c r="G49" i="51"/>
  <c r="F49" i="51"/>
  <c r="ET32" i="1" s="1"/>
  <c r="E49" i="51"/>
  <c r="ES32" i="1" s="1"/>
  <c r="D49" i="51"/>
  <c r="ER32" i="1" s="1"/>
  <c r="L48" i="51"/>
  <c r="EW31" i="1" s="1"/>
  <c r="K48" i="51"/>
  <c r="EV31" i="1" s="1"/>
  <c r="I48" i="51"/>
  <c r="H48" i="51"/>
  <c r="G48" i="51"/>
  <c r="F48" i="51"/>
  <c r="ET31" i="1" s="1"/>
  <c r="E48" i="51"/>
  <c r="ES31" i="1" s="1"/>
  <c r="D48" i="51"/>
  <c r="ER31" i="1" s="1"/>
  <c r="L47" i="51"/>
  <c r="EW30" i="1" s="1"/>
  <c r="K47" i="51"/>
  <c r="EV30" i="1" s="1"/>
  <c r="I47" i="51"/>
  <c r="H47" i="51"/>
  <c r="G47" i="51"/>
  <c r="F47" i="51"/>
  <c r="ET30" i="1" s="1"/>
  <c r="E47" i="51"/>
  <c r="ES30" i="1" s="1"/>
  <c r="D47" i="51"/>
  <c r="ER30" i="1" s="1"/>
  <c r="L46" i="51"/>
  <c r="EW29" i="1" s="1"/>
  <c r="K46" i="51"/>
  <c r="EV29" i="1" s="1"/>
  <c r="I46" i="51"/>
  <c r="H46" i="51"/>
  <c r="G46" i="51"/>
  <c r="F46" i="51"/>
  <c r="ET29" i="1" s="1"/>
  <c r="E46" i="51"/>
  <c r="ES29" i="1" s="1"/>
  <c r="D46" i="51"/>
  <c r="ER29" i="1" s="1"/>
  <c r="L45" i="51"/>
  <c r="EW28" i="1" s="1"/>
  <c r="K45" i="51"/>
  <c r="EV28" i="1" s="1"/>
  <c r="I45" i="51"/>
  <c r="H45" i="51"/>
  <c r="G45" i="51"/>
  <c r="F45" i="51"/>
  <c r="ET28" i="1" s="1"/>
  <c r="E45" i="51"/>
  <c r="ES28" i="1" s="1"/>
  <c r="D45" i="51"/>
  <c r="ER28" i="1" s="1"/>
  <c r="L44" i="51"/>
  <c r="EW27" i="1" s="1"/>
  <c r="K44" i="51"/>
  <c r="EV27" i="1" s="1"/>
  <c r="I44" i="51"/>
  <c r="H44" i="51"/>
  <c r="G44" i="51"/>
  <c r="F44" i="51"/>
  <c r="ET27" i="1" s="1"/>
  <c r="E44" i="51"/>
  <c r="ES27" i="1" s="1"/>
  <c r="D44" i="51"/>
  <c r="L43" i="51"/>
  <c r="EW26" i="1" s="1"/>
  <c r="K43" i="51"/>
  <c r="EV26" i="1" s="1"/>
  <c r="I43" i="51"/>
  <c r="H43" i="51"/>
  <c r="G43" i="51"/>
  <c r="F43" i="51"/>
  <c r="ET26" i="1" s="1"/>
  <c r="E43" i="51"/>
  <c r="D43" i="51"/>
  <c r="ER26" i="1" s="1"/>
  <c r="L42" i="51"/>
  <c r="EW25" i="1" s="1"/>
  <c r="K42" i="51"/>
  <c r="EV25" i="1" s="1"/>
  <c r="I42" i="51"/>
  <c r="H42" i="51"/>
  <c r="G42" i="51"/>
  <c r="F42" i="51"/>
  <c r="ET25" i="1" s="1"/>
  <c r="E42" i="51"/>
  <c r="ES25" i="1" s="1"/>
  <c r="D42" i="51"/>
  <c r="ER25" i="1" s="1"/>
  <c r="L41" i="51"/>
  <c r="EW24" i="1" s="1"/>
  <c r="K41" i="51"/>
  <c r="EV24" i="1" s="1"/>
  <c r="I41" i="51"/>
  <c r="H41" i="51"/>
  <c r="G41" i="51"/>
  <c r="F41" i="51"/>
  <c r="ET24" i="1" s="1"/>
  <c r="E41" i="51"/>
  <c r="ES24" i="1" s="1"/>
  <c r="D41" i="51"/>
  <c r="ER24" i="1" s="1"/>
  <c r="L40" i="51"/>
  <c r="EW23" i="1" s="1"/>
  <c r="K40" i="51"/>
  <c r="EV23" i="1" s="1"/>
  <c r="I40" i="51"/>
  <c r="H40" i="51"/>
  <c r="G40" i="51"/>
  <c r="F40" i="51"/>
  <c r="ET23" i="1" s="1"/>
  <c r="E40" i="51"/>
  <c r="ES23" i="1" s="1"/>
  <c r="D40" i="51"/>
  <c r="ER23" i="1" s="1"/>
  <c r="L39" i="51"/>
  <c r="K39" i="51"/>
  <c r="I39" i="51"/>
  <c r="H39" i="51"/>
  <c r="G39" i="51"/>
  <c r="F39" i="51"/>
  <c r="E39" i="51"/>
  <c r="D39" i="51"/>
  <c r="L38" i="51"/>
  <c r="K38" i="51"/>
  <c r="I38" i="51"/>
  <c r="H38" i="51"/>
  <c r="G38" i="51"/>
  <c r="F38" i="51"/>
  <c r="E38" i="51"/>
  <c r="D38" i="51"/>
  <c r="L37" i="51"/>
  <c r="K37" i="51"/>
  <c r="I37" i="51"/>
  <c r="H37" i="51"/>
  <c r="G37" i="51"/>
  <c r="F37" i="51"/>
  <c r="E37" i="51"/>
  <c r="D37" i="51"/>
  <c r="L36" i="51"/>
  <c r="K36" i="51"/>
  <c r="I36" i="51"/>
  <c r="H36" i="51"/>
  <c r="G36" i="51"/>
  <c r="F36" i="51"/>
  <c r="E36" i="51"/>
  <c r="D36" i="51"/>
  <c r="L35" i="51"/>
  <c r="K35" i="51"/>
  <c r="I35" i="51"/>
  <c r="H35" i="51"/>
  <c r="G35" i="51"/>
  <c r="F35" i="51"/>
  <c r="E35" i="51"/>
  <c r="D35" i="51"/>
  <c r="L34" i="51"/>
  <c r="K34" i="51"/>
  <c r="I34" i="51"/>
  <c r="H34" i="51"/>
  <c r="G34" i="51"/>
  <c r="F34" i="51"/>
  <c r="E34" i="51"/>
  <c r="D34" i="51"/>
  <c r="L33" i="51"/>
  <c r="K33" i="51"/>
  <c r="I33" i="51"/>
  <c r="H33" i="51"/>
  <c r="G33" i="51"/>
  <c r="F33" i="51"/>
  <c r="E33" i="51"/>
  <c r="D33" i="51"/>
  <c r="L32" i="51"/>
  <c r="K32" i="51"/>
  <c r="I32" i="51"/>
  <c r="H32" i="51"/>
  <c r="G32" i="51"/>
  <c r="F32" i="51"/>
  <c r="E32" i="51"/>
  <c r="D32" i="51"/>
  <c r="L31" i="51"/>
  <c r="K31" i="51"/>
  <c r="I31" i="51"/>
  <c r="H31" i="51"/>
  <c r="G31" i="51"/>
  <c r="F31" i="51"/>
  <c r="E31" i="51"/>
  <c r="D31" i="51"/>
  <c r="L30" i="51"/>
  <c r="K30" i="51"/>
  <c r="I30" i="51"/>
  <c r="H30" i="51"/>
  <c r="G30" i="51"/>
  <c r="F30" i="51"/>
  <c r="E30" i="51"/>
  <c r="D30" i="51"/>
  <c r="L29" i="51"/>
  <c r="K29" i="51"/>
  <c r="I29" i="51"/>
  <c r="H29" i="51"/>
  <c r="G29" i="51"/>
  <c r="F29" i="51"/>
  <c r="E29" i="51"/>
  <c r="D29" i="51"/>
  <c r="L28" i="51"/>
  <c r="K28" i="51"/>
  <c r="I28" i="51"/>
  <c r="H28" i="51"/>
  <c r="G28" i="51"/>
  <c r="F28" i="51"/>
  <c r="E28" i="51"/>
  <c r="D28" i="51"/>
  <c r="L27" i="51"/>
  <c r="K27" i="51"/>
  <c r="I27" i="51"/>
  <c r="H27" i="51"/>
  <c r="G27" i="51"/>
  <c r="F27" i="51"/>
  <c r="E27" i="51"/>
  <c r="D27" i="51"/>
  <c r="L26" i="51"/>
  <c r="EW22" i="1" s="1"/>
  <c r="K26" i="51"/>
  <c r="EV22" i="1" s="1"/>
  <c r="I26" i="51"/>
  <c r="H26" i="51"/>
  <c r="G26" i="51"/>
  <c r="F26" i="51"/>
  <c r="ET22" i="1" s="1"/>
  <c r="E26" i="51"/>
  <c r="ES22" i="1" s="1"/>
  <c r="D26" i="51"/>
  <c r="ER22" i="1" s="1"/>
  <c r="L25" i="51"/>
  <c r="EW21" i="1" s="1"/>
  <c r="K25" i="51"/>
  <c r="EV21" i="1" s="1"/>
  <c r="I25" i="51"/>
  <c r="H25" i="51"/>
  <c r="G25" i="51"/>
  <c r="F25" i="51"/>
  <c r="ET21" i="1" s="1"/>
  <c r="E25" i="51"/>
  <c r="ES21" i="1" s="1"/>
  <c r="D25" i="51"/>
  <c r="ER21" i="1" s="1"/>
  <c r="L24" i="51"/>
  <c r="EW20" i="1" s="1"/>
  <c r="K24" i="51"/>
  <c r="EV20" i="1" s="1"/>
  <c r="I24" i="51"/>
  <c r="H24" i="51"/>
  <c r="G24" i="51"/>
  <c r="F24" i="51"/>
  <c r="ET20" i="1" s="1"/>
  <c r="E24" i="51"/>
  <c r="ES20" i="1" s="1"/>
  <c r="D24" i="51"/>
  <c r="ER20" i="1" s="1"/>
  <c r="L23" i="51"/>
  <c r="EW19" i="1" s="1"/>
  <c r="K23" i="51"/>
  <c r="EV19" i="1" s="1"/>
  <c r="I23" i="51"/>
  <c r="H23" i="51"/>
  <c r="G23" i="51"/>
  <c r="F23" i="51"/>
  <c r="ET19" i="1" s="1"/>
  <c r="E23" i="51"/>
  <c r="ES19" i="1" s="1"/>
  <c r="D23" i="51"/>
  <c r="ER19" i="1" s="1"/>
  <c r="L22" i="51"/>
  <c r="EW18" i="1" s="1"/>
  <c r="K22" i="51"/>
  <c r="EV18" i="1" s="1"/>
  <c r="I22" i="51"/>
  <c r="H22" i="51"/>
  <c r="G22" i="51"/>
  <c r="F22" i="51"/>
  <c r="ET18" i="1" s="1"/>
  <c r="E22" i="51"/>
  <c r="ES18" i="1" s="1"/>
  <c r="D22" i="51"/>
  <c r="L21" i="51"/>
  <c r="EW17" i="1" s="1"/>
  <c r="K21" i="51"/>
  <c r="EV17" i="1" s="1"/>
  <c r="I21" i="51"/>
  <c r="H21" i="51"/>
  <c r="G21" i="51"/>
  <c r="F21" i="51"/>
  <c r="ET17" i="1" s="1"/>
  <c r="E21" i="51"/>
  <c r="ES17" i="1" s="1"/>
  <c r="D21" i="51"/>
  <c r="ER17" i="1" s="1"/>
  <c r="L20" i="51"/>
  <c r="EW16" i="1" s="1"/>
  <c r="K20" i="51"/>
  <c r="EV16" i="1" s="1"/>
  <c r="I20" i="51"/>
  <c r="H20" i="51"/>
  <c r="G20" i="51"/>
  <c r="F20" i="51"/>
  <c r="ET16" i="1" s="1"/>
  <c r="E20" i="51"/>
  <c r="ES16" i="1" s="1"/>
  <c r="D20" i="51"/>
  <c r="L19" i="51"/>
  <c r="EW15" i="1" s="1"/>
  <c r="K19" i="51"/>
  <c r="EV15" i="1" s="1"/>
  <c r="I19" i="51"/>
  <c r="H19" i="51"/>
  <c r="G19" i="51"/>
  <c r="F19" i="51"/>
  <c r="ET15" i="1" s="1"/>
  <c r="E19" i="51"/>
  <c r="ES15" i="1" s="1"/>
  <c r="D19" i="51"/>
  <c r="ER15" i="1" s="1"/>
  <c r="L18" i="51"/>
  <c r="EW14" i="1" s="1"/>
  <c r="K18" i="51"/>
  <c r="EV14" i="1" s="1"/>
  <c r="I18" i="51"/>
  <c r="H18" i="51"/>
  <c r="G18" i="51"/>
  <c r="F18" i="51"/>
  <c r="ET14" i="1" s="1"/>
  <c r="E18" i="51"/>
  <c r="D18" i="51"/>
  <c r="ER14" i="1" s="1"/>
  <c r="L17" i="51"/>
  <c r="EW13" i="1" s="1"/>
  <c r="K17" i="51"/>
  <c r="EV13" i="1" s="1"/>
  <c r="I17" i="51"/>
  <c r="H17" i="51"/>
  <c r="G17" i="51"/>
  <c r="F17" i="51"/>
  <c r="ET13" i="1" s="1"/>
  <c r="E17" i="51"/>
  <c r="ES13" i="1" s="1"/>
  <c r="D17" i="51"/>
  <c r="ER13" i="1" s="1"/>
  <c r="L16" i="51"/>
  <c r="EW12" i="1" s="1"/>
  <c r="K16" i="51"/>
  <c r="EV12" i="1" s="1"/>
  <c r="I16" i="51"/>
  <c r="H16" i="51"/>
  <c r="G16" i="51"/>
  <c r="F16" i="51"/>
  <c r="ET12" i="1" s="1"/>
  <c r="E16" i="51"/>
  <c r="ES12" i="1" s="1"/>
  <c r="D16" i="51"/>
  <c r="ER12" i="1" s="1"/>
  <c r="L15" i="51"/>
  <c r="EW11" i="1" s="1"/>
  <c r="K15" i="51"/>
  <c r="EV11" i="1" s="1"/>
  <c r="I15" i="51"/>
  <c r="H15" i="51"/>
  <c r="G15" i="51"/>
  <c r="F15" i="51"/>
  <c r="ET11" i="1" s="1"/>
  <c r="E15" i="51"/>
  <c r="ES11" i="1" s="1"/>
  <c r="D15" i="51"/>
  <c r="ER11" i="1" s="1"/>
  <c r="L14" i="51"/>
  <c r="EW10" i="1" s="1"/>
  <c r="K14" i="51"/>
  <c r="EV10" i="1" s="1"/>
  <c r="I14" i="51"/>
  <c r="H14" i="51"/>
  <c r="G14" i="51"/>
  <c r="F14" i="51"/>
  <c r="ET10" i="1" s="1"/>
  <c r="E14" i="51"/>
  <c r="ES10" i="1" s="1"/>
  <c r="D14" i="51"/>
  <c r="ER10" i="1" s="1"/>
  <c r="L13" i="51"/>
  <c r="EW9" i="1" s="1"/>
  <c r="K13" i="51"/>
  <c r="EV9" i="1" s="1"/>
  <c r="I13" i="51"/>
  <c r="H13" i="51"/>
  <c r="G13" i="51"/>
  <c r="F13" i="51"/>
  <c r="ET9" i="1" s="1"/>
  <c r="E13" i="51"/>
  <c r="ES9" i="1" s="1"/>
  <c r="D13" i="51"/>
  <c r="ER9" i="1" s="1"/>
  <c r="L12" i="51"/>
  <c r="EW8" i="1" s="1"/>
  <c r="K12" i="51"/>
  <c r="EV8" i="1" s="1"/>
  <c r="I12" i="51"/>
  <c r="H12" i="51"/>
  <c r="G12" i="51"/>
  <c r="F12" i="51"/>
  <c r="ET8" i="1" s="1"/>
  <c r="E12" i="51"/>
  <c r="ES8" i="1" s="1"/>
  <c r="D12" i="51"/>
  <c r="ER8" i="1" s="1"/>
  <c r="L11" i="51"/>
  <c r="EW7" i="1" s="1"/>
  <c r="K11" i="51"/>
  <c r="EV7" i="1" s="1"/>
  <c r="I11" i="51"/>
  <c r="H11" i="51"/>
  <c r="G11" i="51"/>
  <c r="F11" i="51"/>
  <c r="ET7" i="1" s="1"/>
  <c r="E11" i="51"/>
  <c r="ES7" i="1" s="1"/>
  <c r="D11" i="51"/>
  <c r="ER7" i="1" s="1"/>
  <c r="L10" i="51"/>
  <c r="EW6" i="1" s="1"/>
  <c r="K10" i="51"/>
  <c r="EV6" i="1" s="1"/>
  <c r="I10" i="51"/>
  <c r="H10" i="51"/>
  <c r="G10" i="51"/>
  <c r="F10" i="51"/>
  <c r="ET6" i="1" s="1"/>
  <c r="E10" i="51"/>
  <c r="ES6" i="1" s="1"/>
  <c r="D10" i="51"/>
  <c r="ER6" i="1" s="1"/>
  <c r="L9" i="51"/>
  <c r="EW5" i="1" s="1"/>
  <c r="K9" i="51"/>
  <c r="EV5" i="1" s="1"/>
  <c r="I9" i="51"/>
  <c r="H9" i="51"/>
  <c r="G9" i="51"/>
  <c r="F9" i="51"/>
  <c r="ET5" i="1" s="1"/>
  <c r="E9" i="51"/>
  <c r="ES5" i="1" s="1"/>
  <c r="D9" i="51"/>
  <c r="ER5" i="1" s="1"/>
  <c r="L8" i="51"/>
  <c r="K8" i="51"/>
  <c r="I8" i="51"/>
  <c r="H8" i="51"/>
  <c r="G8" i="51"/>
  <c r="F8" i="51"/>
  <c r="E8" i="51"/>
  <c r="D8" i="51"/>
  <c r="L7" i="51"/>
  <c r="EW4" i="1" s="1"/>
  <c r="K7" i="51"/>
  <c r="EV4" i="1" s="1"/>
  <c r="I7" i="51"/>
  <c r="H7" i="51"/>
  <c r="G7" i="51"/>
  <c r="F7" i="51"/>
  <c r="ET4" i="1" s="1"/>
  <c r="E7" i="51"/>
  <c r="ES4" i="1" s="1"/>
  <c r="D7" i="51"/>
  <c r="ER4" i="1" s="1"/>
  <c r="J95" i="51" l="1"/>
  <c r="EU72" i="1" s="1"/>
  <c r="J97" i="51"/>
  <c r="EU74" i="1" s="1"/>
  <c r="EX74" i="1" s="1"/>
  <c r="J98" i="51"/>
  <c r="EU75" i="1" s="1"/>
  <c r="J103" i="51"/>
  <c r="EU78" i="1" s="1"/>
  <c r="J102" i="51"/>
  <c r="EU77" i="1" s="1"/>
  <c r="J115" i="51"/>
  <c r="EU88" i="1" s="1"/>
  <c r="EX88" i="1" s="1"/>
  <c r="J116" i="51"/>
  <c r="EU89" i="1" s="1"/>
  <c r="EX89" i="1" s="1"/>
  <c r="J117" i="51"/>
  <c r="EU90" i="1" s="1"/>
  <c r="J118" i="51"/>
  <c r="EU91" i="1" s="1"/>
  <c r="J119" i="51"/>
  <c r="EU92" i="1" s="1"/>
  <c r="J122" i="51"/>
  <c r="EU95" i="1" s="1"/>
  <c r="J123" i="51"/>
  <c r="EU96" i="1" s="1"/>
  <c r="J124" i="51"/>
  <c r="EU97" i="1" s="1"/>
  <c r="J125" i="51"/>
  <c r="EU98" i="1" s="1"/>
  <c r="J126" i="51"/>
  <c r="EU99" i="1" s="1"/>
  <c r="J128" i="51"/>
  <c r="EU101" i="1" s="1"/>
  <c r="EX101" i="1" s="1"/>
  <c r="J129" i="51"/>
  <c r="EU102" i="1" s="1"/>
  <c r="J90" i="51"/>
  <c r="EU67" i="1" s="1"/>
  <c r="J12" i="51"/>
  <c r="EU8" i="1" s="1"/>
  <c r="EX8" i="1" s="1"/>
  <c r="J19" i="51"/>
  <c r="EU15" i="1" s="1"/>
  <c r="EX15" i="1" s="1"/>
  <c r="J20" i="51"/>
  <c r="EU16" i="1" s="1"/>
  <c r="J36" i="51"/>
  <c r="M36" i="51" s="1"/>
  <c r="R36" i="51" s="1"/>
  <c r="J44" i="51"/>
  <c r="EU27" i="1" s="1"/>
  <c r="J51" i="51"/>
  <c r="EU34" i="1" s="1"/>
  <c r="J52" i="51"/>
  <c r="EU35" i="1" s="1"/>
  <c r="J62" i="51"/>
  <c r="EU45" i="1" s="1"/>
  <c r="J28" i="51"/>
  <c r="M28" i="51" s="1"/>
  <c r="R28" i="51" s="1"/>
  <c r="J35" i="51"/>
  <c r="M35" i="51" s="1"/>
  <c r="R35" i="51" s="1"/>
  <c r="J59" i="51"/>
  <c r="EU42" i="1" s="1"/>
  <c r="J60" i="51"/>
  <c r="EU43" i="1" s="1"/>
  <c r="J74" i="51"/>
  <c r="EU55" i="1" s="1"/>
  <c r="J134" i="51"/>
  <c r="EU107" i="1" s="1"/>
  <c r="J105" i="51"/>
  <c r="EU80" i="1" s="1"/>
  <c r="J81" i="51"/>
  <c r="EU60" i="1" s="1"/>
  <c r="J87" i="51"/>
  <c r="EU66" i="1" s="1"/>
  <c r="J46" i="51"/>
  <c r="EU29" i="1" s="1"/>
  <c r="EX29" i="1" s="1"/>
  <c r="J14" i="51"/>
  <c r="EU10" i="1" s="1"/>
  <c r="EX10" i="1" s="1"/>
  <c r="J66" i="51"/>
  <c r="EU49" i="1" s="1"/>
  <c r="EX49" i="1" s="1"/>
  <c r="J96" i="51"/>
  <c r="EU73" i="1" s="1"/>
  <c r="EX73" i="1" s="1"/>
  <c r="J110" i="51"/>
  <c r="EU85" i="1" s="1"/>
  <c r="J121" i="51"/>
  <c r="EU94" i="1" s="1"/>
  <c r="J127" i="51"/>
  <c r="EU100" i="1" s="1"/>
  <c r="J73" i="51"/>
  <c r="EU54" i="1" s="1"/>
  <c r="J76" i="51"/>
  <c r="EU57" i="1" s="1"/>
  <c r="J108" i="51"/>
  <c r="EU83" i="1" s="1"/>
  <c r="EX83" i="1" s="1"/>
  <c r="J109" i="51"/>
  <c r="EU84" i="1" s="1"/>
  <c r="J11" i="51"/>
  <c r="EU7" i="1" s="1"/>
  <c r="EX7" i="1" s="1"/>
  <c r="J27" i="51"/>
  <c r="M27" i="51" s="1"/>
  <c r="R27" i="51" s="1"/>
  <c r="J29" i="51"/>
  <c r="J31" i="51"/>
  <c r="M31" i="51" s="1"/>
  <c r="R31" i="51" s="1"/>
  <c r="J32" i="51"/>
  <c r="J33" i="51"/>
  <c r="J34" i="51"/>
  <c r="M34" i="51" s="1"/>
  <c r="R34" i="51" s="1"/>
  <c r="J79" i="51"/>
  <c r="EU58" i="1" s="1"/>
  <c r="J82" i="51"/>
  <c r="EU61" i="1" s="1"/>
  <c r="EX61" i="1" s="1"/>
  <c r="J83" i="51"/>
  <c r="EU62" i="1" s="1"/>
  <c r="EX62" i="1" s="1"/>
  <c r="J84" i="51"/>
  <c r="EU63" i="1" s="1"/>
  <c r="J85" i="51"/>
  <c r="EU64" i="1" s="1"/>
  <c r="EX64" i="1" s="1"/>
  <c r="J106" i="51"/>
  <c r="EU81" i="1" s="1"/>
  <c r="J22" i="51"/>
  <c r="EU18" i="1" s="1"/>
  <c r="J43" i="51"/>
  <c r="EU26" i="1" s="1"/>
  <c r="J54" i="51"/>
  <c r="EU37" i="1" s="1"/>
  <c r="ER37" i="1"/>
  <c r="ES65" i="1"/>
  <c r="G141" i="51"/>
  <c r="ER95" i="1"/>
  <c r="EX95" i="1" s="1"/>
  <c r="J13" i="51"/>
  <c r="EU9" i="1" s="1"/>
  <c r="EX9" i="1" s="1"/>
  <c r="J15" i="51"/>
  <c r="EU11" i="1" s="1"/>
  <c r="EX11" i="1" s="1"/>
  <c r="J16" i="51"/>
  <c r="EU12" i="1" s="1"/>
  <c r="EX12" i="1" s="1"/>
  <c r="J17" i="51"/>
  <c r="EU13" i="1" s="1"/>
  <c r="EX13" i="1" s="1"/>
  <c r="J18" i="51"/>
  <c r="EU14" i="1" s="1"/>
  <c r="J38" i="51"/>
  <c r="M38" i="51" s="1"/>
  <c r="R38" i="51" s="1"/>
  <c r="J45" i="51"/>
  <c r="EU28" i="1" s="1"/>
  <c r="EX28" i="1" s="1"/>
  <c r="J47" i="51"/>
  <c r="EU30" i="1" s="1"/>
  <c r="EX30" i="1" s="1"/>
  <c r="J48" i="51"/>
  <c r="EU31" i="1" s="1"/>
  <c r="EX31" i="1" s="1"/>
  <c r="J49" i="51"/>
  <c r="EU32" i="1" s="1"/>
  <c r="EX32" i="1" s="1"/>
  <c r="J50" i="51"/>
  <c r="EU33" i="1" s="1"/>
  <c r="J69" i="51"/>
  <c r="EU50" i="1" s="1"/>
  <c r="EX50" i="1" s="1"/>
  <c r="J70" i="51"/>
  <c r="EU51" i="1" s="1"/>
  <c r="EX51" i="1" s="1"/>
  <c r="J71" i="51"/>
  <c r="EU52" i="1" s="1"/>
  <c r="EX52" i="1" s="1"/>
  <c r="J72" i="51"/>
  <c r="EU53" i="1" s="1"/>
  <c r="J99" i="51"/>
  <c r="J107" i="51"/>
  <c r="EU82" i="1" s="1"/>
  <c r="EX82" i="1" s="1"/>
  <c r="H141" i="51"/>
  <c r="ES98" i="1"/>
  <c r="ES99" i="1"/>
  <c r="ER100" i="1"/>
  <c r="ER18" i="1"/>
  <c r="ES93" i="1"/>
  <c r="ES42" i="1"/>
  <c r="ER43" i="1"/>
  <c r="J86" i="51"/>
  <c r="EU65" i="1" s="1"/>
  <c r="ER67" i="1"/>
  <c r="J104" i="51"/>
  <c r="EU79" i="1" s="1"/>
  <c r="I141" i="51"/>
  <c r="J120" i="51"/>
  <c r="EU93" i="1" s="1"/>
  <c r="M129" i="51"/>
  <c r="R129" i="51" s="1"/>
  <c r="ER102" i="1"/>
  <c r="ER97" i="1"/>
  <c r="ET86" i="1"/>
  <c r="J23" i="51"/>
  <c r="EU19" i="1" s="1"/>
  <c r="EX19" i="1" s="1"/>
  <c r="J25" i="51"/>
  <c r="EU21" i="1" s="1"/>
  <c r="EX21" i="1" s="1"/>
  <c r="J53" i="51"/>
  <c r="EU36" i="1" s="1"/>
  <c r="EX36" i="1" s="1"/>
  <c r="ER44" i="1"/>
  <c r="J75" i="51"/>
  <c r="EU56" i="1" s="1"/>
  <c r="EX56" i="1" s="1"/>
  <c r="ER58" i="1"/>
  <c r="ER68" i="1"/>
  <c r="ER69" i="1"/>
  <c r="ER70" i="1"/>
  <c r="ER103" i="1"/>
  <c r="ER96" i="1"/>
  <c r="J21" i="51"/>
  <c r="EU17" i="1" s="1"/>
  <c r="EX17" i="1" s="1"/>
  <c r="J24" i="51"/>
  <c r="EU20" i="1" s="1"/>
  <c r="EX20" i="1" s="1"/>
  <c r="J26" i="51"/>
  <c r="EU22" i="1" s="1"/>
  <c r="EX22" i="1" s="1"/>
  <c r="ER45" i="1"/>
  <c r="K141" i="51"/>
  <c r="EV87" i="1"/>
  <c r="J55" i="51"/>
  <c r="EU38" i="1" s="1"/>
  <c r="EX38" i="1" s="1"/>
  <c r="J56" i="51"/>
  <c r="EU39" i="1" s="1"/>
  <c r="EX39" i="1" s="1"/>
  <c r="J57" i="51"/>
  <c r="EU40" i="1" s="1"/>
  <c r="EX40" i="1" s="1"/>
  <c r="J58" i="51"/>
  <c r="EU41" i="1" s="1"/>
  <c r="EX41" i="1" s="1"/>
  <c r="ER60" i="1"/>
  <c r="M95" i="51"/>
  <c r="R95" i="51" s="1"/>
  <c r="EV76" i="1"/>
  <c r="EV86" i="1"/>
  <c r="ER84" i="1"/>
  <c r="ER85" i="1"/>
  <c r="L141" i="51"/>
  <c r="EW87" i="1"/>
  <c r="ES106" i="1"/>
  <c r="ES107" i="1"/>
  <c r="ER108" i="1"/>
  <c r="ER109" i="1"/>
  <c r="ER110" i="1"/>
  <c r="ER57" i="1"/>
  <c r="ES72" i="1"/>
  <c r="EX72" i="1" s="1"/>
  <c r="M103" i="51"/>
  <c r="R103" i="51" s="1"/>
  <c r="ER78" i="1"/>
  <c r="EX78" i="1" s="1"/>
  <c r="M98" i="51"/>
  <c r="R98" i="51" s="1"/>
  <c r="ER75" i="1"/>
  <c r="EX75" i="1" s="1"/>
  <c r="D141" i="51"/>
  <c r="ER87" i="1"/>
  <c r="ES71" i="1"/>
  <c r="M12" i="51"/>
  <c r="R12" i="51" s="1"/>
  <c r="M43" i="51"/>
  <c r="R43" i="51" s="1"/>
  <c r="ES26" i="1"/>
  <c r="ER27" i="1"/>
  <c r="J61" i="51"/>
  <c r="EU44" i="1" s="1"/>
  <c r="J91" i="51"/>
  <c r="EU68" i="1" s="1"/>
  <c r="J92" i="51"/>
  <c r="EU69" i="1" s="1"/>
  <c r="J93" i="51"/>
  <c r="EU70" i="1" s="1"/>
  <c r="J94" i="51"/>
  <c r="EU71" i="1" s="1"/>
  <c r="ER76" i="1"/>
  <c r="ER86" i="1"/>
  <c r="M106" i="51"/>
  <c r="R106" i="51" s="1"/>
  <c r="E141" i="51"/>
  <c r="ES90" i="1"/>
  <c r="ES91" i="1"/>
  <c r="ER92" i="1"/>
  <c r="J130" i="51"/>
  <c r="EU103" i="1" s="1"/>
  <c r="ER81" i="1"/>
  <c r="M102" i="51"/>
  <c r="R102" i="51" s="1"/>
  <c r="ER77" i="1"/>
  <c r="EX77" i="1" s="1"/>
  <c r="J7" i="51"/>
  <c r="EU4" i="1" s="1"/>
  <c r="EX4" i="1" s="1"/>
  <c r="J8" i="51"/>
  <c r="M8" i="51" s="1"/>
  <c r="R8" i="51" s="1"/>
  <c r="J9" i="51"/>
  <c r="EU5" i="1" s="1"/>
  <c r="EX5" i="1" s="1"/>
  <c r="J10" i="51"/>
  <c r="EU6" i="1" s="1"/>
  <c r="EX6" i="1" s="1"/>
  <c r="ES14" i="1"/>
  <c r="M20" i="51"/>
  <c r="R20" i="51" s="1"/>
  <c r="J30" i="51"/>
  <c r="M30" i="51" s="1"/>
  <c r="R30" i="51" s="1"/>
  <c r="J37" i="51"/>
  <c r="M37" i="51" s="1"/>
  <c r="R37" i="51" s="1"/>
  <c r="J39" i="51"/>
  <c r="M39" i="51" s="1"/>
  <c r="R39" i="51" s="1"/>
  <c r="J40" i="51"/>
  <c r="EU23" i="1" s="1"/>
  <c r="EX23" i="1" s="1"/>
  <c r="J41" i="51"/>
  <c r="EU24" i="1" s="1"/>
  <c r="EX24" i="1" s="1"/>
  <c r="J42" i="51"/>
  <c r="EU25" i="1" s="1"/>
  <c r="EX25" i="1" s="1"/>
  <c r="ES33" i="1"/>
  <c r="ES34" i="1"/>
  <c r="ER35" i="1"/>
  <c r="EX35" i="1" s="1"/>
  <c r="J63" i="51"/>
  <c r="EU46" i="1" s="1"/>
  <c r="EX46" i="1" s="1"/>
  <c r="J64" i="51"/>
  <c r="EU47" i="1" s="1"/>
  <c r="EX47" i="1" s="1"/>
  <c r="J65" i="51"/>
  <c r="EU48" i="1" s="1"/>
  <c r="EX48" i="1" s="1"/>
  <c r="ES53" i="1"/>
  <c r="ES54" i="1"/>
  <c r="EX54" i="1" s="1"/>
  <c r="ER55" i="1"/>
  <c r="J80" i="51"/>
  <c r="EU59" i="1" s="1"/>
  <c r="EX59" i="1" s="1"/>
  <c r="M87" i="51"/>
  <c r="R87" i="51" s="1"/>
  <c r="ER66" i="1"/>
  <c r="ES76" i="1"/>
  <c r="ES86" i="1"/>
  <c r="ER79" i="1"/>
  <c r="J111" i="51"/>
  <c r="M111" i="51" s="1"/>
  <c r="R111" i="51" s="1"/>
  <c r="F141" i="51"/>
  <c r="ET87" i="1"/>
  <c r="ER94" i="1"/>
  <c r="EX94" i="1" s="1"/>
  <c r="J135" i="51"/>
  <c r="EU108" i="1" s="1"/>
  <c r="J136" i="51"/>
  <c r="EU109" i="1" s="1"/>
  <c r="J138" i="51"/>
  <c r="EU111" i="1" s="1"/>
  <c r="EX111" i="1" s="1"/>
  <c r="J139" i="51"/>
  <c r="EU112" i="1" s="1"/>
  <c r="EX112" i="1" s="1"/>
  <c r="J140" i="51"/>
  <c r="EU113" i="1" s="1"/>
  <c r="EX113" i="1" s="1"/>
  <c r="ER80" i="1"/>
  <c r="EX80" i="1" s="1"/>
  <c r="ER16" i="1"/>
  <c r="EX16" i="1" s="1"/>
  <c r="ES63" i="1"/>
  <c r="EX63" i="1" s="1"/>
  <c r="J137" i="51"/>
  <c r="EU110" i="1" s="1"/>
  <c r="J131" i="51"/>
  <c r="EU104" i="1" s="1"/>
  <c r="EX104" i="1" s="1"/>
  <c r="J132" i="51"/>
  <c r="EU105" i="1" s="1"/>
  <c r="EX105" i="1" s="1"/>
  <c r="J133" i="51"/>
  <c r="EU106" i="1" s="1"/>
  <c r="M24" i="51"/>
  <c r="R24" i="51" s="1"/>
  <c r="M57" i="51"/>
  <c r="R57" i="51" s="1"/>
  <c r="M29" i="51"/>
  <c r="R29" i="51" s="1"/>
  <c r="M32" i="51"/>
  <c r="R32" i="51" s="1"/>
  <c r="M33" i="51"/>
  <c r="R33" i="51" s="1"/>
  <c r="M108" i="51"/>
  <c r="R108" i="51" s="1"/>
  <c r="M116" i="51"/>
  <c r="R116" i="51" s="1"/>
  <c r="M14" i="51"/>
  <c r="R14" i="51" s="1"/>
  <c r="M46" i="51"/>
  <c r="R46" i="51" s="1"/>
  <c r="M48" i="51"/>
  <c r="R48" i="51" s="1"/>
  <c r="M97" i="51"/>
  <c r="R97" i="51" s="1"/>
  <c r="M99" i="51"/>
  <c r="R99" i="51" s="1"/>
  <c r="M107" i="51"/>
  <c r="R107" i="51" s="1"/>
  <c r="J114" i="51"/>
  <c r="EX26" i="1" l="1"/>
  <c r="EX99" i="1"/>
  <c r="M117" i="51"/>
  <c r="R117" i="51" s="1"/>
  <c r="EX90" i="1"/>
  <c r="M128" i="51"/>
  <c r="R128" i="51" s="1"/>
  <c r="M71" i="51"/>
  <c r="R71" i="51" s="1"/>
  <c r="M115" i="51"/>
  <c r="R115" i="51" s="1"/>
  <c r="M104" i="51"/>
  <c r="R104" i="51" s="1"/>
  <c r="EX98" i="1"/>
  <c r="EX42" i="1"/>
  <c r="EX27" i="1"/>
  <c r="M96" i="51"/>
  <c r="R96" i="51" s="1"/>
  <c r="EX55" i="1"/>
  <c r="M23" i="51"/>
  <c r="R23" i="51" s="1"/>
  <c r="M69" i="51"/>
  <c r="R69" i="51" s="1"/>
  <c r="EX79" i="1"/>
  <c r="M74" i="51"/>
  <c r="R74" i="51" s="1"/>
  <c r="M51" i="51"/>
  <c r="R51" i="51" s="1"/>
  <c r="EX81" i="1"/>
  <c r="M122" i="51"/>
  <c r="R122" i="51" s="1"/>
  <c r="M17" i="51"/>
  <c r="R17" i="51" s="1"/>
  <c r="EX84" i="1"/>
  <c r="EX70" i="1"/>
  <c r="M55" i="51"/>
  <c r="R55" i="51" s="1"/>
  <c r="EX34" i="1"/>
  <c r="EX14" i="1"/>
  <c r="EX71" i="1"/>
  <c r="EX67" i="1"/>
  <c r="EX92" i="1"/>
  <c r="EX58" i="1"/>
  <c r="EX43" i="1"/>
  <c r="M119" i="51"/>
  <c r="R119" i="51" s="1"/>
  <c r="M66" i="51"/>
  <c r="R66" i="51" s="1"/>
  <c r="M56" i="51"/>
  <c r="R56" i="51" s="1"/>
  <c r="M110" i="51"/>
  <c r="R110" i="51" s="1"/>
  <c r="EX103" i="1"/>
  <c r="EX18" i="1"/>
  <c r="EX106" i="1"/>
  <c r="EX53" i="1"/>
  <c r="EX33" i="1"/>
  <c r="EX100" i="1"/>
  <c r="EX65" i="1"/>
  <c r="EX107" i="1"/>
  <c r="EX60" i="1"/>
  <c r="EX45" i="1"/>
  <c r="EX37" i="1"/>
  <c r="EX91" i="1"/>
  <c r="EX110" i="1"/>
  <c r="M79" i="51"/>
  <c r="R79" i="51" s="1"/>
  <c r="M52" i="51"/>
  <c r="R52" i="51" s="1"/>
  <c r="EX93" i="1"/>
  <c r="M50" i="51"/>
  <c r="R50" i="51" s="1"/>
  <c r="EX97" i="1"/>
  <c r="M83" i="51"/>
  <c r="R83" i="51" s="1"/>
  <c r="M140" i="51"/>
  <c r="R140" i="51" s="1"/>
  <c r="M7" i="51"/>
  <c r="R7" i="51" s="1"/>
  <c r="EX66" i="1"/>
  <c r="M105" i="51"/>
  <c r="R105" i="51" s="1"/>
  <c r="EX96" i="1"/>
  <c r="EX44" i="1"/>
  <c r="EX102" i="1"/>
  <c r="EX69" i="1"/>
  <c r="M47" i="51"/>
  <c r="R47" i="51" s="1"/>
  <c r="M82" i="51"/>
  <c r="R82" i="51" s="1"/>
  <c r="M11" i="51"/>
  <c r="R11" i="51" s="1"/>
  <c r="M118" i="51"/>
  <c r="R118" i="51" s="1"/>
  <c r="EX57" i="1"/>
  <c r="EX85" i="1"/>
  <c r="M81" i="51"/>
  <c r="R81" i="51" s="1"/>
  <c r="EX68" i="1"/>
  <c r="M127" i="51"/>
  <c r="R127" i="51" s="1"/>
  <c r="M124" i="51"/>
  <c r="R124" i="51" s="1"/>
  <c r="EX109" i="1"/>
  <c r="M9" i="51"/>
  <c r="R9" i="51" s="1"/>
  <c r="EX108" i="1"/>
  <c r="M60" i="51"/>
  <c r="R60" i="51" s="1"/>
  <c r="M125" i="51"/>
  <c r="R125" i="51" s="1"/>
  <c r="M123" i="51"/>
  <c r="R123" i="51" s="1"/>
  <c r="M19" i="51"/>
  <c r="R19" i="51" s="1"/>
  <c r="M121" i="51"/>
  <c r="R121" i="51" s="1"/>
  <c r="M84" i="51"/>
  <c r="R84" i="51" s="1"/>
  <c r="M59" i="51"/>
  <c r="R59" i="51" s="1"/>
  <c r="M73" i="51"/>
  <c r="R73" i="51" s="1"/>
  <c r="M133" i="51"/>
  <c r="R133" i="51" s="1"/>
  <c r="M90" i="51"/>
  <c r="R90" i="51" s="1"/>
  <c r="M53" i="51"/>
  <c r="R53" i="51" s="1"/>
  <c r="M44" i="51"/>
  <c r="R44" i="51" s="1"/>
  <c r="M62" i="51"/>
  <c r="R62" i="51" s="1"/>
  <c r="M126" i="51"/>
  <c r="R126" i="51" s="1"/>
  <c r="M10" i="51"/>
  <c r="R10" i="51" s="1"/>
  <c r="M109" i="51"/>
  <c r="R109" i="51" s="1"/>
  <c r="M120" i="51"/>
  <c r="R120" i="51" s="1"/>
  <c r="M65" i="51"/>
  <c r="R65" i="51" s="1"/>
  <c r="M21" i="51"/>
  <c r="R21" i="51" s="1"/>
  <c r="M134" i="51"/>
  <c r="R134" i="51" s="1"/>
  <c r="M40" i="51"/>
  <c r="R40" i="51" s="1"/>
  <c r="M18" i="51"/>
  <c r="R18" i="51" s="1"/>
  <c r="M22" i="51"/>
  <c r="R22" i="51" s="1"/>
  <c r="M54" i="51"/>
  <c r="R54" i="51" s="1"/>
  <c r="M93" i="51"/>
  <c r="R93" i="51" s="1"/>
  <c r="M15" i="51"/>
  <c r="R15" i="51" s="1"/>
  <c r="M49" i="51"/>
  <c r="R49" i="51" s="1"/>
  <c r="M139" i="51"/>
  <c r="R139" i="51" s="1"/>
  <c r="M64" i="51"/>
  <c r="R64" i="51" s="1"/>
  <c r="M25" i="51"/>
  <c r="R25" i="51" s="1"/>
  <c r="M130" i="51"/>
  <c r="R130" i="51" s="1"/>
  <c r="M76" i="51"/>
  <c r="R76" i="51" s="1"/>
  <c r="M63" i="51"/>
  <c r="R63" i="51" s="1"/>
  <c r="M75" i="51"/>
  <c r="R75" i="51" s="1"/>
  <c r="M132" i="51"/>
  <c r="R132" i="51" s="1"/>
  <c r="M85" i="51"/>
  <c r="R85" i="51" s="1"/>
  <c r="M13" i="51"/>
  <c r="R13" i="51" s="1"/>
  <c r="M42" i="51"/>
  <c r="R42" i="51" s="1"/>
  <c r="M41" i="51"/>
  <c r="R41" i="51" s="1"/>
  <c r="M58" i="51"/>
  <c r="R58" i="51" s="1"/>
  <c r="M86" i="51"/>
  <c r="R86" i="51" s="1"/>
  <c r="M114" i="51"/>
  <c r="R114" i="51" s="1"/>
  <c r="EU87" i="1"/>
  <c r="EX87" i="1" s="1"/>
  <c r="M137" i="51"/>
  <c r="R137" i="51" s="1"/>
  <c r="M61" i="51"/>
  <c r="R61" i="51" s="1"/>
  <c r="M45" i="51"/>
  <c r="R45" i="51" s="1"/>
  <c r="M136" i="51"/>
  <c r="R136" i="51" s="1"/>
  <c r="M92" i="51"/>
  <c r="R92" i="51" s="1"/>
  <c r="M26" i="51"/>
  <c r="R26" i="51" s="1"/>
  <c r="M138" i="51"/>
  <c r="R138" i="51" s="1"/>
  <c r="M80" i="51"/>
  <c r="R80" i="51" s="1"/>
  <c r="M72" i="51"/>
  <c r="R72" i="51" s="1"/>
  <c r="M94" i="51"/>
  <c r="R94" i="51" s="1"/>
  <c r="M70" i="51"/>
  <c r="R70" i="51" s="1"/>
  <c r="M16" i="51"/>
  <c r="R16" i="51" s="1"/>
  <c r="M135" i="51"/>
  <c r="R135" i="51" s="1"/>
  <c r="M131" i="51"/>
  <c r="R131" i="51" s="1"/>
  <c r="M91" i="51"/>
  <c r="R91" i="51" s="1"/>
  <c r="EU86" i="1"/>
  <c r="EX86" i="1" s="1"/>
  <c r="EU76" i="1"/>
  <c r="EX76" i="1" s="1"/>
  <c r="R112" i="51" l="1"/>
  <c r="R100" i="51"/>
  <c r="M141" i="51"/>
  <c r="R141" i="51" s="1"/>
  <c r="J67" i="46"/>
  <c r="J68" i="46"/>
  <c r="J77" i="46"/>
  <c r="J78" i="46"/>
  <c r="J88" i="46"/>
  <c r="J89" i="46"/>
  <c r="J100" i="46"/>
  <c r="J101" i="46"/>
  <c r="J112" i="46"/>
  <c r="J113" i="46"/>
  <c r="J67" i="47"/>
  <c r="J68" i="47"/>
  <c r="J77" i="47"/>
  <c r="J78" i="47"/>
  <c r="J88" i="47"/>
  <c r="J89" i="47"/>
  <c r="J100" i="47"/>
  <c r="J101" i="47"/>
  <c r="J112" i="47"/>
  <c r="J113" i="47"/>
  <c r="J67" i="50"/>
  <c r="M67" i="50" s="1"/>
  <c r="R67" i="50" s="1"/>
  <c r="J68" i="50"/>
  <c r="M68" i="50" s="1"/>
  <c r="J77" i="50"/>
  <c r="M77" i="50" s="1"/>
  <c r="R77" i="50" s="1"/>
  <c r="J78" i="50"/>
  <c r="M78" i="50" s="1"/>
  <c r="J88" i="50"/>
  <c r="M88" i="50" s="1"/>
  <c r="R88" i="50" s="1"/>
  <c r="J89" i="50"/>
  <c r="J100" i="50"/>
  <c r="M100" i="50" s="1"/>
  <c r="J101" i="50"/>
  <c r="M101" i="50" s="1"/>
  <c r="J112" i="50"/>
  <c r="M112" i="50" s="1"/>
  <c r="J113" i="50"/>
  <c r="M113" i="50" s="1"/>
  <c r="EI117" i="1"/>
  <c r="M89" i="50"/>
  <c r="EP49" i="1"/>
  <c r="EP76" i="1"/>
  <c r="EP77" i="1"/>
  <c r="EP78" i="1"/>
  <c r="EP79" i="1"/>
  <c r="EP80" i="1"/>
  <c r="EP81" i="1"/>
  <c r="EP82" i="1"/>
  <c r="EP83" i="1"/>
  <c r="EP84" i="1"/>
  <c r="EP85" i="1"/>
  <c r="EP86" i="1"/>
  <c r="O141" i="50"/>
  <c r="N141" i="50"/>
  <c r="L140" i="50"/>
  <c r="EP113" i="1" s="1"/>
  <c r="K140" i="50"/>
  <c r="EO113" i="1" s="1"/>
  <c r="I140" i="50"/>
  <c r="H140" i="50"/>
  <c r="G140" i="50"/>
  <c r="F140" i="50"/>
  <c r="EM113" i="1" s="1"/>
  <c r="E140" i="50"/>
  <c r="EL113" i="1" s="1"/>
  <c r="D140" i="50"/>
  <c r="L139" i="50"/>
  <c r="EP112" i="1" s="1"/>
  <c r="K139" i="50"/>
  <c r="EO112" i="1" s="1"/>
  <c r="I139" i="50"/>
  <c r="H139" i="50"/>
  <c r="G139" i="50"/>
  <c r="F139" i="50"/>
  <c r="EM112" i="1" s="1"/>
  <c r="E139" i="50"/>
  <c r="D139" i="50"/>
  <c r="L138" i="50"/>
  <c r="EP111" i="1" s="1"/>
  <c r="K138" i="50"/>
  <c r="EO111" i="1" s="1"/>
  <c r="I138" i="50"/>
  <c r="H138" i="50"/>
  <c r="G138" i="50"/>
  <c r="F138" i="50"/>
  <c r="EM111" i="1" s="1"/>
  <c r="E138" i="50"/>
  <c r="EL111" i="1" s="1"/>
  <c r="D138" i="50"/>
  <c r="L137" i="50"/>
  <c r="EP110" i="1" s="1"/>
  <c r="K137" i="50"/>
  <c r="EO110" i="1" s="1"/>
  <c r="I137" i="50"/>
  <c r="H137" i="50"/>
  <c r="G137" i="50"/>
  <c r="F137" i="50"/>
  <c r="EM110" i="1" s="1"/>
  <c r="E137" i="50"/>
  <c r="D137" i="50"/>
  <c r="L136" i="50"/>
  <c r="EP109" i="1" s="1"/>
  <c r="K136" i="50"/>
  <c r="EO109" i="1" s="1"/>
  <c r="I136" i="50"/>
  <c r="H136" i="50"/>
  <c r="G136" i="50"/>
  <c r="F136" i="50"/>
  <c r="EM109" i="1" s="1"/>
  <c r="E136" i="50"/>
  <c r="EL109" i="1" s="1"/>
  <c r="D136" i="50"/>
  <c r="L135" i="50"/>
  <c r="EP108" i="1" s="1"/>
  <c r="K135" i="50"/>
  <c r="EO108" i="1" s="1"/>
  <c r="I135" i="50"/>
  <c r="H135" i="50"/>
  <c r="G135" i="50"/>
  <c r="F135" i="50"/>
  <c r="EM108" i="1" s="1"/>
  <c r="E135" i="50"/>
  <c r="EL108" i="1" s="1"/>
  <c r="D135" i="50"/>
  <c r="L134" i="50"/>
  <c r="EP107" i="1" s="1"/>
  <c r="K134" i="50"/>
  <c r="EO107" i="1" s="1"/>
  <c r="I134" i="50"/>
  <c r="H134" i="50"/>
  <c r="G134" i="50"/>
  <c r="F134" i="50"/>
  <c r="EM107" i="1" s="1"/>
  <c r="E134" i="50"/>
  <c r="EL107" i="1" s="1"/>
  <c r="D134" i="50"/>
  <c r="L133" i="50"/>
  <c r="EP106" i="1" s="1"/>
  <c r="K133" i="50"/>
  <c r="EO106" i="1" s="1"/>
  <c r="I133" i="50"/>
  <c r="H133" i="50"/>
  <c r="G133" i="50"/>
  <c r="F133" i="50"/>
  <c r="EM106" i="1" s="1"/>
  <c r="E133" i="50"/>
  <c r="EL106" i="1" s="1"/>
  <c r="D133" i="50"/>
  <c r="L132" i="50"/>
  <c r="EP105" i="1" s="1"/>
  <c r="K132" i="50"/>
  <c r="EO105" i="1" s="1"/>
  <c r="I132" i="50"/>
  <c r="H132" i="50"/>
  <c r="G132" i="50"/>
  <c r="F132" i="50"/>
  <c r="EM105" i="1" s="1"/>
  <c r="E132" i="50"/>
  <c r="EL105" i="1" s="1"/>
  <c r="D132" i="50"/>
  <c r="L131" i="50"/>
  <c r="EP104" i="1" s="1"/>
  <c r="K131" i="50"/>
  <c r="EO104" i="1" s="1"/>
  <c r="I131" i="50"/>
  <c r="H131" i="50"/>
  <c r="G131" i="50"/>
  <c r="F131" i="50"/>
  <c r="EM104" i="1" s="1"/>
  <c r="E131" i="50"/>
  <c r="D131" i="50"/>
  <c r="L130" i="50"/>
  <c r="EP103" i="1" s="1"/>
  <c r="K130" i="50"/>
  <c r="EO103" i="1" s="1"/>
  <c r="I130" i="50"/>
  <c r="H130" i="50"/>
  <c r="G130" i="50"/>
  <c r="F130" i="50"/>
  <c r="EM103" i="1" s="1"/>
  <c r="E130" i="50"/>
  <c r="EL103" i="1" s="1"/>
  <c r="D130" i="50"/>
  <c r="L129" i="50"/>
  <c r="EP102" i="1" s="1"/>
  <c r="K129" i="50"/>
  <c r="EO102" i="1" s="1"/>
  <c r="I129" i="50"/>
  <c r="H129" i="50"/>
  <c r="G129" i="50"/>
  <c r="F129" i="50"/>
  <c r="EM102" i="1" s="1"/>
  <c r="E129" i="50"/>
  <c r="D129" i="50"/>
  <c r="L128" i="50"/>
  <c r="EP101" i="1" s="1"/>
  <c r="K128" i="50"/>
  <c r="EO101" i="1" s="1"/>
  <c r="I128" i="50"/>
  <c r="H128" i="50"/>
  <c r="G128" i="50"/>
  <c r="F128" i="50"/>
  <c r="EM101" i="1" s="1"/>
  <c r="E128" i="50"/>
  <c r="EL101" i="1" s="1"/>
  <c r="D128" i="50"/>
  <c r="L127" i="50"/>
  <c r="EP100" i="1" s="1"/>
  <c r="K127" i="50"/>
  <c r="EO100" i="1" s="1"/>
  <c r="I127" i="50"/>
  <c r="H127" i="50"/>
  <c r="G127" i="50"/>
  <c r="F127" i="50"/>
  <c r="EM100" i="1" s="1"/>
  <c r="E127" i="50"/>
  <c r="EL100" i="1" s="1"/>
  <c r="D127" i="50"/>
  <c r="L126" i="50"/>
  <c r="EP99" i="1" s="1"/>
  <c r="K126" i="50"/>
  <c r="EO99" i="1" s="1"/>
  <c r="I126" i="50"/>
  <c r="H126" i="50"/>
  <c r="G126" i="50"/>
  <c r="F126" i="50"/>
  <c r="EM99" i="1" s="1"/>
  <c r="E126" i="50"/>
  <c r="EL99" i="1" s="1"/>
  <c r="D126" i="50"/>
  <c r="L125" i="50"/>
  <c r="EP98" i="1" s="1"/>
  <c r="K125" i="50"/>
  <c r="EO98" i="1" s="1"/>
  <c r="I125" i="50"/>
  <c r="H125" i="50"/>
  <c r="G125" i="50"/>
  <c r="F125" i="50"/>
  <c r="EM98" i="1" s="1"/>
  <c r="E125" i="50"/>
  <c r="EL98" i="1" s="1"/>
  <c r="D125" i="50"/>
  <c r="L124" i="50"/>
  <c r="EP97" i="1" s="1"/>
  <c r="K124" i="50"/>
  <c r="EO97" i="1" s="1"/>
  <c r="I124" i="50"/>
  <c r="H124" i="50"/>
  <c r="G124" i="50"/>
  <c r="F124" i="50"/>
  <c r="EM97" i="1" s="1"/>
  <c r="E124" i="50"/>
  <c r="EL97" i="1" s="1"/>
  <c r="D124" i="50"/>
  <c r="L123" i="50"/>
  <c r="EP96" i="1" s="1"/>
  <c r="K123" i="50"/>
  <c r="EO96" i="1" s="1"/>
  <c r="I123" i="50"/>
  <c r="H123" i="50"/>
  <c r="G123" i="50"/>
  <c r="F123" i="50"/>
  <c r="EM96" i="1" s="1"/>
  <c r="E123" i="50"/>
  <c r="D123" i="50"/>
  <c r="L122" i="50"/>
  <c r="EP95" i="1" s="1"/>
  <c r="K122" i="50"/>
  <c r="EO95" i="1" s="1"/>
  <c r="I122" i="50"/>
  <c r="H122" i="50"/>
  <c r="G122" i="50"/>
  <c r="F122" i="50"/>
  <c r="EM95" i="1" s="1"/>
  <c r="E122" i="50"/>
  <c r="EL95" i="1" s="1"/>
  <c r="D122" i="50"/>
  <c r="L121" i="50"/>
  <c r="EP94" i="1" s="1"/>
  <c r="K121" i="50"/>
  <c r="EO94" i="1" s="1"/>
  <c r="I121" i="50"/>
  <c r="H121" i="50"/>
  <c r="G121" i="50"/>
  <c r="F121" i="50"/>
  <c r="EM94" i="1" s="1"/>
  <c r="E121" i="50"/>
  <c r="D121" i="50"/>
  <c r="L120" i="50"/>
  <c r="EP93" i="1" s="1"/>
  <c r="K120" i="50"/>
  <c r="EO93" i="1" s="1"/>
  <c r="I120" i="50"/>
  <c r="H120" i="50"/>
  <c r="G120" i="50"/>
  <c r="F120" i="50"/>
  <c r="EM93" i="1" s="1"/>
  <c r="E120" i="50"/>
  <c r="EL93" i="1" s="1"/>
  <c r="D120" i="50"/>
  <c r="L119" i="50"/>
  <c r="EP92" i="1" s="1"/>
  <c r="K119" i="50"/>
  <c r="EO92" i="1" s="1"/>
  <c r="I119" i="50"/>
  <c r="H119" i="50"/>
  <c r="G119" i="50"/>
  <c r="F119" i="50"/>
  <c r="EM92" i="1" s="1"/>
  <c r="E119" i="50"/>
  <c r="EL92" i="1" s="1"/>
  <c r="D119" i="50"/>
  <c r="L118" i="50"/>
  <c r="EP91" i="1" s="1"/>
  <c r="K118" i="50"/>
  <c r="EO91" i="1" s="1"/>
  <c r="I118" i="50"/>
  <c r="H118" i="50"/>
  <c r="G118" i="50"/>
  <c r="F118" i="50"/>
  <c r="EM91" i="1" s="1"/>
  <c r="E118" i="50"/>
  <c r="EL91" i="1" s="1"/>
  <c r="D118" i="50"/>
  <c r="L117" i="50"/>
  <c r="EP90" i="1" s="1"/>
  <c r="K117" i="50"/>
  <c r="EO90" i="1" s="1"/>
  <c r="I117" i="50"/>
  <c r="H117" i="50"/>
  <c r="G117" i="50"/>
  <c r="F117" i="50"/>
  <c r="EM90" i="1" s="1"/>
  <c r="E117" i="50"/>
  <c r="EL90" i="1" s="1"/>
  <c r="D117" i="50"/>
  <c r="L116" i="50"/>
  <c r="EP89" i="1" s="1"/>
  <c r="K116" i="50"/>
  <c r="I116" i="50"/>
  <c r="H116" i="50"/>
  <c r="G116" i="50"/>
  <c r="F116" i="50"/>
  <c r="EM89" i="1" s="1"/>
  <c r="E116" i="50"/>
  <c r="EL89" i="1" s="1"/>
  <c r="D116" i="50"/>
  <c r="L115" i="50"/>
  <c r="EP88" i="1" s="1"/>
  <c r="K115" i="50"/>
  <c r="EO88" i="1" s="1"/>
  <c r="I115" i="50"/>
  <c r="H115" i="50"/>
  <c r="G115" i="50"/>
  <c r="F115" i="50"/>
  <c r="EM88" i="1" s="1"/>
  <c r="E115" i="50"/>
  <c r="EL88" i="1" s="1"/>
  <c r="D115" i="50"/>
  <c r="L114" i="50"/>
  <c r="EP87" i="1" s="1"/>
  <c r="K114" i="50"/>
  <c r="EO87" i="1" s="1"/>
  <c r="I114" i="50"/>
  <c r="H114" i="50"/>
  <c r="G114" i="50"/>
  <c r="F114" i="50"/>
  <c r="EM87" i="1" s="1"/>
  <c r="E114" i="50"/>
  <c r="D114" i="50"/>
  <c r="K111" i="50"/>
  <c r="I111" i="50"/>
  <c r="H111" i="50"/>
  <c r="G111" i="50"/>
  <c r="F111" i="50"/>
  <c r="E111" i="50"/>
  <c r="D111" i="50"/>
  <c r="K110" i="50"/>
  <c r="EO85" i="1" s="1"/>
  <c r="I110" i="50"/>
  <c r="H110" i="50"/>
  <c r="G110" i="50"/>
  <c r="F110" i="50"/>
  <c r="EM85" i="1" s="1"/>
  <c r="E110" i="50"/>
  <c r="EL85" i="1" s="1"/>
  <c r="D110" i="50"/>
  <c r="EK85" i="1" s="1"/>
  <c r="K109" i="50"/>
  <c r="EO84" i="1" s="1"/>
  <c r="I109" i="50"/>
  <c r="H109" i="50"/>
  <c r="G109" i="50"/>
  <c r="F109" i="50"/>
  <c r="EM84" i="1" s="1"/>
  <c r="E109" i="50"/>
  <c r="EL84" i="1" s="1"/>
  <c r="D109" i="50"/>
  <c r="K108" i="50"/>
  <c r="EO83" i="1" s="1"/>
  <c r="I108" i="50"/>
  <c r="H108" i="50"/>
  <c r="G108" i="50"/>
  <c r="F108" i="50"/>
  <c r="EM83" i="1" s="1"/>
  <c r="E108" i="50"/>
  <c r="EL83" i="1" s="1"/>
  <c r="D108" i="50"/>
  <c r="K107" i="50"/>
  <c r="EO82" i="1" s="1"/>
  <c r="I107" i="50"/>
  <c r="H107" i="50"/>
  <c r="G107" i="50"/>
  <c r="F107" i="50"/>
  <c r="EM82" i="1" s="1"/>
  <c r="E107" i="50"/>
  <c r="EL82" i="1" s="1"/>
  <c r="D107" i="50"/>
  <c r="K106" i="50"/>
  <c r="EO81" i="1" s="1"/>
  <c r="I106" i="50"/>
  <c r="H106" i="50"/>
  <c r="G106" i="50"/>
  <c r="F106" i="50"/>
  <c r="EM81" i="1" s="1"/>
  <c r="E106" i="50"/>
  <c r="EL81" i="1" s="1"/>
  <c r="D106" i="50"/>
  <c r="K105" i="50"/>
  <c r="EO80" i="1" s="1"/>
  <c r="I105" i="50"/>
  <c r="H105" i="50"/>
  <c r="G105" i="50"/>
  <c r="F105" i="50"/>
  <c r="EM80" i="1" s="1"/>
  <c r="E105" i="50"/>
  <c r="EL80" i="1" s="1"/>
  <c r="D105" i="50"/>
  <c r="K104" i="50"/>
  <c r="EO79" i="1" s="1"/>
  <c r="I104" i="50"/>
  <c r="H104" i="50"/>
  <c r="G104" i="50"/>
  <c r="F104" i="50"/>
  <c r="EM79" i="1" s="1"/>
  <c r="E104" i="50"/>
  <c r="EL79" i="1" s="1"/>
  <c r="D104" i="50"/>
  <c r="K103" i="50"/>
  <c r="EO78" i="1" s="1"/>
  <c r="I103" i="50"/>
  <c r="H103" i="50"/>
  <c r="G103" i="50"/>
  <c r="F103" i="50"/>
  <c r="EM78" i="1" s="1"/>
  <c r="E103" i="50"/>
  <c r="EL78" i="1" s="1"/>
  <c r="D103" i="50"/>
  <c r="K102" i="50"/>
  <c r="EO77" i="1" s="1"/>
  <c r="I102" i="50"/>
  <c r="H102" i="50"/>
  <c r="G102" i="50"/>
  <c r="F102" i="50"/>
  <c r="EM77" i="1" s="1"/>
  <c r="E102" i="50"/>
  <c r="EL77" i="1" s="1"/>
  <c r="D102" i="50"/>
  <c r="K99" i="50"/>
  <c r="I99" i="50"/>
  <c r="H99" i="50"/>
  <c r="G99" i="50"/>
  <c r="F99" i="50"/>
  <c r="EM76" i="1" s="1"/>
  <c r="E99" i="50"/>
  <c r="EL86" i="1" s="1"/>
  <c r="D99" i="50"/>
  <c r="L98" i="50"/>
  <c r="EP75" i="1" s="1"/>
  <c r="K98" i="50"/>
  <c r="EO75" i="1" s="1"/>
  <c r="I98" i="50"/>
  <c r="H98" i="50"/>
  <c r="G98" i="50"/>
  <c r="F98" i="50"/>
  <c r="EM75" i="1" s="1"/>
  <c r="E98" i="50"/>
  <c r="EL75" i="1" s="1"/>
  <c r="D98" i="50"/>
  <c r="L97" i="50"/>
  <c r="EP74" i="1" s="1"/>
  <c r="K97" i="50"/>
  <c r="EO74" i="1" s="1"/>
  <c r="I97" i="50"/>
  <c r="H97" i="50"/>
  <c r="G97" i="50"/>
  <c r="F97" i="50"/>
  <c r="EM74" i="1" s="1"/>
  <c r="E97" i="50"/>
  <c r="EL74" i="1" s="1"/>
  <c r="D97" i="50"/>
  <c r="L96" i="50"/>
  <c r="EP73" i="1" s="1"/>
  <c r="K96" i="50"/>
  <c r="EO73" i="1" s="1"/>
  <c r="I96" i="50"/>
  <c r="H96" i="50"/>
  <c r="G96" i="50"/>
  <c r="F96" i="50"/>
  <c r="EM73" i="1" s="1"/>
  <c r="E96" i="50"/>
  <c r="EL73" i="1" s="1"/>
  <c r="D96" i="50"/>
  <c r="L95" i="50"/>
  <c r="EP72" i="1" s="1"/>
  <c r="K95" i="50"/>
  <c r="EO72" i="1" s="1"/>
  <c r="I95" i="50"/>
  <c r="H95" i="50"/>
  <c r="G95" i="50"/>
  <c r="F95" i="50"/>
  <c r="EM72" i="1" s="1"/>
  <c r="E95" i="50"/>
  <c r="EL72" i="1" s="1"/>
  <c r="D95" i="50"/>
  <c r="L94" i="50"/>
  <c r="EP71" i="1" s="1"/>
  <c r="K94" i="50"/>
  <c r="EO71" i="1" s="1"/>
  <c r="I94" i="50"/>
  <c r="H94" i="50"/>
  <c r="G94" i="50"/>
  <c r="F94" i="50"/>
  <c r="EM71" i="1" s="1"/>
  <c r="E94" i="50"/>
  <c r="EL71" i="1" s="1"/>
  <c r="D94" i="50"/>
  <c r="L93" i="50"/>
  <c r="EP70" i="1" s="1"/>
  <c r="K93" i="50"/>
  <c r="EO70" i="1" s="1"/>
  <c r="I93" i="50"/>
  <c r="H93" i="50"/>
  <c r="G93" i="50"/>
  <c r="F93" i="50"/>
  <c r="EM70" i="1" s="1"/>
  <c r="E93" i="50"/>
  <c r="EL70" i="1" s="1"/>
  <c r="D93" i="50"/>
  <c r="L92" i="50"/>
  <c r="EP69" i="1" s="1"/>
  <c r="K92" i="50"/>
  <c r="EO69" i="1" s="1"/>
  <c r="I92" i="50"/>
  <c r="H92" i="50"/>
  <c r="G92" i="50"/>
  <c r="F92" i="50"/>
  <c r="EM69" i="1" s="1"/>
  <c r="E92" i="50"/>
  <c r="EL69" i="1" s="1"/>
  <c r="D92" i="50"/>
  <c r="L91" i="50"/>
  <c r="EP68" i="1" s="1"/>
  <c r="K91" i="50"/>
  <c r="EO68" i="1" s="1"/>
  <c r="I91" i="50"/>
  <c r="H91" i="50"/>
  <c r="G91" i="50"/>
  <c r="F91" i="50"/>
  <c r="EM68" i="1" s="1"/>
  <c r="E91" i="50"/>
  <c r="EL68" i="1" s="1"/>
  <c r="D91" i="50"/>
  <c r="L90" i="50"/>
  <c r="EP67" i="1" s="1"/>
  <c r="K90" i="50"/>
  <c r="EO67" i="1" s="1"/>
  <c r="I90" i="50"/>
  <c r="H90" i="50"/>
  <c r="G90" i="50"/>
  <c r="F90" i="50"/>
  <c r="EM67" i="1" s="1"/>
  <c r="E90" i="50"/>
  <c r="EL67" i="1" s="1"/>
  <c r="D90" i="50"/>
  <c r="L87" i="50"/>
  <c r="EP66" i="1" s="1"/>
  <c r="K87" i="50"/>
  <c r="EO66" i="1" s="1"/>
  <c r="I87" i="50"/>
  <c r="H87" i="50"/>
  <c r="G87" i="50"/>
  <c r="F87" i="50"/>
  <c r="EM66" i="1" s="1"/>
  <c r="E87" i="50"/>
  <c r="EL66" i="1" s="1"/>
  <c r="D87" i="50"/>
  <c r="L86" i="50"/>
  <c r="EP65" i="1" s="1"/>
  <c r="K86" i="50"/>
  <c r="EO65" i="1" s="1"/>
  <c r="I86" i="50"/>
  <c r="H86" i="50"/>
  <c r="G86" i="50"/>
  <c r="F86" i="50"/>
  <c r="EM65" i="1" s="1"/>
  <c r="E86" i="50"/>
  <c r="EL65" i="1" s="1"/>
  <c r="D86" i="50"/>
  <c r="L85" i="50"/>
  <c r="EP64" i="1" s="1"/>
  <c r="K85" i="50"/>
  <c r="EO64" i="1" s="1"/>
  <c r="I85" i="50"/>
  <c r="H85" i="50"/>
  <c r="G85" i="50"/>
  <c r="F85" i="50"/>
  <c r="EM64" i="1" s="1"/>
  <c r="E85" i="50"/>
  <c r="EL64" i="1" s="1"/>
  <c r="D85" i="50"/>
  <c r="L84" i="50"/>
  <c r="EP63" i="1" s="1"/>
  <c r="K84" i="50"/>
  <c r="EO63" i="1" s="1"/>
  <c r="I84" i="50"/>
  <c r="H84" i="50"/>
  <c r="G84" i="50"/>
  <c r="F84" i="50"/>
  <c r="EM63" i="1" s="1"/>
  <c r="E84" i="50"/>
  <c r="EL63" i="1" s="1"/>
  <c r="D84" i="50"/>
  <c r="L83" i="50"/>
  <c r="EP62" i="1" s="1"/>
  <c r="K83" i="50"/>
  <c r="EO62" i="1" s="1"/>
  <c r="I83" i="50"/>
  <c r="H83" i="50"/>
  <c r="G83" i="50"/>
  <c r="F83" i="50"/>
  <c r="EM62" i="1" s="1"/>
  <c r="E83" i="50"/>
  <c r="EL62" i="1" s="1"/>
  <c r="D83" i="50"/>
  <c r="L82" i="50"/>
  <c r="EP61" i="1" s="1"/>
  <c r="K82" i="50"/>
  <c r="EO61" i="1" s="1"/>
  <c r="I82" i="50"/>
  <c r="H82" i="50"/>
  <c r="G82" i="50"/>
  <c r="F82" i="50"/>
  <c r="EM61" i="1" s="1"/>
  <c r="E82" i="50"/>
  <c r="EL61" i="1" s="1"/>
  <c r="D82" i="50"/>
  <c r="EK61" i="1" s="1"/>
  <c r="L81" i="50"/>
  <c r="EP60" i="1" s="1"/>
  <c r="K81" i="50"/>
  <c r="EO60" i="1" s="1"/>
  <c r="I81" i="50"/>
  <c r="H81" i="50"/>
  <c r="G81" i="50"/>
  <c r="F81" i="50"/>
  <c r="EM60" i="1" s="1"/>
  <c r="E81" i="50"/>
  <c r="EL60" i="1" s="1"/>
  <c r="D81" i="50"/>
  <c r="L80" i="50"/>
  <c r="EP59" i="1" s="1"/>
  <c r="K80" i="50"/>
  <c r="EO59" i="1" s="1"/>
  <c r="I80" i="50"/>
  <c r="H80" i="50"/>
  <c r="G80" i="50"/>
  <c r="F80" i="50"/>
  <c r="EM59" i="1" s="1"/>
  <c r="E80" i="50"/>
  <c r="EL59" i="1" s="1"/>
  <c r="D80" i="50"/>
  <c r="L79" i="50"/>
  <c r="EP58" i="1" s="1"/>
  <c r="K79" i="50"/>
  <c r="EO58" i="1" s="1"/>
  <c r="I79" i="50"/>
  <c r="H79" i="50"/>
  <c r="G79" i="50"/>
  <c r="F79" i="50"/>
  <c r="EM58" i="1" s="1"/>
  <c r="E79" i="50"/>
  <c r="EL58" i="1" s="1"/>
  <c r="D79" i="50"/>
  <c r="L76" i="50"/>
  <c r="EP57" i="1" s="1"/>
  <c r="K76" i="50"/>
  <c r="EO57" i="1" s="1"/>
  <c r="I76" i="50"/>
  <c r="H76" i="50"/>
  <c r="G76" i="50"/>
  <c r="F76" i="50"/>
  <c r="EM57" i="1" s="1"/>
  <c r="E76" i="50"/>
  <c r="EL57" i="1" s="1"/>
  <c r="D76" i="50"/>
  <c r="L75" i="50"/>
  <c r="EP56" i="1" s="1"/>
  <c r="K75" i="50"/>
  <c r="EO56" i="1" s="1"/>
  <c r="I75" i="50"/>
  <c r="H75" i="50"/>
  <c r="G75" i="50"/>
  <c r="F75" i="50"/>
  <c r="EM56" i="1" s="1"/>
  <c r="E75" i="50"/>
  <c r="D75" i="50"/>
  <c r="L74" i="50"/>
  <c r="EP55" i="1" s="1"/>
  <c r="K74" i="50"/>
  <c r="EO55" i="1" s="1"/>
  <c r="I74" i="50"/>
  <c r="H74" i="50"/>
  <c r="G74" i="50"/>
  <c r="F74" i="50"/>
  <c r="EM55" i="1" s="1"/>
  <c r="E74" i="50"/>
  <c r="EL55" i="1" s="1"/>
  <c r="D74" i="50"/>
  <c r="L73" i="50"/>
  <c r="EP54" i="1" s="1"/>
  <c r="K73" i="50"/>
  <c r="EO54" i="1" s="1"/>
  <c r="I73" i="50"/>
  <c r="H73" i="50"/>
  <c r="G73" i="50"/>
  <c r="F73" i="50"/>
  <c r="EM54" i="1" s="1"/>
  <c r="E73" i="50"/>
  <c r="EL54" i="1" s="1"/>
  <c r="D73" i="50"/>
  <c r="L72" i="50"/>
  <c r="EP53" i="1" s="1"/>
  <c r="K72" i="50"/>
  <c r="EO53" i="1" s="1"/>
  <c r="I72" i="50"/>
  <c r="H72" i="50"/>
  <c r="G72" i="50"/>
  <c r="F72" i="50"/>
  <c r="EM53" i="1" s="1"/>
  <c r="E72" i="50"/>
  <c r="EL53" i="1" s="1"/>
  <c r="D72" i="50"/>
  <c r="EK53" i="1" s="1"/>
  <c r="L71" i="50"/>
  <c r="EP52" i="1" s="1"/>
  <c r="K71" i="50"/>
  <c r="EO52" i="1" s="1"/>
  <c r="I71" i="50"/>
  <c r="H71" i="50"/>
  <c r="G71" i="50"/>
  <c r="F71" i="50"/>
  <c r="EM52" i="1" s="1"/>
  <c r="E71" i="50"/>
  <c r="EL52" i="1" s="1"/>
  <c r="D71" i="50"/>
  <c r="L70" i="50"/>
  <c r="EP51" i="1" s="1"/>
  <c r="K70" i="50"/>
  <c r="EO51" i="1" s="1"/>
  <c r="I70" i="50"/>
  <c r="H70" i="50"/>
  <c r="G70" i="50"/>
  <c r="F70" i="50"/>
  <c r="EM51" i="1" s="1"/>
  <c r="E70" i="50"/>
  <c r="EL51" i="1" s="1"/>
  <c r="D70" i="50"/>
  <c r="L69" i="50"/>
  <c r="EP50" i="1" s="1"/>
  <c r="K69" i="50"/>
  <c r="EO50" i="1" s="1"/>
  <c r="I69" i="50"/>
  <c r="H69" i="50"/>
  <c r="G69" i="50"/>
  <c r="F69" i="50"/>
  <c r="EM50" i="1" s="1"/>
  <c r="E69" i="50"/>
  <c r="EL50" i="1" s="1"/>
  <c r="D69" i="50"/>
  <c r="K66" i="50"/>
  <c r="EO49" i="1" s="1"/>
  <c r="I66" i="50"/>
  <c r="H66" i="50"/>
  <c r="G66" i="50"/>
  <c r="F66" i="50"/>
  <c r="EM49" i="1" s="1"/>
  <c r="E66" i="50"/>
  <c r="EL49" i="1" s="1"/>
  <c r="D66" i="50"/>
  <c r="EK49" i="1" s="1"/>
  <c r="L65" i="50"/>
  <c r="EP48" i="1" s="1"/>
  <c r="K65" i="50"/>
  <c r="EO48" i="1" s="1"/>
  <c r="I65" i="50"/>
  <c r="H65" i="50"/>
  <c r="G65" i="50"/>
  <c r="F65" i="50"/>
  <c r="EM48" i="1" s="1"/>
  <c r="E65" i="50"/>
  <c r="EL48" i="1" s="1"/>
  <c r="D65" i="50"/>
  <c r="EK48" i="1" s="1"/>
  <c r="L64" i="50"/>
  <c r="EP47" i="1" s="1"/>
  <c r="K64" i="50"/>
  <c r="EO47" i="1" s="1"/>
  <c r="I64" i="50"/>
  <c r="H64" i="50"/>
  <c r="G64" i="50"/>
  <c r="F64" i="50"/>
  <c r="EM47" i="1" s="1"/>
  <c r="E64" i="50"/>
  <c r="EL47" i="1" s="1"/>
  <c r="D64" i="50"/>
  <c r="EK47" i="1" s="1"/>
  <c r="L63" i="50"/>
  <c r="EP46" i="1" s="1"/>
  <c r="K63" i="50"/>
  <c r="EO46" i="1" s="1"/>
  <c r="I63" i="50"/>
  <c r="H63" i="50"/>
  <c r="G63" i="50"/>
  <c r="F63" i="50"/>
  <c r="EM46" i="1" s="1"/>
  <c r="E63" i="50"/>
  <c r="EL46" i="1" s="1"/>
  <c r="D63" i="50"/>
  <c r="EK46" i="1" s="1"/>
  <c r="L62" i="50"/>
  <c r="EP45" i="1" s="1"/>
  <c r="K62" i="50"/>
  <c r="EO45" i="1" s="1"/>
  <c r="I62" i="50"/>
  <c r="H62" i="50"/>
  <c r="G62" i="50"/>
  <c r="F62" i="50"/>
  <c r="EM45" i="1" s="1"/>
  <c r="E62" i="50"/>
  <c r="EL45" i="1" s="1"/>
  <c r="D62" i="50"/>
  <c r="EK45" i="1" s="1"/>
  <c r="L61" i="50"/>
  <c r="EP44" i="1" s="1"/>
  <c r="K61" i="50"/>
  <c r="EO44" i="1" s="1"/>
  <c r="I61" i="50"/>
  <c r="H61" i="50"/>
  <c r="G61" i="50"/>
  <c r="F61" i="50"/>
  <c r="EM44" i="1" s="1"/>
  <c r="E61" i="50"/>
  <c r="EL44" i="1" s="1"/>
  <c r="D61" i="50"/>
  <c r="L60" i="50"/>
  <c r="EP43" i="1" s="1"/>
  <c r="K60" i="50"/>
  <c r="EO43" i="1" s="1"/>
  <c r="I60" i="50"/>
  <c r="H60" i="50"/>
  <c r="G60" i="50"/>
  <c r="F60" i="50"/>
  <c r="EM43" i="1" s="1"/>
  <c r="E60" i="50"/>
  <c r="EL43" i="1" s="1"/>
  <c r="D60" i="50"/>
  <c r="EK43" i="1" s="1"/>
  <c r="L59" i="50"/>
  <c r="EP42" i="1" s="1"/>
  <c r="K59" i="50"/>
  <c r="EO42" i="1" s="1"/>
  <c r="I59" i="50"/>
  <c r="H59" i="50"/>
  <c r="G59" i="50"/>
  <c r="F59" i="50"/>
  <c r="EM42" i="1" s="1"/>
  <c r="E59" i="50"/>
  <c r="EL42" i="1" s="1"/>
  <c r="D59" i="50"/>
  <c r="EK42" i="1" s="1"/>
  <c r="L58" i="50"/>
  <c r="EP41" i="1" s="1"/>
  <c r="K58" i="50"/>
  <c r="EO41" i="1" s="1"/>
  <c r="I58" i="50"/>
  <c r="H58" i="50"/>
  <c r="G58" i="50"/>
  <c r="F58" i="50"/>
  <c r="EM41" i="1" s="1"/>
  <c r="E58" i="50"/>
  <c r="EL41" i="1" s="1"/>
  <c r="D58" i="50"/>
  <c r="EK41" i="1" s="1"/>
  <c r="L57" i="50"/>
  <c r="EP40" i="1" s="1"/>
  <c r="K57" i="50"/>
  <c r="EO40" i="1" s="1"/>
  <c r="I57" i="50"/>
  <c r="H57" i="50"/>
  <c r="G57" i="50"/>
  <c r="F57" i="50"/>
  <c r="EM40" i="1" s="1"/>
  <c r="E57" i="50"/>
  <c r="EL40" i="1" s="1"/>
  <c r="D57" i="50"/>
  <c r="EK40" i="1" s="1"/>
  <c r="L56" i="50"/>
  <c r="EP39" i="1" s="1"/>
  <c r="K56" i="50"/>
  <c r="EO39" i="1" s="1"/>
  <c r="I56" i="50"/>
  <c r="H56" i="50"/>
  <c r="G56" i="50"/>
  <c r="F56" i="50"/>
  <c r="EM39" i="1" s="1"/>
  <c r="E56" i="50"/>
  <c r="EL39" i="1" s="1"/>
  <c r="D56" i="50"/>
  <c r="EK39" i="1" s="1"/>
  <c r="L55" i="50"/>
  <c r="EP38" i="1" s="1"/>
  <c r="K55" i="50"/>
  <c r="EO38" i="1" s="1"/>
  <c r="I55" i="50"/>
  <c r="H55" i="50"/>
  <c r="G55" i="50"/>
  <c r="F55" i="50"/>
  <c r="EM38" i="1" s="1"/>
  <c r="E55" i="50"/>
  <c r="EL38" i="1" s="1"/>
  <c r="D55" i="50"/>
  <c r="EK38" i="1" s="1"/>
  <c r="L54" i="50"/>
  <c r="EP37" i="1" s="1"/>
  <c r="K54" i="50"/>
  <c r="EO37" i="1" s="1"/>
  <c r="I54" i="50"/>
  <c r="H54" i="50"/>
  <c r="G54" i="50"/>
  <c r="F54" i="50"/>
  <c r="EM37" i="1" s="1"/>
  <c r="E54" i="50"/>
  <c r="EL37" i="1" s="1"/>
  <c r="D54" i="50"/>
  <c r="L53" i="50"/>
  <c r="EP36" i="1" s="1"/>
  <c r="K53" i="50"/>
  <c r="EO36" i="1" s="1"/>
  <c r="I53" i="50"/>
  <c r="H53" i="50"/>
  <c r="G53" i="50"/>
  <c r="F53" i="50"/>
  <c r="EM36" i="1" s="1"/>
  <c r="E53" i="50"/>
  <c r="EL36" i="1" s="1"/>
  <c r="D53" i="50"/>
  <c r="EK36" i="1" s="1"/>
  <c r="L52" i="50"/>
  <c r="EP35" i="1" s="1"/>
  <c r="K52" i="50"/>
  <c r="EO35" i="1" s="1"/>
  <c r="I52" i="50"/>
  <c r="H52" i="50"/>
  <c r="G52" i="50"/>
  <c r="F52" i="50"/>
  <c r="EM35" i="1" s="1"/>
  <c r="E52" i="50"/>
  <c r="EL35" i="1" s="1"/>
  <c r="D52" i="50"/>
  <c r="EK35" i="1" s="1"/>
  <c r="L51" i="50"/>
  <c r="EP34" i="1" s="1"/>
  <c r="K51" i="50"/>
  <c r="EO34" i="1" s="1"/>
  <c r="I51" i="50"/>
  <c r="H51" i="50"/>
  <c r="G51" i="50"/>
  <c r="F51" i="50"/>
  <c r="EM34" i="1" s="1"/>
  <c r="E51" i="50"/>
  <c r="EL34" i="1" s="1"/>
  <c r="D51" i="50"/>
  <c r="EK34" i="1" s="1"/>
  <c r="L50" i="50"/>
  <c r="EP33" i="1" s="1"/>
  <c r="K50" i="50"/>
  <c r="EO33" i="1" s="1"/>
  <c r="I50" i="50"/>
  <c r="H50" i="50"/>
  <c r="G50" i="50"/>
  <c r="F50" i="50"/>
  <c r="EM33" i="1" s="1"/>
  <c r="E50" i="50"/>
  <c r="EL33" i="1" s="1"/>
  <c r="D50" i="50"/>
  <c r="EK33" i="1" s="1"/>
  <c r="L49" i="50"/>
  <c r="EP32" i="1" s="1"/>
  <c r="K49" i="50"/>
  <c r="EO32" i="1" s="1"/>
  <c r="I49" i="50"/>
  <c r="H49" i="50"/>
  <c r="G49" i="50"/>
  <c r="F49" i="50"/>
  <c r="EM32" i="1" s="1"/>
  <c r="E49" i="50"/>
  <c r="EL32" i="1" s="1"/>
  <c r="D49" i="50"/>
  <c r="EK32" i="1" s="1"/>
  <c r="L48" i="50"/>
  <c r="EP31" i="1" s="1"/>
  <c r="K48" i="50"/>
  <c r="EO31" i="1" s="1"/>
  <c r="I48" i="50"/>
  <c r="H48" i="50"/>
  <c r="G48" i="50"/>
  <c r="F48" i="50"/>
  <c r="EM31" i="1" s="1"/>
  <c r="E48" i="50"/>
  <c r="EL31" i="1" s="1"/>
  <c r="D48" i="50"/>
  <c r="EK31" i="1" s="1"/>
  <c r="L47" i="50"/>
  <c r="EP30" i="1" s="1"/>
  <c r="K47" i="50"/>
  <c r="EO30" i="1" s="1"/>
  <c r="I47" i="50"/>
  <c r="H47" i="50"/>
  <c r="G47" i="50"/>
  <c r="F47" i="50"/>
  <c r="EM30" i="1" s="1"/>
  <c r="E47" i="50"/>
  <c r="EL30" i="1" s="1"/>
  <c r="D47" i="50"/>
  <c r="EK30" i="1" s="1"/>
  <c r="L46" i="50"/>
  <c r="EP29" i="1" s="1"/>
  <c r="K46" i="50"/>
  <c r="EO29" i="1" s="1"/>
  <c r="I46" i="50"/>
  <c r="H46" i="50"/>
  <c r="G46" i="50"/>
  <c r="F46" i="50"/>
  <c r="EM29" i="1" s="1"/>
  <c r="E46" i="50"/>
  <c r="EL29" i="1" s="1"/>
  <c r="D46" i="50"/>
  <c r="EK29" i="1" s="1"/>
  <c r="L45" i="50"/>
  <c r="EP28" i="1" s="1"/>
  <c r="K45" i="50"/>
  <c r="EO28" i="1" s="1"/>
  <c r="I45" i="50"/>
  <c r="H45" i="50"/>
  <c r="G45" i="50"/>
  <c r="F45" i="50"/>
  <c r="EM28" i="1" s="1"/>
  <c r="E45" i="50"/>
  <c r="EL28" i="1" s="1"/>
  <c r="D45" i="50"/>
  <c r="L44" i="50"/>
  <c r="EP27" i="1" s="1"/>
  <c r="K44" i="50"/>
  <c r="EO27" i="1" s="1"/>
  <c r="I44" i="50"/>
  <c r="H44" i="50"/>
  <c r="G44" i="50"/>
  <c r="F44" i="50"/>
  <c r="EM27" i="1" s="1"/>
  <c r="E44" i="50"/>
  <c r="EL27" i="1" s="1"/>
  <c r="D44" i="50"/>
  <c r="EK27" i="1" s="1"/>
  <c r="L43" i="50"/>
  <c r="EP26" i="1" s="1"/>
  <c r="K43" i="50"/>
  <c r="EO26" i="1" s="1"/>
  <c r="I43" i="50"/>
  <c r="H43" i="50"/>
  <c r="G43" i="50"/>
  <c r="F43" i="50"/>
  <c r="EM26" i="1" s="1"/>
  <c r="E43" i="50"/>
  <c r="EL26" i="1" s="1"/>
  <c r="D43" i="50"/>
  <c r="EK26" i="1" s="1"/>
  <c r="L42" i="50"/>
  <c r="EP25" i="1" s="1"/>
  <c r="K42" i="50"/>
  <c r="EO25" i="1" s="1"/>
  <c r="I42" i="50"/>
  <c r="H42" i="50"/>
  <c r="G42" i="50"/>
  <c r="F42" i="50"/>
  <c r="EM25" i="1" s="1"/>
  <c r="E42" i="50"/>
  <c r="EL25" i="1" s="1"/>
  <c r="D42" i="50"/>
  <c r="EK25" i="1" s="1"/>
  <c r="L41" i="50"/>
  <c r="EP24" i="1" s="1"/>
  <c r="K41" i="50"/>
  <c r="EO24" i="1" s="1"/>
  <c r="I41" i="50"/>
  <c r="H41" i="50"/>
  <c r="G41" i="50"/>
  <c r="F41" i="50"/>
  <c r="EM24" i="1" s="1"/>
  <c r="E41" i="50"/>
  <c r="EL24" i="1" s="1"/>
  <c r="D41" i="50"/>
  <c r="EK24" i="1" s="1"/>
  <c r="L40" i="50"/>
  <c r="EP23" i="1" s="1"/>
  <c r="K40" i="50"/>
  <c r="EO23" i="1" s="1"/>
  <c r="I40" i="50"/>
  <c r="H40" i="50"/>
  <c r="G40" i="50"/>
  <c r="F40" i="50"/>
  <c r="EM23" i="1" s="1"/>
  <c r="E40" i="50"/>
  <c r="EL23" i="1" s="1"/>
  <c r="D40" i="50"/>
  <c r="EK23" i="1" s="1"/>
  <c r="L39" i="50"/>
  <c r="K39" i="50"/>
  <c r="I39" i="50"/>
  <c r="H39" i="50"/>
  <c r="G39" i="50"/>
  <c r="F39" i="50"/>
  <c r="E39" i="50"/>
  <c r="D39" i="50"/>
  <c r="L38" i="50"/>
  <c r="K38" i="50"/>
  <c r="I38" i="50"/>
  <c r="H38" i="50"/>
  <c r="G38" i="50"/>
  <c r="F38" i="50"/>
  <c r="E38" i="50"/>
  <c r="D38" i="50"/>
  <c r="L37" i="50"/>
  <c r="K37" i="50"/>
  <c r="I37" i="50"/>
  <c r="H37" i="50"/>
  <c r="G37" i="50"/>
  <c r="F37" i="50"/>
  <c r="E37" i="50"/>
  <c r="D37" i="50"/>
  <c r="L36" i="50"/>
  <c r="K36" i="50"/>
  <c r="I36" i="50"/>
  <c r="H36" i="50"/>
  <c r="G36" i="50"/>
  <c r="F36" i="50"/>
  <c r="E36" i="50"/>
  <c r="D36" i="50"/>
  <c r="L35" i="50"/>
  <c r="K35" i="50"/>
  <c r="I35" i="50"/>
  <c r="H35" i="50"/>
  <c r="G35" i="50"/>
  <c r="F35" i="50"/>
  <c r="E35" i="50"/>
  <c r="D35" i="50"/>
  <c r="L34" i="50"/>
  <c r="K34" i="50"/>
  <c r="I34" i="50"/>
  <c r="H34" i="50"/>
  <c r="G34" i="50"/>
  <c r="F34" i="50"/>
  <c r="E34" i="50"/>
  <c r="D34" i="50"/>
  <c r="L33" i="50"/>
  <c r="K33" i="50"/>
  <c r="I33" i="50"/>
  <c r="H33" i="50"/>
  <c r="G33" i="50"/>
  <c r="F33" i="50"/>
  <c r="E33" i="50"/>
  <c r="D33" i="50"/>
  <c r="L32" i="50"/>
  <c r="K32" i="50"/>
  <c r="I32" i="50"/>
  <c r="H32" i="50"/>
  <c r="G32" i="50"/>
  <c r="F32" i="50"/>
  <c r="E32" i="50"/>
  <c r="D32" i="50"/>
  <c r="L31" i="50"/>
  <c r="K31" i="50"/>
  <c r="I31" i="50"/>
  <c r="H31" i="50"/>
  <c r="G31" i="50"/>
  <c r="F31" i="50"/>
  <c r="E31" i="50"/>
  <c r="D31" i="50"/>
  <c r="L30" i="50"/>
  <c r="K30" i="50"/>
  <c r="I30" i="50"/>
  <c r="H30" i="50"/>
  <c r="G30" i="50"/>
  <c r="F30" i="50"/>
  <c r="E30" i="50"/>
  <c r="D30" i="50"/>
  <c r="L29" i="50"/>
  <c r="K29" i="50"/>
  <c r="I29" i="50"/>
  <c r="H29" i="50"/>
  <c r="G29" i="50"/>
  <c r="F29" i="50"/>
  <c r="E29" i="50"/>
  <c r="D29" i="50"/>
  <c r="L28" i="50"/>
  <c r="K28" i="50"/>
  <c r="I28" i="50"/>
  <c r="H28" i="50"/>
  <c r="G28" i="50"/>
  <c r="F28" i="50"/>
  <c r="E28" i="50"/>
  <c r="D28" i="50"/>
  <c r="L27" i="50"/>
  <c r="K27" i="50"/>
  <c r="I27" i="50"/>
  <c r="H27" i="50"/>
  <c r="G27" i="50"/>
  <c r="F27" i="50"/>
  <c r="E27" i="50"/>
  <c r="D27" i="50"/>
  <c r="L26" i="50"/>
  <c r="EP22" i="1" s="1"/>
  <c r="K26" i="50"/>
  <c r="EO22" i="1" s="1"/>
  <c r="I26" i="50"/>
  <c r="H26" i="50"/>
  <c r="G26" i="50"/>
  <c r="F26" i="50"/>
  <c r="EM22" i="1" s="1"/>
  <c r="E26" i="50"/>
  <c r="EL22" i="1" s="1"/>
  <c r="D26" i="50"/>
  <c r="EK22" i="1" s="1"/>
  <c r="L25" i="50"/>
  <c r="EP21" i="1" s="1"/>
  <c r="K25" i="50"/>
  <c r="EO21" i="1" s="1"/>
  <c r="I25" i="50"/>
  <c r="H25" i="50"/>
  <c r="G25" i="50"/>
  <c r="F25" i="50"/>
  <c r="EM21" i="1" s="1"/>
  <c r="E25" i="50"/>
  <c r="EL21" i="1" s="1"/>
  <c r="D25" i="50"/>
  <c r="EK21" i="1" s="1"/>
  <c r="L24" i="50"/>
  <c r="EP20" i="1" s="1"/>
  <c r="K24" i="50"/>
  <c r="EO20" i="1" s="1"/>
  <c r="I24" i="50"/>
  <c r="H24" i="50"/>
  <c r="G24" i="50"/>
  <c r="F24" i="50"/>
  <c r="EM20" i="1" s="1"/>
  <c r="E24" i="50"/>
  <c r="EL20" i="1" s="1"/>
  <c r="D24" i="50"/>
  <c r="EK20" i="1" s="1"/>
  <c r="L23" i="50"/>
  <c r="EP19" i="1" s="1"/>
  <c r="K23" i="50"/>
  <c r="EO19" i="1" s="1"/>
  <c r="I23" i="50"/>
  <c r="H23" i="50"/>
  <c r="G23" i="50"/>
  <c r="F23" i="50"/>
  <c r="EM19" i="1" s="1"/>
  <c r="E23" i="50"/>
  <c r="EL19" i="1" s="1"/>
  <c r="D23" i="50"/>
  <c r="EK19" i="1" s="1"/>
  <c r="L22" i="50"/>
  <c r="EP18" i="1" s="1"/>
  <c r="K22" i="50"/>
  <c r="EO18" i="1" s="1"/>
  <c r="I22" i="50"/>
  <c r="H22" i="50"/>
  <c r="G22" i="50"/>
  <c r="F22" i="50"/>
  <c r="EM18" i="1" s="1"/>
  <c r="E22" i="50"/>
  <c r="EL18" i="1" s="1"/>
  <c r="D22" i="50"/>
  <c r="L21" i="50"/>
  <c r="EP17" i="1" s="1"/>
  <c r="K21" i="50"/>
  <c r="EO17" i="1" s="1"/>
  <c r="I21" i="50"/>
  <c r="H21" i="50"/>
  <c r="G21" i="50"/>
  <c r="F21" i="50"/>
  <c r="EM17" i="1" s="1"/>
  <c r="E21" i="50"/>
  <c r="EL17" i="1" s="1"/>
  <c r="D21" i="50"/>
  <c r="EK17" i="1" s="1"/>
  <c r="L20" i="50"/>
  <c r="EP16" i="1" s="1"/>
  <c r="K20" i="50"/>
  <c r="EO16" i="1" s="1"/>
  <c r="I20" i="50"/>
  <c r="H20" i="50"/>
  <c r="G20" i="50"/>
  <c r="F20" i="50"/>
  <c r="EM16" i="1" s="1"/>
  <c r="E20" i="50"/>
  <c r="EL16" i="1" s="1"/>
  <c r="D20" i="50"/>
  <c r="EK16" i="1" s="1"/>
  <c r="L19" i="50"/>
  <c r="EP15" i="1" s="1"/>
  <c r="K19" i="50"/>
  <c r="EO15" i="1" s="1"/>
  <c r="I19" i="50"/>
  <c r="H19" i="50"/>
  <c r="G19" i="50"/>
  <c r="F19" i="50"/>
  <c r="EM15" i="1" s="1"/>
  <c r="E19" i="50"/>
  <c r="EL15" i="1" s="1"/>
  <c r="D19" i="50"/>
  <c r="EK15" i="1" s="1"/>
  <c r="L18" i="50"/>
  <c r="EP14" i="1" s="1"/>
  <c r="K18" i="50"/>
  <c r="EO14" i="1" s="1"/>
  <c r="I18" i="50"/>
  <c r="H18" i="50"/>
  <c r="G18" i="50"/>
  <c r="F18" i="50"/>
  <c r="EM14" i="1" s="1"/>
  <c r="E18" i="50"/>
  <c r="EL14" i="1" s="1"/>
  <c r="D18" i="50"/>
  <c r="EK14" i="1" s="1"/>
  <c r="L17" i="50"/>
  <c r="EP13" i="1" s="1"/>
  <c r="K17" i="50"/>
  <c r="EO13" i="1" s="1"/>
  <c r="I17" i="50"/>
  <c r="H17" i="50"/>
  <c r="G17" i="50"/>
  <c r="F17" i="50"/>
  <c r="EM13" i="1" s="1"/>
  <c r="E17" i="50"/>
  <c r="EL13" i="1" s="1"/>
  <c r="D17" i="50"/>
  <c r="EK13" i="1" s="1"/>
  <c r="L16" i="50"/>
  <c r="EP12" i="1" s="1"/>
  <c r="K16" i="50"/>
  <c r="EO12" i="1" s="1"/>
  <c r="I16" i="50"/>
  <c r="H16" i="50"/>
  <c r="G16" i="50"/>
  <c r="F16" i="50"/>
  <c r="EM12" i="1" s="1"/>
  <c r="E16" i="50"/>
  <c r="EL12" i="1" s="1"/>
  <c r="D16" i="50"/>
  <c r="EK12" i="1" s="1"/>
  <c r="L15" i="50"/>
  <c r="EP11" i="1" s="1"/>
  <c r="K15" i="50"/>
  <c r="EO11" i="1" s="1"/>
  <c r="I15" i="50"/>
  <c r="H15" i="50"/>
  <c r="G15" i="50"/>
  <c r="F15" i="50"/>
  <c r="EM11" i="1" s="1"/>
  <c r="E15" i="50"/>
  <c r="EL11" i="1" s="1"/>
  <c r="D15" i="50"/>
  <c r="EK11" i="1" s="1"/>
  <c r="L14" i="50"/>
  <c r="EP10" i="1" s="1"/>
  <c r="K14" i="50"/>
  <c r="EO10" i="1" s="1"/>
  <c r="I14" i="50"/>
  <c r="H14" i="50"/>
  <c r="G14" i="50"/>
  <c r="F14" i="50"/>
  <c r="EM10" i="1" s="1"/>
  <c r="E14" i="50"/>
  <c r="EL10" i="1" s="1"/>
  <c r="D14" i="50"/>
  <c r="L13" i="50"/>
  <c r="EP9" i="1" s="1"/>
  <c r="K13" i="50"/>
  <c r="EO9" i="1" s="1"/>
  <c r="I13" i="50"/>
  <c r="H13" i="50"/>
  <c r="G13" i="50"/>
  <c r="F13" i="50"/>
  <c r="EM9" i="1" s="1"/>
  <c r="E13" i="50"/>
  <c r="EL9" i="1" s="1"/>
  <c r="D13" i="50"/>
  <c r="EK9" i="1" s="1"/>
  <c r="L12" i="50"/>
  <c r="EP8" i="1" s="1"/>
  <c r="K12" i="50"/>
  <c r="EO8" i="1" s="1"/>
  <c r="I12" i="50"/>
  <c r="H12" i="50"/>
  <c r="G12" i="50"/>
  <c r="F12" i="50"/>
  <c r="EM8" i="1" s="1"/>
  <c r="E12" i="50"/>
  <c r="EL8" i="1" s="1"/>
  <c r="D12" i="50"/>
  <c r="EK8" i="1" s="1"/>
  <c r="L11" i="50"/>
  <c r="EP7" i="1" s="1"/>
  <c r="K11" i="50"/>
  <c r="EO7" i="1" s="1"/>
  <c r="I11" i="50"/>
  <c r="H11" i="50"/>
  <c r="G11" i="50"/>
  <c r="F11" i="50"/>
  <c r="EM7" i="1" s="1"/>
  <c r="E11" i="50"/>
  <c r="EL7" i="1" s="1"/>
  <c r="D11" i="50"/>
  <c r="EK7" i="1" s="1"/>
  <c r="L10" i="50"/>
  <c r="EP6" i="1" s="1"/>
  <c r="K10" i="50"/>
  <c r="EO6" i="1" s="1"/>
  <c r="I10" i="50"/>
  <c r="H10" i="50"/>
  <c r="G10" i="50"/>
  <c r="F10" i="50"/>
  <c r="EM6" i="1" s="1"/>
  <c r="E10" i="50"/>
  <c r="EL6" i="1" s="1"/>
  <c r="D10" i="50"/>
  <c r="EK6" i="1" s="1"/>
  <c r="L9" i="50"/>
  <c r="EP5" i="1" s="1"/>
  <c r="K9" i="50"/>
  <c r="EO5" i="1" s="1"/>
  <c r="I9" i="50"/>
  <c r="H9" i="50"/>
  <c r="G9" i="50"/>
  <c r="F9" i="50"/>
  <c r="EM5" i="1" s="1"/>
  <c r="E9" i="50"/>
  <c r="EL5" i="1" s="1"/>
  <c r="D9" i="50"/>
  <c r="EK5" i="1" s="1"/>
  <c r="L8" i="50"/>
  <c r="K8" i="50"/>
  <c r="I8" i="50"/>
  <c r="H8" i="50"/>
  <c r="G8" i="50"/>
  <c r="F8" i="50"/>
  <c r="E8" i="50"/>
  <c r="D8" i="50"/>
  <c r="L7" i="50"/>
  <c r="EP4" i="1" s="1"/>
  <c r="K7" i="50"/>
  <c r="EO4" i="1" s="1"/>
  <c r="I7" i="50"/>
  <c r="H7" i="50"/>
  <c r="G7" i="50"/>
  <c r="F7" i="50"/>
  <c r="EM4" i="1" s="1"/>
  <c r="E7" i="50"/>
  <c r="EL4" i="1" s="1"/>
  <c r="D7" i="50"/>
  <c r="EK4" i="1" s="1"/>
  <c r="J114" i="50" l="1"/>
  <c r="EN87" i="1" s="1"/>
  <c r="J104" i="50"/>
  <c r="EN79" i="1" s="1"/>
  <c r="J115" i="50"/>
  <c r="EN88" i="1" s="1"/>
  <c r="J116" i="50"/>
  <c r="EN89" i="1" s="1"/>
  <c r="J117" i="50"/>
  <c r="EN90" i="1" s="1"/>
  <c r="J118" i="50"/>
  <c r="EN91" i="1" s="1"/>
  <c r="J119" i="50"/>
  <c r="EN92" i="1" s="1"/>
  <c r="J120" i="50"/>
  <c r="EN93" i="1" s="1"/>
  <c r="J108" i="50"/>
  <c r="EN83" i="1" s="1"/>
  <c r="J16" i="50"/>
  <c r="J56" i="50"/>
  <c r="M56" i="50" s="1"/>
  <c r="R56" i="50" s="1"/>
  <c r="J64" i="50"/>
  <c r="J8" i="50"/>
  <c r="M8" i="50" s="1"/>
  <c r="R8" i="50" s="1"/>
  <c r="J103" i="50"/>
  <c r="EN78" i="1" s="1"/>
  <c r="J128" i="50"/>
  <c r="EN101" i="1" s="1"/>
  <c r="J136" i="50"/>
  <c r="EN109" i="1" s="1"/>
  <c r="J72" i="50"/>
  <c r="EN53" i="1" s="1"/>
  <c r="EQ53" i="1" s="1"/>
  <c r="J80" i="50"/>
  <c r="EN59" i="1" s="1"/>
  <c r="J96" i="50"/>
  <c r="EN73" i="1" s="1"/>
  <c r="J109" i="50"/>
  <c r="EN84" i="1" s="1"/>
  <c r="J69" i="50"/>
  <c r="EN50" i="1" s="1"/>
  <c r="J70" i="50"/>
  <c r="EN51" i="1" s="1"/>
  <c r="J71" i="50"/>
  <c r="EN52" i="1" s="1"/>
  <c r="J73" i="50"/>
  <c r="EN54" i="1" s="1"/>
  <c r="J74" i="50"/>
  <c r="EN55" i="1" s="1"/>
  <c r="J75" i="50"/>
  <c r="EN56" i="1" s="1"/>
  <c r="J76" i="50"/>
  <c r="M76" i="50" s="1"/>
  <c r="R76" i="50" s="1"/>
  <c r="J79" i="50"/>
  <c r="EN58" i="1" s="1"/>
  <c r="J81" i="50"/>
  <c r="EN60" i="1" s="1"/>
  <c r="J82" i="50"/>
  <c r="EN61" i="1" s="1"/>
  <c r="EQ61" i="1" s="1"/>
  <c r="J83" i="50"/>
  <c r="EN62" i="1" s="1"/>
  <c r="J84" i="50"/>
  <c r="EN63" i="1" s="1"/>
  <c r="J85" i="50"/>
  <c r="EN64" i="1" s="1"/>
  <c r="J86" i="50"/>
  <c r="EN65" i="1" s="1"/>
  <c r="J87" i="50"/>
  <c r="EN66" i="1" s="1"/>
  <c r="J90" i="50"/>
  <c r="EN67" i="1" s="1"/>
  <c r="J91" i="50"/>
  <c r="EN68" i="1" s="1"/>
  <c r="J92" i="50"/>
  <c r="EN69" i="1" s="1"/>
  <c r="J93" i="50"/>
  <c r="EN70" i="1" s="1"/>
  <c r="J94" i="50"/>
  <c r="EN71" i="1" s="1"/>
  <c r="J95" i="50"/>
  <c r="EN72" i="1" s="1"/>
  <c r="J102" i="50"/>
  <c r="EN77" i="1" s="1"/>
  <c r="J111" i="50"/>
  <c r="M111" i="50" s="1"/>
  <c r="R111" i="50" s="1"/>
  <c r="J121" i="50"/>
  <c r="EN94" i="1" s="1"/>
  <c r="J122" i="50"/>
  <c r="EN95" i="1" s="1"/>
  <c r="J123" i="50"/>
  <c r="EN96" i="1" s="1"/>
  <c r="J124" i="50"/>
  <c r="EN97" i="1" s="1"/>
  <c r="J125" i="50"/>
  <c r="EN98" i="1" s="1"/>
  <c r="J126" i="50"/>
  <c r="EN99" i="1" s="1"/>
  <c r="J127" i="50"/>
  <c r="EN100" i="1" s="1"/>
  <c r="J129" i="50"/>
  <c r="EN102" i="1" s="1"/>
  <c r="J130" i="50"/>
  <c r="EN103" i="1" s="1"/>
  <c r="J131" i="50"/>
  <c r="EN104" i="1" s="1"/>
  <c r="J132" i="50"/>
  <c r="EN105" i="1" s="1"/>
  <c r="J133" i="50"/>
  <c r="EN106" i="1" s="1"/>
  <c r="J134" i="50"/>
  <c r="EN107" i="1" s="1"/>
  <c r="J135" i="50"/>
  <c r="EN108" i="1" s="1"/>
  <c r="J7" i="50"/>
  <c r="EN4" i="1" s="1"/>
  <c r="EQ4" i="1" s="1"/>
  <c r="J9" i="50"/>
  <c r="M9" i="50" s="1"/>
  <c r="R9" i="50" s="1"/>
  <c r="J10" i="50"/>
  <c r="EN6" i="1" s="1"/>
  <c r="EQ6" i="1" s="1"/>
  <c r="J11" i="50"/>
  <c r="J12" i="50"/>
  <c r="M12" i="50" s="1"/>
  <c r="R12" i="50" s="1"/>
  <c r="J14" i="50"/>
  <c r="EN10" i="1" s="1"/>
  <c r="J15" i="50"/>
  <c r="M15" i="50" s="1"/>
  <c r="R15" i="50" s="1"/>
  <c r="J17" i="50"/>
  <c r="M17" i="50" s="1"/>
  <c r="R17" i="50" s="1"/>
  <c r="J18" i="50"/>
  <c r="EN14" i="1" s="1"/>
  <c r="EQ14" i="1" s="1"/>
  <c r="J19" i="50"/>
  <c r="J20" i="50"/>
  <c r="M20" i="50" s="1"/>
  <c r="R20" i="50" s="1"/>
  <c r="J21" i="50"/>
  <c r="EN17" i="1" s="1"/>
  <c r="EQ17" i="1" s="1"/>
  <c r="J22" i="50"/>
  <c r="EN18" i="1" s="1"/>
  <c r="J23" i="50"/>
  <c r="J26" i="50"/>
  <c r="EN22" i="1" s="1"/>
  <c r="EQ22" i="1" s="1"/>
  <c r="J27" i="50"/>
  <c r="M27" i="50" s="1"/>
  <c r="R27" i="50" s="1"/>
  <c r="J28" i="50"/>
  <c r="M28" i="50" s="1"/>
  <c r="R28" i="50" s="1"/>
  <c r="J29" i="50"/>
  <c r="M29" i="50" s="1"/>
  <c r="R29" i="50" s="1"/>
  <c r="J34" i="50"/>
  <c r="M34" i="50" s="1"/>
  <c r="R34" i="50" s="1"/>
  <c r="J35" i="50"/>
  <c r="M35" i="50" s="1"/>
  <c r="R35" i="50" s="1"/>
  <c r="J36" i="50"/>
  <c r="M36" i="50" s="1"/>
  <c r="R36" i="50" s="1"/>
  <c r="J37" i="50"/>
  <c r="M37" i="50" s="1"/>
  <c r="R37" i="50" s="1"/>
  <c r="J38" i="50"/>
  <c r="M38" i="50" s="1"/>
  <c r="R38" i="50" s="1"/>
  <c r="J39" i="50"/>
  <c r="M39" i="50" s="1"/>
  <c r="R39" i="50" s="1"/>
  <c r="J43" i="50"/>
  <c r="EN26" i="1" s="1"/>
  <c r="EQ26" i="1" s="1"/>
  <c r="J44" i="50"/>
  <c r="J47" i="50"/>
  <c r="M47" i="50" s="1"/>
  <c r="R47" i="50" s="1"/>
  <c r="J49" i="50"/>
  <c r="M49" i="50" s="1"/>
  <c r="R49" i="50" s="1"/>
  <c r="J50" i="50"/>
  <c r="EN33" i="1" s="1"/>
  <c r="EQ33" i="1" s="1"/>
  <c r="J51" i="50"/>
  <c r="M51" i="50" s="1"/>
  <c r="R51" i="50" s="1"/>
  <c r="J52" i="50"/>
  <c r="M52" i="50" s="1"/>
  <c r="R52" i="50" s="1"/>
  <c r="J53" i="50"/>
  <c r="EN36" i="1" s="1"/>
  <c r="EQ36" i="1" s="1"/>
  <c r="J54" i="50"/>
  <c r="J55" i="50"/>
  <c r="EN38" i="1" s="1"/>
  <c r="EQ38" i="1" s="1"/>
  <c r="J58" i="50"/>
  <c r="J59" i="50"/>
  <c r="EN42" i="1" s="1"/>
  <c r="EQ42" i="1" s="1"/>
  <c r="J60" i="50"/>
  <c r="EN43" i="1" s="1"/>
  <c r="EQ43" i="1" s="1"/>
  <c r="J61" i="50"/>
  <c r="EN44" i="1" s="1"/>
  <c r="J63" i="50"/>
  <c r="M63" i="50" s="1"/>
  <c r="R63" i="50" s="1"/>
  <c r="J66" i="50"/>
  <c r="EN49" i="1" s="1"/>
  <c r="EQ49" i="1" s="1"/>
  <c r="J97" i="50"/>
  <c r="EN74" i="1" s="1"/>
  <c r="J98" i="50"/>
  <c r="EN75" i="1" s="1"/>
  <c r="J99" i="50"/>
  <c r="EN76" i="1" s="1"/>
  <c r="J110" i="50"/>
  <c r="EN85" i="1" s="1"/>
  <c r="EQ85" i="1" s="1"/>
  <c r="J137" i="50"/>
  <c r="EN110" i="1" s="1"/>
  <c r="J138" i="50"/>
  <c r="EN111" i="1" s="1"/>
  <c r="J139" i="50"/>
  <c r="EN112" i="1" s="1"/>
  <c r="J140" i="50"/>
  <c r="EN113" i="1" s="1"/>
  <c r="J24" i="50"/>
  <c r="EN20" i="1" s="1"/>
  <c r="EQ20" i="1" s="1"/>
  <c r="J32" i="50"/>
  <c r="M32" i="50" s="1"/>
  <c r="R32" i="50" s="1"/>
  <c r="J40" i="50"/>
  <c r="J48" i="50"/>
  <c r="J107" i="50"/>
  <c r="EN82" i="1" s="1"/>
  <c r="J106" i="50"/>
  <c r="EN81" i="1" s="1"/>
  <c r="J105" i="50"/>
  <c r="EN80" i="1" s="1"/>
  <c r="J42" i="50"/>
  <c r="EN25" i="1" s="1"/>
  <c r="EQ25" i="1" s="1"/>
  <c r="M64" i="50"/>
  <c r="R64" i="50" s="1"/>
  <c r="J65" i="50"/>
  <c r="M65" i="50" s="1"/>
  <c r="R65" i="50" s="1"/>
  <c r="J57" i="50"/>
  <c r="M57" i="50" s="1"/>
  <c r="R57" i="50" s="1"/>
  <c r="J41" i="50"/>
  <c r="EN24" i="1" s="1"/>
  <c r="EQ24" i="1" s="1"/>
  <c r="J33" i="50"/>
  <c r="M33" i="50" s="1"/>
  <c r="R33" i="50" s="1"/>
  <c r="J25" i="50"/>
  <c r="M25" i="50" s="1"/>
  <c r="R25" i="50" s="1"/>
  <c r="J31" i="50"/>
  <c r="M31" i="50" s="1"/>
  <c r="R31" i="50" s="1"/>
  <c r="J62" i="50"/>
  <c r="M62" i="50" s="1"/>
  <c r="R62" i="50" s="1"/>
  <c r="J46" i="50"/>
  <c r="EN29" i="1" s="1"/>
  <c r="EQ29" i="1" s="1"/>
  <c r="J30" i="50"/>
  <c r="M30" i="50" s="1"/>
  <c r="R30" i="50" s="1"/>
  <c r="J45" i="50"/>
  <c r="M45" i="50" s="1"/>
  <c r="R45" i="50" s="1"/>
  <c r="J13" i="50"/>
  <c r="EN9" i="1" s="1"/>
  <c r="EQ9" i="1" s="1"/>
  <c r="EL76" i="1"/>
  <c r="EN16" i="1"/>
  <c r="EQ16" i="1" s="1"/>
  <c r="EK75" i="1"/>
  <c r="EQ75" i="1" s="1"/>
  <c r="EK67" i="1"/>
  <c r="EQ67" i="1" s="1"/>
  <c r="EK52" i="1"/>
  <c r="EK60" i="1"/>
  <c r="EK28" i="1"/>
  <c r="EO76" i="1"/>
  <c r="EO86" i="1"/>
  <c r="G141" i="50"/>
  <c r="M120" i="50"/>
  <c r="R120" i="50" s="1"/>
  <c r="EK93" i="1"/>
  <c r="EK101" i="1"/>
  <c r="EK109" i="1"/>
  <c r="E141" i="50"/>
  <c r="M115" i="50"/>
  <c r="R115" i="50" s="1"/>
  <c r="EK88" i="1"/>
  <c r="EQ88" i="1" s="1"/>
  <c r="EK95" i="1"/>
  <c r="EK103" i="1"/>
  <c r="EQ103" i="1" s="1"/>
  <c r="EK111" i="1"/>
  <c r="EK69" i="1"/>
  <c r="EK62" i="1"/>
  <c r="EK18" i="1"/>
  <c r="EK55" i="1"/>
  <c r="EK63" i="1"/>
  <c r="EK70" i="1"/>
  <c r="F141" i="50"/>
  <c r="K141" i="50"/>
  <c r="EK96" i="1"/>
  <c r="EK104" i="1"/>
  <c r="EK112" i="1"/>
  <c r="EK44" i="1"/>
  <c r="M75" i="50"/>
  <c r="R75" i="50" s="1"/>
  <c r="EK56" i="1"/>
  <c r="EK64" i="1"/>
  <c r="EK71" i="1"/>
  <c r="EK89" i="1"/>
  <c r="EK97" i="1"/>
  <c r="EK105" i="1"/>
  <c r="EK113" i="1"/>
  <c r="EL112" i="1"/>
  <c r="EL104" i="1"/>
  <c r="EL96" i="1"/>
  <c r="EO89" i="1"/>
  <c r="M116" i="50"/>
  <c r="R116" i="50" s="1"/>
  <c r="EK54" i="1"/>
  <c r="EL56" i="1"/>
  <c r="EK57" i="1"/>
  <c r="EK65" i="1"/>
  <c r="EK72" i="1"/>
  <c r="H141" i="50"/>
  <c r="EK90" i="1"/>
  <c r="EQ90" i="1" s="1"/>
  <c r="M117" i="50"/>
  <c r="R117" i="50" s="1"/>
  <c r="EK98" i="1"/>
  <c r="EK106" i="1"/>
  <c r="EM86" i="1"/>
  <c r="M16" i="50"/>
  <c r="R16" i="50" s="1"/>
  <c r="EN34" i="1"/>
  <c r="EQ34" i="1" s="1"/>
  <c r="EN37" i="1"/>
  <c r="EK50" i="1"/>
  <c r="M69" i="50"/>
  <c r="R69" i="50" s="1"/>
  <c r="EK58" i="1"/>
  <c r="EQ58" i="1" s="1"/>
  <c r="EK66" i="1"/>
  <c r="EQ66" i="1" s="1"/>
  <c r="EK73" i="1"/>
  <c r="M96" i="50"/>
  <c r="R96" i="50" s="1"/>
  <c r="I141" i="50"/>
  <c r="EK91" i="1"/>
  <c r="EK99" i="1"/>
  <c r="EK107" i="1"/>
  <c r="EL110" i="1"/>
  <c r="EL102" i="1"/>
  <c r="EL94" i="1"/>
  <c r="EK37" i="1"/>
  <c r="EN41" i="1"/>
  <c r="EQ41" i="1" s="1"/>
  <c r="EK51" i="1"/>
  <c r="EK59" i="1"/>
  <c r="EQ59" i="1" s="1"/>
  <c r="EK74" i="1"/>
  <c r="EQ74" i="1" s="1"/>
  <c r="EK92" i="1"/>
  <c r="EK100" i="1"/>
  <c r="EQ100" i="1" s="1"/>
  <c r="EK108" i="1"/>
  <c r="EK10" i="1"/>
  <c r="EQ10" i="1" s="1"/>
  <c r="EK68" i="1"/>
  <c r="EQ68" i="1" s="1"/>
  <c r="EK76" i="1"/>
  <c r="M99" i="50"/>
  <c r="R99" i="50" s="1"/>
  <c r="EK86" i="1"/>
  <c r="M102" i="50"/>
  <c r="R102" i="50" s="1"/>
  <c r="EK78" i="1"/>
  <c r="M103" i="50"/>
  <c r="R103" i="50" s="1"/>
  <c r="EK79" i="1"/>
  <c r="EQ79" i="1" s="1"/>
  <c r="M104" i="50"/>
  <c r="R104" i="50" s="1"/>
  <c r="EK80" i="1"/>
  <c r="EK81" i="1"/>
  <c r="EK82" i="1"/>
  <c r="EK83" i="1"/>
  <c r="EK84" i="1"/>
  <c r="EQ84" i="1" s="1"/>
  <c r="M109" i="50"/>
  <c r="R109" i="50" s="1"/>
  <c r="D141" i="50"/>
  <c r="M114" i="50"/>
  <c r="EK87" i="1"/>
  <c r="L141" i="50"/>
  <c r="EK94" i="1"/>
  <c r="M129" i="50"/>
  <c r="R129" i="50" s="1"/>
  <c r="EK102" i="1"/>
  <c r="EK110" i="1"/>
  <c r="EL87" i="1"/>
  <c r="EK77" i="1"/>
  <c r="EQ77" i="1" s="1"/>
  <c r="EN48" i="1"/>
  <c r="EQ48" i="1" s="1"/>
  <c r="EN32" i="1"/>
  <c r="EQ32" i="1" s="1"/>
  <c r="EN12" i="1"/>
  <c r="EQ12" i="1" s="1"/>
  <c r="M10" i="50"/>
  <c r="R10" i="50" s="1"/>
  <c r="EN47" i="1"/>
  <c r="EQ47" i="1" s="1"/>
  <c r="EN21" i="1"/>
  <c r="EQ21" i="1" s="1"/>
  <c r="EN39" i="1"/>
  <c r="EQ39" i="1" s="1"/>
  <c r="EN30" i="1"/>
  <c r="EQ30" i="1" s="1"/>
  <c r="M82" i="50" l="1"/>
  <c r="R82" i="50" s="1"/>
  <c r="EQ94" i="1"/>
  <c r="M22" i="50"/>
  <c r="R22" i="50" s="1"/>
  <c r="M70" i="50"/>
  <c r="R70" i="50" s="1"/>
  <c r="EQ81" i="1"/>
  <c r="M84" i="50"/>
  <c r="R84" i="50" s="1"/>
  <c r="EQ63" i="1"/>
  <c r="EN46" i="1"/>
  <c r="EQ46" i="1" s="1"/>
  <c r="M134" i="50"/>
  <c r="R134" i="50" s="1"/>
  <c r="EQ80" i="1"/>
  <c r="EQ107" i="1"/>
  <c r="EQ98" i="1"/>
  <c r="EQ54" i="1"/>
  <c r="EQ109" i="1"/>
  <c r="EN35" i="1"/>
  <c r="EQ35" i="1" s="1"/>
  <c r="M26" i="50"/>
  <c r="R26" i="50" s="1"/>
  <c r="EQ71" i="1"/>
  <c r="EQ93" i="1"/>
  <c r="EQ55" i="1"/>
  <c r="M42" i="50"/>
  <c r="R42" i="50" s="1"/>
  <c r="EQ83" i="1"/>
  <c r="M41" i="50"/>
  <c r="R41" i="50" s="1"/>
  <c r="M50" i="50"/>
  <c r="R50" i="50" s="1"/>
  <c r="EQ78" i="1"/>
  <c r="EQ82" i="1"/>
  <c r="M118" i="50"/>
  <c r="R118" i="50" s="1"/>
  <c r="EQ91" i="1"/>
  <c r="M14" i="50"/>
  <c r="R14" i="50" s="1"/>
  <c r="EQ97" i="1"/>
  <c r="M106" i="50"/>
  <c r="R106" i="50" s="1"/>
  <c r="M126" i="50"/>
  <c r="R126" i="50" s="1"/>
  <c r="M95" i="50"/>
  <c r="R95" i="50" s="1"/>
  <c r="M83" i="50"/>
  <c r="R83" i="50" s="1"/>
  <c r="M119" i="50"/>
  <c r="R119" i="50" s="1"/>
  <c r="M93" i="50"/>
  <c r="R93" i="50" s="1"/>
  <c r="EQ69" i="1"/>
  <c r="EQ101" i="1"/>
  <c r="EQ92" i="1"/>
  <c r="M133" i="50"/>
  <c r="R133" i="50" s="1"/>
  <c r="EQ70" i="1"/>
  <c r="M72" i="50"/>
  <c r="R72" i="50" s="1"/>
  <c r="EQ106" i="1"/>
  <c r="M108" i="50"/>
  <c r="R108" i="50" s="1"/>
  <c r="M53" i="50"/>
  <c r="R53" i="50" s="1"/>
  <c r="EQ37" i="1"/>
  <c r="EQ72" i="1"/>
  <c r="EQ62" i="1"/>
  <c r="EQ44" i="1"/>
  <c r="EQ111" i="1"/>
  <c r="EQ113" i="1"/>
  <c r="EN5" i="1"/>
  <c r="EQ5" i="1" s="1"/>
  <c r="M137" i="50"/>
  <c r="R137" i="50" s="1"/>
  <c r="EQ76" i="1"/>
  <c r="M135" i="50"/>
  <c r="R135" i="50" s="1"/>
  <c r="EQ51" i="1"/>
  <c r="M24" i="50"/>
  <c r="R24" i="50" s="1"/>
  <c r="EN8" i="1"/>
  <c r="EQ8" i="1" s="1"/>
  <c r="EQ105" i="1"/>
  <c r="M61" i="50"/>
  <c r="R61" i="50" s="1"/>
  <c r="M138" i="50"/>
  <c r="R138" i="50" s="1"/>
  <c r="M128" i="50"/>
  <c r="R128" i="50" s="1"/>
  <c r="EQ52" i="1"/>
  <c r="EQ112" i="1"/>
  <c r="EQ89" i="1"/>
  <c r="M127" i="50"/>
  <c r="R127" i="50" s="1"/>
  <c r="M86" i="50"/>
  <c r="R86" i="50" s="1"/>
  <c r="M85" i="50"/>
  <c r="R85" i="50" s="1"/>
  <c r="M123" i="50"/>
  <c r="R123" i="50" s="1"/>
  <c r="EQ18" i="1"/>
  <c r="M140" i="50"/>
  <c r="R140" i="50" s="1"/>
  <c r="EN13" i="1"/>
  <c r="EQ13" i="1" s="1"/>
  <c r="M97" i="50"/>
  <c r="R97" i="50" s="1"/>
  <c r="M7" i="50"/>
  <c r="R7" i="50" s="1"/>
  <c r="EQ99" i="1"/>
  <c r="EQ108" i="1"/>
  <c r="EQ65" i="1"/>
  <c r="EQ64" i="1"/>
  <c r="M74" i="50"/>
  <c r="R74" i="50" s="1"/>
  <c r="EN40" i="1"/>
  <c r="EQ40" i="1" s="1"/>
  <c r="EQ110" i="1"/>
  <c r="EQ56" i="1"/>
  <c r="EQ95" i="1"/>
  <c r="EQ102" i="1"/>
  <c r="M91" i="50"/>
  <c r="R91" i="50" s="1"/>
  <c r="EQ50" i="1"/>
  <c r="EN57" i="1"/>
  <c r="EQ57" i="1" s="1"/>
  <c r="M55" i="50"/>
  <c r="R55" i="50" s="1"/>
  <c r="EN45" i="1"/>
  <c r="EQ45" i="1" s="1"/>
  <c r="M59" i="50"/>
  <c r="R59" i="50" s="1"/>
  <c r="EQ73" i="1"/>
  <c r="EQ104" i="1"/>
  <c r="EQ60" i="1"/>
  <c r="EQ87" i="1"/>
  <c r="M87" i="50"/>
  <c r="R87" i="50" s="1"/>
  <c r="EQ96" i="1"/>
  <c r="M73" i="50"/>
  <c r="R73" i="50" s="1"/>
  <c r="M105" i="50"/>
  <c r="R105" i="50" s="1"/>
  <c r="M125" i="50"/>
  <c r="R125" i="50" s="1"/>
  <c r="M94" i="50"/>
  <c r="R94" i="50" s="1"/>
  <c r="EN11" i="1"/>
  <c r="EQ11" i="1" s="1"/>
  <c r="M136" i="50"/>
  <c r="R136" i="50" s="1"/>
  <c r="M13" i="50"/>
  <c r="R13" i="50" s="1"/>
  <c r="M110" i="50"/>
  <c r="R110" i="50" s="1"/>
  <c r="M21" i="50"/>
  <c r="R21" i="50" s="1"/>
  <c r="M122" i="50"/>
  <c r="R122" i="50" s="1"/>
  <c r="M81" i="50"/>
  <c r="R81" i="50" s="1"/>
  <c r="EN28" i="1"/>
  <c r="EQ28" i="1" s="1"/>
  <c r="M80" i="50"/>
  <c r="R80" i="50" s="1"/>
  <c r="M139" i="50"/>
  <c r="R139" i="50" s="1"/>
  <c r="M71" i="50"/>
  <c r="R71" i="50" s="1"/>
  <c r="M124" i="50"/>
  <c r="R124" i="50" s="1"/>
  <c r="M98" i="50"/>
  <c r="R98" i="50" s="1"/>
  <c r="M121" i="50"/>
  <c r="R121" i="50" s="1"/>
  <c r="M46" i="50"/>
  <c r="R46" i="50" s="1"/>
  <c r="M130" i="50"/>
  <c r="R130" i="50" s="1"/>
  <c r="M90" i="50"/>
  <c r="R90" i="50" s="1"/>
  <c r="M79" i="50"/>
  <c r="R79" i="50" s="1"/>
  <c r="M132" i="50"/>
  <c r="R132" i="50" s="1"/>
  <c r="M107" i="50"/>
  <c r="R107" i="50" s="1"/>
  <c r="M131" i="50"/>
  <c r="R131" i="50" s="1"/>
  <c r="M92" i="50"/>
  <c r="R92" i="50" s="1"/>
  <c r="EN86" i="1"/>
  <c r="EQ86" i="1" s="1"/>
  <c r="M58" i="50"/>
  <c r="R58" i="50" s="1"/>
  <c r="M43" i="50"/>
  <c r="R43" i="50" s="1"/>
  <c r="M23" i="50"/>
  <c r="R23" i="50" s="1"/>
  <c r="EN19" i="1"/>
  <c r="EQ19" i="1" s="1"/>
  <c r="M40" i="50"/>
  <c r="R40" i="50" s="1"/>
  <c r="EN23" i="1"/>
  <c r="EQ23" i="1" s="1"/>
  <c r="M66" i="50"/>
  <c r="R66" i="50" s="1"/>
  <c r="M18" i="50"/>
  <c r="R18" i="50" s="1"/>
  <c r="M19" i="50"/>
  <c r="R19" i="50" s="1"/>
  <c r="EN15" i="1"/>
  <c r="EQ15" i="1" s="1"/>
  <c r="J141" i="50"/>
  <c r="M54" i="50"/>
  <c r="R54" i="50" s="1"/>
  <c r="M60" i="50"/>
  <c r="R60" i="50" s="1"/>
  <c r="M48" i="50"/>
  <c r="R48" i="50" s="1"/>
  <c r="EN31" i="1"/>
  <c r="EQ31" i="1" s="1"/>
  <c r="M44" i="50"/>
  <c r="R44" i="50" s="1"/>
  <c r="EN27" i="1"/>
  <c r="EQ27" i="1" s="1"/>
  <c r="M11" i="50"/>
  <c r="R11" i="50" s="1"/>
  <c r="EN7" i="1"/>
  <c r="EQ7" i="1" s="1"/>
  <c r="R114" i="50"/>
  <c r="R112" i="50" l="1"/>
  <c r="R100" i="50"/>
  <c r="M141" i="50"/>
  <c r="R141" i="50" s="1"/>
  <c r="EI49" i="1"/>
  <c r="EI76" i="1"/>
  <c r="EI77" i="1"/>
  <c r="EI78" i="1"/>
  <c r="EI79" i="1"/>
  <c r="EI80" i="1"/>
  <c r="EI81" i="1"/>
  <c r="EI82" i="1"/>
  <c r="EI83" i="1"/>
  <c r="EI84" i="1"/>
  <c r="EI85" i="1"/>
  <c r="EI86" i="1"/>
  <c r="J67" i="49"/>
  <c r="M67" i="49" s="1"/>
  <c r="R67" i="49" s="1"/>
  <c r="J68" i="49"/>
  <c r="M68" i="49" s="1"/>
  <c r="J77" i="49"/>
  <c r="M77" i="49" s="1"/>
  <c r="J78" i="49"/>
  <c r="M78" i="49" s="1"/>
  <c r="J88" i="49"/>
  <c r="M88" i="49" s="1"/>
  <c r="J89" i="49"/>
  <c r="M89" i="49" s="1"/>
  <c r="J100" i="49"/>
  <c r="M100" i="49" s="1"/>
  <c r="J101" i="49"/>
  <c r="M101" i="49" s="1"/>
  <c r="J112" i="49"/>
  <c r="M112" i="49" s="1"/>
  <c r="J113" i="49"/>
  <c r="M113" i="49" s="1"/>
  <c r="O141" i="49"/>
  <c r="N141" i="49"/>
  <c r="L140" i="49"/>
  <c r="EI113" i="1" s="1"/>
  <c r="K140" i="49"/>
  <c r="EH113" i="1" s="1"/>
  <c r="I140" i="49"/>
  <c r="H140" i="49"/>
  <c r="G140" i="49"/>
  <c r="F140" i="49"/>
  <c r="EF113" i="1" s="1"/>
  <c r="E140" i="49"/>
  <c r="EE113" i="1" s="1"/>
  <c r="D140" i="49"/>
  <c r="L139" i="49"/>
  <c r="EI112" i="1" s="1"/>
  <c r="K139" i="49"/>
  <c r="EH112" i="1" s="1"/>
  <c r="I139" i="49"/>
  <c r="H139" i="49"/>
  <c r="G139" i="49"/>
  <c r="F139" i="49"/>
  <c r="EF112" i="1" s="1"/>
  <c r="E139" i="49"/>
  <c r="EE112" i="1" s="1"/>
  <c r="D139" i="49"/>
  <c r="L138" i="49"/>
  <c r="EI111" i="1" s="1"/>
  <c r="K138" i="49"/>
  <c r="EH111" i="1" s="1"/>
  <c r="I138" i="49"/>
  <c r="H138" i="49"/>
  <c r="G138" i="49"/>
  <c r="F138" i="49"/>
  <c r="EF111" i="1" s="1"/>
  <c r="E138" i="49"/>
  <c r="EE111" i="1" s="1"/>
  <c r="D138" i="49"/>
  <c r="L137" i="49"/>
  <c r="EI110" i="1" s="1"/>
  <c r="K137" i="49"/>
  <c r="EH110" i="1" s="1"/>
  <c r="I137" i="49"/>
  <c r="H137" i="49"/>
  <c r="G137" i="49"/>
  <c r="F137" i="49"/>
  <c r="EF110" i="1" s="1"/>
  <c r="E137" i="49"/>
  <c r="EE110" i="1" s="1"/>
  <c r="D137" i="49"/>
  <c r="L136" i="49"/>
  <c r="EI109" i="1" s="1"/>
  <c r="K136" i="49"/>
  <c r="EH109" i="1" s="1"/>
  <c r="I136" i="49"/>
  <c r="H136" i="49"/>
  <c r="G136" i="49"/>
  <c r="F136" i="49"/>
  <c r="EF109" i="1" s="1"/>
  <c r="E136" i="49"/>
  <c r="EE109" i="1" s="1"/>
  <c r="D136" i="49"/>
  <c r="L135" i="49"/>
  <c r="EI108" i="1" s="1"/>
  <c r="K135" i="49"/>
  <c r="EH108" i="1" s="1"/>
  <c r="I135" i="49"/>
  <c r="H135" i="49"/>
  <c r="G135" i="49"/>
  <c r="F135" i="49"/>
  <c r="EF108" i="1" s="1"/>
  <c r="E135" i="49"/>
  <c r="EE108" i="1" s="1"/>
  <c r="D135" i="49"/>
  <c r="ED108" i="1" s="1"/>
  <c r="L134" i="49"/>
  <c r="EI107" i="1" s="1"/>
  <c r="K134" i="49"/>
  <c r="EH107" i="1" s="1"/>
  <c r="I134" i="49"/>
  <c r="H134" i="49"/>
  <c r="G134" i="49"/>
  <c r="F134" i="49"/>
  <c r="EF107" i="1" s="1"/>
  <c r="E134" i="49"/>
  <c r="EE107" i="1" s="1"/>
  <c r="D134" i="49"/>
  <c r="ED107" i="1" s="1"/>
  <c r="L133" i="49"/>
  <c r="EI106" i="1" s="1"/>
  <c r="K133" i="49"/>
  <c r="EH106" i="1" s="1"/>
  <c r="I133" i="49"/>
  <c r="H133" i="49"/>
  <c r="G133" i="49"/>
  <c r="F133" i="49"/>
  <c r="EF106" i="1" s="1"/>
  <c r="E133" i="49"/>
  <c r="EE106" i="1" s="1"/>
  <c r="D133" i="49"/>
  <c r="L132" i="49"/>
  <c r="EI105" i="1" s="1"/>
  <c r="K132" i="49"/>
  <c r="EH105" i="1" s="1"/>
  <c r="I132" i="49"/>
  <c r="H132" i="49"/>
  <c r="G132" i="49"/>
  <c r="F132" i="49"/>
  <c r="EF105" i="1" s="1"/>
  <c r="E132" i="49"/>
  <c r="EE105" i="1" s="1"/>
  <c r="D132" i="49"/>
  <c r="L131" i="49"/>
  <c r="EI104" i="1" s="1"/>
  <c r="K131" i="49"/>
  <c r="EH104" i="1" s="1"/>
  <c r="I131" i="49"/>
  <c r="H131" i="49"/>
  <c r="G131" i="49"/>
  <c r="F131" i="49"/>
  <c r="EF104" i="1" s="1"/>
  <c r="E131" i="49"/>
  <c r="EE104" i="1" s="1"/>
  <c r="D131" i="49"/>
  <c r="L130" i="49"/>
  <c r="EI103" i="1" s="1"/>
  <c r="K130" i="49"/>
  <c r="EH103" i="1" s="1"/>
  <c r="I130" i="49"/>
  <c r="H130" i="49"/>
  <c r="G130" i="49"/>
  <c r="F130" i="49"/>
  <c r="EF103" i="1" s="1"/>
  <c r="E130" i="49"/>
  <c r="EE103" i="1" s="1"/>
  <c r="D130" i="49"/>
  <c r="ED103" i="1" s="1"/>
  <c r="L129" i="49"/>
  <c r="EI102" i="1" s="1"/>
  <c r="K129" i="49"/>
  <c r="EH102" i="1" s="1"/>
  <c r="I129" i="49"/>
  <c r="H129" i="49"/>
  <c r="G129" i="49"/>
  <c r="F129" i="49"/>
  <c r="EF102" i="1" s="1"/>
  <c r="E129" i="49"/>
  <c r="EE102" i="1" s="1"/>
  <c r="D129" i="49"/>
  <c r="L128" i="49"/>
  <c r="EI101" i="1" s="1"/>
  <c r="K128" i="49"/>
  <c r="EH101" i="1" s="1"/>
  <c r="I128" i="49"/>
  <c r="H128" i="49"/>
  <c r="G128" i="49"/>
  <c r="F128" i="49"/>
  <c r="EF101" i="1" s="1"/>
  <c r="E128" i="49"/>
  <c r="EE101" i="1" s="1"/>
  <c r="D128" i="49"/>
  <c r="L127" i="49"/>
  <c r="EI100" i="1" s="1"/>
  <c r="K127" i="49"/>
  <c r="EH100" i="1" s="1"/>
  <c r="I127" i="49"/>
  <c r="H127" i="49"/>
  <c r="G127" i="49"/>
  <c r="F127" i="49"/>
  <c r="EF100" i="1" s="1"/>
  <c r="E127" i="49"/>
  <c r="EE100" i="1" s="1"/>
  <c r="D127" i="49"/>
  <c r="L126" i="49"/>
  <c r="EI99" i="1" s="1"/>
  <c r="K126" i="49"/>
  <c r="EH99" i="1" s="1"/>
  <c r="I126" i="49"/>
  <c r="H126" i="49"/>
  <c r="G126" i="49"/>
  <c r="F126" i="49"/>
  <c r="EF99" i="1" s="1"/>
  <c r="E126" i="49"/>
  <c r="EE99" i="1" s="1"/>
  <c r="D126" i="49"/>
  <c r="L125" i="49"/>
  <c r="EI98" i="1" s="1"/>
  <c r="K125" i="49"/>
  <c r="EH98" i="1" s="1"/>
  <c r="I125" i="49"/>
  <c r="H125" i="49"/>
  <c r="G125" i="49"/>
  <c r="F125" i="49"/>
  <c r="EF98" i="1" s="1"/>
  <c r="E125" i="49"/>
  <c r="EE98" i="1" s="1"/>
  <c r="D125" i="49"/>
  <c r="L124" i="49"/>
  <c r="EI97" i="1" s="1"/>
  <c r="K124" i="49"/>
  <c r="EH97" i="1" s="1"/>
  <c r="I124" i="49"/>
  <c r="H124" i="49"/>
  <c r="G124" i="49"/>
  <c r="F124" i="49"/>
  <c r="EF97" i="1" s="1"/>
  <c r="E124" i="49"/>
  <c r="EE97" i="1" s="1"/>
  <c r="D124" i="49"/>
  <c r="L123" i="49"/>
  <c r="EI96" i="1" s="1"/>
  <c r="K123" i="49"/>
  <c r="EH96" i="1" s="1"/>
  <c r="I123" i="49"/>
  <c r="H123" i="49"/>
  <c r="G123" i="49"/>
  <c r="F123" i="49"/>
  <c r="EF96" i="1" s="1"/>
  <c r="E123" i="49"/>
  <c r="EE96" i="1" s="1"/>
  <c r="D123" i="49"/>
  <c r="L122" i="49"/>
  <c r="EI95" i="1" s="1"/>
  <c r="K122" i="49"/>
  <c r="EH95" i="1" s="1"/>
  <c r="I122" i="49"/>
  <c r="H122" i="49"/>
  <c r="G122" i="49"/>
  <c r="F122" i="49"/>
  <c r="EF95" i="1" s="1"/>
  <c r="E122" i="49"/>
  <c r="EE95" i="1" s="1"/>
  <c r="D122" i="49"/>
  <c r="ED95" i="1" s="1"/>
  <c r="L121" i="49"/>
  <c r="EI94" i="1" s="1"/>
  <c r="K121" i="49"/>
  <c r="EH94" i="1" s="1"/>
  <c r="I121" i="49"/>
  <c r="H121" i="49"/>
  <c r="G121" i="49"/>
  <c r="F121" i="49"/>
  <c r="EF94" i="1" s="1"/>
  <c r="E121" i="49"/>
  <c r="EE94" i="1" s="1"/>
  <c r="D121" i="49"/>
  <c r="L120" i="49"/>
  <c r="EI93" i="1" s="1"/>
  <c r="K120" i="49"/>
  <c r="EH93" i="1" s="1"/>
  <c r="I120" i="49"/>
  <c r="H120" i="49"/>
  <c r="G120" i="49"/>
  <c r="F120" i="49"/>
  <c r="EF93" i="1" s="1"/>
  <c r="E120" i="49"/>
  <c r="EE93" i="1" s="1"/>
  <c r="D120" i="49"/>
  <c r="ED93" i="1" s="1"/>
  <c r="L119" i="49"/>
  <c r="EI92" i="1" s="1"/>
  <c r="K119" i="49"/>
  <c r="EH92" i="1" s="1"/>
  <c r="I119" i="49"/>
  <c r="H119" i="49"/>
  <c r="G119" i="49"/>
  <c r="F119" i="49"/>
  <c r="EF92" i="1" s="1"/>
  <c r="E119" i="49"/>
  <c r="EE92" i="1" s="1"/>
  <c r="D119" i="49"/>
  <c r="ED92" i="1" s="1"/>
  <c r="L118" i="49"/>
  <c r="EI91" i="1" s="1"/>
  <c r="K118" i="49"/>
  <c r="EH91" i="1" s="1"/>
  <c r="I118" i="49"/>
  <c r="H118" i="49"/>
  <c r="G118" i="49"/>
  <c r="F118" i="49"/>
  <c r="EF91" i="1" s="1"/>
  <c r="E118" i="49"/>
  <c r="EE91" i="1" s="1"/>
  <c r="D118" i="49"/>
  <c r="L117" i="49"/>
  <c r="EI90" i="1" s="1"/>
  <c r="K117" i="49"/>
  <c r="EH90" i="1" s="1"/>
  <c r="I117" i="49"/>
  <c r="H117" i="49"/>
  <c r="G117" i="49"/>
  <c r="F117" i="49"/>
  <c r="EF90" i="1" s="1"/>
  <c r="E117" i="49"/>
  <c r="EE90" i="1" s="1"/>
  <c r="D117" i="49"/>
  <c r="L116" i="49"/>
  <c r="EI89" i="1" s="1"/>
  <c r="K116" i="49"/>
  <c r="EH89" i="1" s="1"/>
  <c r="I116" i="49"/>
  <c r="H116" i="49"/>
  <c r="G116" i="49"/>
  <c r="F116" i="49"/>
  <c r="EF89" i="1" s="1"/>
  <c r="E116" i="49"/>
  <c r="EE89" i="1" s="1"/>
  <c r="D116" i="49"/>
  <c r="L115" i="49"/>
  <c r="EI88" i="1" s="1"/>
  <c r="K115" i="49"/>
  <c r="EH88" i="1" s="1"/>
  <c r="I115" i="49"/>
  <c r="H115" i="49"/>
  <c r="G115" i="49"/>
  <c r="F115" i="49"/>
  <c r="EF88" i="1" s="1"/>
  <c r="E115" i="49"/>
  <c r="EE88" i="1" s="1"/>
  <c r="D115" i="49"/>
  <c r="L114" i="49"/>
  <c r="EI87" i="1" s="1"/>
  <c r="K114" i="49"/>
  <c r="EH87" i="1" s="1"/>
  <c r="I114" i="49"/>
  <c r="H114" i="49"/>
  <c r="G114" i="49"/>
  <c r="F114" i="49"/>
  <c r="EF87" i="1" s="1"/>
  <c r="E114" i="49"/>
  <c r="EE87" i="1" s="1"/>
  <c r="D114" i="49"/>
  <c r="K111" i="49"/>
  <c r="I111" i="49"/>
  <c r="H111" i="49"/>
  <c r="G111" i="49"/>
  <c r="F111" i="49"/>
  <c r="E111" i="49"/>
  <c r="D111" i="49"/>
  <c r="K110" i="49"/>
  <c r="EH85" i="1" s="1"/>
  <c r="I110" i="49"/>
  <c r="H110" i="49"/>
  <c r="G110" i="49"/>
  <c r="F110" i="49"/>
  <c r="EF85" i="1" s="1"/>
  <c r="E110" i="49"/>
  <c r="EE85" i="1" s="1"/>
  <c r="D110" i="49"/>
  <c r="K109" i="49"/>
  <c r="EH84" i="1" s="1"/>
  <c r="I109" i="49"/>
  <c r="H109" i="49"/>
  <c r="G109" i="49"/>
  <c r="F109" i="49"/>
  <c r="EF84" i="1" s="1"/>
  <c r="E109" i="49"/>
  <c r="EE84" i="1" s="1"/>
  <c r="D109" i="49"/>
  <c r="ED84" i="1" s="1"/>
  <c r="K108" i="49"/>
  <c r="EH83" i="1" s="1"/>
  <c r="I108" i="49"/>
  <c r="H108" i="49"/>
  <c r="G108" i="49"/>
  <c r="F108" i="49"/>
  <c r="EF83" i="1" s="1"/>
  <c r="E108" i="49"/>
  <c r="EE83" i="1" s="1"/>
  <c r="D108" i="49"/>
  <c r="ED83" i="1" s="1"/>
  <c r="K107" i="49"/>
  <c r="EH82" i="1" s="1"/>
  <c r="I107" i="49"/>
  <c r="H107" i="49"/>
  <c r="G107" i="49"/>
  <c r="F107" i="49"/>
  <c r="EF82" i="1" s="1"/>
  <c r="E107" i="49"/>
  <c r="D107" i="49"/>
  <c r="K106" i="49"/>
  <c r="EH81" i="1" s="1"/>
  <c r="I106" i="49"/>
  <c r="H106" i="49"/>
  <c r="G106" i="49"/>
  <c r="F106" i="49"/>
  <c r="EF81" i="1" s="1"/>
  <c r="E106" i="49"/>
  <c r="EE81" i="1" s="1"/>
  <c r="D106" i="49"/>
  <c r="K105" i="49"/>
  <c r="EH80" i="1" s="1"/>
  <c r="I105" i="49"/>
  <c r="H105" i="49"/>
  <c r="G105" i="49"/>
  <c r="F105" i="49"/>
  <c r="EF80" i="1" s="1"/>
  <c r="E105" i="49"/>
  <c r="EE80" i="1" s="1"/>
  <c r="D105" i="49"/>
  <c r="K104" i="49"/>
  <c r="EH79" i="1" s="1"/>
  <c r="I104" i="49"/>
  <c r="H104" i="49"/>
  <c r="G104" i="49"/>
  <c r="F104" i="49"/>
  <c r="EF79" i="1" s="1"/>
  <c r="E104" i="49"/>
  <c r="EE79" i="1" s="1"/>
  <c r="D104" i="49"/>
  <c r="K103" i="49"/>
  <c r="EH78" i="1" s="1"/>
  <c r="I103" i="49"/>
  <c r="H103" i="49"/>
  <c r="G103" i="49"/>
  <c r="F103" i="49"/>
  <c r="EF78" i="1" s="1"/>
  <c r="E103" i="49"/>
  <c r="EE78" i="1" s="1"/>
  <c r="D103" i="49"/>
  <c r="K102" i="49"/>
  <c r="EH77" i="1" s="1"/>
  <c r="I102" i="49"/>
  <c r="H102" i="49"/>
  <c r="G102" i="49"/>
  <c r="F102" i="49"/>
  <c r="EF77" i="1" s="1"/>
  <c r="E102" i="49"/>
  <c r="EE77" i="1" s="1"/>
  <c r="D102" i="49"/>
  <c r="K99" i="49"/>
  <c r="EH86" i="1" s="1"/>
  <c r="I99" i="49"/>
  <c r="H99" i="49"/>
  <c r="G99" i="49"/>
  <c r="F99" i="49"/>
  <c r="E99" i="49"/>
  <c r="D99" i="49"/>
  <c r="L98" i="49"/>
  <c r="EI75" i="1" s="1"/>
  <c r="K98" i="49"/>
  <c r="EH75" i="1" s="1"/>
  <c r="I98" i="49"/>
  <c r="H98" i="49"/>
  <c r="G98" i="49"/>
  <c r="F98" i="49"/>
  <c r="EF75" i="1" s="1"/>
  <c r="E98" i="49"/>
  <c r="EE75" i="1" s="1"/>
  <c r="D98" i="49"/>
  <c r="L97" i="49"/>
  <c r="EI74" i="1" s="1"/>
  <c r="K97" i="49"/>
  <c r="EH74" i="1" s="1"/>
  <c r="I97" i="49"/>
  <c r="H97" i="49"/>
  <c r="G97" i="49"/>
  <c r="F97" i="49"/>
  <c r="EF74" i="1" s="1"/>
  <c r="E97" i="49"/>
  <c r="EE74" i="1" s="1"/>
  <c r="D97" i="49"/>
  <c r="L96" i="49"/>
  <c r="EI73" i="1" s="1"/>
  <c r="K96" i="49"/>
  <c r="EH73" i="1" s="1"/>
  <c r="I96" i="49"/>
  <c r="H96" i="49"/>
  <c r="G96" i="49"/>
  <c r="F96" i="49"/>
  <c r="EF73" i="1" s="1"/>
  <c r="E96" i="49"/>
  <c r="EE73" i="1" s="1"/>
  <c r="D96" i="49"/>
  <c r="L95" i="49"/>
  <c r="EI72" i="1" s="1"/>
  <c r="K95" i="49"/>
  <c r="EH72" i="1" s="1"/>
  <c r="I95" i="49"/>
  <c r="H95" i="49"/>
  <c r="G95" i="49"/>
  <c r="F95" i="49"/>
  <c r="EF72" i="1" s="1"/>
  <c r="E95" i="49"/>
  <c r="EE72" i="1" s="1"/>
  <c r="D95" i="49"/>
  <c r="L94" i="49"/>
  <c r="EI71" i="1" s="1"/>
  <c r="K94" i="49"/>
  <c r="EH71" i="1" s="1"/>
  <c r="I94" i="49"/>
  <c r="H94" i="49"/>
  <c r="G94" i="49"/>
  <c r="F94" i="49"/>
  <c r="EF71" i="1" s="1"/>
  <c r="E94" i="49"/>
  <c r="EE71" i="1" s="1"/>
  <c r="D94" i="49"/>
  <c r="ED71" i="1" s="1"/>
  <c r="L93" i="49"/>
  <c r="EI70" i="1" s="1"/>
  <c r="K93" i="49"/>
  <c r="EH70" i="1" s="1"/>
  <c r="I93" i="49"/>
  <c r="H93" i="49"/>
  <c r="G93" i="49"/>
  <c r="F93" i="49"/>
  <c r="EF70" i="1" s="1"/>
  <c r="E93" i="49"/>
  <c r="EE70" i="1" s="1"/>
  <c r="D93" i="49"/>
  <c r="L92" i="49"/>
  <c r="EI69" i="1" s="1"/>
  <c r="K92" i="49"/>
  <c r="EH69" i="1" s="1"/>
  <c r="I92" i="49"/>
  <c r="H92" i="49"/>
  <c r="G92" i="49"/>
  <c r="F92" i="49"/>
  <c r="EF69" i="1" s="1"/>
  <c r="E92" i="49"/>
  <c r="EE69" i="1" s="1"/>
  <c r="D92" i="49"/>
  <c r="ED69" i="1" s="1"/>
  <c r="L91" i="49"/>
  <c r="EI68" i="1" s="1"/>
  <c r="K91" i="49"/>
  <c r="EH68" i="1" s="1"/>
  <c r="I91" i="49"/>
  <c r="H91" i="49"/>
  <c r="G91" i="49"/>
  <c r="F91" i="49"/>
  <c r="EF68" i="1" s="1"/>
  <c r="E91" i="49"/>
  <c r="EE68" i="1" s="1"/>
  <c r="D91" i="49"/>
  <c r="ED68" i="1" s="1"/>
  <c r="L90" i="49"/>
  <c r="EI67" i="1" s="1"/>
  <c r="K90" i="49"/>
  <c r="EH67" i="1" s="1"/>
  <c r="I90" i="49"/>
  <c r="H90" i="49"/>
  <c r="G90" i="49"/>
  <c r="F90" i="49"/>
  <c r="EF67" i="1" s="1"/>
  <c r="E90" i="49"/>
  <c r="EE67" i="1" s="1"/>
  <c r="D90" i="49"/>
  <c r="R88" i="49"/>
  <c r="L87" i="49"/>
  <c r="EI66" i="1" s="1"/>
  <c r="K87" i="49"/>
  <c r="EH66" i="1" s="1"/>
  <c r="I87" i="49"/>
  <c r="H87" i="49"/>
  <c r="G87" i="49"/>
  <c r="F87" i="49"/>
  <c r="EF66" i="1" s="1"/>
  <c r="E87" i="49"/>
  <c r="EE66" i="1" s="1"/>
  <c r="D87" i="49"/>
  <c r="L86" i="49"/>
  <c r="EI65" i="1" s="1"/>
  <c r="K86" i="49"/>
  <c r="EH65" i="1" s="1"/>
  <c r="I86" i="49"/>
  <c r="H86" i="49"/>
  <c r="G86" i="49"/>
  <c r="F86" i="49"/>
  <c r="EF65" i="1" s="1"/>
  <c r="E86" i="49"/>
  <c r="EE65" i="1" s="1"/>
  <c r="D86" i="49"/>
  <c r="L85" i="49"/>
  <c r="EI64" i="1" s="1"/>
  <c r="K85" i="49"/>
  <c r="EH64" i="1" s="1"/>
  <c r="I85" i="49"/>
  <c r="H85" i="49"/>
  <c r="G85" i="49"/>
  <c r="F85" i="49"/>
  <c r="EF64" i="1" s="1"/>
  <c r="E85" i="49"/>
  <c r="EE64" i="1" s="1"/>
  <c r="D85" i="49"/>
  <c r="L84" i="49"/>
  <c r="EI63" i="1" s="1"/>
  <c r="K84" i="49"/>
  <c r="EH63" i="1" s="1"/>
  <c r="I84" i="49"/>
  <c r="H84" i="49"/>
  <c r="G84" i="49"/>
  <c r="F84" i="49"/>
  <c r="EF63" i="1" s="1"/>
  <c r="E84" i="49"/>
  <c r="EE63" i="1" s="1"/>
  <c r="D84" i="49"/>
  <c r="L83" i="49"/>
  <c r="EI62" i="1" s="1"/>
  <c r="K83" i="49"/>
  <c r="EH62" i="1" s="1"/>
  <c r="I83" i="49"/>
  <c r="H83" i="49"/>
  <c r="G83" i="49"/>
  <c r="F83" i="49"/>
  <c r="EF62" i="1" s="1"/>
  <c r="E83" i="49"/>
  <c r="EE62" i="1" s="1"/>
  <c r="D83" i="49"/>
  <c r="L82" i="49"/>
  <c r="EI61" i="1" s="1"/>
  <c r="K82" i="49"/>
  <c r="EH61" i="1" s="1"/>
  <c r="I82" i="49"/>
  <c r="H82" i="49"/>
  <c r="G82" i="49"/>
  <c r="F82" i="49"/>
  <c r="EF61" i="1" s="1"/>
  <c r="E82" i="49"/>
  <c r="EE61" i="1" s="1"/>
  <c r="D82" i="49"/>
  <c r="L81" i="49"/>
  <c r="EI60" i="1" s="1"/>
  <c r="K81" i="49"/>
  <c r="EH60" i="1" s="1"/>
  <c r="I81" i="49"/>
  <c r="H81" i="49"/>
  <c r="G81" i="49"/>
  <c r="F81" i="49"/>
  <c r="EF60" i="1" s="1"/>
  <c r="E81" i="49"/>
  <c r="EE60" i="1" s="1"/>
  <c r="D81" i="49"/>
  <c r="L80" i="49"/>
  <c r="EI59" i="1" s="1"/>
  <c r="K80" i="49"/>
  <c r="EH59" i="1" s="1"/>
  <c r="I80" i="49"/>
  <c r="H80" i="49"/>
  <c r="G80" i="49"/>
  <c r="F80" i="49"/>
  <c r="EF59" i="1" s="1"/>
  <c r="E80" i="49"/>
  <c r="EE59" i="1" s="1"/>
  <c r="D80" i="49"/>
  <c r="ED59" i="1" s="1"/>
  <c r="L79" i="49"/>
  <c r="EI58" i="1" s="1"/>
  <c r="K79" i="49"/>
  <c r="EH58" i="1" s="1"/>
  <c r="I79" i="49"/>
  <c r="H79" i="49"/>
  <c r="G79" i="49"/>
  <c r="F79" i="49"/>
  <c r="EF58" i="1" s="1"/>
  <c r="E79" i="49"/>
  <c r="EE58" i="1" s="1"/>
  <c r="D79" i="49"/>
  <c r="R77" i="49"/>
  <c r="L76" i="49"/>
  <c r="EI57" i="1" s="1"/>
  <c r="K76" i="49"/>
  <c r="EH57" i="1" s="1"/>
  <c r="I76" i="49"/>
  <c r="H76" i="49"/>
  <c r="G76" i="49"/>
  <c r="F76" i="49"/>
  <c r="EF57" i="1" s="1"/>
  <c r="E76" i="49"/>
  <c r="EE57" i="1" s="1"/>
  <c r="D76" i="49"/>
  <c r="L75" i="49"/>
  <c r="EI56" i="1" s="1"/>
  <c r="K75" i="49"/>
  <c r="EH56" i="1" s="1"/>
  <c r="I75" i="49"/>
  <c r="H75" i="49"/>
  <c r="G75" i="49"/>
  <c r="F75" i="49"/>
  <c r="EF56" i="1" s="1"/>
  <c r="E75" i="49"/>
  <c r="EE56" i="1" s="1"/>
  <c r="D75" i="49"/>
  <c r="L74" i="49"/>
  <c r="EI55" i="1" s="1"/>
  <c r="K74" i="49"/>
  <c r="EH55" i="1" s="1"/>
  <c r="I74" i="49"/>
  <c r="H74" i="49"/>
  <c r="G74" i="49"/>
  <c r="F74" i="49"/>
  <c r="EF55" i="1" s="1"/>
  <c r="E74" i="49"/>
  <c r="EE55" i="1" s="1"/>
  <c r="D74" i="49"/>
  <c r="L73" i="49"/>
  <c r="EI54" i="1" s="1"/>
  <c r="K73" i="49"/>
  <c r="EH54" i="1" s="1"/>
  <c r="I73" i="49"/>
  <c r="H73" i="49"/>
  <c r="G73" i="49"/>
  <c r="F73" i="49"/>
  <c r="EF54" i="1" s="1"/>
  <c r="E73" i="49"/>
  <c r="EE54" i="1" s="1"/>
  <c r="D73" i="49"/>
  <c r="L72" i="49"/>
  <c r="EI53" i="1" s="1"/>
  <c r="K72" i="49"/>
  <c r="EH53" i="1" s="1"/>
  <c r="I72" i="49"/>
  <c r="H72" i="49"/>
  <c r="G72" i="49"/>
  <c r="F72" i="49"/>
  <c r="EF53" i="1" s="1"/>
  <c r="E72" i="49"/>
  <c r="EE53" i="1" s="1"/>
  <c r="D72" i="49"/>
  <c r="L71" i="49"/>
  <c r="EI52" i="1" s="1"/>
  <c r="K71" i="49"/>
  <c r="EH52" i="1" s="1"/>
  <c r="I71" i="49"/>
  <c r="H71" i="49"/>
  <c r="G71" i="49"/>
  <c r="F71" i="49"/>
  <c r="EF52" i="1" s="1"/>
  <c r="E71" i="49"/>
  <c r="EE52" i="1" s="1"/>
  <c r="D71" i="49"/>
  <c r="L70" i="49"/>
  <c r="EI51" i="1" s="1"/>
  <c r="K70" i="49"/>
  <c r="EH51" i="1" s="1"/>
  <c r="I70" i="49"/>
  <c r="H70" i="49"/>
  <c r="G70" i="49"/>
  <c r="F70" i="49"/>
  <c r="EF51" i="1" s="1"/>
  <c r="E70" i="49"/>
  <c r="EE51" i="1" s="1"/>
  <c r="D70" i="49"/>
  <c r="L69" i="49"/>
  <c r="EI50" i="1" s="1"/>
  <c r="K69" i="49"/>
  <c r="EH50" i="1" s="1"/>
  <c r="I69" i="49"/>
  <c r="H69" i="49"/>
  <c r="G69" i="49"/>
  <c r="F69" i="49"/>
  <c r="EF50" i="1" s="1"/>
  <c r="E69" i="49"/>
  <c r="EE50" i="1" s="1"/>
  <c r="D69" i="49"/>
  <c r="K66" i="49"/>
  <c r="EH49" i="1" s="1"/>
  <c r="I66" i="49"/>
  <c r="H66" i="49"/>
  <c r="G66" i="49"/>
  <c r="F66" i="49"/>
  <c r="EF49" i="1" s="1"/>
  <c r="E66" i="49"/>
  <c r="EE49" i="1" s="1"/>
  <c r="D66" i="49"/>
  <c r="L65" i="49"/>
  <c r="EI48" i="1" s="1"/>
  <c r="K65" i="49"/>
  <c r="EH48" i="1" s="1"/>
  <c r="I65" i="49"/>
  <c r="H65" i="49"/>
  <c r="G65" i="49"/>
  <c r="F65" i="49"/>
  <c r="EF48" i="1" s="1"/>
  <c r="E65" i="49"/>
  <c r="EE48" i="1" s="1"/>
  <c r="D65" i="49"/>
  <c r="L64" i="49"/>
  <c r="EI47" i="1" s="1"/>
  <c r="K64" i="49"/>
  <c r="EH47" i="1" s="1"/>
  <c r="I64" i="49"/>
  <c r="H64" i="49"/>
  <c r="G64" i="49"/>
  <c r="F64" i="49"/>
  <c r="EF47" i="1" s="1"/>
  <c r="E64" i="49"/>
  <c r="EE47" i="1" s="1"/>
  <c r="D64" i="49"/>
  <c r="L63" i="49"/>
  <c r="EI46" i="1" s="1"/>
  <c r="K63" i="49"/>
  <c r="EH46" i="1" s="1"/>
  <c r="I63" i="49"/>
  <c r="H63" i="49"/>
  <c r="G63" i="49"/>
  <c r="F63" i="49"/>
  <c r="EF46" i="1" s="1"/>
  <c r="E63" i="49"/>
  <c r="EE46" i="1" s="1"/>
  <c r="D63" i="49"/>
  <c r="L62" i="49"/>
  <c r="EI45" i="1" s="1"/>
  <c r="K62" i="49"/>
  <c r="EH45" i="1" s="1"/>
  <c r="I62" i="49"/>
  <c r="H62" i="49"/>
  <c r="G62" i="49"/>
  <c r="F62" i="49"/>
  <c r="EF45" i="1" s="1"/>
  <c r="E62" i="49"/>
  <c r="EE45" i="1" s="1"/>
  <c r="D62" i="49"/>
  <c r="ED45" i="1" s="1"/>
  <c r="L61" i="49"/>
  <c r="EI44" i="1" s="1"/>
  <c r="K61" i="49"/>
  <c r="EH44" i="1" s="1"/>
  <c r="I61" i="49"/>
  <c r="H61" i="49"/>
  <c r="G61" i="49"/>
  <c r="F61" i="49"/>
  <c r="EF44" i="1" s="1"/>
  <c r="E61" i="49"/>
  <c r="EE44" i="1" s="1"/>
  <c r="D61" i="49"/>
  <c r="L60" i="49"/>
  <c r="EI43" i="1" s="1"/>
  <c r="K60" i="49"/>
  <c r="EH43" i="1" s="1"/>
  <c r="I60" i="49"/>
  <c r="H60" i="49"/>
  <c r="G60" i="49"/>
  <c r="F60" i="49"/>
  <c r="EF43" i="1" s="1"/>
  <c r="E60" i="49"/>
  <c r="EE43" i="1" s="1"/>
  <c r="D60" i="49"/>
  <c r="L59" i="49"/>
  <c r="EI42" i="1" s="1"/>
  <c r="K59" i="49"/>
  <c r="EH42" i="1" s="1"/>
  <c r="I59" i="49"/>
  <c r="H59" i="49"/>
  <c r="G59" i="49"/>
  <c r="F59" i="49"/>
  <c r="EF42" i="1" s="1"/>
  <c r="E59" i="49"/>
  <c r="EE42" i="1" s="1"/>
  <c r="D59" i="49"/>
  <c r="L58" i="49"/>
  <c r="EI41" i="1" s="1"/>
  <c r="K58" i="49"/>
  <c r="EH41" i="1" s="1"/>
  <c r="I58" i="49"/>
  <c r="H58" i="49"/>
  <c r="G58" i="49"/>
  <c r="F58" i="49"/>
  <c r="EF41" i="1" s="1"/>
  <c r="E58" i="49"/>
  <c r="EE41" i="1" s="1"/>
  <c r="D58" i="49"/>
  <c r="L57" i="49"/>
  <c r="EI40" i="1" s="1"/>
  <c r="K57" i="49"/>
  <c r="EH40" i="1" s="1"/>
  <c r="I57" i="49"/>
  <c r="H57" i="49"/>
  <c r="G57" i="49"/>
  <c r="F57" i="49"/>
  <c r="EF40" i="1" s="1"/>
  <c r="E57" i="49"/>
  <c r="EE40" i="1" s="1"/>
  <c r="D57" i="49"/>
  <c r="L56" i="49"/>
  <c r="EI39" i="1" s="1"/>
  <c r="K56" i="49"/>
  <c r="EH39" i="1" s="1"/>
  <c r="I56" i="49"/>
  <c r="H56" i="49"/>
  <c r="G56" i="49"/>
  <c r="F56" i="49"/>
  <c r="EF39" i="1" s="1"/>
  <c r="E56" i="49"/>
  <c r="EE39" i="1" s="1"/>
  <c r="D56" i="49"/>
  <c r="L55" i="49"/>
  <c r="EI38" i="1" s="1"/>
  <c r="K55" i="49"/>
  <c r="EH38" i="1" s="1"/>
  <c r="I55" i="49"/>
  <c r="H55" i="49"/>
  <c r="G55" i="49"/>
  <c r="F55" i="49"/>
  <c r="EF38" i="1" s="1"/>
  <c r="E55" i="49"/>
  <c r="EE38" i="1" s="1"/>
  <c r="D55" i="49"/>
  <c r="L54" i="49"/>
  <c r="EI37" i="1" s="1"/>
  <c r="K54" i="49"/>
  <c r="EH37" i="1" s="1"/>
  <c r="I54" i="49"/>
  <c r="H54" i="49"/>
  <c r="G54" i="49"/>
  <c r="F54" i="49"/>
  <c r="EF37" i="1" s="1"/>
  <c r="E54" i="49"/>
  <c r="EE37" i="1" s="1"/>
  <c r="D54" i="49"/>
  <c r="L53" i="49"/>
  <c r="EI36" i="1" s="1"/>
  <c r="K53" i="49"/>
  <c r="EH36" i="1" s="1"/>
  <c r="I53" i="49"/>
  <c r="H53" i="49"/>
  <c r="G53" i="49"/>
  <c r="F53" i="49"/>
  <c r="EF36" i="1" s="1"/>
  <c r="E53" i="49"/>
  <c r="EE36" i="1" s="1"/>
  <c r="D53" i="49"/>
  <c r="L52" i="49"/>
  <c r="EI35" i="1" s="1"/>
  <c r="K52" i="49"/>
  <c r="EH35" i="1" s="1"/>
  <c r="I52" i="49"/>
  <c r="H52" i="49"/>
  <c r="G52" i="49"/>
  <c r="F52" i="49"/>
  <c r="EF35" i="1" s="1"/>
  <c r="E52" i="49"/>
  <c r="EE35" i="1" s="1"/>
  <c r="D52" i="49"/>
  <c r="L51" i="49"/>
  <c r="EI34" i="1" s="1"/>
  <c r="K51" i="49"/>
  <c r="EH34" i="1" s="1"/>
  <c r="I51" i="49"/>
  <c r="H51" i="49"/>
  <c r="G51" i="49"/>
  <c r="F51" i="49"/>
  <c r="EF34" i="1" s="1"/>
  <c r="E51" i="49"/>
  <c r="EE34" i="1" s="1"/>
  <c r="D51" i="49"/>
  <c r="L50" i="49"/>
  <c r="EI33" i="1" s="1"/>
  <c r="K50" i="49"/>
  <c r="EH33" i="1" s="1"/>
  <c r="I50" i="49"/>
  <c r="H50" i="49"/>
  <c r="G50" i="49"/>
  <c r="F50" i="49"/>
  <c r="EF33" i="1" s="1"/>
  <c r="E50" i="49"/>
  <c r="EE33" i="1" s="1"/>
  <c r="D50" i="49"/>
  <c r="L49" i="49"/>
  <c r="EI32" i="1" s="1"/>
  <c r="K49" i="49"/>
  <c r="EH32" i="1" s="1"/>
  <c r="I49" i="49"/>
  <c r="H49" i="49"/>
  <c r="G49" i="49"/>
  <c r="F49" i="49"/>
  <c r="EF32" i="1" s="1"/>
  <c r="E49" i="49"/>
  <c r="EE32" i="1" s="1"/>
  <c r="D49" i="49"/>
  <c r="ED32" i="1" s="1"/>
  <c r="L48" i="49"/>
  <c r="EI31" i="1" s="1"/>
  <c r="K48" i="49"/>
  <c r="EH31" i="1" s="1"/>
  <c r="I48" i="49"/>
  <c r="H48" i="49"/>
  <c r="G48" i="49"/>
  <c r="F48" i="49"/>
  <c r="EF31" i="1" s="1"/>
  <c r="E48" i="49"/>
  <c r="EE31" i="1" s="1"/>
  <c r="D48" i="49"/>
  <c r="L47" i="49"/>
  <c r="EI30" i="1" s="1"/>
  <c r="K47" i="49"/>
  <c r="EH30" i="1" s="1"/>
  <c r="I47" i="49"/>
  <c r="H47" i="49"/>
  <c r="G47" i="49"/>
  <c r="F47" i="49"/>
  <c r="EF30" i="1" s="1"/>
  <c r="E47" i="49"/>
  <c r="EE30" i="1" s="1"/>
  <c r="D47" i="49"/>
  <c r="L46" i="49"/>
  <c r="EI29" i="1" s="1"/>
  <c r="K46" i="49"/>
  <c r="EH29" i="1" s="1"/>
  <c r="I46" i="49"/>
  <c r="H46" i="49"/>
  <c r="G46" i="49"/>
  <c r="F46" i="49"/>
  <c r="EF29" i="1" s="1"/>
  <c r="E46" i="49"/>
  <c r="EE29" i="1" s="1"/>
  <c r="D46" i="49"/>
  <c r="L45" i="49"/>
  <c r="EI28" i="1" s="1"/>
  <c r="K45" i="49"/>
  <c r="EH28" i="1" s="1"/>
  <c r="I45" i="49"/>
  <c r="H45" i="49"/>
  <c r="G45" i="49"/>
  <c r="F45" i="49"/>
  <c r="EF28" i="1" s="1"/>
  <c r="E45" i="49"/>
  <c r="EE28" i="1" s="1"/>
  <c r="D45" i="49"/>
  <c r="L44" i="49"/>
  <c r="EI27" i="1" s="1"/>
  <c r="K44" i="49"/>
  <c r="EH27" i="1" s="1"/>
  <c r="I44" i="49"/>
  <c r="H44" i="49"/>
  <c r="G44" i="49"/>
  <c r="F44" i="49"/>
  <c r="EF27" i="1" s="1"/>
  <c r="E44" i="49"/>
  <c r="EE27" i="1" s="1"/>
  <c r="D44" i="49"/>
  <c r="L43" i="49"/>
  <c r="EI26" i="1" s="1"/>
  <c r="K43" i="49"/>
  <c r="EH26" i="1" s="1"/>
  <c r="I43" i="49"/>
  <c r="H43" i="49"/>
  <c r="G43" i="49"/>
  <c r="F43" i="49"/>
  <c r="EF26" i="1" s="1"/>
  <c r="E43" i="49"/>
  <c r="EE26" i="1" s="1"/>
  <c r="D43" i="49"/>
  <c r="L42" i="49"/>
  <c r="EI25" i="1" s="1"/>
  <c r="K42" i="49"/>
  <c r="EH25" i="1" s="1"/>
  <c r="I42" i="49"/>
  <c r="H42" i="49"/>
  <c r="G42" i="49"/>
  <c r="F42" i="49"/>
  <c r="EF25" i="1" s="1"/>
  <c r="E42" i="49"/>
  <c r="EE25" i="1" s="1"/>
  <c r="D42" i="49"/>
  <c r="L41" i="49"/>
  <c r="EI24" i="1" s="1"/>
  <c r="K41" i="49"/>
  <c r="EH24" i="1" s="1"/>
  <c r="I41" i="49"/>
  <c r="H41" i="49"/>
  <c r="G41" i="49"/>
  <c r="F41" i="49"/>
  <c r="EF24" i="1" s="1"/>
  <c r="E41" i="49"/>
  <c r="EE24" i="1" s="1"/>
  <c r="D41" i="49"/>
  <c r="L40" i="49"/>
  <c r="EI23" i="1" s="1"/>
  <c r="K40" i="49"/>
  <c r="EH23" i="1" s="1"/>
  <c r="I40" i="49"/>
  <c r="H40" i="49"/>
  <c r="G40" i="49"/>
  <c r="F40" i="49"/>
  <c r="EF23" i="1" s="1"/>
  <c r="E40" i="49"/>
  <c r="EE23" i="1" s="1"/>
  <c r="D40" i="49"/>
  <c r="L39" i="49"/>
  <c r="K39" i="49"/>
  <c r="I39" i="49"/>
  <c r="H39" i="49"/>
  <c r="G39" i="49"/>
  <c r="F39" i="49"/>
  <c r="E39" i="49"/>
  <c r="D39" i="49"/>
  <c r="L38" i="49"/>
  <c r="K38" i="49"/>
  <c r="I38" i="49"/>
  <c r="H38" i="49"/>
  <c r="G38" i="49"/>
  <c r="F38" i="49"/>
  <c r="E38" i="49"/>
  <c r="D38" i="49"/>
  <c r="L37" i="49"/>
  <c r="K37" i="49"/>
  <c r="I37" i="49"/>
  <c r="H37" i="49"/>
  <c r="G37" i="49"/>
  <c r="F37" i="49"/>
  <c r="E37" i="49"/>
  <c r="D37" i="49"/>
  <c r="L36" i="49"/>
  <c r="K36" i="49"/>
  <c r="I36" i="49"/>
  <c r="H36" i="49"/>
  <c r="G36" i="49"/>
  <c r="F36" i="49"/>
  <c r="E36" i="49"/>
  <c r="D36" i="49"/>
  <c r="L35" i="49"/>
  <c r="K35" i="49"/>
  <c r="I35" i="49"/>
  <c r="H35" i="49"/>
  <c r="G35" i="49"/>
  <c r="F35" i="49"/>
  <c r="E35" i="49"/>
  <c r="D35" i="49"/>
  <c r="L34" i="49"/>
  <c r="K34" i="49"/>
  <c r="I34" i="49"/>
  <c r="H34" i="49"/>
  <c r="G34" i="49"/>
  <c r="F34" i="49"/>
  <c r="E34" i="49"/>
  <c r="D34" i="49"/>
  <c r="L33" i="49"/>
  <c r="K33" i="49"/>
  <c r="I33" i="49"/>
  <c r="H33" i="49"/>
  <c r="G33" i="49"/>
  <c r="F33" i="49"/>
  <c r="E33" i="49"/>
  <c r="D33" i="49"/>
  <c r="L32" i="49"/>
  <c r="K32" i="49"/>
  <c r="I32" i="49"/>
  <c r="H32" i="49"/>
  <c r="G32" i="49"/>
  <c r="F32" i="49"/>
  <c r="E32" i="49"/>
  <c r="D32" i="49"/>
  <c r="L31" i="49"/>
  <c r="K31" i="49"/>
  <c r="I31" i="49"/>
  <c r="H31" i="49"/>
  <c r="G31" i="49"/>
  <c r="F31" i="49"/>
  <c r="E31" i="49"/>
  <c r="D31" i="49"/>
  <c r="L30" i="49"/>
  <c r="K30" i="49"/>
  <c r="I30" i="49"/>
  <c r="H30" i="49"/>
  <c r="G30" i="49"/>
  <c r="F30" i="49"/>
  <c r="E30" i="49"/>
  <c r="D30" i="49"/>
  <c r="L29" i="49"/>
  <c r="K29" i="49"/>
  <c r="I29" i="49"/>
  <c r="H29" i="49"/>
  <c r="G29" i="49"/>
  <c r="F29" i="49"/>
  <c r="E29" i="49"/>
  <c r="D29" i="49"/>
  <c r="L28" i="49"/>
  <c r="K28" i="49"/>
  <c r="I28" i="49"/>
  <c r="H28" i="49"/>
  <c r="G28" i="49"/>
  <c r="F28" i="49"/>
  <c r="E28" i="49"/>
  <c r="D28" i="49"/>
  <c r="L27" i="49"/>
  <c r="K27" i="49"/>
  <c r="I27" i="49"/>
  <c r="H27" i="49"/>
  <c r="G27" i="49"/>
  <c r="F27" i="49"/>
  <c r="E27" i="49"/>
  <c r="D27" i="49"/>
  <c r="L26" i="49"/>
  <c r="EI22" i="1" s="1"/>
  <c r="K26" i="49"/>
  <c r="EH22" i="1" s="1"/>
  <c r="I26" i="49"/>
  <c r="H26" i="49"/>
  <c r="G26" i="49"/>
  <c r="F26" i="49"/>
  <c r="EF22" i="1" s="1"/>
  <c r="E26" i="49"/>
  <c r="EE22" i="1" s="1"/>
  <c r="D26" i="49"/>
  <c r="L25" i="49"/>
  <c r="EI21" i="1" s="1"/>
  <c r="K25" i="49"/>
  <c r="EH21" i="1" s="1"/>
  <c r="I25" i="49"/>
  <c r="H25" i="49"/>
  <c r="G25" i="49"/>
  <c r="F25" i="49"/>
  <c r="EF21" i="1" s="1"/>
  <c r="E25" i="49"/>
  <c r="EE21" i="1" s="1"/>
  <c r="D25" i="49"/>
  <c r="L24" i="49"/>
  <c r="EI20" i="1" s="1"/>
  <c r="K24" i="49"/>
  <c r="EH20" i="1" s="1"/>
  <c r="I24" i="49"/>
  <c r="H24" i="49"/>
  <c r="G24" i="49"/>
  <c r="F24" i="49"/>
  <c r="EF20" i="1" s="1"/>
  <c r="E24" i="49"/>
  <c r="EE20" i="1" s="1"/>
  <c r="D24" i="49"/>
  <c r="ED20" i="1" s="1"/>
  <c r="L23" i="49"/>
  <c r="EI19" i="1" s="1"/>
  <c r="K23" i="49"/>
  <c r="EH19" i="1" s="1"/>
  <c r="I23" i="49"/>
  <c r="H23" i="49"/>
  <c r="G23" i="49"/>
  <c r="F23" i="49"/>
  <c r="EF19" i="1" s="1"/>
  <c r="E23" i="49"/>
  <c r="EE19" i="1" s="1"/>
  <c r="D23" i="49"/>
  <c r="L22" i="49"/>
  <c r="EI18" i="1" s="1"/>
  <c r="K22" i="49"/>
  <c r="EH18" i="1" s="1"/>
  <c r="I22" i="49"/>
  <c r="H22" i="49"/>
  <c r="G22" i="49"/>
  <c r="F22" i="49"/>
  <c r="EF18" i="1" s="1"/>
  <c r="E22" i="49"/>
  <c r="EE18" i="1" s="1"/>
  <c r="D22" i="49"/>
  <c r="L21" i="49"/>
  <c r="EI17" i="1" s="1"/>
  <c r="K21" i="49"/>
  <c r="EH17" i="1" s="1"/>
  <c r="I21" i="49"/>
  <c r="H21" i="49"/>
  <c r="G21" i="49"/>
  <c r="F21" i="49"/>
  <c r="EF17" i="1" s="1"/>
  <c r="E21" i="49"/>
  <c r="EE17" i="1" s="1"/>
  <c r="D21" i="49"/>
  <c r="L20" i="49"/>
  <c r="EI16" i="1" s="1"/>
  <c r="K20" i="49"/>
  <c r="EH16" i="1" s="1"/>
  <c r="I20" i="49"/>
  <c r="H20" i="49"/>
  <c r="G20" i="49"/>
  <c r="F20" i="49"/>
  <c r="EF16" i="1" s="1"/>
  <c r="E20" i="49"/>
  <c r="EE16" i="1" s="1"/>
  <c r="D20" i="49"/>
  <c r="L19" i="49"/>
  <c r="EI15" i="1" s="1"/>
  <c r="K19" i="49"/>
  <c r="EH15" i="1" s="1"/>
  <c r="I19" i="49"/>
  <c r="H19" i="49"/>
  <c r="G19" i="49"/>
  <c r="F19" i="49"/>
  <c r="EF15" i="1" s="1"/>
  <c r="E19" i="49"/>
  <c r="EE15" i="1" s="1"/>
  <c r="D19" i="49"/>
  <c r="ED15" i="1" s="1"/>
  <c r="L18" i="49"/>
  <c r="EI14" i="1" s="1"/>
  <c r="K18" i="49"/>
  <c r="EH14" i="1" s="1"/>
  <c r="I18" i="49"/>
  <c r="H18" i="49"/>
  <c r="G18" i="49"/>
  <c r="F18" i="49"/>
  <c r="EF14" i="1" s="1"/>
  <c r="E18" i="49"/>
  <c r="EE14" i="1" s="1"/>
  <c r="D18" i="49"/>
  <c r="L17" i="49"/>
  <c r="EI13" i="1" s="1"/>
  <c r="K17" i="49"/>
  <c r="EH13" i="1" s="1"/>
  <c r="I17" i="49"/>
  <c r="H17" i="49"/>
  <c r="G17" i="49"/>
  <c r="F17" i="49"/>
  <c r="EF13" i="1" s="1"/>
  <c r="E17" i="49"/>
  <c r="EE13" i="1" s="1"/>
  <c r="D17" i="49"/>
  <c r="L16" i="49"/>
  <c r="EI12" i="1" s="1"/>
  <c r="K16" i="49"/>
  <c r="EH12" i="1" s="1"/>
  <c r="I16" i="49"/>
  <c r="H16" i="49"/>
  <c r="G16" i="49"/>
  <c r="F16" i="49"/>
  <c r="EF12" i="1" s="1"/>
  <c r="E16" i="49"/>
  <c r="EE12" i="1" s="1"/>
  <c r="D16" i="49"/>
  <c r="L15" i="49"/>
  <c r="EI11" i="1" s="1"/>
  <c r="K15" i="49"/>
  <c r="EH11" i="1" s="1"/>
  <c r="I15" i="49"/>
  <c r="H15" i="49"/>
  <c r="G15" i="49"/>
  <c r="F15" i="49"/>
  <c r="EF11" i="1" s="1"/>
  <c r="E15" i="49"/>
  <c r="EE11" i="1" s="1"/>
  <c r="D15" i="49"/>
  <c r="L14" i="49"/>
  <c r="EI10" i="1" s="1"/>
  <c r="K14" i="49"/>
  <c r="EH10" i="1" s="1"/>
  <c r="I14" i="49"/>
  <c r="H14" i="49"/>
  <c r="G14" i="49"/>
  <c r="F14" i="49"/>
  <c r="EF10" i="1" s="1"/>
  <c r="E14" i="49"/>
  <c r="EE10" i="1" s="1"/>
  <c r="D14" i="49"/>
  <c r="L13" i="49"/>
  <c r="EI9" i="1" s="1"/>
  <c r="K13" i="49"/>
  <c r="EH9" i="1" s="1"/>
  <c r="I13" i="49"/>
  <c r="H13" i="49"/>
  <c r="G13" i="49"/>
  <c r="F13" i="49"/>
  <c r="EF9" i="1" s="1"/>
  <c r="E13" i="49"/>
  <c r="EE9" i="1" s="1"/>
  <c r="D13" i="49"/>
  <c r="L12" i="49"/>
  <c r="EI8" i="1" s="1"/>
  <c r="K12" i="49"/>
  <c r="EH8" i="1" s="1"/>
  <c r="I12" i="49"/>
  <c r="H12" i="49"/>
  <c r="G12" i="49"/>
  <c r="F12" i="49"/>
  <c r="EF8" i="1" s="1"/>
  <c r="E12" i="49"/>
  <c r="EE8" i="1" s="1"/>
  <c r="D12" i="49"/>
  <c r="L11" i="49"/>
  <c r="EI7" i="1" s="1"/>
  <c r="K11" i="49"/>
  <c r="EH7" i="1" s="1"/>
  <c r="I11" i="49"/>
  <c r="H11" i="49"/>
  <c r="G11" i="49"/>
  <c r="F11" i="49"/>
  <c r="EF7" i="1" s="1"/>
  <c r="E11" i="49"/>
  <c r="EE7" i="1" s="1"/>
  <c r="D11" i="49"/>
  <c r="L10" i="49"/>
  <c r="EI6" i="1" s="1"/>
  <c r="K10" i="49"/>
  <c r="EH6" i="1" s="1"/>
  <c r="I10" i="49"/>
  <c r="H10" i="49"/>
  <c r="G10" i="49"/>
  <c r="F10" i="49"/>
  <c r="EF6" i="1" s="1"/>
  <c r="E10" i="49"/>
  <c r="EE6" i="1" s="1"/>
  <c r="D10" i="49"/>
  <c r="L9" i="49"/>
  <c r="EI5" i="1" s="1"/>
  <c r="K9" i="49"/>
  <c r="EH5" i="1" s="1"/>
  <c r="I9" i="49"/>
  <c r="H9" i="49"/>
  <c r="G9" i="49"/>
  <c r="F9" i="49"/>
  <c r="EF5" i="1" s="1"/>
  <c r="E9" i="49"/>
  <c r="EE5" i="1" s="1"/>
  <c r="D9" i="49"/>
  <c r="ED5" i="1" s="1"/>
  <c r="L8" i="49"/>
  <c r="K8" i="49"/>
  <c r="I8" i="49"/>
  <c r="H8" i="49"/>
  <c r="G8" i="49"/>
  <c r="F8" i="49"/>
  <c r="E8" i="49"/>
  <c r="D8" i="49"/>
  <c r="L7" i="49"/>
  <c r="EI4" i="1" s="1"/>
  <c r="K7" i="49"/>
  <c r="EH4" i="1" s="1"/>
  <c r="I7" i="49"/>
  <c r="H7" i="49"/>
  <c r="G7" i="49"/>
  <c r="F7" i="49"/>
  <c r="EF4" i="1" s="1"/>
  <c r="E7" i="49"/>
  <c r="EE4" i="1" s="1"/>
  <c r="D7" i="49"/>
  <c r="ED4" i="1" s="1"/>
  <c r="J105" i="49" l="1"/>
  <c r="EG80" i="1" s="1"/>
  <c r="J79" i="49"/>
  <c r="EG58" i="1" s="1"/>
  <c r="J87" i="49"/>
  <c r="EG66" i="1" s="1"/>
  <c r="J30" i="49"/>
  <c r="J39" i="49"/>
  <c r="M39" i="49" s="1"/>
  <c r="R39" i="49" s="1"/>
  <c r="J128" i="49"/>
  <c r="EG101" i="1" s="1"/>
  <c r="J136" i="49"/>
  <c r="EG109" i="1" s="1"/>
  <c r="J106" i="49"/>
  <c r="EG81" i="1" s="1"/>
  <c r="J119" i="49"/>
  <c r="EG92" i="1" s="1"/>
  <c r="EJ92" i="1" s="1"/>
  <c r="J120" i="49"/>
  <c r="EG93" i="1" s="1"/>
  <c r="J127" i="49"/>
  <c r="EG100" i="1" s="1"/>
  <c r="J133" i="49"/>
  <c r="EG106" i="1" s="1"/>
  <c r="J135" i="49"/>
  <c r="EG108" i="1" s="1"/>
  <c r="EJ108" i="1" s="1"/>
  <c r="J8" i="49"/>
  <c r="M8" i="49" s="1"/>
  <c r="R8" i="49" s="1"/>
  <c r="J18" i="49"/>
  <c r="EG14" i="1" s="1"/>
  <c r="J47" i="49"/>
  <c r="EG30" i="1" s="1"/>
  <c r="J55" i="49"/>
  <c r="EG38" i="1" s="1"/>
  <c r="J63" i="49"/>
  <c r="EG46" i="1" s="1"/>
  <c r="J71" i="49"/>
  <c r="EG52" i="1" s="1"/>
  <c r="J103" i="49"/>
  <c r="EG78" i="1" s="1"/>
  <c r="J111" i="49"/>
  <c r="M111" i="49" s="1"/>
  <c r="R111" i="49" s="1"/>
  <c r="J114" i="49"/>
  <c r="EG87" i="1" s="1"/>
  <c r="J116" i="49"/>
  <c r="EG89" i="1" s="1"/>
  <c r="J118" i="49"/>
  <c r="EG91" i="1" s="1"/>
  <c r="J121" i="49"/>
  <c r="EG94" i="1" s="1"/>
  <c r="J122" i="49"/>
  <c r="EG95" i="1" s="1"/>
  <c r="EJ95" i="1" s="1"/>
  <c r="J124" i="49"/>
  <c r="EG97" i="1" s="1"/>
  <c r="J126" i="49"/>
  <c r="EG99" i="1" s="1"/>
  <c r="J129" i="49"/>
  <c r="EG102" i="1" s="1"/>
  <c r="J130" i="49"/>
  <c r="EG103" i="1" s="1"/>
  <c r="EJ103" i="1" s="1"/>
  <c r="J132" i="49"/>
  <c r="EG105" i="1" s="1"/>
  <c r="J134" i="49"/>
  <c r="EG107" i="1" s="1"/>
  <c r="EJ107" i="1" s="1"/>
  <c r="J137" i="49"/>
  <c r="EG110" i="1" s="1"/>
  <c r="J138" i="49"/>
  <c r="EG111" i="1" s="1"/>
  <c r="J140" i="49"/>
  <c r="EG113" i="1" s="1"/>
  <c r="J10" i="49"/>
  <c r="EG6" i="1" s="1"/>
  <c r="J14" i="49"/>
  <c r="EG10" i="1" s="1"/>
  <c r="J16" i="49"/>
  <c r="EG12" i="1" s="1"/>
  <c r="J22" i="49"/>
  <c r="EG18" i="1" s="1"/>
  <c r="J24" i="49"/>
  <c r="EG20" i="1" s="1"/>
  <c r="EJ20" i="1" s="1"/>
  <c r="J29" i="49"/>
  <c r="M29" i="49" s="1"/>
  <c r="R29" i="49" s="1"/>
  <c r="J31" i="49"/>
  <c r="M31" i="49" s="1"/>
  <c r="R31" i="49" s="1"/>
  <c r="J34" i="49"/>
  <c r="M34" i="49" s="1"/>
  <c r="R34" i="49" s="1"/>
  <c r="J37" i="49"/>
  <c r="M37" i="49" s="1"/>
  <c r="R37" i="49" s="1"/>
  <c r="J41" i="49"/>
  <c r="EG24" i="1" s="1"/>
  <c r="J43" i="49"/>
  <c r="EG26" i="1" s="1"/>
  <c r="J45" i="49"/>
  <c r="EG28" i="1" s="1"/>
  <c r="J48" i="49"/>
  <c r="EG31" i="1" s="1"/>
  <c r="J50" i="49"/>
  <c r="EG33" i="1" s="1"/>
  <c r="J52" i="49"/>
  <c r="EG35" i="1" s="1"/>
  <c r="J54" i="49"/>
  <c r="EG37" i="1" s="1"/>
  <c r="J56" i="49"/>
  <c r="EG39" i="1" s="1"/>
  <c r="J58" i="49"/>
  <c r="EG41" i="1" s="1"/>
  <c r="J60" i="49"/>
  <c r="EG43" i="1" s="1"/>
  <c r="J62" i="49"/>
  <c r="EG45" i="1" s="1"/>
  <c r="EJ45" i="1" s="1"/>
  <c r="J64" i="49"/>
  <c r="EG47" i="1" s="1"/>
  <c r="J69" i="49"/>
  <c r="EG50" i="1" s="1"/>
  <c r="J104" i="49"/>
  <c r="EG79" i="1" s="1"/>
  <c r="J115" i="49"/>
  <c r="EG88" i="1" s="1"/>
  <c r="J117" i="49"/>
  <c r="EG90" i="1" s="1"/>
  <c r="J123" i="49"/>
  <c r="EG96" i="1" s="1"/>
  <c r="J125" i="49"/>
  <c r="EG98" i="1" s="1"/>
  <c r="J131" i="49"/>
  <c r="EG104" i="1" s="1"/>
  <c r="J139" i="49"/>
  <c r="EG112" i="1" s="1"/>
  <c r="J7" i="49"/>
  <c r="EG4" i="1" s="1"/>
  <c r="J9" i="49"/>
  <c r="EG5" i="1" s="1"/>
  <c r="J13" i="49"/>
  <c r="EG9" i="1" s="1"/>
  <c r="J15" i="49"/>
  <c r="EG11" i="1" s="1"/>
  <c r="J17" i="49"/>
  <c r="EG13" i="1" s="1"/>
  <c r="J21" i="49"/>
  <c r="EG17" i="1" s="1"/>
  <c r="J23" i="49"/>
  <c r="EG19" i="1" s="1"/>
  <c r="J25" i="49"/>
  <c r="EG21" i="1" s="1"/>
  <c r="J26" i="49"/>
  <c r="EG22" i="1" s="1"/>
  <c r="J32" i="49"/>
  <c r="J33" i="49"/>
  <c r="M33" i="49" s="1"/>
  <c r="R33" i="49" s="1"/>
  <c r="J36" i="49"/>
  <c r="M36" i="49" s="1"/>
  <c r="R36" i="49" s="1"/>
  <c r="J38" i="49"/>
  <c r="M38" i="49" s="1"/>
  <c r="R38" i="49" s="1"/>
  <c r="J40" i="49"/>
  <c r="EG23" i="1" s="1"/>
  <c r="J42" i="49"/>
  <c r="EG25" i="1" s="1"/>
  <c r="J44" i="49"/>
  <c r="EG27" i="1" s="1"/>
  <c r="J46" i="49"/>
  <c r="EG29" i="1" s="1"/>
  <c r="J49" i="49"/>
  <c r="EG32" i="1" s="1"/>
  <c r="J51" i="49"/>
  <c r="EG34" i="1" s="1"/>
  <c r="J53" i="49"/>
  <c r="EG36" i="1" s="1"/>
  <c r="J57" i="49"/>
  <c r="EG40" i="1" s="1"/>
  <c r="J59" i="49"/>
  <c r="EG42" i="1" s="1"/>
  <c r="J61" i="49"/>
  <c r="EG44" i="1" s="1"/>
  <c r="J65" i="49"/>
  <c r="EG48" i="1" s="1"/>
  <c r="J66" i="49"/>
  <c r="EG49" i="1" s="1"/>
  <c r="J70" i="49"/>
  <c r="EG51" i="1" s="1"/>
  <c r="J72" i="49"/>
  <c r="EG53" i="1" s="1"/>
  <c r="J73" i="49"/>
  <c r="EG54" i="1" s="1"/>
  <c r="J74" i="49"/>
  <c r="EG55" i="1" s="1"/>
  <c r="J75" i="49"/>
  <c r="EG56" i="1" s="1"/>
  <c r="J76" i="49"/>
  <c r="EG57" i="1" s="1"/>
  <c r="J95" i="49"/>
  <c r="EG72" i="1" s="1"/>
  <c r="J108" i="49"/>
  <c r="EG83" i="1" s="1"/>
  <c r="EJ83" i="1" s="1"/>
  <c r="J107" i="49"/>
  <c r="EG82" i="1" s="1"/>
  <c r="J80" i="49"/>
  <c r="EG59" i="1" s="1"/>
  <c r="EJ59" i="1" s="1"/>
  <c r="J81" i="49"/>
  <c r="EG60" i="1" s="1"/>
  <c r="J82" i="49"/>
  <c r="EG61" i="1" s="1"/>
  <c r="J83" i="49"/>
  <c r="EG62" i="1" s="1"/>
  <c r="J84" i="49"/>
  <c r="EG63" i="1" s="1"/>
  <c r="J85" i="49"/>
  <c r="EG64" i="1" s="1"/>
  <c r="J86" i="49"/>
  <c r="EG65" i="1" s="1"/>
  <c r="J102" i="49"/>
  <c r="EG77" i="1" s="1"/>
  <c r="J110" i="49"/>
  <c r="EG85" i="1" s="1"/>
  <c r="J90" i="49"/>
  <c r="EG67" i="1" s="1"/>
  <c r="J91" i="49"/>
  <c r="EG68" i="1" s="1"/>
  <c r="EJ68" i="1" s="1"/>
  <c r="J92" i="49"/>
  <c r="EG69" i="1" s="1"/>
  <c r="EJ69" i="1" s="1"/>
  <c r="J93" i="49"/>
  <c r="EG70" i="1" s="1"/>
  <c r="J94" i="49"/>
  <c r="EG71" i="1" s="1"/>
  <c r="EJ71" i="1" s="1"/>
  <c r="J96" i="49"/>
  <c r="EG73" i="1" s="1"/>
  <c r="J97" i="49"/>
  <c r="EG74" i="1" s="1"/>
  <c r="J98" i="49"/>
  <c r="EG75" i="1" s="1"/>
  <c r="J99" i="49"/>
  <c r="M99" i="49" s="1"/>
  <c r="R99" i="49" s="1"/>
  <c r="J109" i="49"/>
  <c r="EG84" i="1" s="1"/>
  <c r="EJ84" i="1" s="1"/>
  <c r="ED80" i="1"/>
  <c r="ED79" i="1"/>
  <c r="EJ79" i="1" s="1"/>
  <c r="EJ93" i="1"/>
  <c r="ED22" i="1"/>
  <c r="M30" i="49"/>
  <c r="R30" i="49" s="1"/>
  <c r="M32" i="49"/>
  <c r="R32" i="49" s="1"/>
  <c r="ED25" i="1"/>
  <c r="ED26" i="1"/>
  <c r="ED30" i="1"/>
  <c r="ED33" i="1"/>
  <c r="ED34" i="1"/>
  <c r="M52" i="49"/>
  <c r="R52" i="49" s="1"/>
  <c r="ED38" i="1"/>
  <c r="ED41" i="1"/>
  <c r="ED42" i="1"/>
  <c r="M63" i="49"/>
  <c r="R63" i="49" s="1"/>
  <c r="ED46" i="1"/>
  <c r="EJ46" i="1" s="1"/>
  <c r="ED49" i="1"/>
  <c r="ED50" i="1"/>
  <c r="ED54" i="1"/>
  <c r="ED57" i="1"/>
  <c r="ED78" i="1"/>
  <c r="ED56" i="1"/>
  <c r="ED44" i="1"/>
  <c r="ED31" i="1"/>
  <c r="ED19" i="1"/>
  <c r="ED89" i="1"/>
  <c r="ED90" i="1"/>
  <c r="ED94" i="1"/>
  <c r="ED98" i="1"/>
  <c r="ED105" i="1"/>
  <c r="M138" i="49"/>
  <c r="R138" i="49" s="1"/>
  <c r="ED113" i="1"/>
  <c r="ED96" i="1"/>
  <c r="ED17" i="1"/>
  <c r="M87" i="49"/>
  <c r="R87" i="49" s="1"/>
  <c r="ED66" i="1"/>
  <c r="ED104" i="1"/>
  <c r="ED55" i="1"/>
  <c r="ED43" i="1"/>
  <c r="ED29" i="1"/>
  <c r="ED16" i="1"/>
  <c r="M120" i="49"/>
  <c r="R120" i="49" s="1"/>
  <c r="ED97" i="1"/>
  <c r="EJ5" i="1"/>
  <c r="ED6" i="1"/>
  <c r="ED10" i="1"/>
  <c r="ED14" i="1"/>
  <c r="M79" i="49"/>
  <c r="R79" i="49" s="1"/>
  <c r="ED58" i="1"/>
  <c r="EJ58" i="1" s="1"/>
  <c r="ED70" i="1"/>
  <c r="ED73" i="1"/>
  <c r="ED74" i="1"/>
  <c r="ED86" i="1"/>
  <c r="ED67" i="1"/>
  <c r="ED53" i="1"/>
  <c r="ED40" i="1"/>
  <c r="ED28" i="1"/>
  <c r="ED8" i="1"/>
  <c r="ED18" i="1"/>
  <c r="J11" i="49"/>
  <c r="EG7" i="1" s="1"/>
  <c r="J19" i="49"/>
  <c r="EG15" i="1" s="1"/>
  <c r="EJ15" i="1" s="1"/>
  <c r="J27" i="49"/>
  <c r="M27" i="49" s="1"/>
  <c r="R27" i="49" s="1"/>
  <c r="J35" i="49"/>
  <c r="M35" i="49" s="1"/>
  <c r="R35" i="49" s="1"/>
  <c r="EE86" i="1"/>
  <c r="EE76" i="1"/>
  <c r="ED112" i="1"/>
  <c r="ED102" i="1"/>
  <c r="ED91" i="1"/>
  <c r="ED77" i="1"/>
  <c r="ED64" i="1"/>
  <c r="ED52" i="1"/>
  <c r="ED39" i="1"/>
  <c r="ED27" i="1"/>
  <c r="ED13" i="1"/>
  <c r="EJ32" i="1"/>
  <c r="M9" i="49"/>
  <c r="ED9" i="1"/>
  <c r="ED62" i="1"/>
  <c r="ED65" i="1"/>
  <c r="J12" i="49"/>
  <c r="EG8" i="1" s="1"/>
  <c r="J20" i="49"/>
  <c r="EG16" i="1" s="1"/>
  <c r="J28" i="49"/>
  <c r="M28" i="49" s="1"/>
  <c r="R28" i="49" s="1"/>
  <c r="EF76" i="1"/>
  <c r="EF86" i="1"/>
  <c r="M107" i="49"/>
  <c r="R107" i="49" s="1"/>
  <c r="ED82" i="1"/>
  <c r="ED111" i="1"/>
  <c r="EJ111" i="1" s="1"/>
  <c r="ED101" i="1"/>
  <c r="ED88" i="1"/>
  <c r="ED76" i="1"/>
  <c r="ED63" i="1"/>
  <c r="ED51" i="1"/>
  <c r="EJ51" i="1" s="1"/>
  <c r="ED37" i="1"/>
  <c r="ED24" i="1"/>
  <c r="ED12" i="1"/>
  <c r="M119" i="49"/>
  <c r="R119" i="49" s="1"/>
  <c r="M122" i="49"/>
  <c r="R122" i="49" s="1"/>
  <c r="M133" i="49"/>
  <c r="R133" i="49" s="1"/>
  <c r="ED106" i="1"/>
  <c r="M137" i="49"/>
  <c r="R137" i="49" s="1"/>
  <c r="ED81" i="1"/>
  <c r="ED110" i="1"/>
  <c r="ED100" i="1"/>
  <c r="ED87" i="1"/>
  <c r="ED75" i="1"/>
  <c r="ED61" i="1"/>
  <c r="ED48" i="1"/>
  <c r="ED36" i="1"/>
  <c r="ED23" i="1"/>
  <c r="ED11" i="1"/>
  <c r="EE82" i="1"/>
  <c r="EH76" i="1"/>
  <c r="ED109" i="1"/>
  <c r="ED99" i="1"/>
  <c r="ED85" i="1"/>
  <c r="EJ85" i="1" s="1"/>
  <c r="ED72" i="1"/>
  <c r="ED60" i="1"/>
  <c r="ED47" i="1"/>
  <c r="ED35" i="1"/>
  <c r="EJ35" i="1" s="1"/>
  <c r="ED21" i="1"/>
  <c r="ED7" i="1"/>
  <c r="H141" i="49"/>
  <c r="I141" i="49"/>
  <c r="K141" i="49"/>
  <c r="L141" i="49"/>
  <c r="E141" i="49"/>
  <c r="F141" i="49"/>
  <c r="R9" i="49"/>
  <c r="G141" i="49"/>
  <c r="D141" i="49"/>
  <c r="EJ12" i="1" l="1"/>
  <c r="EJ56" i="1"/>
  <c r="EJ23" i="1"/>
  <c r="EJ98" i="1"/>
  <c r="M40" i="49"/>
  <c r="R40" i="49" s="1"/>
  <c r="EJ110" i="1"/>
  <c r="EJ80" i="1"/>
  <c r="EJ73" i="1"/>
  <c r="M134" i="49"/>
  <c r="R134" i="49" s="1"/>
  <c r="M98" i="49"/>
  <c r="R98" i="49" s="1"/>
  <c r="M22" i="49"/>
  <c r="R22" i="49" s="1"/>
  <c r="EJ104" i="1"/>
  <c r="EJ105" i="1"/>
  <c r="M105" i="49"/>
  <c r="R105" i="49" s="1"/>
  <c r="M110" i="49"/>
  <c r="R110" i="49" s="1"/>
  <c r="EJ62" i="1"/>
  <c r="EJ109" i="1"/>
  <c r="EJ81" i="1"/>
  <c r="M83" i="49"/>
  <c r="R83" i="49" s="1"/>
  <c r="EJ89" i="1"/>
  <c r="M69" i="49"/>
  <c r="R69" i="49" s="1"/>
  <c r="EJ31" i="1"/>
  <c r="M136" i="49"/>
  <c r="R136" i="49" s="1"/>
  <c r="M50" i="49"/>
  <c r="R50" i="49" s="1"/>
  <c r="M106" i="49"/>
  <c r="R106" i="49" s="1"/>
  <c r="M64" i="49"/>
  <c r="R64" i="49" s="1"/>
  <c r="M24" i="49"/>
  <c r="R24" i="49" s="1"/>
  <c r="M125" i="49"/>
  <c r="R125" i="49" s="1"/>
  <c r="EJ91" i="1"/>
  <c r="EJ30" i="1"/>
  <c r="M118" i="49"/>
  <c r="R118" i="49" s="1"/>
  <c r="EJ21" i="1"/>
  <c r="EJ87" i="1"/>
  <c r="M130" i="49"/>
  <c r="R130" i="49" s="1"/>
  <c r="M59" i="49"/>
  <c r="R59" i="49" s="1"/>
  <c r="M47" i="49"/>
  <c r="R47" i="49" s="1"/>
  <c r="M114" i="49"/>
  <c r="R114" i="49" s="1"/>
  <c r="EJ48" i="1"/>
  <c r="EJ112" i="1"/>
  <c r="EJ47" i="1"/>
  <c r="EJ101" i="1"/>
  <c r="EJ100" i="1"/>
  <c r="EJ113" i="1"/>
  <c r="EJ97" i="1"/>
  <c r="M140" i="49"/>
  <c r="R140" i="49" s="1"/>
  <c r="M71" i="49"/>
  <c r="R71" i="49" s="1"/>
  <c r="EJ52" i="1"/>
  <c r="M124" i="49"/>
  <c r="R124" i="49" s="1"/>
  <c r="EJ66" i="1"/>
  <c r="M127" i="49"/>
  <c r="R127" i="49" s="1"/>
  <c r="M54" i="49"/>
  <c r="R54" i="49" s="1"/>
  <c r="M13" i="49"/>
  <c r="R13" i="49" s="1"/>
  <c r="M51" i="49"/>
  <c r="R51" i="49" s="1"/>
  <c r="M72" i="49"/>
  <c r="R72" i="49" s="1"/>
  <c r="EJ88" i="1"/>
  <c r="M115" i="49"/>
  <c r="R115" i="49" s="1"/>
  <c r="EJ77" i="1"/>
  <c r="M97" i="49"/>
  <c r="R97" i="49" s="1"/>
  <c r="EJ37" i="1"/>
  <c r="EJ9" i="1"/>
  <c r="EJ64" i="1"/>
  <c r="EJ53" i="1"/>
  <c r="M121" i="49"/>
  <c r="R121" i="49" s="1"/>
  <c r="EJ34" i="1"/>
  <c r="EJ72" i="1"/>
  <c r="M80" i="49"/>
  <c r="R80" i="49" s="1"/>
  <c r="EJ42" i="1"/>
  <c r="EJ33" i="1"/>
  <c r="M90" i="49"/>
  <c r="R90" i="49" s="1"/>
  <c r="EJ78" i="1"/>
  <c r="M65" i="49"/>
  <c r="R65" i="49" s="1"/>
  <c r="M44" i="49"/>
  <c r="R44" i="49" s="1"/>
  <c r="M102" i="49"/>
  <c r="R102" i="49" s="1"/>
  <c r="M91" i="49"/>
  <c r="R91" i="49" s="1"/>
  <c r="EJ43" i="1"/>
  <c r="M21" i="49"/>
  <c r="R21" i="49" s="1"/>
  <c r="EJ38" i="1"/>
  <c r="M128" i="49"/>
  <c r="R128" i="49" s="1"/>
  <c r="M7" i="49"/>
  <c r="R7" i="49" s="1"/>
  <c r="M70" i="49"/>
  <c r="R70" i="49" s="1"/>
  <c r="M61" i="49"/>
  <c r="R61" i="49" s="1"/>
  <c r="EJ26" i="1"/>
  <c r="M19" i="49"/>
  <c r="R19" i="49" s="1"/>
  <c r="EJ74" i="1"/>
  <c r="EJ50" i="1"/>
  <c r="M60" i="49"/>
  <c r="R60" i="49" s="1"/>
  <c r="M43" i="49"/>
  <c r="R43" i="49" s="1"/>
  <c r="EJ29" i="1"/>
  <c r="EJ17" i="1"/>
  <c r="M75" i="49"/>
  <c r="R75" i="49" s="1"/>
  <c r="M49" i="49"/>
  <c r="R49" i="49" s="1"/>
  <c r="M16" i="49"/>
  <c r="R16" i="49" s="1"/>
  <c r="M104" i="49"/>
  <c r="R104" i="49" s="1"/>
  <c r="M135" i="49"/>
  <c r="R135" i="49" s="1"/>
  <c r="EJ60" i="1"/>
  <c r="EJ28" i="1"/>
  <c r="M132" i="49"/>
  <c r="R132" i="49" s="1"/>
  <c r="M116" i="49"/>
  <c r="R116" i="49" s="1"/>
  <c r="M103" i="49"/>
  <c r="R103" i="49" s="1"/>
  <c r="M55" i="49"/>
  <c r="R55" i="49" s="1"/>
  <c r="M48" i="49"/>
  <c r="R48" i="49" s="1"/>
  <c r="EJ25" i="1"/>
  <c r="M139" i="49"/>
  <c r="R139" i="49" s="1"/>
  <c r="EJ19" i="1"/>
  <c r="EJ57" i="1"/>
  <c r="M62" i="49"/>
  <c r="R62" i="49" s="1"/>
  <c r="M42" i="49"/>
  <c r="R42" i="49" s="1"/>
  <c r="M131" i="49"/>
  <c r="R131" i="49" s="1"/>
  <c r="M76" i="49"/>
  <c r="R76" i="49" s="1"/>
  <c r="EJ99" i="1"/>
  <c r="EJ61" i="1"/>
  <c r="EJ106" i="1"/>
  <c r="M82" i="49"/>
  <c r="R82" i="49" s="1"/>
  <c r="EJ27" i="1"/>
  <c r="M108" i="49"/>
  <c r="R108" i="49" s="1"/>
  <c r="M81" i="49"/>
  <c r="R81" i="49" s="1"/>
  <c r="EJ67" i="1"/>
  <c r="M96" i="49"/>
  <c r="R96" i="49" s="1"/>
  <c r="EJ14" i="1"/>
  <c r="EJ44" i="1"/>
  <c r="EJ49" i="1"/>
  <c r="M46" i="49"/>
  <c r="R46" i="49" s="1"/>
  <c r="EJ22" i="1"/>
  <c r="EJ7" i="1"/>
  <c r="EJ75" i="1"/>
  <c r="M25" i="49"/>
  <c r="R25" i="49" s="1"/>
  <c r="EJ18" i="1"/>
  <c r="M109" i="49"/>
  <c r="R109" i="49" s="1"/>
  <c r="M95" i="49"/>
  <c r="R95" i="49" s="1"/>
  <c r="M18" i="49"/>
  <c r="R18" i="49" s="1"/>
  <c r="EJ94" i="1"/>
  <c r="M74" i="49"/>
  <c r="R74" i="49" s="1"/>
  <c r="M66" i="49"/>
  <c r="R66" i="49" s="1"/>
  <c r="M45" i="49"/>
  <c r="R45" i="49" s="1"/>
  <c r="M26" i="49"/>
  <c r="R26" i="49" s="1"/>
  <c r="EJ54" i="1"/>
  <c r="M23" i="49"/>
  <c r="R23" i="49" s="1"/>
  <c r="EJ90" i="1"/>
  <c r="EJ65" i="1"/>
  <c r="M17" i="49"/>
  <c r="R17" i="49" s="1"/>
  <c r="M94" i="49"/>
  <c r="R94" i="49" s="1"/>
  <c r="M117" i="49"/>
  <c r="R117" i="49" s="1"/>
  <c r="M73" i="49"/>
  <c r="R73" i="49" s="1"/>
  <c r="M53" i="49"/>
  <c r="R53" i="49" s="1"/>
  <c r="EJ24" i="1"/>
  <c r="M86" i="49"/>
  <c r="R86" i="49" s="1"/>
  <c r="EJ70" i="1"/>
  <c r="M129" i="49"/>
  <c r="R129" i="49" s="1"/>
  <c r="EJ55" i="1"/>
  <c r="M15" i="49"/>
  <c r="R15" i="49" s="1"/>
  <c r="EJ41" i="1"/>
  <c r="M41" i="49"/>
  <c r="R41" i="49" s="1"/>
  <c r="EJ102" i="1"/>
  <c r="M93" i="49"/>
  <c r="R93" i="49" s="1"/>
  <c r="EJ10" i="1"/>
  <c r="M58" i="49"/>
  <c r="R58" i="49" s="1"/>
  <c r="EJ11" i="1"/>
  <c r="EJ13" i="1"/>
  <c r="M14" i="49"/>
  <c r="R14" i="49" s="1"/>
  <c r="M57" i="49"/>
  <c r="R57" i="49" s="1"/>
  <c r="M85" i="49"/>
  <c r="R85" i="49" s="1"/>
  <c r="EJ40" i="1"/>
  <c r="EJ6" i="1"/>
  <c r="EJ96" i="1"/>
  <c r="M56" i="49"/>
  <c r="R56" i="49" s="1"/>
  <c r="EJ36" i="1"/>
  <c r="M126" i="49"/>
  <c r="R126" i="49" s="1"/>
  <c r="EJ39" i="1"/>
  <c r="M10" i="49"/>
  <c r="R10" i="49" s="1"/>
  <c r="M123" i="49"/>
  <c r="R123" i="49" s="1"/>
  <c r="EJ63" i="1"/>
  <c r="M92" i="49"/>
  <c r="R92" i="49" s="1"/>
  <c r="EG76" i="1"/>
  <c r="EJ76" i="1" s="1"/>
  <c r="EG86" i="1"/>
  <c r="EJ86" i="1" s="1"/>
  <c r="M20" i="49"/>
  <c r="R20" i="49" s="1"/>
  <c r="EJ82" i="1"/>
  <c r="EJ8" i="1"/>
  <c r="EJ16" i="1"/>
  <c r="M84" i="49"/>
  <c r="R84" i="49" s="1"/>
  <c r="M12" i="49"/>
  <c r="R12" i="49" s="1"/>
  <c r="M11" i="49"/>
  <c r="R11" i="49" s="1"/>
  <c r="R112" i="49" l="1"/>
  <c r="R100" i="49"/>
  <c r="M141" i="49"/>
  <c r="R141" i="49" s="1"/>
  <c r="EB49" i="1"/>
  <c r="EB76" i="1"/>
  <c r="EB77" i="1"/>
  <c r="EB78" i="1"/>
  <c r="EB79" i="1"/>
  <c r="EB80" i="1"/>
  <c r="EB81" i="1"/>
  <c r="EB82" i="1"/>
  <c r="EB83" i="1"/>
  <c r="EB84" i="1"/>
  <c r="EB85" i="1"/>
  <c r="EB86" i="1"/>
  <c r="EB91" i="1"/>
  <c r="EB93" i="1"/>
  <c r="EB94" i="1"/>
  <c r="DU4" i="1"/>
  <c r="J67" i="48"/>
  <c r="M67" i="48" s="1"/>
  <c r="J68" i="48"/>
  <c r="J77" i="48"/>
  <c r="J78" i="48"/>
  <c r="J88" i="48"/>
  <c r="M88" i="48" s="1"/>
  <c r="R88" i="48" s="1"/>
  <c r="J89" i="48"/>
  <c r="J100" i="48"/>
  <c r="J101" i="48"/>
  <c r="J112" i="48"/>
  <c r="M112" i="48" s="1"/>
  <c r="R112" i="48" s="1"/>
  <c r="J113" i="48"/>
  <c r="O142" i="48"/>
  <c r="N142" i="48"/>
  <c r="L141" i="48"/>
  <c r="K141" i="48"/>
  <c r="I141" i="48"/>
  <c r="H141" i="48"/>
  <c r="G141" i="48"/>
  <c r="F141" i="48"/>
  <c r="E141" i="48"/>
  <c r="D141" i="48"/>
  <c r="L140" i="48"/>
  <c r="EB113" i="1" s="1"/>
  <c r="K140" i="48"/>
  <c r="EA113" i="1" s="1"/>
  <c r="I140" i="48"/>
  <c r="H140" i="48"/>
  <c r="G140" i="48"/>
  <c r="F140" i="48"/>
  <c r="DY113" i="1" s="1"/>
  <c r="E140" i="48"/>
  <c r="DX113" i="1" s="1"/>
  <c r="D140" i="48"/>
  <c r="DW113" i="1" s="1"/>
  <c r="L139" i="48"/>
  <c r="EB112" i="1" s="1"/>
  <c r="K139" i="48"/>
  <c r="EA112" i="1" s="1"/>
  <c r="I139" i="48"/>
  <c r="H139" i="48"/>
  <c r="G139" i="48"/>
  <c r="F139" i="48"/>
  <c r="DY112" i="1" s="1"/>
  <c r="E139" i="48"/>
  <c r="DX112" i="1" s="1"/>
  <c r="D139" i="48"/>
  <c r="DW112" i="1" s="1"/>
  <c r="L138" i="48"/>
  <c r="EB111" i="1" s="1"/>
  <c r="K138" i="48"/>
  <c r="EA111" i="1" s="1"/>
  <c r="I138" i="48"/>
  <c r="H138" i="48"/>
  <c r="G138" i="48"/>
  <c r="F138" i="48"/>
  <c r="DY111" i="1" s="1"/>
  <c r="E138" i="48"/>
  <c r="DX111" i="1" s="1"/>
  <c r="D138" i="48"/>
  <c r="DW111" i="1" s="1"/>
  <c r="L137" i="48"/>
  <c r="EB110" i="1" s="1"/>
  <c r="K137" i="48"/>
  <c r="EA110" i="1" s="1"/>
  <c r="I137" i="48"/>
  <c r="H137" i="48"/>
  <c r="G137" i="48"/>
  <c r="F137" i="48"/>
  <c r="DY110" i="1" s="1"/>
  <c r="E137" i="48"/>
  <c r="DX110" i="1" s="1"/>
  <c r="D137" i="48"/>
  <c r="DW110" i="1" s="1"/>
  <c r="L136" i="48"/>
  <c r="EB109" i="1" s="1"/>
  <c r="K136" i="48"/>
  <c r="EA109" i="1" s="1"/>
  <c r="I136" i="48"/>
  <c r="H136" i="48"/>
  <c r="G136" i="48"/>
  <c r="F136" i="48"/>
  <c r="DY109" i="1" s="1"/>
  <c r="E136" i="48"/>
  <c r="DX109" i="1" s="1"/>
  <c r="D136" i="48"/>
  <c r="DW109" i="1" s="1"/>
  <c r="L135" i="48"/>
  <c r="EB108" i="1" s="1"/>
  <c r="K135" i="48"/>
  <c r="EA108" i="1" s="1"/>
  <c r="I135" i="48"/>
  <c r="H135" i="48"/>
  <c r="G135" i="48"/>
  <c r="F135" i="48"/>
  <c r="DY108" i="1" s="1"/>
  <c r="E135" i="48"/>
  <c r="DX108" i="1" s="1"/>
  <c r="D135" i="48"/>
  <c r="DW108" i="1" s="1"/>
  <c r="L134" i="48"/>
  <c r="EB107" i="1" s="1"/>
  <c r="K134" i="48"/>
  <c r="EA107" i="1" s="1"/>
  <c r="I134" i="48"/>
  <c r="H134" i="48"/>
  <c r="G134" i="48"/>
  <c r="F134" i="48"/>
  <c r="DY107" i="1" s="1"/>
  <c r="E134" i="48"/>
  <c r="DX107" i="1" s="1"/>
  <c r="D134" i="48"/>
  <c r="DW107" i="1" s="1"/>
  <c r="L133" i="48"/>
  <c r="EB106" i="1" s="1"/>
  <c r="K133" i="48"/>
  <c r="EA106" i="1" s="1"/>
  <c r="I133" i="48"/>
  <c r="H133" i="48"/>
  <c r="G133" i="48"/>
  <c r="F133" i="48"/>
  <c r="DY106" i="1" s="1"/>
  <c r="E133" i="48"/>
  <c r="DX106" i="1" s="1"/>
  <c r="D133" i="48"/>
  <c r="DW106" i="1" s="1"/>
  <c r="L132" i="48"/>
  <c r="EB105" i="1" s="1"/>
  <c r="K132" i="48"/>
  <c r="EA105" i="1" s="1"/>
  <c r="I132" i="48"/>
  <c r="H132" i="48"/>
  <c r="G132" i="48"/>
  <c r="F132" i="48"/>
  <c r="DY105" i="1" s="1"/>
  <c r="E132" i="48"/>
  <c r="DX105" i="1" s="1"/>
  <c r="D132" i="48"/>
  <c r="DW105" i="1" s="1"/>
  <c r="L131" i="48"/>
  <c r="EB104" i="1" s="1"/>
  <c r="K131" i="48"/>
  <c r="EA104" i="1" s="1"/>
  <c r="I131" i="48"/>
  <c r="H131" i="48"/>
  <c r="G131" i="48"/>
  <c r="F131" i="48"/>
  <c r="DY104" i="1" s="1"/>
  <c r="E131" i="48"/>
  <c r="DX104" i="1" s="1"/>
  <c r="D131" i="48"/>
  <c r="DW104" i="1" s="1"/>
  <c r="L130" i="48"/>
  <c r="EB103" i="1" s="1"/>
  <c r="K130" i="48"/>
  <c r="EA103" i="1" s="1"/>
  <c r="I130" i="48"/>
  <c r="H130" i="48"/>
  <c r="G130" i="48"/>
  <c r="F130" i="48"/>
  <c r="DY103" i="1" s="1"/>
  <c r="E130" i="48"/>
  <c r="DX103" i="1" s="1"/>
  <c r="D130" i="48"/>
  <c r="DW103" i="1" s="1"/>
  <c r="L129" i="48"/>
  <c r="EB102" i="1" s="1"/>
  <c r="K129" i="48"/>
  <c r="EA102" i="1" s="1"/>
  <c r="I129" i="48"/>
  <c r="H129" i="48"/>
  <c r="G129" i="48"/>
  <c r="F129" i="48"/>
  <c r="DY102" i="1" s="1"/>
  <c r="E129" i="48"/>
  <c r="DX102" i="1" s="1"/>
  <c r="D129" i="48"/>
  <c r="DW102" i="1" s="1"/>
  <c r="L128" i="48"/>
  <c r="EB101" i="1" s="1"/>
  <c r="K128" i="48"/>
  <c r="EA101" i="1" s="1"/>
  <c r="I128" i="48"/>
  <c r="H128" i="48"/>
  <c r="G128" i="48"/>
  <c r="F128" i="48"/>
  <c r="DY101" i="1" s="1"/>
  <c r="E128" i="48"/>
  <c r="DX101" i="1" s="1"/>
  <c r="D128" i="48"/>
  <c r="DW101" i="1" s="1"/>
  <c r="L127" i="48"/>
  <c r="EB100" i="1" s="1"/>
  <c r="K127" i="48"/>
  <c r="EA100" i="1" s="1"/>
  <c r="I127" i="48"/>
  <c r="H127" i="48"/>
  <c r="G127" i="48"/>
  <c r="F127" i="48"/>
  <c r="DY100" i="1" s="1"/>
  <c r="E127" i="48"/>
  <c r="DX100" i="1" s="1"/>
  <c r="D127" i="48"/>
  <c r="DW100" i="1" s="1"/>
  <c r="L126" i="48"/>
  <c r="EB99" i="1" s="1"/>
  <c r="K126" i="48"/>
  <c r="EA99" i="1" s="1"/>
  <c r="I126" i="48"/>
  <c r="H126" i="48"/>
  <c r="G126" i="48"/>
  <c r="F126" i="48"/>
  <c r="DY99" i="1" s="1"/>
  <c r="E126" i="48"/>
  <c r="DX99" i="1" s="1"/>
  <c r="D126" i="48"/>
  <c r="DW99" i="1" s="1"/>
  <c r="L125" i="48"/>
  <c r="EB98" i="1" s="1"/>
  <c r="K125" i="48"/>
  <c r="EA98" i="1" s="1"/>
  <c r="I125" i="48"/>
  <c r="H125" i="48"/>
  <c r="G125" i="48"/>
  <c r="F125" i="48"/>
  <c r="DY98" i="1" s="1"/>
  <c r="E125" i="48"/>
  <c r="DX98" i="1" s="1"/>
  <c r="D125" i="48"/>
  <c r="DW98" i="1" s="1"/>
  <c r="L124" i="48"/>
  <c r="EB97" i="1" s="1"/>
  <c r="K124" i="48"/>
  <c r="EA97" i="1" s="1"/>
  <c r="I124" i="48"/>
  <c r="H124" i="48"/>
  <c r="G124" i="48"/>
  <c r="F124" i="48"/>
  <c r="DY97" i="1" s="1"/>
  <c r="E124" i="48"/>
  <c r="DX97" i="1" s="1"/>
  <c r="D124" i="48"/>
  <c r="DW97" i="1" s="1"/>
  <c r="L123" i="48"/>
  <c r="EB96" i="1" s="1"/>
  <c r="K123" i="48"/>
  <c r="EA96" i="1" s="1"/>
  <c r="I123" i="48"/>
  <c r="H123" i="48"/>
  <c r="G123" i="48"/>
  <c r="F123" i="48"/>
  <c r="DY96" i="1" s="1"/>
  <c r="E123" i="48"/>
  <c r="DX96" i="1" s="1"/>
  <c r="D123" i="48"/>
  <c r="DW96" i="1" s="1"/>
  <c r="L122" i="48"/>
  <c r="EB95" i="1" s="1"/>
  <c r="K122" i="48"/>
  <c r="EA95" i="1" s="1"/>
  <c r="I122" i="48"/>
  <c r="H122" i="48"/>
  <c r="G122" i="48"/>
  <c r="F122" i="48"/>
  <c r="DY95" i="1" s="1"/>
  <c r="E122" i="48"/>
  <c r="DX95" i="1" s="1"/>
  <c r="D122" i="48"/>
  <c r="DW95" i="1" s="1"/>
  <c r="K121" i="48"/>
  <c r="EA94" i="1" s="1"/>
  <c r="I121" i="48"/>
  <c r="H121" i="48"/>
  <c r="G121" i="48"/>
  <c r="F121" i="48"/>
  <c r="DY94" i="1" s="1"/>
  <c r="E121" i="48"/>
  <c r="DX94" i="1" s="1"/>
  <c r="D121" i="48"/>
  <c r="DW94" i="1" s="1"/>
  <c r="K120" i="48"/>
  <c r="EA93" i="1" s="1"/>
  <c r="I120" i="48"/>
  <c r="H120" i="48"/>
  <c r="G120" i="48"/>
  <c r="F120" i="48"/>
  <c r="DY93" i="1" s="1"/>
  <c r="E120" i="48"/>
  <c r="DX93" i="1" s="1"/>
  <c r="D120" i="48"/>
  <c r="DW93" i="1" s="1"/>
  <c r="L119" i="48"/>
  <c r="EB92" i="1" s="1"/>
  <c r="K119" i="48"/>
  <c r="EA92" i="1" s="1"/>
  <c r="I119" i="48"/>
  <c r="H119" i="48"/>
  <c r="G119" i="48"/>
  <c r="F119" i="48"/>
  <c r="DY92" i="1" s="1"/>
  <c r="E119" i="48"/>
  <c r="DX92" i="1" s="1"/>
  <c r="D119" i="48"/>
  <c r="DW92" i="1" s="1"/>
  <c r="K118" i="48"/>
  <c r="EA91" i="1" s="1"/>
  <c r="I118" i="48"/>
  <c r="H118" i="48"/>
  <c r="G118" i="48"/>
  <c r="F118" i="48"/>
  <c r="DY91" i="1" s="1"/>
  <c r="E118" i="48"/>
  <c r="DX91" i="1" s="1"/>
  <c r="D118" i="48"/>
  <c r="DW91" i="1" s="1"/>
  <c r="L117" i="48"/>
  <c r="EB90" i="1" s="1"/>
  <c r="K117" i="48"/>
  <c r="EA90" i="1" s="1"/>
  <c r="I117" i="48"/>
  <c r="H117" i="48"/>
  <c r="G117" i="48"/>
  <c r="F117" i="48"/>
  <c r="DY90" i="1" s="1"/>
  <c r="E117" i="48"/>
  <c r="DX90" i="1" s="1"/>
  <c r="D117" i="48"/>
  <c r="DW90" i="1" s="1"/>
  <c r="L116" i="48"/>
  <c r="EB89" i="1" s="1"/>
  <c r="K116" i="48"/>
  <c r="EA89" i="1" s="1"/>
  <c r="I116" i="48"/>
  <c r="H116" i="48"/>
  <c r="G116" i="48"/>
  <c r="F116" i="48"/>
  <c r="DY89" i="1" s="1"/>
  <c r="E116" i="48"/>
  <c r="DX89" i="1" s="1"/>
  <c r="D116" i="48"/>
  <c r="DW89" i="1" s="1"/>
  <c r="L115" i="48"/>
  <c r="EB88" i="1" s="1"/>
  <c r="K115" i="48"/>
  <c r="EA88" i="1" s="1"/>
  <c r="I115" i="48"/>
  <c r="H115" i="48"/>
  <c r="G115" i="48"/>
  <c r="F115" i="48"/>
  <c r="DY88" i="1" s="1"/>
  <c r="E115" i="48"/>
  <c r="DX88" i="1" s="1"/>
  <c r="D115" i="48"/>
  <c r="DW88" i="1" s="1"/>
  <c r="L114" i="48"/>
  <c r="EB87" i="1" s="1"/>
  <c r="K114" i="48"/>
  <c r="EA87" i="1" s="1"/>
  <c r="I114" i="48"/>
  <c r="H114" i="48"/>
  <c r="G114" i="48"/>
  <c r="F114" i="48"/>
  <c r="DY87" i="1" s="1"/>
  <c r="E114" i="48"/>
  <c r="DX87" i="1" s="1"/>
  <c r="D114" i="48"/>
  <c r="DW87" i="1" s="1"/>
  <c r="K111" i="48"/>
  <c r="I111" i="48"/>
  <c r="H111" i="48"/>
  <c r="G111" i="48"/>
  <c r="F111" i="48"/>
  <c r="E111" i="48"/>
  <c r="D111" i="48"/>
  <c r="K110" i="48"/>
  <c r="EA85" i="1" s="1"/>
  <c r="I110" i="48"/>
  <c r="H110" i="48"/>
  <c r="G110" i="48"/>
  <c r="F110" i="48"/>
  <c r="DY85" i="1" s="1"/>
  <c r="E110" i="48"/>
  <c r="DX85" i="1" s="1"/>
  <c r="D110" i="48"/>
  <c r="DW85" i="1" s="1"/>
  <c r="K109" i="48"/>
  <c r="EA84" i="1" s="1"/>
  <c r="I109" i="48"/>
  <c r="H109" i="48"/>
  <c r="G109" i="48"/>
  <c r="F109" i="48"/>
  <c r="DY84" i="1" s="1"/>
  <c r="E109" i="48"/>
  <c r="DX84" i="1" s="1"/>
  <c r="D109" i="48"/>
  <c r="DW84" i="1" s="1"/>
  <c r="K108" i="48"/>
  <c r="EA83" i="1" s="1"/>
  <c r="I108" i="48"/>
  <c r="H108" i="48"/>
  <c r="G108" i="48"/>
  <c r="F108" i="48"/>
  <c r="DY83" i="1" s="1"/>
  <c r="E108" i="48"/>
  <c r="DX83" i="1" s="1"/>
  <c r="D108" i="48"/>
  <c r="DW83" i="1" s="1"/>
  <c r="K107" i="48"/>
  <c r="EA82" i="1" s="1"/>
  <c r="I107" i="48"/>
  <c r="H107" i="48"/>
  <c r="G107" i="48"/>
  <c r="F107" i="48"/>
  <c r="DY82" i="1" s="1"/>
  <c r="E107" i="48"/>
  <c r="DX82" i="1" s="1"/>
  <c r="D107" i="48"/>
  <c r="DW82" i="1" s="1"/>
  <c r="K106" i="48"/>
  <c r="EA81" i="1" s="1"/>
  <c r="I106" i="48"/>
  <c r="H106" i="48"/>
  <c r="G106" i="48"/>
  <c r="F106" i="48"/>
  <c r="DY81" i="1" s="1"/>
  <c r="E106" i="48"/>
  <c r="DX81" i="1" s="1"/>
  <c r="D106" i="48"/>
  <c r="DW81" i="1" s="1"/>
  <c r="K105" i="48"/>
  <c r="EA80" i="1" s="1"/>
  <c r="I105" i="48"/>
  <c r="H105" i="48"/>
  <c r="G105" i="48"/>
  <c r="F105" i="48"/>
  <c r="DY80" i="1" s="1"/>
  <c r="E105" i="48"/>
  <c r="DX80" i="1" s="1"/>
  <c r="D105" i="48"/>
  <c r="DW80" i="1" s="1"/>
  <c r="K104" i="48"/>
  <c r="EA79" i="1" s="1"/>
  <c r="I104" i="48"/>
  <c r="H104" i="48"/>
  <c r="G104" i="48"/>
  <c r="F104" i="48"/>
  <c r="DY79" i="1" s="1"/>
  <c r="E104" i="48"/>
  <c r="DX79" i="1" s="1"/>
  <c r="D104" i="48"/>
  <c r="DW79" i="1" s="1"/>
  <c r="K103" i="48"/>
  <c r="EA78" i="1" s="1"/>
  <c r="I103" i="48"/>
  <c r="H103" i="48"/>
  <c r="G103" i="48"/>
  <c r="F103" i="48"/>
  <c r="DY78" i="1" s="1"/>
  <c r="E103" i="48"/>
  <c r="DX78" i="1" s="1"/>
  <c r="D103" i="48"/>
  <c r="DW78" i="1" s="1"/>
  <c r="K102" i="48"/>
  <c r="EA77" i="1" s="1"/>
  <c r="I102" i="48"/>
  <c r="H102" i="48"/>
  <c r="G102" i="48"/>
  <c r="F102" i="48"/>
  <c r="DY77" i="1" s="1"/>
  <c r="E102" i="48"/>
  <c r="DX77" i="1" s="1"/>
  <c r="D102" i="48"/>
  <c r="DW77" i="1" s="1"/>
  <c r="K99" i="48"/>
  <c r="I99" i="48"/>
  <c r="H99" i="48"/>
  <c r="G99" i="48"/>
  <c r="F99" i="48"/>
  <c r="DY76" i="1" s="1"/>
  <c r="E99" i="48"/>
  <c r="DX76" i="1" s="1"/>
  <c r="D99" i="48"/>
  <c r="DW86" i="1" s="1"/>
  <c r="L98" i="48"/>
  <c r="EB75" i="1" s="1"/>
  <c r="K98" i="48"/>
  <c r="EA75" i="1" s="1"/>
  <c r="I98" i="48"/>
  <c r="H98" i="48"/>
  <c r="F98" i="48"/>
  <c r="DY75" i="1" s="1"/>
  <c r="E98" i="48"/>
  <c r="DX75" i="1" s="1"/>
  <c r="D98" i="48"/>
  <c r="DW75" i="1" s="1"/>
  <c r="L97" i="48"/>
  <c r="EB74" i="1" s="1"/>
  <c r="K97" i="48"/>
  <c r="EA74" i="1" s="1"/>
  <c r="I97" i="48"/>
  <c r="H97" i="48"/>
  <c r="G97" i="48"/>
  <c r="F97" i="48"/>
  <c r="DY74" i="1" s="1"/>
  <c r="E97" i="48"/>
  <c r="DX74" i="1" s="1"/>
  <c r="D97" i="48"/>
  <c r="DW74" i="1" s="1"/>
  <c r="L96" i="48"/>
  <c r="EB73" i="1" s="1"/>
  <c r="K96" i="48"/>
  <c r="EA73" i="1" s="1"/>
  <c r="I96" i="48"/>
  <c r="H96" i="48"/>
  <c r="G96" i="48"/>
  <c r="F96" i="48"/>
  <c r="DY73" i="1" s="1"/>
  <c r="E96" i="48"/>
  <c r="DX73" i="1" s="1"/>
  <c r="D96" i="48"/>
  <c r="DW73" i="1" s="1"/>
  <c r="L95" i="48"/>
  <c r="EB72" i="1" s="1"/>
  <c r="K95" i="48"/>
  <c r="EA72" i="1" s="1"/>
  <c r="I95" i="48"/>
  <c r="H95" i="48"/>
  <c r="G95" i="48"/>
  <c r="F95" i="48"/>
  <c r="DY72" i="1" s="1"/>
  <c r="E95" i="48"/>
  <c r="DX72" i="1" s="1"/>
  <c r="D95" i="48"/>
  <c r="DW72" i="1" s="1"/>
  <c r="L94" i="48"/>
  <c r="EB71" i="1" s="1"/>
  <c r="K94" i="48"/>
  <c r="EA71" i="1" s="1"/>
  <c r="I94" i="48"/>
  <c r="H94" i="48"/>
  <c r="G94" i="48"/>
  <c r="F94" i="48"/>
  <c r="DY71" i="1" s="1"/>
  <c r="E94" i="48"/>
  <c r="DX71" i="1" s="1"/>
  <c r="D94" i="48"/>
  <c r="DW71" i="1" s="1"/>
  <c r="L93" i="48"/>
  <c r="EB70" i="1" s="1"/>
  <c r="K93" i="48"/>
  <c r="EA70" i="1" s="1"/>
  <c r="I93" i="48"/>
  <c r="H93" i="48"/>
  <c r="F93" i="48"/>
  <c r="DY70" i="1" s="1"/>
  <c r="E93" i="48"/>
  <c r="DX70" i="1" s="1"/>
  <c r="D93" i="48"/>
  <c r="DW70" i="1" s="1"/>
  <c r="L92" i="48"/>
  <c r="EB69" i="1" s="1"/>
  <c r="K92" i="48"/>
  <c r="EA69" i="1" s="1"/>
  <c r="I92" i="48"/>
  <c r="H92" i="48"/>
  <c r="F92" i="48"/>
  <c r="DY69" i="1" s="1"/>
  <c r="E92" i="48"/>
  <c r="DX69" i="1" s="1"/>
  <c r="D92" i="48"/>
  <c r="DW69" i="1" s="1"/>
  <c r="L91" i="48"/>
  <c r="EB68" i="1" s="1"/>
  <c r="K91" i="48"/>
  <c r="EA68" i="1" s="1"/>
  <c r="I91" i="48"/>
  <c r="H91" i="48"/>
  <c r="F91" i="48"/>
  <c r="DY68" i="1" s="1"/>
  <c r="E91" i="48"/>
  <c r="DX68" i="1" s="1"/>
  <c r="D91" i="48"/>
  <c r="DW68" i="1" s="1"/>
  <c r="L90" i="48"/>
  <c r="EB67" i="1" s="1"/>
  <c r="K90" i="48"/>
  <c r="EA67" i="1" s="1"/>
  <c r="I90" i="48"/>
  <c r="H90" i="48"/>
  <c r="F90" i="48"/>
  <c r="DY67" i="1" s="1"/>
  <c r="E90" i="48"/>
  <c r="DX67" i="1" s="1"/>
  <c r="D90" i="48"/>
  <c r="DW67" i="1" s="1"/>
  <c r="L87" i="48"/>
  <c r="EB66" i="1" s="1"/>
  <c r="K87" i="48"/>
  <c r="EA66" i="1" s="1"/>
  <c r="I87" i="48"/>
  <c r="H87" i="48"/>
  <c r="G87" i="48"/>
  <c r="F87" i="48"/>
  <c r="DY66" i="1" s="1"/>
  <c r="E87" i="48"/>
  <c r="DX66" i="1" s="1"/>
  <c r="D87" i="48"/>
  <c r="DW66" i="1" s="1"/>
  <c r="L86" i="48"/>
  <c r="EB65" i="1" s="1"/>
  <c r="K86" i="48"/>
  <c r="EA65" i="1" s="1"/>
  <c r="I86" i="48"/>
  <c r="H86" i="48"/>
  <c r="G86" i="48"/>
  <c r="F86" i="48"/>
  <c r="DY65" i="1" s="1"/>
  <c r="E86" i="48"/>
  <c r="DX65" i="1" s="1"/>
  <c r="D86" i="48"/>
  <c r="DW65" i="1" s="1"/>
  <c r="L85" i="48"/>
  <c r="EB64" i="1" s="1"/>
  <c r="K85" i="48"/>
  <c r="EA64" i="1" s="1"/>
  <c r="I85" i="48"/>
  <c r="H85" i="48"/>
  <c r="G85" i="48"/>
  <c r="F85" i="48"/>
  <c r="DY64" i="1" s="1"/>
  <c r="E85" i="48"/>
  <c r="DX64" i="1" s="1"/>
  <c r="D85" i="48"/>
  <c r="DW64" i="1" s="1"/>
  <c r="L84" i="48"/>
  <c r="EB63" i="1" s="1"/>
  <c r="K84" i="48"/>
  <c r="EA63" i="1" s="1"/>
  <c r="I84" i="48"/>
  <c r="H84" i="48"/>
  <c r="G84" i="48"/>
  <c r="F84" i="48"/>
  <c r="DY63" i="1" s="1"/>
  <c r="E84" i="48"/>
  <c r="DX63" i="1" s="1"/>
  <c r="D84" i="48"/>
  <c r="DW63" i="1" s="1"/>
  <c r="L83" i="48"/>
  <c r="EB62" i="1" s="1"/>
  <c r="K83" i="48"/>
  <c r="EA62" i="1" s="1"/>
  <c r="I83" i="48"/>
  <c r="H83" i="48"/>
  <c r="G83" i="48"/>
  <c r="F83" i="48"/>
  <c r="DY62" i="1" s="1"/>
  <c r="E83" i="48"/>
  <c r="DX62" i="1" s="1"/>
  <c r="D83" i="48"/>
  <c r="DW62" i="1" s="1"/>
  <c r="L82" i="48"/>
  <c r="EB61" i="1" s="1"/>
  <c r="K82" i="48"/>
  <c r="EA61" i="1" s="1"/>
  <c r="I82" i="48"/>
  <c r="H82" i="48"/>
  <c r="G82" i="48"/>
  <c r="F82" i="48"/>
  <c r="DY61" i="1" s="1"/>
  <c r="E82" i="48"/>
  <c r="DX61" i="1" s="1"/>
  <c r="D82" i="48"/>
  <c r="DW61" i="1" s="1"/>
  <c r="L81" i="48"/>
  <c r="EB60" i="1" s="1"/>
  <c r="K81" i="48"/>
  <c r="EA60" i="1" s="1"/>
  <c r="I81" i="48"/>
  <c r="H81" i="48"/>
  <c r="G81" i="48"/>
  <c r="F81" i="48"/>
  <c r="DY60" i="1" s="1"/>
  <c r="E81" i="48"/>
  <c r="DX60" i="1" s="1"/>
  <c r="D81" i="48"/>
  <c r="DW60" i="1" s="1"/>
  <c r="L80" i="48"/>
  <c r="EB59" i="1" s="1"/>
  <c r="K80" i="48"/>
  <c r="EA59" i="1" s="1"/>
  <c r="I80" i="48"/>
  <c r="H80" i="48"/>
  <c r="G80" i="48"/>
  <c r="F80" i="48"/>
  <c r="DY59" i="1" s="1"/>
  <c r="E80" i="48"/>
  <c r="DX59" i="1" s="1"/>
  <c r="D80" i="48"/>
  <c r="DW59" i="1" s="1"/>
  <c r="L79" i="48"/>
  <c r="EB58" i="1" s="1"/>
  <c r="K79" i="48"/>
  <c r="EA58" i="1" s="1"/>
  <c r="I79" i="48"/>
  <c r="H79" i="48"/>
  <c r="G79" i="48"/>
  <c r="F79" i="48"/>
  <c r="DY58" i="1" s="1"/>
  <c r="E79" i="48"/>
  <c r="DX58" i="1" s="1"/>
  <c r="D79" i="48"/>
  <c r="DW58" i="1" s="1"/>
  <c r="R77" i="48"/>
  <c r="L76" i="48"/>
  <c r="EB57" i="1" s="1"/>
  <c r="K76" i="48"/>
  <c r="EA57" i="1" s="1"/>
  <c r="I76" i="48"/>
  <c r="H76" i="48"/>
  <c r="G76" i="48"/>
  <c r="F76" i="48"/>
  <c r="DY57" i="1" s="1"/>
  <c r="E76" i="48"/>
  <c r="DX57" i="1" s="1"/>
  <c r="D76" i="48"/>
  <c r="DW57" i="1" s="1"/>
  <c r="L75" i="48"/>
  <c r="EB56" i="1" s="1"/>
  <c r="K75" i="48"/>
  <c r="EA56" i="1" s="1"/>
  <c r="I75" i="48"/>
  <c r="H75" i="48"/>
  <c r="G75" i="48"/>
  <c r="F75" i="48"/>
  <c r="DY56" i="1" s="1"/>
  <c r="E75" i="48"/>
  <c r="DX56" i="1" s="1"/>
  <c r="D75" i="48"/>
  <c r="DW56" i="1" s="1"/>
  <c r="L74" i="48"/>
  <c r="EB55" i="1" s="1"/>
  <c r="K74" i="48"/>
  <c r="EA55" i="1" s="1"/>
  <c r="I74" i="48"/>
  <c r="H74" i="48"/>
  <c r="G74" i="48"/>
  <c r="F74" i="48"/>
  <c r="DY55" i="1" s="1"/>
  <c r="E74" i="48"/>
  <c r="DX55" i="1" s="1"/>
  <c r="D74" i="48"/>
  <c r="DW55" i="1" s="1"/>
  <c r="L73" i="48"/>
  <c r="EB54" i="1" s="1"/>
  <c r="K73" i="48"/>
  <c r="EA54" i="1" s="1"/>
  <c r="I73" i="48"/>
  <c r="H73" i="48"/>
  <c r="G73" i="48"/>
  <c r="F73" i="48"/>
  <c r="DY54" i="1" s="1"/>
  <c r="E73" i="48"/>
  <c r="DX54" i="1" s="1"/>
  <c r="D73" i="48"/>
  <c r="DW54" i="1" s="1"/>
  <c r="L72" i="48"/>
  <c r="EB53" i="1" s="1"/>
  <c r="K72" i="48"/>
  <c r="EA53" i="1" s="1"/>
  <c r="I72" i="48"/>
  <c r="H72" i="48"/>
  <c r="G72" i="48"/>
  <c r="F72" i="48"/>
  <c r="DY53" i="1" s="1"/>
  <c r="E72" i="48"/>
  <c r="DX53" i="1" s="1"/>
  <c r="D72" i="48"/>
  <c r="DW53" i="1" s="1"/>
  <c r="L71" i="48"/>
  <c r="EB52" i="1" s="1"/>
  <c r="K71" i="48"/>
  <c r="EA52" i="1" s="1"/>
  <c r="I71" i="48"/>
  <c r="H71" i="48"/>
  <c r="G71" i="48"/>
  <c r="F71" i="48"/>
  <c r="DY52" i="1" s="1"/>
  <c r="E71" i="48"/>
  <c r="DX52" i="1" s="1"/>
  <c r="D71" i="48"/>
  <c r="DW52" i="1" s="1"/>
  <c r="L70" i="48"/>
  <c r="EB51" i="1" s="1"/>
  <c r="K70" i="48"/>
  <c r="EA51" i="1" s="1"/>
  <c r="I70" i="48"/>
  <c r="H70" i="48"/>
  <c r="G70" i="48"/>
  <c r="F70" i="48"/>
  <c r="DY51" i="1" s="1"/>
  <c r="E70" i="48"/>
  <c r="DX51" i="1" s="1"/>
  <c r="D70" i="48"/>
  <c r="DW51" i="1" s="1"/>
  <c r="L69" i="48"/>
  <c r="EB50" i="1" s="1"/>
  <c r="K69" i="48"/>
  <c r="EA50" i="1" s="1"/>
  <c r="I69" i="48"/>
  <c r="H69" i="48"/>
  <c r="G69" i="48"/>
  <c r="F69" i="48"/>
  <c r="DY50" i="1" s="1"/>
  <c r="E69" i="48"/>
  <c r="DX50" i="1" s="1"/>
  <c r="D69" i="48"/>
  <c r="DW50" i="1" s="1"/>
  <c r="R67" i="48"/>
  <c r="K66" i="48"/>
  <c r="EA49" i="1" s="1"/>
  <c r="I66" i="48"/>
  <c r="H66" i="48"/>
  <c r="G66" i="48"/>
  <c r="F66" i="48"/>
  <c r="DY49" i="1" s="1"/>
  <c r="E66" i="48"/>
  <c r="DX49" i="1" s="1"/>
  <c r="D66" i="48"/>
  <c r="L65" i="48"/>
  <c r="EB48" i="1" s="1"/>
  <c r="K65" i="48"/>
  <c r="EA48" i="1" s="1"/>
  <c r="I65" i="48"/>
  <c r="H65" i="48"/>
  <c r="G65" i="48"/>
  <c r="F65" i="48"/>
  <c r="DY48" i="1" s="1"/>
  <c r="E65" i="48"/>
  <c r="DX48" i="1" s="1"/>
  <c r="D65" i="48"/>
  <c r="DW48" i="1" s="1"/>
  <c r="L64" i="48"/>
  <c r="EB47" i="1" s="1"/>
  <c r="K64" i="48"/>
  <c r="EA47" i="1" s="1"/>
  <c r="I64" i="48"/>
  <c r="H64" i="48"/>
  <c r="G64" i="48"/>
  <c r="F64" i="48"/>
  <c r="DY47" i="1" s="1"/>
  <c r="E64" i="48"/>
  <c r="DX47" i="1" s="1"/>
  <c r="D64" i="48"/>
  <c r="DW47" i="1" s="1"/>
  <c r="L63" i="48"/>
  <c r="EB46" i="1" s="1"/>
  <c r="K63" i="48"/>
  <c r="EA46" i="1" s="1"/>
  <c r="I63" i="48"/>
  <c r="H63" i="48"/>
  <c r="G63" i="48"/>
  <c r="F63" i="48"/>
  <c r="DY46" i="1" s="1"/>
  <c r="E63" i="48"/>
  <c r="DX46" i="1" s="1"/>
  <c r="D63" i="48"/>
  <c r="DW46" i="1" s="1"/>
  <c r="L62" i="48"/>
  <c r="EB45" i="1" s="1"/>
  <c r="K62" i="48"/>
  <c r="EA45" i="1" s="1"/>
  <c r="I62" i="48"/>
  <c r="H62" i="48"/>
  <c r="G62" i="48"/>
  <c r="F62" i="48"/>
  <c r="DY45" i="1" s="1"/>
  <c r="E62" i="48"/>
  <c r="DX45" i="1" s="1"/>
  <c r="D62" i="48"/>
  <c r="L61" i="48"/>
  <c r="EB44" i="1" s="1"/>
  <c r="K61" i="48"/>
  <c r="EA44" i="1" s="1"/>
  <c r="I61" i="48"/>
  <c r="H61" i="48"/>
  <c r="G61" i="48"/>
  <c r="F61" i="48"/>
  <c r="DY44" i="1" s="1"/>
  <c r="E61" i="48"/>
  <c r="DX44" i="1" s="1"/>
  <c r="D61" i="48"/>
  <c r="L60" i="48"/>
  <c r="EB43" i="1" s="1"/>
  <c r="K60" i="48"/>
  <c r="EA43" i="1" s="1"/>
  <c r="I60" i="48"/>
  <c r="H60" i="48"/>
  <c r="G60" i="48"/>
  <c r="F60" i="48"/>
  <c r="DY43" i="1" s="1"/>
  <c r="E60" i="48"/>
  <c r="DX43" i="1" s="1"/>
  <c r="D60" i="48"/>
  <c r="DW43" i="1" s="1"/>
  <c r="L59" i="48"/>
  <c r="EB42" i="1" s="1"/>
  <c r="K59" i="48"/>
  <c r="EA42" i="1" s="1"/>
  <c r="I59" i="48"/>
  <c r="H59" i="48"/>
  <c r="G59" i="48"/>
  <c r="F59" i="48"/>
  <c r="DY42" i="1" s="1"/>
  <c r="E59" i="48"/>
  <c r="DX42" i="1" s="1"/>
  <c r="D59" i="48"/>
  <c r="L58" i="48"/>
  <c r="EB41" i="1" s="1"/>
  <c r="K58" i="48"/>
  <c r="EA41" i="1" s="1"/>
  <c r="I58" i="48"/>
  <c r="H58" i="48"/>
  <c r="G58" i="48"/>
  <c r="F58" i="48"/>
  <c r="DY41" i="1" s="1"/>
  <c r="E58" i="48"/>
  <c r="DX41" i="1" s="1"/>
  <c r="D58" i="48"/>
  <c r="L57" i="48"/>
  <c r="EB40" i="1" s="1"/>
  <c r="K57" i="48"/>
  <c r="EA40" i="1" s="1"/>
  <c r="I57" i="48"/>
  <c r="H57" i="48"/>
  <c r="G57" i="48"/>
  <c r="F57" i="48"/>
  <c r="DY40" i="1" s="1"/>
  <c r="E57" i="48"/>
  <c r="DX40" i="1" s="1"/>
  <c r="D57" i="48"/>
  <c r="DW40" i="1" s="1"/>
  <c r="L56" i="48"/>
  <c r="EB39" i="1" s="1"/>
  <c r="K56" i="48"/>
  <c r="EA39" i="1" s="1"/>
  <c r="I56" i="48"/>
  <c r="H56" i="48"/>
  <c r="G56" i="48"/>
  <c r="F56" i="48"/>
  <c r="DY39" i="1" s="1"/>
  <c r="E56" i="48"/>
  <c r="DX39" i="1" s="1"/>
  <c r="D56" i="48"/>
  <c r="DW39" i="1" s="1"/>
  <c r="L55" i="48"/>
  <c r="EB38" i="1" s="1"/>
  <c r="K55" i="48"/>
  <c r="EA38" i="1" s="1"/>
  <c r="I55" i="48"/>
  <c r="H55" i="48"/>
  <c r="G55" i="48"/>
  <c r="F55" i="48"/>
  <c r="DY38" i="1" s="1"/>
  <c r="E55" i="48"/>
  <c r="DX38" i="1" s="1"/>
  <c r="D55" i="48"/>
  <c r="DW38" i="1" s="1"/>
  <c r="L54" i="48"/>
  <c r="EB37" i="1" s="1"/>
  <c r="K54" i="48"/>
  <c r="EA37" i="1" s="1"/>
  <c r="I54" i="48"/>
  <c r="H54" i="48"/>
  <c r="G54" i="48"/>
  <c r="F54" i="48"/>
  <c r="DY37" i="1" s="1"/>
  <c r="E54" i="48"/>
  <c r="DX37" i="1" s="1"/>
  <c r="D54" i="48"/>
  <c r="L53" i="48"/>
  <c r="EB36" i="1" s="1"/>
  <c r="K53" i="48"/>
  <c r="EA36" i="1" s="1"/>
  <c r="I53" i="48"/>
  <c r="H53" i="48"/>
  <c r="G53" i="48"/>
  <c r="F53" i="48"/>
  <c r="DY36" i="1" s="1"/>
  <c r="E53" i="48"/>
  <c r="DX36" i="1" s="1"/>
  <c r="D53" i="48"/>
  <c r="L52" i="48"/>
  <c r="EB35" i="1" s="1"/>
  <c r="K52" i="48"/>
  <c r="EA35" i="1" s="1"/>
  <c r="I52" i="48"/>
  <c r="H52" i="48"/>
  <c r="G52" i="48"/>
  <c r="F52" i="48"/>
  <c r="DY35" i="1" s="1"/>
  <c r="E52" i="48"/>
  <c r="DX35" i="1" s="1"/>
  <c r="D52" i="48"/>
  <c r="L51" i="48"/>
  <c r="EB34" i="1" s="1"/>
  <c r="K51" i="48"/>
  <c r="EA34" i="1" s="1"/>
  <c r="I51" i="48"/>
  <c r="H51" i="48"/>
  <c r="G51" i="48"/>
  <c r="F51" i="48"/>
  <c r="DY34" i="1" s="1"/>
  <c r="E51" i="48"/>
  <c r="DX34" i="1" s="1"/>
  <c r="D51" i="48"/>
  <c r="L50" i="48"/>
  <c r="EB33" i="1" s="1"/>
  <c r="K50" i="48"/>
  <c r="EA33" i="1" s="1"/>
  <c r="I50" i="48"/>
  <c r="H50" i="48"/>
  <c r="G50" i="48"/>
  <c r="F50" i="48"/>
  <c r="DY33" i="1" s="1"/>
  <c r="E50" i="48"/>
  <c r="DX33" i="1" s="1"/>
  <c r="D50" i="48"/>
  <c r="L49" i="48"/>
  <c r="EB32" i="1" s="1"/>
  <c r="K49" i="48"/>
  <c r="EA32" i="1" s="1"/>
  <c r="I49" i="48"/>
  <c r="H49" i="48"/>
  <c r="G49" i="48"/>
  <c r="F49" i="48"/>
  <c r="DY32" i="1" s="1"/>
  <c r="E49" i="48"/>
  <c r="DX32" i="1" s="1"/>
  <c r="D49" i="48"/>
  <c r="DW32" i="1" s="1"/>
  <c r="L48" i="48"/>
  <c r="EB31" i="1" s="1"/>
  <c r="K48" i="48"/>
  <c r="EA31" i="1" s="1"/>
  <c r="I48" i="48"/>
  <c r="H48" i="48"/>
  <c r="G48" i="48"/>
  <c r="F48" i="48"/>
  <c r="DY31" i="1" s="1"/>
  <c r="E48" i="48"/>
  <c r="DX31" i="1" s="1"/>
  <c r="D48" i="48"/>
  <c r="DW31" i="1" s="1"/>
  <c r="L47" i="48"/>
  <c r="EB30" i="1" s="1"/>
  <c r="K47" i="48"/>
  <c r="EA30" i="1" s="1"/>
  <c r="I47" i="48"/>
  <c r="H47" i="48"/>
  <c r="G47" i="48"/>
  <c r="F47" i="48"/>
  <c r="DY30" i="1" s="1"/>
  <c r="E47" i="48"/>
  <c r="DX30" i="1" s="1"/>
  <c r="D47" i="48"/>
  <c r="DW30" i="1" s="1"/>
  <c r="L46" i="48"/>
  <c r="EB29" i="1" s="1"/>
  <c r="K46" i="48"/>
  <c r="EA29" i="1" s="1"/>
  <c r="I46" i="48"/>
  <c r="H46" i="48"/>
  <c r="G46" i="48"/>
  <c r="F46" i="48"/>
  <c r="DY29" i="1" s="1"/>
  <c r="E46" i="48"/>
  <c r="DX29" i="1" s="1"/>
  <c r="D46" i="48"/>
  <c r="L45" i="48"/>
  <c r="EB28" i="1" s="1"/>
  <c r="K45" i="48"/>
  <c r="EA28" i="1" s="1"/>
  <c r="I45" i="48"/>
  <c r="H45" i="48"/>
  <c r="G45" i="48"/>
  <c r="F45" i="48"/>
  <c r="DY28" i="1" s="1"/>
  <c r="E45" i="48"/>
  <c r="DX28" i="1" s="1"/>
  <c r="D45" i="48"/>
  <c r="L44" i="48"/>
  <c r="EB27" i="1" s="1"/>
  <c r="K44" i="48"/>
  <c r="EA27" i="1" s="1"/>
  <c r="I44" i="48"/>
  <c r="H44" i="48"/>
  <c r="G44" i="48"/>
  <c r="F44" i="48"/>
  <c r="DY27" i="1" s="1"/>
  <c r="E44" i="48"/>
  <c r="DX27" i="1" s="1"/>
  <c r="D44" i="48"/>
  <c r="L43" i="48"/>
  <c r="EB26" i="1" s="1"/>
  <c r="K43" i="48"/>
  <c r="EA26" i="1" s="1"/>
  <c r="I43" i="48"/>
  <c r="H43" i="48"/>
  <c r="G43" i="48"/>
  <c r="F43" i="48"/>
  <c r="DY26" i="1" s="1"/>
  <c r="E43" i="48"/>
  <c r="DX26" i="1" s="1"/>
  <c r="D43" i="48"/>
  <c r="L42" i="48"/>
  <c r="EB25" i="1" s="1"/>
  <c r="K42" i="48"/>
  <c r="EA25" i="1" s="1"/>
  <c r="I42" i="48"/>
  <c r="H42" i="48"/>
  <c r="G42" i="48"/>
  <c r="F42" i="48"/>
  <c r="DY25" i="1" s="1"/>
  <c r="E42" i="48"/>
  <c r="DX25" i="1" s="1"/>
  <c r="D42" i="48"/>
  <c r="L41" i="48"/>
  <c r="EB24" i="1" s="1"/>
  <c r="K41" i="48"/>
  <c r="EA24" i="1" s="1"/>
  <c r="I41" i="48"/>
  <c r="H41" i="48"/>
  <c r="G41" i="48"/>
  <c r="F41" i="48"/>
  <c r="DY24" i="1" s="1"/>
  <c r="E41" i="48"/>
  <c r="DX24" i="1" s="1"/>
  <c r="D41" i="48"/>
  <c r="DW24" i="1" s="1"/>
  <c r="L40" i="48"/>
  <c r="EB23" i="1" s="1"/>
  <c r="K40" i="48"/>
  <c r="EA23" i="1" s="1"/>
  <c r="I40" i="48"/>
  <c r="H40" i="48"/>
  <c r="G40" i="48"/>
  <c r="F40" i="48"/>
  <c r="DY23" i="1" s="1"/>
  <c r="E40" i="48"/>
  <c r="DX23" i="1" s="1"/>
  <c r="D40" i="48"/>
  <c r="DW23" i="1" s="1"/>
  <c r="L39" i="48"/>
  <c r="K39" i="48"/>
  <c r="I39" i="48"/>
  <c r="H39" i="48"/>
  <c r="G39" i="48"/>
  <c r="F39" i="48"/>
  <c r="E39" i="48"/>
  <c r="D39" i="48"/>
  <c r="L38" i="48"/>
  <c r="K38" i="48"/>
  <c r="I38" i="48"/>
  <c r="H38" i="48"/>
  <c r="G38" i="48"/>
  <c r="F38" i="48"/>
  <c r="E38" i="48"/>
  <c r="D38" i="48"/>
  <c r="L37" i="48"/>
  <c r="K37" i="48"/>
  <c r="I37" i="48"/>
  <c r="H37" i="48"/>
  <c r="G37" i="48"/>
  <c r="F37" i="48"/>
  <c r="E37" i="48"/>
  <c r="D37" i="48"/>
  <c r="L36" i="48"/>
  <c r="K36" i="48"/>
  <c r="I36" i="48"/>
  <c r="H36" i="48"/>
  <c r="G36" i="48"/>
  <c r="F36" i="48"/>
  <c r="E36" i="48"/>
  <c r="D36" i="48"/>
  <c r="L35" i="48"/>
  <c r="K35" i="48"/>
  <c r="I35" i="48"/>
  <c r="H35" i="48"/>
  <c r="G35" i="48"/>
  <c r="F35" i="48"/>
  <c r="E35" i="48"/>
  <c r="D35" i="48"/>
  <c r="L34" i="48"/>
  <c r="K34" i="48"/>
  <c r="I34" i="48"/>
  <c r="H34" i="48"/>
  <c r="G34" i="48"/>
  <c r="F34" i="48"/>
  <c r="E34" i="48"/>
  <c r="D34" i="48"/>
  <c r="L33" i="48"/>
  <c r="K33" i="48"/>
  <c r="I33" i="48"/>
  <c r="H33" i="48"/>
  <c r="G33" i="48"/>
  <c r="F33" i="48"/>
  <c r="E33" i="48"/>
  <c r="D33" i="48"/>
  <c r="L32" i="48"/>
  <c r="K32" i="48"/>
  <c r="I32" i="48"/>
  <c r="H32" i="48"/>
  <c r="G32" i="48"/>
  <c r="F32" i="48"/>
  <c r="E32" i="48"/>
  <c r="D32" i="48"/>
  <c r="L31" i="48"/>
  <c r="K31" i="48"/>
  <c r="I31" i="48"/>
  <c r="H31" i="48"/>
  <c r="G31" i="48"/>
  <c r="F31" i="48"/>
  <c r="E31" i="48"/>
  <c r="D31" i="48"/>
  <c r="L30" i="48"/>
  <c r="K30" i="48"/>
  <c r="I30" i="48"/>
  <c r="H30" i="48"/>
  <c r="G30" i="48"/>
  <c r="F30" i="48"/>
  <c r="E30" i="48"/>
  <c r="D30" i="48"/>
  <c r="L29" i="48"/>
  <c r="K29" i="48"/>
  <c r="I29" i="48"/>
  <c r="H29" i="48"/>
  <c r="G29" i="48"/>
  <c r="F29" i="48"/>
  <c r="E29" i="48"/>
  <c r="D29" i="48"/>
  <c r="L28" i="48"/>
  <c r="K28" i="48"/>
  <c r="I28" i="48"/>
  <c r="H28" i="48"/>
  <c r="G28" i="48"/>
  <c r="F28" i="48"/>
  <c r="E28" i="48"/>
  <c r="D28" i="48"/>
  <c r="L27" i="48"/>
  <c r="K27" i="48"/>
  <c r="I27" i="48"/>
  <c r="H27" i="48"/>
  <c r="G27" i="48"/>
  <c r="F27" i="48"/>
  <c r="E27" i="48"/>
  <c r="D27" i="48"/>
  <c r="L26" i="48"/>
  <c r="EB22" i="1" s="1"/>
  <c r="K26" i="48"/>
  <c r="EA22" i="1" s="1"/>
  <c r="I26" i="48"/>
  <c r="H26" i="48"/>
  <c r="G26" i="48"/>
  <c r="F26" i="48"/>
  <c r="DY22" i="1" s="1"/>
  <c r="E26" i="48"/>
  <c r="DX22" i="1" s="1"/>
  <c r="D26" i="48"/>
  <c r="L25" i="48"/>
  <c r="EB21" i="1" s="1"/>
  <c r="K25" i="48"/>
  <c r="EA21" i="1" s="1"/>
  <c r="I25" i="48"/>
  <c r="H25" i="48"/>
  <c r="G25" i="48"/>
  <c r="F25" i="48"/>
  <c r="DY21" i="1" s="1"/>
  <c r="E25" i="48"/>
  <c r="DX21" i="1" s="1"/>
  <c r="D25" i="48"/>
  <c r="DW21" i="1" s="1"/>
  <c r="L24" i="48"/>
  <c r="EB20" i="1" s="1"/>
  <c r="K24" i="48"/>
  <c r="EA20" i="1" s="1"/>
  <c r="I24" i="48"/>
  <c r="H24" i="48"/>
  <c r="G24" i="48"/>
  <c r="F24" i="48"/>
  <c r="DY20" i="1" s="1"/>
  <c r="E24" i="48"/>
  <c r="DX20" i="1" s="1"/>
  <c r="D24" i="48"/>
  <c r="DW20" i="1" s="1"/>
  <c r="L23" i="48"/>
  <c r="EB19" i="1" s="1"/>
  <c r="K23" i="48"/>
  <c r="EA19" i="1" s="1"/>
  <c r="I23" i="48"/>
  <c r="H23" i="48"/>
  <c r="G23" i="48"/>
  <c r="F23" i="48"/>
  <c r="DY19" i="1" s="1"/>
  <c r="E23" i="48"/>
  <c r="DX19" i="1" s="1"/>
  <c r="D23" i="48"/>
  <c r="L22" i="48"/>
  <c r="EB18" i="1" s="1"/>
  <c r="K22" i="48"/>
  <c r="EA18" i="1" s="1"/>
  <c r="I22" i="48"/>
  <c r="H22" i="48"/>
  <c r="G22" i="48"/>
  <c r="F22" i="48"/>
  <c r="DY18" i="1" s="1"/>
  <c r="E22" i="48"/>
  <c r="DX18" i="1" s="1"/>
  <c r="D22" i="48"/>
  <c r="L21" i="48"/>
  <c r="EB17" i="1" s="1"/>
  <c r="K21" i="48"/>
  <c r="EA17" i="1" s="1"/>
  <c r="I21" i="48"/>
  <c r="H21" i="48"/>
  <c r="G21" i="48"/>
  <c r="F21" i="48"/>
  <c r="DY17" i="1" s="1"/>
  <c r="E21" i="48"/>
  <c r="DX17" i="1" s="1"/>
  <c r="D21" i="48"/>
  <c r="L20" i="48"/>
  <c r="EB16" i="1" s="1"/>
  <c r="K20" i="48"/>
  <c r="EA16" i="1" s="1"/>
  <c r="I20" i="48"/>
  <c r="H20" i="48"/>
  <c r="G20" i="48"/>
  <c r="F20" i="48"/>
  <c r="DY16" i="1" s="1"/>
  <c r="E20" i="48"/>
  <c r="DX16" i="1" s="1"/>
  <c r="D20" i="48"/>
  <c r="L19" i="48"/>
  <c r="EB15" i="1" s="1"/>
  <c r="K19" i="48"/>
  <c r="EA15" i="1" s="1"/>
  <c r="I19" i="48"/>
  <c r="H19" i="48"/>
  <c r="G19" i="48"/>
  <c r="F19" i="48"/>
  <c r="DY15" i="1" s="1"/>
  <c r="E19" i="48"/>
  <c r="DX15" i="1" s="1"/>
  <c r="D19" i="48"/>
  <c r="L18" i="48"/>
  <c r="EB14" i="1" s="1"/>
  <c r="K18" i="48"/>
  <c r="EA14" i="1" s="1"/>
  <c r="I18" i="48"/>
  <c r="H18" i="48"/>
  <c r="G18" i="48"/>
  <c r="F18" i="48"/>
  <c r="DY14" i="1" s="1"/>
  <c r="E18" i="48"/>
  <c r="DX14" i="1" s="1"/>
  <c r="D18" i="48"/>
  <c r="L17" i="48"/>
  <c r="EB13" i="1" s="1"/>
  <c r="K17" i="48"/>
  <c r="EA13" i="1" s="1"/>
  <c r="I17" i="48"/>
  <c r="H17" i="48"/>
  <c r="G17" i="48"/>
  <c r="F17" i="48"/>
  <c r="DY13" i="1" s="1"/>
  <c r="E17" i="48"/>
  <c r="DX13" i="1" s="1"/>
  <c r="D17" i="48"/>
  <c r="L16" i="48"/>
  <c r="EB12" i="1" s="1"/>
  <c r="K16" i="48"/>
  <c r="EA12" i="1" s="1"/>
  <c r="I16" i="48"/>
  <c r="H16" i="48"/>
  <c r="G16" i="48"/>
  <c r="F16" i="48"/>
  <c r="DY12" i="1" s="1"/>
  <c r="E16" i="48"/>
  <c r="DX12" i="1" s="1"/>
  <c r="D16" i="48"/>
  <c r="DW12" i="1" s="1"/>
  <c r="L15" i="48"/>
  <c r="EB11" i="1" s="1"/>
  <c r="K15" i="48"/>
  <c r="EA11" i="1" s="1"/>
  <c r="I15" i="48"/>
  <c r="H15" i="48"/>
  <c r="G15" i="48"/>
  <c r="F15" i="48"/>
  <c r="DY11" i="1" s="1"/>
  <c r="E15" i="48"/>
  <c r="DX11" i="1" s="1"/>
  <c r="D15" i="48"/>
  <c r="DW11" i="1" s="1"/>
  <c r="L14" i="48"/>
  <c r="EB10" i="1" s="1"/>
  <c r="K14" i="48"/>
  <c r="EA10" i="1" s="1"/>
  <c r="I14" i="48"/>
  <c r="H14" i="48"/>
  <c r="G14" i="48"/>
  <c r="F14" i="48"/>
  <c r="DY10" i="1" s="1"/>
  <c r="E14" i="48"/>
  <c r="DX10" i="1" s="1"/>
  <c r="D14" i="48"/>
  <c r="DW10" i="1" s="1"/>
  <c r="L13" i="48"/>
  <c r="EB9" i="1" s="1"/>
  <c r="K13" i="48"/>
  <c r="EA9" i="1" s="1"/>
  <c r="I13" i="48"/>
  <c r="H13" i="48"/>
  <c r="G13" i="48"/>
  <c r="F13" i="48"/>
  <c r="DY9" i="1" s="1"/>
  <c r="E13" i="48"/>
  <c r="DX9" i="1" s="1"/>
  <c r="D13" i="48"/>
  <c r="L12" i="48"/>
  <c r="EB8" i="1" s="1"/>
  <c r="K12" i="48"/>
  <c r="EA8" i="1" s="1"/>
  <c r="I12" i="48"/>
  <c r="H12" i="48"/>
  <c r="G12" i="48"/>
  <c r="F12" i="48"/>
  <c r="DY8" i="1" s="1"/>
  <c r="E12" i="48"/>
  <c r="DX8" i="1" s="1"/>
  <c r="D12" i="48"/>
  <c r="L11" i="48"/>
  <c r="EB7" i="1" s="1"/>
  <c r="K11" i="48"/>
  <c r="EA7" i="1" s="1"/>
  <c r="I11" i="48"/>
  <c r="H11" i="48"/>
  <c r="G11" i="48"/>
  <c r="F11" i="48"/>
  <c r="DY7" i="1" s="1"/>
  <c r="E11" i="48"/>
  <c r="DX7" i="1" s="1"/>
  <c r="D11" i="48"/>
  <c r="L10" i="48"/>
  <c r="EB6" i="1" s="1"/>
  <c r="K10" i="48"/>
  <c r="EA6" i="1" s="1"/>
  <c r="I10" i="48"/>
  <c r="H10" i="48"/>
  <c r="G10" i="48"/>
  <c r="F10" i="48"/>
  <c r="DY6" i="1" s="1"/>
  <c r="E10" i="48"/>
  <c r="DX6" i="1" s="1"/>
  <c r="D10" i="48"/>
  <c r="L9" i="48"/>
  <c r="EB5" i="1" s="1"/>
  <c r="K9" i="48"/>
  <c r="EA5" i="1" s="1"/>
  <c r="I9" i="48"/>
  <c r="H9" i="48"/>
  <c r="G9" i="48"/>
  <c r="F9" i="48"/>
  <c r="DY5" i="1" s="1"/>
  <c r="E9" i="48"/>
  <c r="DX5" i="1" s="1"/>
  <c r="D9" i="48"/>
  <c r="L8" i="48"/>
  <c r="K8" i="48"/>
  <c r="I8" i="48"/>
  <c r="H8" i="48"/>
  <c r="G8" i="48"/>
  <c r="F8" i="48"/>
  <c r="E8" i="48"/>
  <c r="D8" i="48"/>
  <c r="L7" i="48"/>
  <c r="EB4" i="1" s="1"/>
  <c r="K7" i="48"/>
  <c r="EA4" i="1" s="1"/>
  <c r="I7" i="48"/>
  <c r="H7" i="48"/>
  <c r="G7" i="48"/>
  <c r="F7" i="48"/>
  <c r="DY4" i="1" s="1"/>
  <c r="E7" i="48"/>
  <c r="DX4" i="1" s="1"/>
  <c r="D7" i="48"/>
  <c r="J98" i="48" l="1"/>
  <c r="J92" i="48"/>
  <c r="DZ69" i="1" s="1"/>
  <c r="J84" i="48"/>
  <c r="DZ63" i="1" s="1"/>
  <c r="J90" i="48"/>
  <c r="DZ67" i="1" s="1"/>
  <c r="J104" i="48"/>
  <c r="DZ79" i="1" s="1"/>
  <c r="J114" i="48"/>
  <c r="DZ87" i="1" s="1"/>
  <c r="J115" i="48"/>
  <c r="DZ88" i="1" s="1"/>
  <c r="J117" i="48"/>
  <c r="DZ90" i="1" s="1"/>
  <c r="J118" i="48"/>
  <c r="DZ91" i="1" s="1"/>
  <c r="J76" i="48"/>
  <c r="DZ57" i="1" s="1"/>
  <c r="J94" i="48"/>
  <c r="DZ71" i="1" s="1"/>
  <c r="J95" i="48"/>
  <c r="DZ72" i="1" s="1"/>
  <c r="J96" i="48"/>
  <c r="DZ73" i="1" s="1"/>
  <c r="J97" i="48"/>
  <c r="DZ74" i="1" s="1"/>
  <c r="J108" i="48"/>
  <c r="DZ83" i="1" s="1"/>
  <c r="J93" i="48"/>
  <c r="DZ70" i="1" s="1"/>
  <c r="J107" i="48"/>
  <c r="DZ82" i="1" s="1"/>
  <c r="J122" i="48"/>
  <c r="DZ95" i="1" s="1"/>
  <c r="J123" i="48"/>
  <c r="DZ96" i="1" s="1"/>
  <c r="J124" i="48"/>
  <c r="DZ97" i="1" s="1"/>
  <c r="J125" i="48"/>
  <c r="DZ98" i="1" s="1"/>
  <c r="J126" i="48"/>
  <c r="DZ99" i="1" s="1"/>
  <c r="J127" i="48"/>
  <c r="DZ100" i="1" s="1"/>
  <c r="J128" i="48"/>
  <c r="DZ101" i="1" s="1"/>
  <c r="J129" i="48"/>
  <c r="DZ102" i="1" s="1"/>
  <c r="J130" i="48"/>
  <c r="DZ103" i="1" s="1"/>
  <c r="J131" i="48"/>
  <c r="DZ104" i="1" s="1"/>
  <c r="J132" i="48"/>
  <c r="DZ105" i="1" s="1"/>
  <c r="J133" i="48"/>
  <c r="DZ106" i="1" s="1"/>
  <c r="J134" i="48"/>
  <c r="DZ107" i="1" s="1"/>
  <c r="J135" i="48"/>
  <c r="DZ108" i="1" s="1"/>
  <c r="J136" i="48"/>
  <c r="DZ109" i="1" s="1"/>
  <c r="J137" i="48"/>
  <c r="DZ110" i="1" s="1"/>
  <c r="J138" i="48"/>
  <c r="DZ111" i="1" s="1"/>
  <c r="J139" i="48"/>
  <c r="DZ112" i="1" s="1"/>
  <c r="J140" i="48"/>
  <c r="DZ113" i="1" s="1"/>
  <c r="J141" i="48"/>
  <c r="J16" i="48"/>
  <c r="DZ12" i="1" s="1"/>
  <c r="J18" i="48"/>
  <c r="DZ14" i="1" s="1"/>
  <c r="J20" i="48"/>
  <c r="DZ16" i="1" s="1"/>
  <c r="J22" i="48"/>
  <c r="DZ18" i="1" s="1"/>
  <c r="J25" i="48"/>
  <c r="DZ21" i="1" s="1"/>
  <c r="J27" i="48"/>
  <c r="M27" i="48" s="1"/>
  <c r="R27" i="48" s="1"/>
  <c r="J29" i="48"/>
  <c r="M29" i="48" s="1"/>
  <c r="R29" i="48" s="1"/>
  <c r="J31" i="48"/>
  <c r="J33" i="48"/>
  <c r="M33" i="48" s="1"/>
  <c r="R33" i="48" s="1"/>
  <c r="J35" i="48"/>
  <c r="M35" i="48" s="1"/>
  <c r="R35" i="48" s="1"/>
  <c r="J36" i="48"/>
  <c r="M36" i="48" s="1"/>
  <c r="R36" i="48" s="1"/>
  <c r="J38" i="48"/>
  <c r="M38" i="48" s="1"/>
  <c r="R38" i="48" s="1"/>
  <c r="J39" i="48"/>
  <c r="M39" i="48" s="1"/>
  <c r="R39" i="48" s="1"/>
  <c r="J40" i="48"/>
  <c r="DZ23" i="1" s="1"/>
  <c r="J41" i="48"/>
  <c r="DZ24" i="1" s="1"/>
  <c r="J42" i="48"/>
  <c r="DZ25" i="1" s="1"/>
  <c r="J43" i="48"/>
  <c r="DZ26" i="1" s="1"/>
  <c r="J44" i="48"/>
  <c r="DZ27" i="1" s="1"/>
  <c r="J45" i="48"/>
  <c r="DZ28" i="1" s="1"/>
  <c r="J46" i="48"/>
  <c r="DZ29" i="1" s="1"/>
  <c r="J47" i="48"/>
  <c r="DZ30" i="1" s="1"/>
  <c r="J48" i="48"/>
  <c r="DZ31" i="1" s="1"/>
  <c r="J49" i="48"/>
  <c r="DZ32" i="1" s="1"/>
  <c r="J50" i="48"/>
  <c r="DZ33" i="1" s="1"/>
  <c r="J51" i="48"/>
  <c r="DZ34" i="1" s="1"/>
  <c r="J52" i="48"/>
  <c r="DZ35" i="1" s="1"/>
  <c r="J53" i="48"/>
  <c r="DZ36" i="1" s="1"/>
  <c r="J54" i="48"/>
  <c r="DZ37" i="1" s="1"/>
  <c r="J55" i="48"/>
  <c r="DZ38" i="1" s="1"/>
  <c r="J56" i="48"/>
  <c r="DZ39" i="1" s="1"/>
  <c r="J57" i="48"/>
  <c r="DZ40" i="1" s="1"/>
  <c r="J58" i="48"/>
  <c r="DZ41" i="1" s="1"/>
  <c r="J59" i="48"/>
  <c r="DZ42" i="1" s="1"/>
  <c r="J60" i="48"/>
  <c r="DZ43" i="1" s="1"/>
  <c r="J61" i="48"/>
  <c r="DZ44" i="1" s="1"/>
  <c r="J62" i="48"/>
  <c r="DZ45" i="1" s="1"/>
  <c r="J63" i="48"/>
  <c r="DZ46" i="1" s="1"/>
  <c r="J64" i="48"/>
  <c r="DZ47" i="1" s="1"/>
  <c r="J65" i="48"/>
  <c r="DZ48" i="1" s="1"/>
  <c r="J66" i="48"/>
  <c r="DZ49" i="1" s="1"/>
  <c r="J69" i="48"/>
  <c r="DZ50" i="1" s="1"/>
  <c r="J70" i="48"/>
  <c r="DZ51" i="1" s="1"/>
  <c r="J71" i="48"/>
  <c r="DZ52" i="1" s="1"/>
  <c r="J72" i="48"/>
  <c r="DZ53" i="1" s="1"/>
  <c r="J73" i="48"/>
  <c r="DZ54" i="1" s="1"/>
  <c r="J74" i="48"/>
  <c r="DZ55" i="1" s="1"/>
  <c r="J75" i="48"/>
  <c r="DZ56" i="1" s="1"/>
  <c r="J106" i="48"/>
  <c r="DZ81" i="1" s="1"/>
  <c r="J121" i="48"/>
  <c r="DZ94" i="1" s="1"/>
  <c r="J7" i="48"/>
  <c r="DZ4" i="1" s="1"/>
  <c r="J8" i="48"/>
  <c r="M8" i="48" s="1"/>
  <c r="R8" i="48" s="1"/>
  <c r="J9" i="48"/>
  <c r="DZ5" i="1" s="1"/>
  <c r="J10" i="48"/>
  <c r="DZ6" i="1" s="1"/>
  <c r="J11" i="48"/>
  <c r="DZ7" i="1" s="1"/>
  <c r="J12" i="48"/>
  <c r="DZ8" i="1" s="1"/>
  <c r="J14" i="48"/>
  <c r="DZ10" i="1" s="1"/>
  <c r="J15" i="48"/>
  <c r="DZ11" i="1" s="1"/>
  <c r="J17" i="48"/>
  <c r="DZ13" i="1" s="1"/>
  <c r="J19" i="48"/>
  <c r="DZ15" i="1" s="1"/>
  <c r="J21" i="48"/>
  <c r="DZ17" i="1" s="1"/>
  <c r="J23" i="48"/>
  <c r="DZ19" i="1" s="1"/>
  <c r="J24" i="48"/>
  <c r="DZ20" i="1" s="1"/>
  <c r="J26" i="48"/>
  <c r="DZ22" i="1" s="1"/>
  <c r="J28" i="48"/>
  <c r="J30" i="48"/>
  <c r="M30" i="48" s="1"/>
  <c r="R30" i="48" s="1"/>
  <c r="J32" i="48"/>
  <c r="M32" i="48" s="1"/>
  <c r="R32" i="48" s="1"/>
  <c r="J34" i="48"/>
  <c r="M34" i="48" s="1"/>
  <c r="R34" i="48" s="1"/>
  <c r="J37" i="48"/>
  <c r="M37" i="48" s="1"/>
  <c r="R37" i="48" s="1"/>
  <c r="J79" i="48"/>
  <c r="DZ58" i="1" s="1"/>
  <c r="J80" i="48"/>
  <c r="DZ59" i="1" s="1"/>
  <c r="J81" i="48"/>
  <c r="DZ60" i="1" s="1"/>
  <c r="J82" i="48"/>
  <c r="DZ61" i="1" s="1"/>
  <c r="J83" i="48"/>
  <c r="DZ62" i="1" s="1"/>
  <c r="J85" i="48"/>
  <c r="DZ64" i="1" s="1"/>
  <c r="J86" i="48"/>
  <c r="DZ65" i="1" s="1"/>
  <c r="J87" i="48"/>
  <c r="DZ66" i="1" s="1"/>
  <c r="J91" i="48"/>
  <c r="DZ68" i="1" s="1"/>
  <c r="J105" i="48"/>
  <c r="DZ80" i="1" s="1"/>
  <c r="J119" i="48"/>
  <c r="DZ92" i="1" s="1"/>
  <c r="DW76" i="1"/>
  <c r="J103" i="48"/>
  <c r="DZ78" i="1" s="1"/>
  <c r="J111" i="48"/>
  <c r="M111" i="48" s="1"/>
  <c r="R111" i="48" s="1"/>
  <c r="J116" i="48"/>
  <c r="DZ89" i="1" s="1"/>
  <c r="J120" i="48"/>
  <c r="DZ93" i="1" s="1"/>
  <c r="J102" i="48"/>
  <c r="DZ77" i="1" s="1"/>
  <c r="J110" i="48"/>
  <c r="DZ85" i="1" s="1"/>
  <c r="M12" i="48"/>
  <c r="R12" i="48" s="1"/>
  <c r="M28" i="48"/>
  <c r="R28" i="48" s="1"/>
  <c r="M31" i="48"/>
  <c r="R31" i="48" s="1"/>
  <c r="J99" i="48"/>
  <c r="DZ86" i="1" s="1"/>
  <c r="J109" i="48"/>
  <c r="DZ84" i="1" s="1"/>
  <c r="M98" i="48"/>
  <c r="R98" i="48" s="1"/>
  <c r="DZ75" i="1"/>
  <c r="DW6" i="1"/>
  <c r="DW7" i="1"/>
  <c r="DW14" i="1"/>
  <c r="DW15" i="1"/>
  <c r="DW22" i="1"/>
  <c r="M42" i="48"/>
  <c r="R42" i="48" s="1"/>
  <c r="M50" i="48"/>
  <c r="R50" i="48" s="1"/>
  <c r="DW4" i="1"/>
  <c r="DW41" i="1"/>
  <c r="DW29" i="1"/>
  <c r="DW19" i="1"/>
  <c r="DW9" i="1"/>
  <c r="M25" i="48"/>
  <c r="R25" i="48" s="1"/>
  <c r="M15" i="48"/>
  <c r="R15" i="48" s="1"/>
  <c r="DW28" i="1"/>
  <c r="DW18" i="1"/>
  <c r="DW8" i="1"/>
  <c r="M14" i="48"/>
  <c r="R14" i="48" s="1"/>
  <c r="DW49" i="1"/>
  <c r="DW37" i="1"/>
  <c r="DW27" i="1"/>
  <c r="DW17" i="1"/>
  <c r="DW5" i="1"/>
  <c r="DW36" i="1"/>
  <c r="DW26" i="1"/>
  <c r="DW16" i="1"/>
  <c r="DX86" i="1"/>
  <c r="J13" i="48"/>
  <c r="DZ9" i="1" s="1"/>
  <c r="EA76" i="1"/>
  <c r="EA86" i="1"/>
  <c r="DW45" i="1"/>
  <c r="DW35" i="1"/>
  <c r="DW25" i="1"/>
  <c r="DW13" i="1"/>
  <c r="DW44" i="1"/>
  <c r="DW34" i="1"/>
  <c r="DY86" i="1"/>
  <c r="DW33" i="1"/>
  <c r="DW42" i="1"/>
  <c r="L142" i="48"/>
  <c r="M96" i="48"/>
  <c r="R96" i="48" s="1"/>
  <c r="D142" i="48"/>
  <c r="M76" i="48"/>
  <c r="R76" i="48" s="1"/>
  <c r="M92" i="48"/>
  <c r="R92" i="48" s="1"/>
  <c r="F142" i="48"/>
  <c r="M82" i="48"/>
  <c r="R82" i="48" s="1"/>
  <c r="G142" i="48"/>
  <c r="H142" i="48"/>
  <c r="E142" i="48"/>
  <c r="M104" i="48"/>
  <c r="R104" i="48" s="1"/>
  <c r="I142" i="48"/>
  <c r="M122" i="48"/>
  <c r="R122" i="48" s="1"/>
  <c r="M125" i="48"/>
  <c r="R125" i="48" s="1"/>
  <c r="M133" i="48"/>
  <c r="R133" i="48" s="1"/>
  <c r="M138" i="48"/>
  <c r="R138" i="48" s="1"/>
  <c r="M141" i="48"/>
  <c r="R141" i="48" s="1"/>
  <c r="K142" i="48"/>
  <c r="M114" i="48" l="1"/>
  <c r="R114" i="48" s="1"/>
  <c r="M117" i="48"/>
  <c r="R117" i="48" s="1"/>
  <c r="M134" i="48"/>
  <c r="R134" i="48" s="1"/>
  <c r="M97" i="48"/>
  <c r="R97" i="48" s="1"/>
  <c r="M126" i="48"/>
  <c r="R126" i="48" s="1"/>
  <c r="M115" i="48"/>
  <c r="R115" i="48" s="1"/>
  <c r="M132" i="48"/>
  <c r="R132" i="48" s="1"/>
  <c r="M79" i="48"/>
  <c r="R79" i="48" s="1"/>
  <c r="M108" i="48"/>
  <c r="R108" i="48" s="1"/>
  <c r="M123" i="48"/>
  <c r="R123" i="48" s="1"/>
  <c r="M99" i="48"/>
  <c r="R99" i="48" s="1"/>
  <c r="M102" i="48"/>
  <c r="R102" i="48" s="1"/>
  <c r="M127" i="48"/>
  <c r="R127" i="48" s="1"/>
  <c r="M10" i="48"/>
  <c r="R10" i="48" s="1"/>
  <c r="M69" i="48"/>
  <c r="R69" i="48" s="1"/>
  <c r="M51" i="48"/>
  <c r="R51" i="48" s="1"/>
  <c r="M128" i="48"/>
  <c r="R128" i="48" s="1"/>
  <c r="M124" i="48"/>
  <c r="R124" i="48" s="1"/>
  <c r="M121" i="48"/>
  <c r="R121" i="48" s="1"/>
  <c r="M26" i="48"/>
  <c r="R26" i="48" s="1"/>
  <c r="DZ76" i="1"/>
  <c r="M136" i="48"/>
  <c r="R136" i="48" s="1"/>
  <c r="M55" i="48"/>
  <c r="R55" i="48" s="1"/>
  <c r="M41" i="48"/>
  <c r="R41" i="48" s="1"/>
  <c r="M85" i="48"/>
  <c r="R85" i="48" s="1"/>
  <c r="M130" i="48"/>
  <c r="R130" i="48" s="1"/>
  <c r="M84" i="48"/>
  <c r="R84" i="48" s="1"/>
  <c r="M73" i="48"/>
  <c r="R73" i="48" s="1"/>
  <c r="M94" i="48"/>
  <c r="R94" i="48" s="1"/>
  <c r="M63" i="48"/>
  <c r="R63" i="48" s="1"/>
  <c r="M57" i="48"/>
  <c r="R57" i="48" s="1"/>
  <c r="M13" i="48"/>
  <c r="R13" i="48" s="1"/>
  <c r="M140" i="48"/>
  <c r="R140" i="48" s="1"/>
  <c r="M139" i="48"/>
  <c r="R139" i="48" s="1"/>
  <c r="M91" i="48"/>
  <c r="R91" i="48" s="1"/>
  <c r="M93" i="48"/>
  <c r="R93" i="48" s="1"/>
  <c r="M95" i="48"/>
  <c r="R95" i="48" s="1"/>
  <c r="M65" i="48"/>
  <c r="R65" i="48" s="1"/>
  <c r="M135" i="48"/>
  <c r="R135" i="48" s="1"/>
  <c r="M48" i="48"/>
  <c r="R48" i="48" s="1"/>
  <c r="M90" i="48"/>
  <c r="R90" i="48" s="1"/>
  <c r="M81" i="48"/>
  <c r="R81" i="48" s="1"/>
  <c r="M75" i="48"/>
  <c r="R75" i="48" s="1"/>
  <c r="M49" i="48"/>
  <c r="R49" i="48" s="1"/>
  <c r="M47" i="48"/>
  <c r="R47" i="48" s="1"/>
  <c r="M59" i="48"/>
  <c r="R59" i="48" s="1"/>
  <c r="M18" i="48"/>
  <c r="R18" i="48" s="1"/>
  <c r="M23" i="48"/>
  <c r="R23" i="48" s="1"/>
  <c r="M131" i="48"/>
  <c r="R131" i="48" s="1"/>
  <c r="M119" i="48"/>
  <c r="R119" i="48" s="1"/>
  <c r="M118" i="48"/>
  <c r="R118" i="48" s="1"/>
  <c r="M22" i="48"/>
  <c r="R22" i="48" s="1"/>
  <c r="M62" i="48"/>
  <c r="R62" i="48" s="1"/>
  <c r="M17" i="48"/>
  <c r="R17" i="48" s="1"/>
  <c r="M61" i="48"/>
  <c r="R61" i="48" s="1"/>
  <c r="M70" i="48"/>
  <c r="R70" i="48" s="1"/>
  <c r="M60" i="48"/>
  <c r="R60" i="48" s="1"/>
  <c r="M19" i="48"/>
  <c r="R19" i="48" s="1"/>
  <c r="M54" i="48"/>
  <c r="R54" i="48" s="1"/>
  <c r="M137" i="48"/>
  <c r="M129" i="48"/>
  <c r="R129" i="48" s="1"/>
  <c r="M120" i="48"/>
  <c r="R120" i="48" s="1"/>
  <c r="M53" i="48"/>
  <c r="R53" i="48" s="1"/>
  <c r="M9" i="48"/>
  <c r="R9" i="48" s="1"/>
  <c r="M116" i="48"/>
  <c r="R116" i="48" s="1"/>
  <c r="M52" i="48"/>
  <c r="R52" i="48" s="1"/>
  <c r="M46" i="48"/>
  <c r="R46" i="48" s="1"/>
  <c r="M7" i="48"/>
  <c r="R7" i="48" s="1"/>
  <c r="M107" i="48"/>
  <c r="R107" i="48" s="1"/>
  <c r="M45" i="48"/>
  <c r="R45" i="48" s="1"/>
  <c r="M87" i="48"/>
  <c r="R87" i="48" s="1"/>
  <c r="M72" i="48"/>
  <c r="R72" i="48" s="1"/>
  <c r="M44" i="48"/>
  <c r="R44" i="48" s="1"/>
  <c r="M110" i="48"/>
  <c r="R110" i="48" s="1"/>
  <c r="M83" i="48"/>
  <c r="R83" i="48" s="1"/>
  <c r="M64" i="48"/>
  <c r="R64" i="48" s="1"/>
  <c r="M16" i="48"/>
  <c r="R16" i="48" s="1"/>
  <c r="M43" i="48"/>
  <c r="R43" i="48" s="1"/>
  <c r="M105" i="48"/>
  <c r="R105" i="48" s="1"/>
  <c r="M106" i="48"/>
  <c r="R106" i="48" s="1"/>
  <c r="M74" i="48"/>
  <c r="R74" i="48" s="1"/>
  <c r="M24" i="48"/>
  <c r="R24" i="48" s="1"/>
  <c r="M21" i="48"/>
  <c r="R21" i="48" s="1"/>
  <c r="M80" i="48"/>
  <c r="R80" i="48" s="1"/>
  <c r="M40" i="48"/>
  <c r="R40" i="48" s="1"/>
  <c r="M103" i="48"/>
  <c r="R103" i="48" s="1"/>
  <c r="M56" i="48"/>
  <c r="R56" i="48" s="1"/>
  <c r="M66" i="48"/>
  <c r="R66" i="48" s="1"/>
  <c r="M11" i="48"/>
  <c r="R11" i="48" s="1"/>
  <c r="M20" i="48"/>
  <c r="R20" i="48" s="1"/>
  <c r="M86" i="48"/>
  <c r="R86" i="48" s="1"/>
  <c r="M109" i="48"/>
  <c r="R109" i="48" s="1"/>
  <c r="M71" i="48"/>
  <c r="R71" i="48" s="1"/>
  <c r="M58" i="48"/>
  <c r="R58" i="48" s="1"/>
  <c r="M100" i="48" l="1"/>
  <c r="M142" i="48"/>
  <c r="R142" i="48" s="1"/>
  <c r="DU49" i="1"/>
  <c r="DU76" i="1"/>
  <c r="DU77" i="1"/>
  <c r="DU78" i="1"/>
  <c r="DU79" i="1"/>
  <c r="DU80" i="1"/>
  <c r="DU81" i="1"/>
  <c r="DU82" i="1"/>
  <c r="DU83" i="1"/>
  <c r="DU84" i="1"/>
  <c r="DU85" i="1"/>
  <c r="DU86" i="1"/>
  <c r="DN49" i="1"/>
  <c r="DN76" i="1"/>
  <c r="DN77" i="1"/>
  <c r="DN78" i="1"/>
  <c r="DN79" i="1"/>
  <c r="DN80" i="1"/>
  <c r="DN81" i="1"/>
  <c r="DN82" i="1"/>
  <c r="DN83" i="1"/>
  <c r="DN84" i="1"/>
  <c r="DN85" i="1"/>
  <c r="DN86" i="1"/>
  <c r="D7" i="46"/>
  <c r="DI4" i="1" s="1"/>
  <c r="E7" i="46"/>
  <c r="DJ4" i="1" s="1"/>
  <c r="F7" i="46"/>
  <c r="DK4" i="1" s="1"/>
  <c r="G7" i="46"/>
  <c r="H7" i="46"/>
  <c r="I7" i="46"/>
  <c r="K7" i="46"/>
  <c r="DM4" i="1" s="1"/>
  <c r="L7" i="46"/>
  <c r="DN4" i="1" s="1"/>
  <c r="D8" i="46"/>
  <c r="E8" i="46"/>
  <c r="F8" i="46"/>
  <c r="G8" i="46"/>
  <c r="H8" i="46"/>
  <c r="I8" i="46"/>
  <c r="K8" i="46"/>
  <c r="L8" i="46"/>
  <c r="D9" i="46"/>
  <c r="DI5" i="1" s="1"/>
  <c r="E9" i="46"/>
  <c r="DJ5" i="1" s="1"/>
  <c r="F9" i="46"/>
  <c r="DK5" i="1" s="1"/>
  <c r="G9" i="46"/>
  <c r="H9" i="46"/>
  <c r="I9" i="46"/>
  <c r="K9" i="46"/>
  <c r="DM5" i="1" s="1"/>
  <c r="L9" i="46"/>
  <c r="DN5" i="1" s="1"/>
  <c r="D10" i="46"/>
  <c r="DI6" i="1" s="1"/>
  <c r="E10" i="46"/>
  <c r="DJ6" i="1" s="1"/>
  <c r="F10" i="46"/>
  <c r="DK6" i="1" s="1"/>
  <c r="G10" i="46"/>
  <c r="H10" i="46"/>
  <c r="I10" i="46"/>
  <c r="K10" i="46"/>
  <c r="DM6" i="1" s="1"/>
  <c r="L10" i="46"/>
  <c r="DN6" i="1" s="1"/>
  <c r="D11" i="46"/>
  <c r="DI7" i="1" s="1"/>
  <c r="E11" i="46"/>
  <c r="DJ7" i="1" s="1"/>
  <c r="F11" i="46"/>
  <c r="DK7" i="1" s="1"/>
  <c r="G11" i="46"/>
  <c r="H11" i="46"/>
  <c r="I11" i="46"/>
  <c r="K11" i="46"/>
  <c r="DM7" i="1" s="1"/>
  <c r="L11" i="46"/>
  <c r="DN7" i="1" s="1"/>
  <c r="D12" i="46"/>
  <c r="DI8" i="1" s="1"/>
  <c r="E12" i="46"/>
  <c r="DJ8" i="1" s="1"/>
  <c r="F12" i="46"/>
  <c r="DK8" i="1" s="1"/>
  <c r="G12" i="46"/>
  <c r="H12" i="46"/>
  <c r="I12" i="46"/>
  <c r="K12" i="46"/>
  <c r="DM8" i="1" s="1"/>
  <c r="L12" i="46"/>
  <c r="DN8" i="1" s="1"/>
  <c r="D13" i="46"/>
  <c r="DI9" i="1" s="1"/>
  <c r="E13" i="46"/>
  <c r="DJ9" i="1" s="1"/>
  <c r="F13" i="46"/>
  <c r="DK9" i="1" s="1"/>
  <c r="G13" i="46"/>
  <c r="H13" i="46"/>
  <c r="I13" i="46"/>
  <c r="K13" i="46"/>
  <c r="DM9" i="1" s="1"/>
  <c r="L13" i="46"/>
  <c r="DN9" i="1" s="1"/>
  <c r="D14" i="46"/>
  <c r="DI10" i="1" s="1"/>
  <c r="E14" i="46"/>
  <c r="DJ10" i="1" s="1"/>
  <c r="F14" i="46"/>
  <c r="DK10" i="1" s="1"/>
  <c r="G14" i="46"/>
  <c r="H14" i="46"/>
  <c r="I14" i="46"/>
  <c r="K14" i="46"/>
  <c r="DM10" i="1" s="1"/>
  <c r="L14" i="46"/>
  <c r="DN10" i="1" s="1"/>
  <c r="D15" i="46"/>
  <c r="DI11" i="1" s="1"/>
  <c r="E15" i="46"/>
  <c r="DJ11" i="1" s="1"/>
  <c r="F15" i="46"/>
  <c r="DK11" i="1" s="1"/>
  <c r="G15" i="46"/>
  <c r="H15" i="46"/>
  <c r="I15" i="46"/>
  <c r="K15" i="46"/>
  <c r="DM11" i="1" s="1"/>
  <c r="L15" i="46"/>
  <c r="DN11" i="1" s="1"/>
  <c r="D16" i="46"/>
  <c r="DI12" i="1" s="1"/>
  <c r="E16" i="46"/>
  <c r="DJ12" i="1" s="1"/>
  <c r="F16" i="46"/>
  <c r="DK12" i="1" s="1"/>
  <c r="G16" i="46"/>
  <c r="H16" i="46"/>
  <c r="I16" i="46"/>
  <c r="K16" i="46"/>
  <c r="DM12" i="1" s="1"/>
  <c r="L16" i="46"/>
  <c r="DN12" i="1" s="1"/>
  <c r="D17" i="46"/>
  <c r="DI13" i="1" s="1"/>
  <c r="E17" i="46"/>
  <c r="DJ13" i="1" s="1"/>
  <c r="F17" i="46"/>
  <c r="DK13" i="1" s="1"/>
  <c r="G17" i="46"/>
  <c r="H17" i="46"/>
  <c r="I17" i="46"/>
  <c r="K17" i="46"/>
  <c r="DM13" i="1" s="1"/>
  <c r="L17" i="46"/>
  <c r="DN13" i="1" s="1"/>
  <c r="D18" i="46"/>
  <c r="DI14" i="1" s="1"/>
  <c r="E18" i="46"/>
  <c r="DJ14" i="1" s="1"/>
  <c r="F18" i="46"/>
  <c r="DK14" i="1" s="1"/>
  <c r="G18" i="46"/>
  <c r="H18" i="46"/>
  <c r="I18" i="46"/>
  <c r="K18" i="46"/>
  <c r="DM14" i="1" s="1"/>
  <c r="L18" i="46"/>
  <c r="DN14" i="1" s="1"/>
  <c r="D19" i="46"/>
  <c r="DI15" i="1" s="1"/>
  <c r="E19" i="46"/>
  <c r="DJ15" i="1" s="1"/>
  <c r="F19" i="46"/>
  <c r="DK15" i="1" s="1"/>
  <c r="G19" i="46"/>
  <c r="H19" i="46"/>
  <c r="I19" i="46"/>
  <c r="K19" i="46"/>
  <c r="DM15" i="1" s="1"/>
  <c r="L19" i="46"/>
  <c r="DN15" i="1" s="1"/>
  <c r="D20" i="46"/>
  <c r="DI16" i="1" s="1"/>
  <c r="E20" i="46"/>
  <c r="DJ16" i="1" s="1"/>
  <c r="F20" i="46"/>
  <c r="DK16" i="1" s="1"/>
  <c r="G20" i="46"/>
  <c r="H20" i="46"/>
  <c r="I20" i="46"/>
  <c r="K20" i="46"/>
  <c r="DM16" i="1" s="1"/>
  <c r="L20" i="46"/>
  <c r="DN16" i="1" s="1"/>
  <c r="D21" i="46"/>
  <c r="DI17" i="1" s="1"/>
  <c r="E21" i="46"/>
  <c r="DJ17" i="1" s="1"/>
  <c r="F21" i="46"/>
  <c r="DK17" i="1" s="1"/>
  <c r="G21" i="46"/>
  <c r="H21" i="46"/>
  <c r="I21" i="46"/>
  <c r="K21" i="46"/>
  <c r="DM17" i="1" s="1"/>
  <c r="L21" i="46"/>
  <c r="DN17" i="1" s="1"/>
  <c r="D22" i="46"/>
  <c r="DI18" i="1" s="1"/>
  <c r="E22" i="46"/>
  <c r="DJ18" i="1" s="1"/>
  <c r="F22" i="46"/>
  <c r="G22" i="46"/>
  <c r="H22" i="46"/>
  <c r="I22" i="46"/>
  <c r="K22" i="46"/>
  <c r="DM18" i="1" s="1"/>
  <c r="L22" i="46"/>
  <c r="DN18" i="1" s="1"/>
  <c r="D23" i="46"/>
  <c r="DI19" i="1" s="1"/>
  <c r="E23" i="46"/>
  <c r="DJ19" i="1" s="1"/>
  <c r="F23" i="46"/>
  <c r="DK19" i="1" s="1"/>
  <c r="G23" i="46"/>
  <c r="H23" i="46"/>
  <c r="I23" i="46"/>
  <c r="K23" i="46"/>
  <c r="DM19" i="1" s="1"/>
  <c r="L23" i="46"/>
  <c r="DN19" i="1" s="1"/>
  <c r="D24" i="46"/>
  <c r="DI20" i="1" s="1"/>
  <c r="E24" i="46"/>
  <c r="DJ20" i="1" s="1"/>
  <c r="F24" i="46"/>
  <c r="DK20" i="1" s="1"/>
  <c r="G24" i="46"/>
  <c r="H24" i="46"/>
  <c r="I24" i="46"/>
  <c r="K24" i="46"/>
  <c r="DM20" i="1" s="1"/>
  <c r="L24" i="46"/>
  <c r="DN20" i="1" s="1"/>
  <c r="D25" i="46"/>
  <c r="DI21" i="1" s="1"/>
  <c r="E25" i="46"/>
  <c r="DJ21" i="1" s="1"/>
  <c r="F25" i="46"/>
  <c r="DK21" i="1" s="1"/>
  <c r="G25" i="46"/>
  <c r="H25" i="46"/>
  <c r="I25" i="46"/>
  <c r="K25" i="46"/>
  <c r="DM21" i="1" s="1"/>
  <c r="L25" i="46"/>
  <c r="DN21" i="1" s="1"/>
  <c r="D26" i="46"/>
  <c r="DI22" i="1" s="1"/>
  <c r="E26" i="46"/>
  <c r="DJ22" i="1" s="1"/>
  <c r="F26" i="46"/>
  <c r="DK22" i="1" s="1"/>
  <c r="G26" i="46"/>
  <c r="H26" i="46"/>
  <c r="I26" i="46"/>
  <c r="K26" i="46"/>
  <c r="DM22" i="1" s="1"/>
  <c r="L26" i="46"/>
  <c r="DN22" i="1" s="1"/>
  <c r="D27" i="46"/>
  <c r="E27" i="46"/>
  <c r="F27" i="46"/>
  <c r="G27" i="46"/>
  <c r="H27" i="46"/>
  <c r="I27" i="46"/>
  <c r="K27" i="46"/>
  <c r="L27" i="46"/>
  <c r="D28" i="46"/>
  <c r="E28" i="46"/>
  <c r="F28" i="46"/>
  <c r="G28" i="46"/>
  <c r="H28" i="46"/>
  <c r="I28" i="46"/>
  <c r="K28" i="46"/>
  <c r="L28" i="46"/>
  <c r="D29" i="46"/>
  <c r="E29" i="46"/>
  <c r="F29" i="46"/>
  <c r="G29" i="46"/>
  <c r="H29" i="46"/>
  <c r="I29" i="46"/>
  <c r="K29" i="46"/>
  <c r="L29" i="46"/>
  <c r="D30" i="46"/>
  <c r="E30" i="46"/>
  <c r="F30" i="46"/>
  <c r="G30" i="46"/>
  <c r="H30" i="46"/>
  <c r="I30" i="46"/>
  <c r="K30" i="46"/>
  <c r="L30" i="46"/>
  <c r="D31" i="46"/>
  <c r="E31" i="46"/>
  <c r="F31" i="46"/>
  <c r="G31" i="46"/>
  <c r="H31" i="46"/>
  <c r="I31" i="46"/>
  <c r="K31" i="46"/>
  <c r="L31" i="46"/>
  <c r="D32" i="46"/>
  <c r="E32" i="46"/>
  <c r="F32" i="46"/>
  <c r="G32" i="46"/>
  <c r="H32" i="46"/>
  <c r="I32" i="46"/>
  <c r="K32" i="46"/>
  <c r="L32" i="46"/>
  <c r="D33" i="46"/>
  <c r="E33" i="46"/>
  <c r="F33" i="46"/>
  <c r="G33" i="46"/>
  <c r="H33" i="46"/>
  <c r="I33" i="46"/>
  <c r="K33" i="46"/>
  <c r="L33" i="46"/>
  <c r="D34" i="46"/>
  <c r="E34" i="46"/>
  <c r="F34" i="46"/>
  <c r="G34" i="46"/>
  <c r="H34" i="46"/>
  <c r="I34" i="46"/>
  <c r="K34" i="46"/>
  <c r="L34" i="46"/>
  <c r="D35" i="46"/>
  <c r="E35" i="46"/>
  <c r="F35" i="46"/>
  <c r="G35" i="46"/>
  <c r="H35" i="46"/>
  <c r="I35" i="46"/>
  <c r="K35" i="46"/>
  <c r="L35" i="46"/>
  <c r="D36" i="46"/>
  <c r="E36" i="46"/>
  <c r="F36" i="46"/>
  <c r="G36" i="46"/>
  <c r="H36" i="46"/>
  <c r="I36" i="46"/>
  <c r="K36" i="46"/>
  <c r="L36" i="46"/>
  <c r="D37" i="46"/>
  <c r="E37" i="46"/>
  <c r="F37" i="46"/>
  <c r="G37" i="46"/>
  <c r="H37" i="46"/>
  <c r="I37" i="46"/>
  <c r="K37" i="46"/>
  <c r="L37" i="46"/>
  <c r="D38" i="46"/>
  <c r="E38" i="46"/>
  <c r="F38" i="46"/>
  <c r="G38" i="46"/>
  <c r="H38" i="46"/>
  <c r="I38" i="46"/>
  <c r="K38" i="46"/>
  <c r="L38" i="46"/>
  <c r="D39" i="46"/>
  <c r="E39" i="46"/>
  <c r="F39" i="46"/>
  <c r="G39" i="46"/>
  <c r="H39" i="46"/>
  <c r="I39" i="46"/>
  <c r="K39" i="46"/>
  <c r="L39" i="46"/>
  <c r="D40" i="46"/>
  <c r="DI23" i="1" s="1"/>
  <c r="E40" i="46"/>
  <c r="DJ23" i="1" s="1"/>
  <c r="F40" i="46"/>
  <c r="DK23" i="1" s="1"/>
  <c r="G40" i="46"/>
  <c r="H40" i="46"/>
  <c r="I40" i="46"/>
  <c r="K40" i="46"/>
  <c r="DM23" i="1" s="1"/>
  <c r="L40" i="46"/>
  <c r="DN23" i="1" s="1"/>
  <c r="D41" i="46"/>
  <c r="DI24" i="1" s="1"/>
  <c r="E41" i="46"/>
  <c r="F41" i="46"/>
  <c r="DK24" i="1" s="1"/>
  <c r="G41" i="46"/>
  <c r="H41" i="46"/>
  <c r="I41" i="46"/>
  <c r="K41" i="46"/>
  <c r="DM24" i="1" s="1"/>
  <c r="L41" i="46"/>
  <c r="DN24" i="1" s="1"/>
  <c r="D42" i="46"/>
  <c r="DI25" i="1" s="1"/>
  <c r="E42" i="46"/>
  <c r="DJ25" i="1" s="1"/>
  <c r="F42" i="46"/>
  <c r="DK25" i="1" s="1"/>
  <c r="G42" i="46"/>
  <c r="H42" i="46"/>
  <c r="I42" i="46"/>
  <c r="K42" i="46"/>
  <c r="DM25" i="1" s="1"/>
  <c r="L42" i="46"/>
  <c r="DN25" i="1" s="1"/>
  <c r="D43" i="46"/>
  <c r="DI26" i="1" s="1"/>
  <c r="E43" i="46"/>
  <c r="DJ26" i="1" s="1"/>
  <c r="F43" i="46"/>
  <c r="G43" i="46"/>
  <c r="H43" i="46"/>
  <c r="I43" i="46"/>
  <c r="K43" i="46"/>
  <c r="DM26" i="1" s="1"/>
  <c r="L43" i="46"/>
  <c r="DN26" i="1" s="1"/>
  <c r="D44" i="46"/>
  <c r="E44" i="46"/>
  <c r="DJ27" i="1" s="1"/>
  <c r="F44" i="46"/>
  <c r="DK27" i="1" s="1"/>
  <c r="G44" i="46"/>
  <c r="H44" i="46"/>
  <c r="I44" i="46"/>
  <c r="K44" i="46"/>
  <c r="DM27" i="1" s="1"/>
  <c r="L44" i="46"/>
  <c r="DN27" i="1" s="1"/>
  <c r="D45" i="46"/>
  <c r="DI28" i="1" s="1"/>
  <c r="E45" i="46"/>
  <c r="DJ28" i="1" s="1"/>
  <c r="F45" i="46"/>
  <c r="DK28" i="1" s="1"/>
  <c r="G45" i="46"/>
  <c r="H45" i="46"/>
  <c r="I45" i="46"/>
  <c r="K45" i="46"/>
  <c r="DM28" i="1" s="1"/>
  <c r="L45" i="46"/>
  <c r="DN28" i="1" s="1"/>
  <c r="D46" i="46"/>
  <c r="DI29" i="1" s="1"/>
  <c r="E46" i="46"/>
  <c r="DJ29" i="1" s="1"/>
  <c r="F46" i="46"/>
  <c r="G46" i="46"/>
  <c r="H46" i="46"/>
  <c r="I46" i="46"/>
  <c r="K46" i="46"/>
  <c r="DM29" i="1" s="1"/>
  <c r="L46" i="46"/>
  <c r="DN29" i="1" s="1"/>
  <c r="D47" i="46"/>
  <c r="DI30" i="1" s="1"/>
  <c r="E47" i="46"/>
  <c r="DJ30" i="1" s="1"/>
  <c r="F47" i="46"/>
  <c r="DK30" i="1" s="1"/>
  <c r="G47" i="46"/>
  <c r="H47" i="46"/>
  <c r="I47" i="46"/>
  <c r="K47" i="46"/>
  <c r="DM30" i="1" s="1"/>
  <c r="L47" i="46"/>
  <c r="DN30" i="1" s="1"/>
  <c r="D48" i="46"/>
  <c r="DI31" i="1" s="1"/>
  <c r="E48" i="46"/>
  <c r="DJ31" i="1" s="1"/>
  <c r="F48" i="46"/>
  <c r="G48" i="46"/>
  <c r="H48" i="46"/>
  <c r="I48" i="46"/>
  <c r="K48" i="46"/>
  <c r="DM31" i="1" s="1"/>
  <c r="L48" i="46"/>
  <c r="DN31" i="1" s="1"/>
  <c r="D49" i="46"/>
  <c r="DI32" i="1" s="1"/>
  <c r="E49" i="46"/>
  <c r="F49" i="46"/>
  <c r="DK32" i="1" s="1"/>
  <c r="G49" i="46"/>
  <c r="H49" i="46"/>
  <c r="I49" i="46"/>
  <c r="K49" i="46"/>
  <c r="DM32" i="1" s="1"/>
  <c r="L49" i="46"/>
  <c r="DN32" i="1" s="1"/>
  <c r="D50" i="46"/>
  <c r="DI33" i="1" s="1"/>
  <c r="E50" i="46"/>
  <c r="DJ33" i="1" s="1"/>
  <c r="F50" i="46"/>
  <c r="DK33" i="1" s="1"/>
  <c r="G50" i="46"/>
  <c r="H50" i="46"/>
  <c r="I50" i="46"/>
  <c r="K50" i="46"/>
  <c r="DM33" i="1" s="1"/>
  <c r="L50" i="46"/>
  <c r="DN33" i="1" s="1"/>
  <c r="D51" i="46"/>
  <c r="DI34" i="1" s="1"/>
  <c r="E51" i="46"/>
  <c r="DJ34" i="1" s="1"/>
  <c r="F51" i="46"/>
  <c r="DK34" i="1" s="1"/>
  <c r="G51" i="46"/>
  <c r="H51" i="46"/>
  <c r="I51" i="46"/>
  <c r="K51" i="46"/>
  <c r="DM34" i="1" s="1"/>
  <c r="L51" i="46"/>
  <c r="DN34" i="1" s="1"/>
  <c r="D52" i="46"/>
  <c r="DI35" i="1" s="1"/>
  <c r="E52" i="46"/>
  <c r="DJ35" i="1" s="1"/>
  <c r="F52" i="46"/>
  <c r="DK35" i="1" s="1"/>
  <c r="G52" i="46"/>
  <c r="H52" i="46"/>
  <c r="I52" i="46"/>
  <c r="K52" i="46"/>
  <c r="DM35" i="1" s="1"/>
  <c r="L52" i="46"/>
  <c r="DN35" i="1" s="1"/>
  <c r="D53" i="46"/>
  <c r="DI36" i="1" s="1"/>
  <c r="E53" i="46"/>
  <c r="DJ36" i="1" s="1"/>
  <c r="F53" i="46"/>
  <c r="DK36" i="1" s="1"/>
  <c r="G53" i="46"/>
  <c r="H53" i="46"/>
  <c r="I53" i="46"/>
  <c r="K53" i="46"/>
  <c r="DM36" i="1" s="1"/>
  <c r="L53" i="46"/>
  <c r="DN36" i="1" s="1"/>
  <c r="D54" i="46"/>
  <c r="DI37" i="1" s="1"/>
  <c r="E54" i="46"/>
  <c r="DJ37" i="1" s="1"/>
  <c r="F54" i="46"/>
  <c r="DK37" i="1" s="1"/>
  <c r="G54" i="46"/>
  <c r="H54" i="46"/>
  <c r="I54" i="46"/>
  <c r="K54" i="46"/>
  <c r="DM37" i="1" s="1"/>
  <c r="L54" i="46"/>
  <c r="DN37" i="1" s="1"/>
  <c r="D55" i="46"/>
  <c r="DI38" i="1" s="1"/>
  <c r="E55" i="46"/>
  <c r="DJ38" i="1" s="1"/>
  <c r="F55" i="46"/>
  <c r="DK38" i="1" s="1"/>
  <c r="G55" i="46"/>
  <c r="H55" i="46"/>
  <c r="I55" i="46"/>
  <c r="K55" i="46"/>
  <c r="DM38" i="1" s="1"/>
  <c r="L55" i="46"/>
  <c r="DN38" i="1" s="1"/>
  <c r="D56" i="46"/>
  <c r="DI39" i="1" s="1"/>
  <c r="E56" i="46"/>
  <c r="DJ39" i="1" s="1"/>
  <c r="F56" i="46"/>
  <c r="DK39" i="1" s="1"/>
  <c r="G56" i="46"/>
  <c r="H56" i="46"/>
  <c r="I56" i="46"/>
  <c r="K56" i="46"/>
  <c r="DM39" i="1" s="1"/>
  <c r="L56" i="46"/>
  <c r="DN39" i="1" s="1"/>
  <c r="D57" i="46"/>
  <c r="DI40" i="1" s="1"/>
  <c r="E57" i="46"/>
  <c r="DJ40" i="1" s="1"/>
  <c r="F57" i="46"/>
  <c r="DK40" i="1" s="1"/>
  <c r="G57" i="46"/>
  <c r="H57" i="46"/>
  <c r="I57" i="46"/>
  <c r="K57" i="46"/>
  <c r="DM40" i="1" s="1"/>
  <c r="L57" i="46"/>
  <c r="DN40" i="1" s="1"/>
  <c r="D58" i="46"/>
  <c r="DI41" i="1" s="1"/>
  <c r="E58" i="46"/>
  <c r="DJ41" i="1" s="1"/>
  <c r="F58" i="46"/>
  <c r="DK41" i="1" s="1"/>
  <c r="G58" i="46"/>
  <c r="H58" i="46"/>
  <c r="I58" i="46"/>
  <c r="K58" i="46"/>
  <c r="DM41" i="1" s="1"/>
  <c r="L58" i="46"/>
  <c r="DN41" i="1" s="1"/>
  <c r="D59" i="46"/>
  <c r="DI42" i="1" s="1"/>
  <c r="E59" i="46"/>
  <c r="DJ42" i="1" s="1"/>
  <c r="F59" i="46"/>
  <c r="DK42" i="1" s="1"/>
  <c r="G59" i="46"/>
  <c r="H59" i="46"/>
  <c r="I59" i="46"/>
  <c r="K59" i="46"/>
  <c r="DM42" i="1" s="1"/>
  <c r="L59" i="46"/>
  <c r="DN42" i="1" s="1"/>
  <c r="D60" i="46"/>
  <c r="DI43" i="1" s="1"/>
  <c r="E60" i="46"/>
  <c r="DJ43" i="1" s="1"/>
  <c r="F60" i="46"/>
  <c r="DK43" i="1" s="1"/>
  <c r="G60" i="46"/>
  <c r="H60" i="46"/>
  <c r="I60" i="46"/>
  <c r="K60" i="46"/>
  <c r="DM43" i="1" s="1"/>
  <c r="L60" i="46"/>
  <c r="DN43" i="1" s="1"/>
  <c r="D61" i="46"/>
  <c r="DI44" i="1" s="1"/>
  <c r="E61" i="46"/>
  <c r="DJ44" i="1" s="1"/>
  <c r="F61" i="46"/>
  <c r="DK44" i="1" s="1"/>
  <c r="G61" i="46"/>
  <c r="H61" i="46"/>
  <c r="I61" i="46"/>
  <c r="K61" i="46"/>
  <c r="DM44" i="1" s="1"/>
  <c r="L61" i="46"/>
  <c r="DN44" i="1" s="1"/>
  <c r="D62" i="46"/>
  <c r="DI45" i="1" s="1"/>
  <c r="E62" i="46"/>
  <c r="DJ45" i="1" s="1"/>
  <c r="F62" i="46"/>
  <c r="DK45" i="1" s="1"/>
  <c r="G62" i="46"/>
  <c r="H62" i="46"/>
  <c r="I62" i="46"/>
  <c r="K62" i="46"/>
  <c r="DM45" i="1" s="1"/>
  <c r="L62" i="46"/>
  <c r="DN45" i="1" s="1"/>
  <c r="D63" i="46"/>
  <c r="E63" i="46"/>
  <c r="DJ46" i="1" s="1"/>
  <c r="F63" i="46"/>
  <c r="DK46" i="1" s="1"/>
  <c r="G63" i="46"/>
  <c r="H63" i="46"/>
  <c r="I63" i="46"/>
  <c r="K63" i="46"/>
  <c r="DM46" i="1" s="1"/>
  <c r="L63" i="46"/>
  <c r="DN46" i="1" s="1"/>
  <c r="D64" i="46"/>
  <c r="DI47" i="1" s="1"/>
  <c r="E64" i="46"/>
  <c r="DJ47" i="1" s="1"/>
  <c r="F64" i="46"/>
  <c r="DK47" i="1" s="1"/>
  <c r="G64" i="46"/>
  <c r="H64" i="46"/>
  <c r="I64" i="46"/>
  <c r="K64" i="46"/>
  <c r="DM47" i="1" s="1"/>
  <c r="L64" i="46"/>
  <c r="DN47" i="1" s="1"/>
  <c r="D65" i="46"/>
  <c r="DI48" i="1" s="1"/>
  <c r="E65" i="46"/>
  <c r="DJ48" i="1" s="1"/>
  <c r="F65" i="46"/>
  <c r="DK48" i="1" s="1"/>
  <c r="G65" i="46"/>
  <c r="H65" i="46"/>
  <c r="I65" i="46"/>
  <c r="K65" i="46"/>
  <c r="DM48" i="1" s="1"/>
  <c r="L65" i="46"/>
  <c r="DN48" i="1" s="1"/>
  <c r="D66" i="46"/>
  <c r="DI49" i="1" s="1"/>
  <c r="E66" i="46"/>
  <c r="F66" i="46"/>
  <c r="DK49" i="1" s="1"/>
  <c r="G66" i="46"/>
  <c r="H66" i="46"/>
  <c r="I66" i="46"/>
  <c r="K66" i="46"/>
  <c r="DM49" i="1" s="1"/>
  <c r="M67" i="46"/>
  <c r="R67" i="46" s="1"/>
  <c r="D69" i="46"/>
  <c r="DI50" i="1" s="1"/>
  <c r="E69" i="46"/>
  <c r="DJ50" i="1" s="1"/>
  <c r="F69" i="46"/>
  <c r="G69" i="46"/>
  <c r="H69" i="46"/>
  <c r="I69" i="46"/>
  <c r="K69" i="46"/>
  <c r="DM50" i="1" s="1"/>
  <c r="L69" i="46"/>
  <c r="DN50" i="1" s="1"/>
  <c r="D70" i="46"/>
  <c r="DI51" i="1" s="1"/>
  <c r="E70" i="46"/>
  <c r="DJ51" i="1" s="1"/>
  <c r="F70" i="46"/>
  <c r="DK51" i="1" s="1"/>
  <c r="G70" i="46"/>
  <c r="H70" i="46"/>
  <c r="I70" i="46"/>
  <c r="K70" i="46"/>
  <c r="DM51" i="1" s="1"/>
  <c r="L70" i="46"/>
  <c r="DN51" i="1" s="1"/>
  <c r="D71" i="46"/>
  <c r="DI52" i="1" s="1"/>
  <c r="E71" i="46"/>
  <c r="DJ52" i="1" s="1"/>
  <c r="F71" i="46"/>
  <c r="DK52" i="1" s="1"/>
  <c r="G71" i="46"/>
  <c r="H71" i="46"/>
  <c r="I71" i="46"/>
  <c r="K71" i="46"/>
  <c r="DM52" i="1" s="1"/>
  <c r="L71" i="46"/>
  <c r="DN52" i="1" s="1"/>
  <c r="D72" i="46"/>
  <c r="DI53" i="1" s="1"/>
  <c r="E72" i="46"/>
  <c r="F72" i="46"/>
  <c r="DK53" i="1" s="1"/>
  <c r="G72" i="46"/>
  <c r="H72" i="46"/>
  <c r="I72" i="46"/>
  <c r="K72" i="46"/>
  <c r="DM53" i="1" s="1"/>
  <c r="L72" i="46"/>
  <c r="DN53" i="1" s="1"/>
  <c r="D73" i="46"/>
  <c r="DI54" i="1" s="1"/>
  <c r="E73" i="46"/>
  <c r="DJ54" i="1" s="1"/>
  <c r="F73" i="46"/>
  <c r="DK54" i="1" s="1"/>
  <c r="G73" i="46"/>
  <c r="H73" i="46"/>
  <c r="I73" i="46"/>
  <c r="K73" i="46"/>
  <c r="DM54" i="1" s="1"/>
  <c r="L73" i="46"/>
  <c r="DN54" i="1" s="1"/>
  <c r="D74" i="46"/>
  <c r="DI55" i="1" s="1"/>
  <c r="E74" i="46"/>
  <c r="DJ55" i="1" s="1"/>
  <c r="F74" i="46"/>
  <c r="G74" i="46"/>
  <c r="H74" i="46"/>
  <c r="I74" i="46"/>
  <c r="K74" i="46"/>
  <c r="DM55" i="1" s="1"/>
  <c r="L74" i="46"/>
  <c r="DN55" i="1" s="1"/>
  <c r="D75" i="46"/>
  <c r="E75" i="46"/>
  <c r="DJ56" i="1" s="1"/>
  <c r="F75" i="46"/>
  <c r="DK56" i="1" s="1"/>
  <c r="G75" i="46"/>
  <c r="H75" i="46"/>
  <c r="I75" i="46"/>
  <c r="K75" i="46"/>
  <c r="DM56" i="1" s="1"/>
  <c r="L75" i="46"/>
  <c r="DN56" i="1" s="1"/>
  <c r="D76" i="46"/>
  <c r="DI57" i="1" s="1"/>
  <c r="E76" i="46"/>
  <c r="DJ57" i="1" s="1"/>
  <c r="F76" i="46"/>
  <c r="DK57" i="1" s="1"/>
  <c r="G76" i="46"/>
  <c r="H76" i="46"/>
  <c r="I76" i="46"/>
  <c r="K76" i="46"/>
  <c r="DM57" i="1" s="1"/>
  <c r="L76" i="46"/>
  <c r="DN57" i="1" s="1"/>
  <c r="R77" i="46"/>
  <c r="D79" i="46"/>
  <c r="DI58" i="1" s="1"/>
  <c r="E79" i="46"/>
  <c r="F79" i="46"/>
  <c r="DK58" i="1" s="1"/>
  <c r="G79" i="46"/>
  <c r="H79" i="46"/>
  <c r="I79" i="46"/>
  <c r="K79" i="46"/>
  <c r="DM58" i="1" s="1"/>
  <c r="L79" i="46"/>
  <c r="DN58" i="1" s="1"/>
  <c r="D80" i="46"/>
  <c r="DI59" i="1" s="1"/>
  <c r="E80" i="46"/>
  <c r="DJ59" i="1" s="1"/>
  <c r="F80" i="46"/>
  <c r="DK59" i="1" s="1"/>
  <c r="G80" i="46"/>
  <c r="H80" i="46"/>
  <c r="I80" i="46"/>
  <c r="K80" i="46"/>
  <c r="DM59" i="1" s="1"/>
  <c r="L80" i="46"/>
  <c r="DN59" i="1" s="1"/>
  <c r="D81" i="46"/>
  <c r="DI60" i="1" s="1"/>
  <c r="E81" i="46"/>
  <c r="DJ60" i="1" s="1"/>
  <c r="F81" i="46"/>
  <c r="DK60" i="1" s="1"/>
  <c r="G81" i="46"/>
  <c r="H81" i="46"/>
  <c r="I81" i="46"/>
  <c r="K81" i="46"/>
  <c r="DM60" i="1" s="1"/>
  <c r="L81" i="46"/>
  <c r="DN60" i="1" s="1"/>
  <c r="D82" i="46"/>
  <c r="E82" i="46"/>
  <c r="DJ61" i="1" s="1"/>
  <c r="F82" i="46"/>
  <c r="DK61" i="1" s="1"/>
  <c r="G82" i="46"/>
  <c r="H82" i="46"/>
  <c r="I82" i="46"/>
  <c r="K82" i="46"/>
  <c r="DM61" i="1" s="1"/>
  <c r="L82" i="46"/>
  <c r="DN61" i="1" s="1"/>
  <c r="D83" i="46"/>
  <c r="DI62" i="1" s="1"/>
  <c r="E83" i="46"/>
  <c r="DJ62" i="1" s="1"/>
  <c r="F83" i="46"/>
  <c r="DK62" i="1" s="1"/>
  <c r="G83" i="46"/>
  <c r="H83" i="46"/>
  <c r="I83" i="46"/>
  <c r="K83" i="46"/>
  <c r="DM62" i="1" s="1"/>
  <c r="L83" i="46"/>
  <c r="DN62" i="1" s="1"/>
  <c r="D84" i="46"/>
  <c r="DI63" i="1" s="1"/>
  <c r="E84" i="46"/>
  <c r="DJ63" i="1" s="1"/>
  <c r="F84" i="46"/>
  <c r="G84" i="46"/>
  <c r="H84" i="46"/>
  <c r="I84" i="46"/>
  <c r="K84" i="46"/>
  <c r="DM63" i="1" s="1"/>
  <c r="L84" i="46"/>
  <c r="DN63" i="1" s="1"/>
  <c r="D85" i="46"/>
  <c r="E85" i="46"/>
  <c r="DJ64" i="1" s="1"/>
  <c r="F85" i="46"/>
  <c r="DK64" i="1" s="1"/>
  <c r="G85" i="46"/>
  <c r="H85" i="46"/>
  <c r="I85" i="46"/>
  <c r="K85" i="46"/>
  <c r="DM64" i="1" s="1"/>
  <c r="L85" i="46"/>
  <c r="DN64" i="1" s="1"/>
  <c r="D86" i="46"/>
  <c r="DI65" i="1" s="1"/>
  <c r="E86" i="46"/>
  <c r="DJ65" i="1" s="1"/>
  <c r="F86" i="46"/>
  <c r="DK65" i="1" s="1"/>
  <c r="G86" i="46"/>
  <c r="H86" i="46"/>
  <c r="I86" i="46"/>
  <c r="K86" i="46"/>
  <c r="DM65" i="1" s="1"/>
  <c r="L86" i="46"/>
  <c r="DN65" i="1" s="1"/>
  <c r="D87" i="46"/>
  <c r="DI66" i="1" s="1"/>
  <c r="E87" i="46"/>
  <c r="DJ66" i="1" s="1"/>
  <c r="F87" i="46"/>
  <c r="DK66" i="1" s="1"/>
  <c r="G87" i="46"/>
  <c r="H87" i="46"/>
  <c r="I87" i="46"/>
  <c r="K87" i="46"/>
  <c r="DM66" i="1" s="1"/>
  <c r="L87" i="46"/>
  <c r="DN66" i="1" s="1"/>
  <c r="M88" i="46"/>
  <c r="R88" i="46" s="1"/>
  <c r="D90" i="46"/>
  <c r="DI67" i="1" s="1"/>
  <c r="E90" i="46"/>
  <c r="DJ67" i="1" s="1"/>
  <c r="F90" i="46"/>
  <c r="DK67" i="1" s="1"/>
  <c r="G90" i="46"/>
  <c r="H90" i="46"/>
  <c r="I90" i="46"/>
  <c r="K90" i="46"/>
  <c r="DM67" i="1" s="1"/>
  <c r="L90" i="46"/>
  <c r="DN67" i="1" s="1"/>
  <c r="D91" i="46"/>
  <c r="DI68" i="1" s="1"/>
  <c r="E91" i="46"/>
  <c r="F91" i="46"/>
  <c r="DK68" i="1" s="1"/>
  <c r="G91" i="46"/>
  <c r="H91" i="46"/>
  <c r="I91" i="46"/>
  <c r="K91" i="46"/>
  <c r="DM68" i="1" s="1"/>
  <c r="L91" i="46"/>
  <c r="DN68" i="1" s="1"/>
  <c r="D92" i="46"/>
  <c r="DI69" i="1" s="1"/>
  <c r="E92" i="46"/>
  <c r="DJ69" i="1" s="1"/>
  <c r="F92" i="46"/>
  <c r="DK69" i="1" s="1"/>
  <c r="G92" i="46"/>
  <c r="H92" i="46"/>
  <c r="I92" i="46"/>
  <c r="K92" i="46"/>
  <c r="DM69" i="1" s="1"/>
  <c r="L92" i="46"/>
  <c r="DN69" i="1" s="1"/>
  <c r="D93" i="46"/>
  <c r="DI70" i="1" s="1"/>
  <c r="E93" i="46"/>
  <c r="DJ70" i="1" s="1"/>
  <c r="F93" i="46"/>
  <c r="DK70" i="1" s="1"/>
  <c r="G93" i="46"/>
  <c r="H93" i="46"/>
  <c r="I93" i="46"/>
  <c r="K93" i="46"/>
  <c r="DM70" i="1" s="1"/>
  <c r="L93" i="46"/>
  <c r="DN70" i="1" s="1"/>
  <c r="D94" i="46"/>
  <c r="DI71" i="1" s="1"/>
  <c r="E94" i="46"/>
  <c r="DJ71" i="1" s="1"/>
  <c r="F94" i="46"/>
  <c r="DK71" i="1" s="1"/>
  <c r="G94" i="46"/>
  <c r="H94" i="46"/>
  <c r="I94" i="46"/>
  <c r="K94" i="46"/>
  <c r="DM71" i="1" s="1"/>
  <c r="L94" i="46"/>
  <c r="DN71" i="1" s="1"/>
  <c r="D95" i="46"/>
  <c r="DI72" i="1" s="1"/>
  <c r="E95" i="46"/>
  <c r="DJ72" i="1" s="1"/>
  <c r="F95" i="46"/>
  <c r="DK72" i="1" s="1"/>
  <c r="G95" i="46"/>
  <c r="H95" i="46"/>
  <c r="I95" i="46"/>
  <c r="K95" i="46"/>
  <c r="DM72" i="1" s="1"/>
  <c r="L95" i="46"/>
  <c r="DN72" i="1" s="1"/>
  <c r="D96" i="46"/>
  <c r="DI73" i="1" s="1"/>
  <c r="E96" i="46"/>
  <c r="DJ73" i="1" s="1"/>
  <c r="F96" i="46"/>
  <c r="DK73" i="1" s="1"/>
  <c r="G96" i="46"/>
  <c r="H96" i="46"/>
  <c r="I96" i="46"/>
  <c r="K96" i="46"/>
  <c r="DM73" i="1" s="1"/>
  <c r="L96" i="46"/>
  <c r="DN73" i="1" s="1"/>
  <c r="D97" i="46"/>
  <c r="E97" i="46"/>
  <c r="DJ74" i="1" s="1"/>
  <c r="F97" i="46"/>
  <c r="DK74" i="1" s="1"/>
  <c r="G97" i="46"/>
  <c r="H97" i="46"/>
  <c r="I97" i="46"/>
  <c r="K97" i="46"/>
  <c r="DM74" i="1" s="1"/>
  <c r="L97" i="46"/>
  <c r="DN74" i="1" s="1"/>
  <c r="D98" i="46"/>
  <c r="DI75" i="1" s="1"/>
  <c r="E98" i="46"/>
  <c r="DJ75" i="1" s="1"/>
  <c r="F98" i="46"/>
  <c r="DK75" i="1" s="1"/>
  <c r="G98" i="46"/>
  <c r="H98" i="46"/>
  <c r="I98" i="46"/>
  <c r="K98" i="46"/>
  <c r="DM75" i="1" s="1"/>
  <c r="L98" i="46"/>
  <c r="DN75" i="1" s="1"/>
  <c r="D99" i="46"/>
  <c r="DI76" i="1" s="1"/>
  <c r="E99" i="46"/>
  <c r="F99" i="46"/>
  <c r="G99" i="46"/>
  <c r="H99" i="46"/>
  <c r="I99" i="46"/>
  <c r="K99" i="46"/>
  <c r="D102" i="46"/>
  <c r="DI77" i="1" s="1"/>
  <c r="E102" i="46"/>
  <c r="DJ77" i="1" s="1"/>
  <c r="F102" i="46"/>
  <c r="DK77" i="1" s="1"/>
  <c r="G102" i="46"/>
  <c r="H102" i="46"/>
  <c r="I102" i="46"/>
  <c r="K102" i="46"/>
  <c r="DM77" i="1" s="1"/>
  <c r="D103" i="46"/>
  <c r="DI78" i="1" s="1"/>
  <c r="E103" i="46"/>
  <c r="DJ78" i="1" s="1"/>
  <c r="F103" i="46"/>
  <c r="DK78" i="1" s="1"/>
  <c r="G103" i="46"/>
  <c r="H103" i="46"/>
  <c r="I103" i="46"/>
  <c r="K103" i="46"/>
  <c r="DM78" i="1" s="1"/>
  <c r="D104" i="46"/>
  <c r="DI79" i="1" s="1"/>
  <c r="E104" i="46"/>
  <c r="DJ79" i="1" s="1"/>
  <c r="F104" i="46"/>
  <c r="G104" i="46"/>
  <c r="H104" i="46"/>
  <c r="I104" i="46"/>
  <c r="K104" i="46"/>
  <c r="DM79" i="1" s="1"/>
  <c r="D105" i="46"/>
  <c r="DI80" i="1" s="1"/>
  <c r="E105" i="46"/>
  <c r="DJ80" i="1" s="1"/>
  <c r="F105" i="46"/>
  <c r="DK80" i="1" s="1"/>
  <c r="G105" i="46"/>
  <c r="H105" i="46"/>
  <c r="I105" i="46"/>
  <c r="K105" i="46"/>
  <c r="DM80" i="1" s="1"/>
  <c r="D106" i="46"/>
  <c r="DI81" i="1" s="1"/>
  <c r="E106" i="46"/>
  <c r="F106" i="46"/>
  <c r="DK81" i="1" s="1"/>
  <c r="G106" i="46"/>
  <c r="H106" i="46"/>
  <c r="I106" i="46"/>
  <c r="K106" i="46"/>
  <c r="DM81" i="1" s="1"/>
  <c r="D107" i="46"/>
  <c r="DI82" i="1" s="1"/>
  <c r="E107" i="46"/>
  <c r="DJ82" i="1" s="1"/>
  <c r="F107" i="46"/>
  <c r="DK82" i="1" s="1"/>
  <c r="G107" i="46"/>
  <c r="H107" i="46"/>
  <c r="I107" i="46"/>
  <c r="K107" i="46"/>
  <c r="DM82" i="1" s="1"/>
  <c r="D108" i="46"/>
  <c r="DI83" i="1" s="1"/>
  <c r="E108" i="46"/>
  <c r="DJ83" i="1" s="1"/>
  <c r="F108" i="46"/>
  <c r="G108" i="46"/>
  <c r="H108" i="46"/>
  <c r="I108" i="46"/>
  <c r="K108" i="46"/>
  <c r="DM83" i="1" s="1"/>
  <c r="D109" i="46"/>
  <c r="E109" i="46"/>
  <c r="DJ84" i="1" s="1"/>
  <c r="F109" i="46"/>
  <c r="DK84" i="1" s="1"/>
  <c r="G109" i="46"/>
  <c r="H109" i="46"/>
  <c r="I109" i="46"/>
  <c r="K109" i="46"/>
  <c r="DM84" i="1" s="1"/>
  <c r="D110" i="46"/>
  <c r="DI85" i="1" s="1"/>
  <c r="E110" i="46"/>
  <c r="F110" i="46"/>
  <c r="DK85" i="1" s="1"/>
  <c r="G110" i="46"/>
  <c r="H110" i="46"/>
  <c r="I110" i="46"/>
  <c r="K110" i="46"/>
  <c r="DM85" i="1" s="1"/>
  <c r="D111" i="46"/>
  <c r="E111" i="46"/>
  <c r="F111" i="46"/>
  <c r="G111" i="46"/>
  <c r="H111" i="46"/>
  <c r="I111" i="46"/>
  <c r="K111" i="46"/>
  <c r="M112" i="46"/>
  <c r="D114" i="46"/>
  <c r="E114" i="46"/>
  <c r="DJ87" i="1" s="1"/>
  <c r="F114" i="46"/>
  <c r="DK87" i="1" s="1"/>
  <c r="G114" i="46"/>
  <c r="H114" i="46"/>
  <c r="I114" i="46"/>
  <c r="K114" i="46"/>
  <c r="DM87" i="1" s="1"/>
  <c r="L114" i="46"/>
  <c r="D115" i="46"/>
  <c r="DI88" i="1" s="1"/>
  <c r="E115" i="46"/>
  <c r="DJ88" i="1" s="1"/>
  <c r="F115" i="46"/>
  <c r="DK88" i="1" s="1"/>
  <c r="G115" i="46"/>
  <c r="H115" i="46"/>
  <c r="I115" i="46"/>
  <c r="K115" i="46"/>
  <c r="DM88" i="1" s="1"/>
  <c r="L115" i="46"/>
  <c r="DN88" i="1" s="1"/>
  <c r="D116" i="46"/>
  <c r="DI89" i="1" s="1"/>
  <c r="E116" i="46"/>
  <c r="DJ89" i="1" s="1"/>
  <c r="F116" i="46"/>
  <c r="DK89" i="1" s="1"/>
  <c r="G116" i="46"/>
  <c r="H116" i="46"/>
  <c r="I116" i="46"/>
  <c r="K116" i="46"/>
  <c r="DM89" i="1" s="1"/>
  <c r="L116" i="46"/>
  <c r="DN89" i="1" s="1"/>
  <c r="D117" i="46"/>
  <c r="E117" i="46"/>
  <c r="DJ90" i="1" s="1"/>
  <c r="F117" i="46"/>
  <c r="DK90" i="1" s="1"/>
  <c r="G117" i="46"/>
  <c r="H117" i="46"/>
  <c r="I117" i="46"/>
  <c r="K117" i="46"/>
  <c r="DM90" i="1" s="1"/>
  <c r="L117" i="46"/>
  <c r="DN90" i="1" s="1"/>
  <c r="D118" i="46"/>
  <c r="DI91" i="1" s="1"/>
  <c r="E118" i="46"/>
  <c r="DJ91" i="1" s="1"/>
  <c r="F118" i="46"/>
  <c r="DK91" i="1" s="1"/>
  <c r="G118" i="46"/>
  <c r="H118" i="46"/>
  <c r="I118" i="46"/>
  <c r="K118" i="46"/>
  <c r="DM91" i="1" s="1"/>
  <c r="L118" i="46"/>
  <c r="DN91" i="1" s="1"/>
  <c r="D119" i="46"/>
  <c r="DI92" i="1" s="1"/>
  <c r="E119" i="46"/>
  <c r="F119" i="46"/>
  <c r="DK92" i="1" s="1"/>
  <c r="G119" i="46"/>
  <c r="H119" i="46"/>
  <c r="I119" i="46"/>
  <c r="K119" i="46"/>
  <c r="DM92" i="1" s="1"/>
  <c r="L119" i="46"/>
  <c r="DN92" i="1" s="1"/>
  <c r="D120" i="46"/>
  <c r="DI93" i="1" s="1"/>
  <c r="E120" i="46"/>
  <c r="DJ93" i="1" s="1"/>
  <c r="F120" i="46"/>
  <c r="DK93" i="1" s="1"/>
  <c r="G120" i="46"/>
  <c r="H120" i="46"/>
  <c r="I120" i="46"/>
  <c r="K120" i="46"/>
  <c r="DM93" i="1" s="1"/>
  <c r="L120" i="46"/>
  <c r="DN93" i="1" s="1"/>
  <c r="D121" i="46"/>
  <c r="DI94" i="1" s="1"/>
  <c r="E121" i="46"/>
  <c r="DJ94" i="1" s="1"/>
  <c r="F121" i="46"/>
  <c r="DK94" i="1" s="1"/>
  <c r="G121" i="46"/>
  <c r="H121" i="46"/>
  <c r="I121" i="46"/>
  <c r="K121" i="46"/>
  <c r="DM94" i="1" s="1"/>
  <c r="L121" i="46"/>
  <c r="DN94" i="1" s="1"/>
  <c r="D122" i="46"/>
  <c r="E122" i="46"/>
  <c r="DJ95" i="1" s="1"/>
  <c r="F122" i="46"/>
  <c r="DK95" i="1" s="1"/>
  <c r="G122" i="46"/>
  <c r="H122" i="46"/>
  <c r="I122" i="46"/>
  <c r="K122" i="46"/>
  <c r="DM95" i="1" s="1"/>
  <c r="L122" i="46"/>
  <c r="DN95" i="1" s="1"/>
  <c r="D123" i="46"/>
  <c r="E123" i="46"/>
  <c r="DJ96" i="1" s="1"/>
  <c r="F123" i="46"/>
  <c r="DK96" i="1" s="1"/>
  <c r="G123" i="46"/>
  <c r="H123" i="46"/>
  <c r="I123" i="46"/>
  <c r="K123" i="46"/>
  <c r="DM96" i="1" s="1"/>
  <c r="L123" i="46"/>
  <c r="DN96" i="1" s="1"/>
  <c r="D124" i="46"/>
  <c r="DI97" i="1" s="1"/>
  <c r="E124" i="46"/>
  <c r="DJ97" i="1" s="1"/>
  <c r="F124" i="46"/>
  <c r="G124" i="46"/>
  <c r="H124" i="46"/>
  <c r="I124" i="46"/>
  <c r="K124" i="46"/>
  <c r="DM97" i="1" s="1"/>
  <c r="L124" i="46"/>
  <c r="DN97" i="1" s="1"/>
  <c r="D125" i="46"/>
  <c r="E125" i="46"/>
  <c r="DJ98" i="1" s="1"/>
  <c r="F125" i="46"/>
  <c r="DK98" i="1" s="1"/>
  <c r="G125" i="46"/>
  <c r="H125" i="46"/>
  <c r="I125" i="46"/>
  <c r="K125" i="46"/>
  <c r="DM98" i="1" s="1"/>
  <c r="L125" i="46"/>
  <c r="DN98" i="1" s="1"/>
  <c r="D126" i="46"/>
  <c r="DI99" i="1" s="1"/>
  <c r="E126" i="46"/>
  <c r="DJ99" i="1" s="1"/>
  <c r="F126" i="46"/>
  <c r="DK99" i="1" s="1"/>
  <c r="G126" i="46"/>
  <c r="H126" i="46"/>
  <c r="I126" i="46"/>
  <c r="K126" i="46"/>
  <c r="DM99" i="1" s="1"/>
  <c r="L126" i="46"/>
  <c r="DN99" i="1" s="1"/>
  <c r="D127" i="46"/>
  <c r="DI100" i="1" s="1"/>
  <c r="E127" i="46"/>
  <c r="DJ100" i="1" s="1"/>
  <c r="F127" i="46"/>
  <c r="DK100" i="1" s="1"/>
  <c r="G127" i="46"/>
  <c r="H127" i="46"/>
  <c r="I127" i="46"/>
  <c r="K127" i="46"/>
  <c r="DM100" i="1" s="1"/>
  <c r="L127" i="46"/>
  <c r="DN100" i="1" s="1"/>
  <c r="D128" i="46"/>
  <c r="DI101" i="1" s="1"/>
  <c r="E128" i="46"/>
  <c r="DJ101" i="1" s="1"/>
  <c r="F128" i="46"/>
  <c r="DK101" i="1" s="1"/>
  <c r="G128" i="46"/>
  <c r="H128" i="46"/>
  <c r="I128" i="46"/>
  <c r="K128" i="46"/>
  <c r="DM101" i="1" s="1"/>
  <c r="L128" i="46"/>
  <c r="DN101" i="1" s="1"/>
  <c r="D129" i="46"/>
  <c r="DI102" i="1" s="1"/>
  <c r="E129" i="46"/>
  <c r="DJ102" i="1" s="1"/>
  <c r="F129" i="46"/>
  <c r="DK102" i="1" s="1"/>
  <c r="G129" i="46"/>
  <c r="H129" i="46"/>
  <c r="I129" i="46"/>
  <c r="K129" i="46"/>
  <c r="DM102" i="1" s="1"/>
  <c r="L129" i="46"/>
  <c r="DN102" i="1" s="1"/>
  <c r="D130" i="46"/>
  <c r="DI103" i="1" s="1"/>
  <c r="E130" i="46"/>
  <c r="DJ103" i="1" s="1"/>
  <c r="F130" i="46"/>
  <c r="DK103" i="1" s="1"/>
  <c r="G130" i="46"/>
  <c r="H130" i="46"/>
  <c r="I130" i="46"/>
  <c r="K130" i="46"/>
  <c r="DM103" i="1" s="1"/>
  <c r="L130" i="46"/>
  <c r="DN103" i="1" s="1"/>
  <c r="D131" i="46"/>
  <c r="DI104" i="1" s="1"/>
  <c r="E131" i="46"/>
  <c r="DJ104" i="1" s="1"/>
  <c r="F131" i="46"/>
  <c r="DK104" i="1" s="1"/>
  <c r="G131" i="46"/>
  <c r="H131" i="46"/>
  <c r="I131" i="46"/>
  <c r="K131" i="46"/>
  <c r="DM104" i="1" s="1"/>
  <c r="L131" i="46"/>
  <c r="DN104" i="1" s="1"/>
  <c r="D132" i="46"/>
  <c r="DI105" i="1" s="1"/>
  <c r="E132" i="46"/>
  <c r="DJ105" i="1" s="1"/>
  <c r="F132" i="46"/>
  <c r="G132" i="46"/>
  <c r="H132" i="46"/>
  <c r="I132" i="46"/>
  <c r="K132" i="46"/>
  <c r="DM105" i="1" s="1"/>
  <c r="L132" i="46"/>
  <c r="DN105" i="1" s="1"/>
  <c r="D133" i="46"/>
  <c r="E133" i="46"/>
  <c r="DJ106" i="1" s="1"/>
  <c r="F133" i="46"/>
  <c r="DK106" i="1" s="1"/>
  <c r="G133" i="46"/>
  <c r="H133" i="46"/>
  <c r="I133" i="46"/>
  <c r="K133" i="46"/>
  <c r="DM106" i="1" s="1"/>
  <c r="L133" i="46"/>
  <c r="DN106" i="1" s="1"/>
  <c r="D134" i="46"/>
  <c r="DI107" i="1" s="1"/>
  <c r="E134" i="46"/>
  <c r="DJ107" i="1" s="1"/>
  <c r="F134" i="46"/>
  <c r="DK107" i="1" s="1"/>
  <c r="G134" i="46"/>
  <c r="H134" i="46"/>
  <c r="I134" i="46"/>
  <c r="K134" i="46"/>
  <c r="DM107" i="1" s="1"/>
  <c r="L134" i="46"/>
  <c r="DN107" i="1" s="1"/>
  <c r="D135" i="46"/>
  <c r="DI108" i="1" s="1"/>
  <c r="E135" i="46"/>
  <c r="F135" i="46"/>
  <c r="DK108" i="1" s="1"/>
  <c r="G135" i="46"/>
  <c r="H135" i="46"/>
  <c r="I135" i="46"/>
  <c r="K135" i="46"/>
  <c r="DM108" i="1" s="1"/>
  <c r="L135" i="46"/>
  <c r="DN108" i="1" s="1"/>
  <c r="D136" i="46"/>
  <c r="DI109" i="1" s="1"/>
  <c r="E136" i="46"/>
  <c r="DJ109" i="1" s="1"/>
  <c r="F136" i="46"/>
  <c r="DK109" i="1" s="1"/>
  <c r="G136" i="46"/>
  <c r="H136" i="46"/>
  <c r="I136" i="46"/>
  <c r="K136" i="46"/>
  <c r="DM109" i="1" s="1"/>
  <c r="L136" i="46"/>
  <c r="DN109" i="1" s="1"/>
  <c r="D137" i="46"/>
  <c r="DI110" i="1" s="1"/>
  <c r="E137" i="46"/>
  <c r="DJ110" i="1" s="1"/>
  <c r="F137" i="46"/>
  <c r="DK110" i="1" s="1"/>
  <c r="G137" i="46"/>
  <c r="H137" i="46"/>
  <c r="I137" i="46"/>
  <c r="K137" i="46"/>
  <c r="DM110" i="1" s="1"/>
  <c r="L137" i="46"/>
  <c r="DN110" i="1" s="1"/>
  <c r="D138" i="46"/>
  <c r="E138" i="46"/>
  <c r="DJ111" i="1" s="1"/>
  <c r="F138" i="46"/>
  <c r="DK111" i="1" s="1"/>
  <c r="G138" i="46"/>
  <c r="H138" i="46"/>
  <c r="I138" i="46"/>
  <c r="K138" i="46"/>
  <c r="DM111" i="1" s="1"/>
  <c r="L138" i="46"/>
  <c r="DN111" i="1" s="1"/>
  <c r="D139" i="46"/>
  <c r="DI112" i="1" s="1"/>
  <c r="E139" i="46"/>
  <c r="DJ112" i="1" s="1"/>
  <c r="F139" i="46"/>
  <c r="DK112" i="1" s="1"/>
  <c r="G139" i="46"/>
  <c r="H139" i="46"/>
  <c r="I139" i="46"/>
  <c r="K139" i="46"/>
  <c r="DM112" i="1" s="1"/>
  <c r="L139" i="46"/>
  <c r="DN112" i="1" s="1"/>
  <c r="D140" i="46"/>
  <c r="DI113" i="1" s="1"/>
  <c r="E140" i="46"/>
  <c r="DJ113" i="1" s="1"/>
  <c r="F140" i="46"/>
  <c r="G140" i="46"/>
  <c r="H140" i="46"/>
  <c r="I140" i="46"/>
  <c r="K140" i="46"/>
  <c r="DM113" i="1" s="1"/>
  <c r="L140" i="46"/>
  <c r="DN113" i="1" s="1"/>
  <c r="N141" i="46"/>
  <c r="O141" i="46"/>
  <c r="M67" i="47"/>
  <c r="R67" i="47" s="1"/>
  <c r="O141" i="47"/>
  <c r="N141" i="47"/>
  <c r="L140" i="47"/>
  <c r="DU113" i="1" s="1"/>
  <c r="K140" i="47"/>
  <c r="DT113" i="1" s="1"/>
  <c r="I140" i="47"/>
  <c r="H140" i="47"/>
  <c r="G140" i="47"/>
  <c r="F140" i="47"/>
  <c r="DR113" i="1" s="1"/>
  <c r="E140" i="47"/>
  <c r="DQ113" i="1" s="1"/>
  <c r="D140" i="47"/>
  <c r="DP113" i="1" s="1"/>
  <c r="L139" i="47"/>
  <c r="DU112" i="1" s="1"/>
  <c r="K139" i="47"/>
  <c r="DT112" i="1" s="1"/>
  <c r="I139" i="47"/>
  <c r="H139" i="47"/>
  <c r="G139" i="47"/>
  <c r="F139" i="47"/>
  <c r="DR112" i="1" s="1"/>
  <c r="E139" i="47"/>
  <c r="DQ112" i="1" s="1"/>
  <c r="D139" i="47"/>
  <c r="DP112" i="1" s="1"/>
  <c r="L138" i="47"/>
  <c r="DU111" i="1" s="1"/>
  <c r="K138" i="47"/>
  <c r="DT111" i="1" s="1"/>
  <c r="I138" i="47"/>
  <c r="H138" i="47"/>
  <c r="G138" i="47"/>
  <c r="F138" i="47"/>
  <c r="DR111" i="1" s="1"/>
  <c r="E138" i="47"/>
  <c r="DQ111" i="1" s="1"/>
  <c r="D138" i="47"/>
  <c r="DP111" i="1" s="1"/>
  <c r="L137" i="47"/>
  <c r="DU110" i="1" s="1"/>
  <c r="K137" i="47"/>
  <c r="DT110" i="1" s="1"/>
  <c r="I137" i="47"/>
  <c r="H137" i="47"/>
  <c r="G137" i="47"/>
  <c r="F137" i="47"/>
  <c r="DR110" i="1" s="1"/>
  <c r="E137" i="47"/>
  <c r="DQ110" i="1" s="1"/>
  <c r="D137" i="47"/>
  <c r="DP110" i="1" s="1"/>
  <c r="L136" i="47"/>
  <c r="DU109" i="1" s="1"/>
  <c r="K136" i="47"/>
  <c r="DT109" i="1" s="1"/>
  <c r="I136" i="47"/>
  <c r="H136" i="47"/>
  <c r="G136" i="47"/>
  <c r="F136" i="47"/>
  <c r="DR109" i="1" s="1"/>
  <c r="E136" i="47"/>
  <c r="DQ109" i="1" s="1"/>
  <c r="D136" i="47"/>
  <c r="DP109" i="1" s="1"/>
  <c r="L135" i="47"/>
  <c r="DU108" i="1" s="1"/>
  <c r="K135" i="47"/>
  <c r="DT108" i="1" s="1"/>
  <c r="I135" i="47"/>
  <c r="H135" i="47"/>
  <c r="G135" i="47"/>
  <c r="F135" i="47"/>
  <c r="DR108" i="1" s="1"/>
  <c r="E135" i="47"/>
  <c r="DQ108" i="1" s="1"/>
  <c r="D135" i="47"/>
  <c r="DP108" i="1" s="1"/>
  <c r="L134" i="47"/>
  <c r="DU107" i="1" s="1"/>
  <c r="K134" i="47"/>
  <c r="DT107" i="1" s="1"/>
  <c r="I134" i="47"/>
  <c r="H134" i="47"/>
  <c r="G134" i="47"/>
  <c r="F134" i="47"/>
  <c r="DR107" i="1" s="1"/>
  <c r="E134" i="47"/>
  <c r="DQ107" i="1" s="1"/>
  <c r="D134" i="47"/>
  <c r="DP107" i="1" s="1"/>
  <c r="L133" i="47"/>
  <c r="DU106" i="1" s="1"/>
  <c r="K133" i="47"/>
  <c r="DT106" i="1" s="1"/>
  <c r="I133" i="47"/>
  <c r="H133" i="47"/>
  <c r="G133" i="47"/>
  <c r="F133" i="47"/>
  <c r="DR106" i="1" s="1"/>
  <c r="E133" i="47"/>
  <c r="DQ106" i="1" s="1"/>
  <c r="D133" i="47"/>
  <c r="DP106" i="1" s="1"/>
  <c r="L132" i="47"/>
  <c r="DU105" i="1" s="1"/>
  <c r="K132" i="47"/>
  <c r="DT105" i="1" s="1"/>
  <c r="I132" i="47"/>
  <c r="H132" i="47"/>
  <c r="G132" i="47"/>
  <c r="F132" i="47"/>
  <c r="DR105" i="1" s="1"/>
  <c r="E132" i="47"/>
  <c r="DQ105" i="1" s="1"/>
  <c r="D132" i="47"/>
  <c r="DP105" i="1" s="1"/>
  <c r="L131" i="47"/>
  <c r="DU104" i="1" s="1"/>
  <c r="K131" i="47"/>
  <c r="DT104" i="1" s="1"/>
  <c r="I131" i="47"/>
  <c r="H131" i="47"/>
  <c r="G131" i="47"/>
  <c r="F131" i="47"/>
  <c r="DR104" i="1" s="1"/>
  <c r="E131" i="47"/>
  <c r="DQ104" i="1" s="1"/>
  <c r="D131" i="47"/>
  <c r="DP104" i="1" s="1"/>
  <c r="L130" i="47"/>
  <c r="DU103" i="1" s="1"/>
  <c r="K130" i="47"/>
  <c r="DT103" i="1" s="1"/>
  <c r="I130" i="47"/>
  <c r="H130" i="47"/>
  <c r="G130" i="47"/>
  <c r="F130" i="47"/>
  <c r="DR103" i="1" s="1"/>
  <c r="E130" i="47"/>
  <c r="DQ103" i="1" s="1"/>
  <c r="D130" i="47"/>
  <c r="DP103" i="1" s="1"/>
  <c r="L129" i="47"/>
  <c r="DU102" i="1" s="1"/>
  <c r="K129" i="47"/>
  <c r="DT102" i="1" s="1"/>
  <c r="I129" i="47"/>
  <c r="H129" i="47"/>
  <c r="G129" i="47"/>
  <c r="F129" i="47"/>
  <c r="DR102" i="1" s="1"/>
  <c r="E129" i="47"/>
  <c r="DQ102" i="1" s="1"/>
  <c r="D129" i="47"/>
  <c r="DP102" i="1" s="1"/>
  <c r="L128" i="47"/>
  <c r="DU101" i="1" s="1"/>
  <c r="K128" i="47"/>
  <c r="DT101" i="1" s="1"/>
  <c r="I128" i="47"/>
  <c r="H128" i="47"/>
  <c r="G128" i="47"/>
  <c r="F128" i="47"/>
  <c r="DR101" i="1" s="1"/>
  <c r="E128" i="47"/>
  <c r="DQ101" i="1" s="1"/>
  <c r="D128" i="47"/>
  <c r="DP101" i="1" s="1"/>
  <c r="L127" i="47"/>
  <c r="DU100" i="1" s="1"/>
  <c r="K127" i="47"/>
  <c r="DT100" i="1" s="1"/>
  <c r="I127" i="47"/>
  <c r="H127" i="47"/>
  <c r="G127" i="47"/>
  <c r="F127" i="47"/>
  <c r="DR100" i="1" s="1"/>
  <c r="E127" i="47"/>
  <c r="DQ100" i="1" s="1"/>
  <c r="D127" i="47"/>
  <c r="DP100" i="1" s="1"/>
  <c r="L126" i="47"/>
  <c r="DU99" i="1" s="1"/>
  <c r="K126" i="47"/>
  <c r="DT99" i="1" s="1"/>
  <c r="I126" i="47"/>
  <c r="H126" i="47"/>
  <c r="G126" i="47"/>
  <c r="F126" i="47"/>
  <c r="DR99" i="1" s="1"/>
  <c r="E126" i="47"/>
  <c r="DQ99" i="1" s="1"/>
  <c r="D126" i="47"/>
  <c r="DP99" i="1" s="1"/>
  <c r="L125" i="47"/>
  <c r="DU98" i="1" s="1"/>
  <c r="K125" i="47"/>
  <c r="DT98" i="1" s="1"/>
  <c r="I125" i="47"/>
  <c r="H125" i="47"/>
  <c r="G125" i="47"/>
  <c r="F125" i="47"/>
  <c r="DR98" i="1" s="1"/>
  <c r="E125" i="47"/>
  <c r="DQ98" i="1" s="1"/>
  <c r="D125" i="47"/>
  <c r="DP98" i="1" s="1"/>
  <c r="L124" i="47"/>
  <c r="DU97" i="1" s="1"/>
  <c r="K124" i="47"/>
  <c r="DT97" i="1" s="1"/>
  <c r="I124" i="47"/>
  <c r="H124" i="47"/>
  <c r="G124" i="47"/>
  <c r="F124" i="47"/>
  <c r="DR97" i="1" s="1"/>
  <c r="E124" i="47"/>
  <c r="DQ97" i="1" s="1"/>
  <c r="D124" i="47"/>
  <c r="DP97" i="1" s="1"/>
  <c r="L123" i="47"/>
  <c r="DU96" i="1" s="1"/>
  <c r="K123" i="47"/>
  <c r="DT96" i="1" s="1"/>
  <c r="I123" i="47"/>
  <c r="H123" i="47"/>
  <c r="G123" i="47"/>
  <c r="F123" i="47"/>
  <c r="DR96" i="1" s="1"/>
  <c r="E123" i="47"/>
  <c r="DQ96" i="1" s="1"/>
  <c r="D123" i="47"/>
  <c r="DP96" i="1" s="1"/>
  <c r="L122" i="47"/>
  <c r="DU95" i="1" s="1"/>
  <c r="K122" i="47"/>
  <c r="DT95" i="1" s="1"/>
  <c r="I122" i="47"/>
  <c r="H122" i="47"/>
  <c r="G122" i="47"/>
  <c r="F122" i="47"/>
  <c r="DR95" i="1" s="1"/>
  <c r="E122" i="47"/>
  <c r="DQ95" i="1" s="1"/>
  <c r="D122" i="47"/>
  <c r="DP95" i="1" s="1"/>
  <c r="L121" i="47"/>
  <c r="DU94" i="1" s="1"/>
  <c r="K121" i="47"/>
  <c r="DT94" i="1" s="1"/>
  <c r="I121" i="47"/>
  <c r="H121" i="47"/>
  <c r="G121" i="47"/>
  <c r="F121" i="47"/>
  <c r="DR94" i="1" s="1"/>
  <c r="E121" i="47"/>
  <c r="DQ94" i="1" s="1"/>
  <c r="D121" i="47"/>
  <c r="DP94" i="1" s="1"/>
  <c r="L120" i="47"/>
  <c r="DU93" i="1" s="1"/>
  <c r="K120" i="47"/>
  <c r="DT93" i="1" s="1"/>
  <c r="I120" i="47"/>
  <c r="H120" i="47"/>
  <c r="G120" i="47"/>
  <c r="F120" i="47"/>
  <c r="DR93" i="1" s="1"/>
  <c r="E120" i="47"/>
  <c r="DQ93" i="1" s="1"/>
  <c r="D120" i="47"/>
  <c r="DP93" i="1" s="1"/>
  <c r="L119" i="47"/>
  <c r="DU92" i="1" s="1"/>
  <c r="K119" i="47"/>
  <c r="DT92" i="1" s="1"/>
  <c r="I119" i="47"/>
  <c r="H119" i="47"/>
  <c r="G119" i="47"/>
  <c r="F119" i="47"/>
  <c r="DR92" i="1" s="1"/>
  <c r="E119" i="47"/>
  <c r="DQ92" i="1" s="1"/>
  <c r="D119" i="47"/>
  <c r="DP92" i="1" s="1"/>
  <c r="L118" i="47"/>
  <c r="DU91" i="1" s="1"/>
  <c r="K118" i="47"/>
  <c r="DT91" i="1" s="1"/>
  <c r="I118" i="47"/>
  <c r="H118" i="47"/>
  <c r="G118" i="47"/>
  <c r="F118" i="47"/>
  <c r="DR91" i="1" s="1"/>
  <c r="E118" i="47"/>
  <c r="DQ91" i="1" s="1"/>
  <c r="D118" i="47"/>
  <c r="DP91" i="1" s="1"/>
  <c r="L117" i="47"/>
  <c r="DU90" i="1" s="1"/>
  <c r="K117" i="47"/>
  <c r="DT90" i="1" s="1"/>
  <c r="I117" i="47"/>
  <c r="H117" i="47"/>
  <c r="G117" i="47"/>
  <c r="F117" i="47"/>
  <c r="DR90" i="1" s="1"/>
  <c r="E117" i="47"/>
  <c r="DQ90" i="1" s="1"/>
  <c r="D117" i="47"/>
  <c r="DP90" i="1" s="1"/>
  <c r="L116" i="47"/>
  <c r="DU89" i="1" s="1"/>
  <c r="K116" i="47"/>
  <c r="DT89" i="1" s="1"/>
  <c r="I116" i="47"/>
  <c r="H116" i="47"/>
  <c r="G116" i="47"/>
  <c r="F116" i="47"/>
  <c r="DR89" i="1" s="1"/>
  <c r="E116" i="47"/>
  <c r="DQ89" i="1" s="1"/>
  <c r="D116" i="47"/>
  <c r="DP89" i="1" s="1"/>
  <c r="L115" i="47"/>
  <c r="DU88" i="1" s="1"/>
  <c r="K115" i="47"/>
  <c r="DT88" i="1" s="1"/>
  <c r="I115" i="47"/>
  <c r="H115" i="47"/>
  <c r="G115" i="47"/>
  <c r="F115" i="47"/>
  <c r="DR88" i="1" s="1"/>
  <c r="E115" i="47"/>
  <c r="DQ88" i="1" s="1"/>
  <c r="D115" i="47"/>
  <c r="DP88" i="1" s="1"/>
  <c r="L114" i="47"/>
  <c r="DU87" i="1" s="1"/>
  <c r="K114" i="47"/>
  <c r="DT87" i="1" s="1"/>
  <c r="I114" i="47"/>
  <c r="H114" i="47"/>
  <c r="G114" i="47"/>
  <c r="F114" i="47"/>
  <c r="DR87" i="1" s="1"/>
  <c r="E114" i="47"/>
  <c r="DQ87" i="1" s="1"/>
  <c r="D114" i="47"/>
  <c r="DP87" i="1" s="1"/>
  <c r="M112" i="47"/>
  <c r="R112" i="47" s="1"/>
  <c r="K111" i="47"/>
  <c r="I111" i="47"/>
  <c r="H111" i="47"/>
  <c r="G111" i="47"/>
  <c r="F111" i="47"/>
  <c r="E111" i="47"/>
  <c r="D111" i="47"/>
  <c r="K110" i="47"/>
  <c r="DT85" i="1" s="1"/>
  <c r="I110" i="47"/>
  <c r="H110" i="47"/>
  <c r="G110" i="47"/>
  <c r="F110" i="47"/>
  <c r="DR85" i="1" s="1"/>
  <c r="E110" i="47"/>
  <c r="DQ85" i="1" s="1"/>
  <c r="D110" i="47"/>
  <c r="DP85" i="1" s="1"/>
  <c r="K109" i="47"/>
  <c r="DT84" i="1" s="1"/>
  <c r="I109" i="47"/>
  <c r="H109" i="47"/>
  <c r="G109" i="47"/>
  <c r="F109" i="47"/>
  <c r="DR84" i="1" s="1"/>
  <c r="E109" i="47"/>
  <c r="DQ84" i="1" s="1"/>
  <c r="D109" i="47"/>
  <c r="DP84" i="1" s="1"/>
  <c r="K108" i="47"/>
  <c r="DT83" i="1" s="1"/>
  <c r="I108" i="47"/>
  <c r="H108" i="47"/>
  <c r="G108" i="47"/>
  <c r="F108" i="47"/>
  <c r="DR83" i="1" s="1"/>
  <c r="E108" i="47"/>
  <c r="DQ83" i="1" s="1"/>
  <c r="D108" i="47"/>
  <c r="DP83" i="1" s="1"/>
  <c r="K107" i="47"/>
  <c r="DT82" i="1" s="1"/>
  <c r="I107" i="47"/>
  <c r="H107" i="47"/>
  <c r="G107" i="47"/>
  <c r="F107" i="47"/>
  <c r="DR82" i="1" s="1"/>
  <c r="E107" i="47"/>
  <c r="DQ82" i="1" s="1"/>
  <c r="D107" i="47"/>
  <c r="DP82" i="1" s="1"/>
  <c r="K106" i="47"/>
  <c r="DT81" i="1" s="1"/>
  <c r="I106" i="47"/>
  <c r="H106" i="47"/>
  <c r="G106" i="47"/>
  <c r="F106" i="47"/>
  <c r="DR81" i="1" s="1"/>
  <c r="E106" i="47"/>
  <c r="DQ81" i="1" s="1"/>
  <c r="D106" i="47"/>
  <c r="DP81" i="1" s="1"/>
  <c r="K105" i="47"/>
  <c r="DT80" i="1" s="1"/>
  <c r="I105" i="47"/>
  <c r="H105" i="47"/>
  <c r="G105" i="47"/>
  <c r="F105" i="47"/>
  <c r="DR80" i="1" s="1"/>
  <c r="E105" i="47"/>
  <c r="DQ80" i="1" s="1"/>
  <c r="D105" i="47"/>
  <c r="DP80" i="1" s="1"/>
  <c r="K104" i="47"/>
  <c r="DT79" i="1" s="1"/>
  <c r="I104" i="47"/>
  <c r="H104" i="47"/>
  <c r="G104" i="47"/>
  <c r="F104" i="47"/>
  <c r="DR79" i="1" s="1"/>
  <c r="E104" i="47"/>
  <c r="DQ79" i="1" s="1"/>
  <c r="D104" i="47"/>
  <c r="DP79" i="1" s="1"/>
  <c r="K103" i="47"/>
  <c r="DT78" i="1" s="1"/>
  <c r="I103" i="47"/>
  <c r="H103" i="47"/>
  <c r="G103" i="47"/>
  <c r="F103" i="47"/>
  <c r="DR78" i="1" s="1"/>
  <c r="E103" i="47"/>
  <c r="DQ78" i="1" s="1"/>
  <c r="D103" i="47"/>
  <c r="DP78" i="1" s="1"/>
  <c r="K102" i="47"/>
  <c r="DT77" i="1" s="1"/>
  <c r="I102" i="47"/>
  <c r="H102" i="47"/>
  <c r="G102" i="47"/>
  <c r="F102" i="47"/>
  <c r="DR77" i="1" s="1"/>
  <c r="E102" i="47"/>
  <c r="DQ77" i="1" s="1"/>
  <c r="D102" i="47"/>
  <c r="DP77" i="1" s="1"/>
  <c r="K99" i="47"/>
  <c r="I99" i="47"/>
  <c r="H99" i="47"/>
  <c r="G99" i="47"/>
  <c r="F99" i="47"/>
  <c r="E99" i="47"/>
  <c r="D99" i="47"/>
  <c r="L98" i="47"/>
  <c r="DU75" i="1" s="1"/>
  <c r="K98" i="47"/>
  <c r="DT75" i="1" s="1"/>
  <c r="I98" i="47"/>
  <c r="H98" i="47"/>
  <c r="G98" i="47"/>
  <c r="F98" i="47"/>
  <c r="DR75" i="1" s="1"/>
  <c r="E98" i="47"/>
  <c r="DQ75" i="1" s="1"/>
  <c r="D98" i="47"/>
  <c r="DP75" i="1" s="1"/>
  <c r="L97" i="47"/>
  <c r="DU74" i="1" s="1"/>
  <c r="K97" i="47"/>
  <c r="DT74" i="1" s="1"/>
  <c r="I97" i="47"/>
  <c r="H97" i="47"/>
  <c r="G97" i="47"/>
  <c r="F97" i="47"/>
  <c r="DR74" i="1" s="1"/>
  <c r="E97" i="47"/>
  <c r="DQ74" i="1" s="1"/>
  <c r="D97" i="47"/>
  <c r="DP74" i="1" s="1"/>
  <c r="L96" i="47"/>
  <c r="DU73" i="1" s="1"/>
  <c r="K96" i="47"/>
  <c r="DT73" i="1" s="1"/>
  <c r="I96" i="47"/>
  <c r="H96" i="47"/>
  <c r="G96" i="47"/>
  <c r="F96" i="47"/>
  <c r="DR73" i="1" s="1"/>
  <c r="E96" i="47"/>
  <c r="DQ73" i="1" s="1"/>
  <c r="D96" i="47"/>
  <c r="DP73" i="1" s="1"/>
  <c r="L95" i="47"/>
  <c r="DU72" i="1" s="1"/>
  <c r="K95" i="47"/>
  <c r="DT72" i="1" s="1"/>
  <c r="I95" i="47"/>
  <c r="H95" i="47"/>
  <c r="G95" i="47"/>
  <c r="F95" i="47"/>
  <c r="DR72" i="1" s="1"/>
  <c r="E95" i="47"/>
  <c r="DQ72" i="1" s="1"/>
  <c r="D95" i="47"/>
  <c r="DP72" i="1" s="1"/>
  <c r="L94" i="47"/>
  <c r="DU71" i="1" s="1"/>
  <c r="K94" i="47"/>
  <c r="DT71" i="1" s="1"/>
  <c r="I94" i="47"/>
  <c r="H94" i="47"/>
  <c r="G94" i="47"/>
  <c r="F94" i="47"/>
  <c r="DR71" i="1" s="1"/>
  <c r="E94" i="47"/>
  <c r="DQ71" i="1" s="1"/>
  <c r="D94" i="47"/>
  <c r="DP71" i="1" s="1"/>
  <c r="L93" i="47"/>
  <c r="DU70" i="1" s="1"/>
  <c r="K93" i="47"/>
  <c r="DT70" i="1" s="1"/>
  <c r="I93" i="47"/>
  <c r="H93" i="47"/>
  <c r="G93" i="47"/>
  <c r="F93" i="47"/>
  <c r="DR70" i="1" s="1"/>
  <c r="E93" i="47"/>
  <c r="DQ70" i="1" s="1"/>
  <c r="D93" i="47"/>
  <c r="DP70" i="1" s="1"/>
  <c r="L92" i="47"/>
  <c r="DU69" i="1" s="1"/>
  <c r="K92" i="47"/>
  <c r="DT69" i="1" s="1"/>
  <c r="I92" i="47"/>
  <c r="H92" i="47"/>
  <c r="G92" i="47"/>
  <c r="F92" i="47"/>
  <c r="DR69" i="1" s="1"/>
  <c r="E92" i="47"/>
  <c r="DQ69" i="1" s="1"/>
  <c r="D92" i="47"/>
  <c r="DP69" i="1" s="1"/>
  <c r="L91" i="47"/>
  <c r="DU68" i="1" s="1"/>
  <c r="K91" i="47"/>
  <c r="DT68" i="1" s="1"/>
  <c r="I91" i="47"/>
  <c r="H91" i="47"/>
  <c r="G91" i="47"/>
  <c r="F91" i="47"/>
  <c r="DR68" i="1" s="1"/>
  <c r="E91" i="47"/>
  <c r="DQ68" i="1" s="1"/>
  <c r="D91" i="47"/>
  <c r="DP68" i="1" s="1"/>
  <c r="L90" i="47"/>
  <c r="DU67" i="1" s="1"/>
  <c r="K90" i="47"/>
  <c r="DT67" i="1" s="1"/>
  <c r="I90" i="47"/>
  <c r="H90" i="47"/>
  <c r="G90" i="47"/>
  <c r="F90" i="47"/>
  <c r="DR67" i="1" s="1"/>
  <c r="E90" i="47"/>
  <c r="DQ67" i="1" s="1"/>
  <c r="D90" i="47"/>
  <c r="DP67" i="1" s="1"/>
  <c r="M88" i="47"/>
  <c r="R88" i="47" s="1"/>
  <c r="L87" i="47"/>
  <c r="DU66" i="1" s="1"/>
  <c r="K87" i="47"/>
  <c r="DT66" i="1" s="1"/>
  <c r="I87" i="47"/>
  <c r="H87" i="47"/>
  <c r="G87" i="47"/>
  <c r="F87" i="47"/>
  <c r="DR66" i="1" s="1"/>
  <c r="E87" i="47"/>
  <c r="DQ66" i="1" s="1"/>
  <c r="D87" i="47"/>
  <c r="DP66" i="1" s="1"/>
  <c r="L86" i="47"/>
  <c r="DU65" i="1" s="1"/>
  <c r="K86" i="47"/>
  <c r="DT65" i="1" s="1"/>
  <c r="I86" i="47"/>
  <c r="H86" i="47"/>
  <c r="G86" i="47"/>
  <c r="F86" i="47"/>
  <c r="DR65" i="1" s="1"/>
  <c r="E86" i="47"/>
  <c r="DQ65" i="1" s="1"/>
  <c r="D86" i="47"/>
  <c r="DP65" i="1" s="1"/>
  <c r="L85" i="47"/>
  <c r="DU64" i="1" s="1"/>
  <c r="K85" i="47"/>
  <c r="DT64" i="1" s="1"/>
  <c r="I85" i="47"/>
  <c r="H85" i="47"/>
  <c r="G85" i="47"/>
  <c r="F85" i="47"/>
  <c r="DR64" i="1" s="1"/>
  <c r="E85" i="47"/>
  <c r="DQ64" i="1" s="1"/>
  <c r="D85" i="47"/>
  <c r="DP64" i="1" s="1"/>
  <c r="L84" i="47"/>
  <c r="DU63" i="1" s="1"/>
  <c r="K84" i="47"/>
  <c r="DT63" i="1" s="1"/>
  <c r="I84" i="47"/>
  <c r="H84" i="47"/>
  <c r="G84" i="47"/>
  <c r="F84" i="47"/>
  <c r="DR63" i="1" s="1"/>
  <c r="E84" i="47"/>
  <c r="DQ63" i="1" s="1"/>
  <c r="D84" i="47"/>
  <c r="DP63" i="1" s="1"/>
  <c r="L83" i="47"/>
  <c r="DU62" i="1" s="1"/>
  <c r="K83" i="47"/>
  <c r="DT62" i="1" s="1"/>
  <c r="I83" i="47"/>
  <c r="H83" i="47"/>
  <c r="G83" i="47"/>
  <c r="F83" i="47"/>
  <c r="DR62" i="1" s="1"/>
  <c r="E83" i="47"/>
  <c r="DQ62" i="1" s="1"/>
  <c r="D83" i="47"/>
  <c r="DP62" i="1" s="1"/>
  <c r="L82" i="47"/>
  <c r="DU61" i="1" s="1"/>
  <c r="K82" i="47"/>
  <c r="DT61" i="1" s="1"/>
  <c r="I82" i="47"/>
  <c r="H82" i="47"/>
  <c r="G82" i="47"/>
  <c r="F82" i="47"/>
  <c r="DR61" i="1" s="1"/>
  <c r="E82" i="47"/>
  <c r="DQ61" i="1" s="1"/>
  <c r="D82" i="47"/>
  <c r="DP61" i="1" s="1"/>
  <c r="L81" i="47"/>
  <c r="DU60" i="1" s="1"/>
  <c r="K81" i="47"/>
  <c r="DT60" i="1" s="1"/>
  <c r="I81" i="47"/>
  <c r="H81" i="47"/>
  <c r="G81" i="47"/>
  <c r="F81" i="47"/>
  <c r="DR60" i="1" s="1"/>
  <c r="E81" i="47"/>
  <c r="DQ60" i="1" s="1"/>
  <c r="D81" i="47"/>
  <c r="DP60" i="1" s="1"/>
  <c r="L80" i="47"/>
  <c r="DU59" i="1" s="1"/>
  <c r="K80" i="47"/>
  <c r="DT59" i="1" s="1"/>
  <c r="I80" i="47"/>
  <c r="H80" i="47"/>
  <c r="G80" i="47"/>
  <c r="F80" i="47"/>
  <c r="DR59" i="1" s="1"/>
  <c r="E80" i="47"/>
  <c r="DQ59" i="1" s="1"/>
  <c r="D80" i="47"/>
  <c r="DP59" i="1" s="1"/>
  <c r="L79" i="47"/>
  <c r="DU58" i="1" s="1"/>
  <c r="K79" i="47"/>
  <c r="DT58" i="1" s="1"/>
  <c r="I79" i="47"/>
  <c r="H79" i="47"/>
  <c r="G79" i="47"/>
  <c r="F79" i="47"/>
  <c r="DR58" i="1" s="1"/>
  <c r="E79" i="47"/>
  <c r="DQ58" i="1" s="1"/>
  <c r="D79" i="47"/>
  <c r="DP58" i="1" s="1"/>
  <c r="R77" i="47"/>
  <c r="L76" i="47"/>
  <c r="DU57" i="1" s="1"/>
  <c r="K76" i="47"/>
  <c r="DT57" i="1" s="1"/>
  <c r="I76" i="47"/>
  <c r="H76" i="47"/>
  <c r="G76" i="47"/>
  <c r="F76" i="47"/>
  <c r="DR57" i="1" s="1"/>
  <c r="E76" i="47"/>
  <c r="DQ57" i="1" s="1"/>
  <c r="D76" i="47"/>
  <c r="DP57" i="1" s="1"/>
  <c r="L75" i="47"/>
  <c r="DU56" i="1" s="1"/>
  <c r="K75" i="47"/>
  <c r="DT56" i="1" s="1"/>
  <c r="I75" i="47"/>
  <c r="H75" i="47"/>
  <c r="G75" i="47"/>
  <c r="F75" i="47"/>
  <c r="DR56" i="1" s="1"/>
  <c r="E75" i="47"/>
  <c r="DQ56" i="1" s="1"/>
  <c r="D75" i="47"/>
  <c r="DP56" i="1" s="1"/>
  <c r="L74" i="47"/>
  <c r="DU55" i="1" s="1"/>
  <c r="K74" i="47"/>
  <c r="DT55" i="1" s="1"/>
  <c r="I74" i="47"/>
  <c r="H74" i="47"/>
  <c r="G74" i="47"/>
  <c r="F74" i="47"/>
  <c r="DR55" i="1" s="1"/>
  <c r="E74" i="47"/>
  <c r="DQ55" i="1" s="1"/>
  <c r="D74" i="47"/>
  <c r="DP55" i="1" s="1"/>
  <c r="L73" i="47"/>
  <c r="DU54" i="1" s="1"/>
  <c r="K73" i="47"/>
  <c r="DT54" i="1" s="1"/>
  <c r="I73" i="47"/>
  <c r="H73" i="47"/>
  <c r="G73" i="47"/>
  <c r="F73" i="47"/>
  <c r="DR54" i="1" s="1"/>
  <c r="E73" i="47"/>
  <c r="DQ54" i="1" s="1"/>
  <c r="D73" i="47"/>
  <c r="DP54" i="1" s="1"/>
  <c r="L72" i="47"/>
  <c r="DU53" i="1" s="1"/>
  <c r="K72" i="47"/>
  <c r="DT53" i="1" s="1"/>
  <c r="I72" i="47"/>
  <c r="H72" i="47"/>
  <c r="G72" i="47"/>
  <c r="F72" i="47"/>
  <c r="DR53" i="1" s="1"/>
  <c r="E72" i="47"/>
  <c r="DQ53" i="1" s="1"/>
  <c r="D72" i="47"/>
  <c r="DP53" i="1" s="1"/>
  <c r="L71" i="47"/>
  <c r="DU52" i="1" s="1"/>
  <c r="K71" i="47"/>
  <c r="DT52" i="1" s="1"/>
  <c r="I71" i="47"/>
  <c r="H71" i="47"/>
  <c r="G71" i="47"/>
  <c r="F71" i="47"/>
  <c r="DR52" i="1" s="1"/>
  <c r="E71" i="47"/>
  <c r="DQ52" i="1" s="1"/>
  <c r="D71" i="47"/>
  <c r="DP52" i="1" s="1"/>
  <c r="L70" i="47"/>
  <c r="DU51" i="1" s="1"/>
  <c r="K70" i="47"/>
  <c r="DT51" i="1" s="1"/>
  <c r="I70" i="47"/>
  <c r="H70" i="47"/>
  <c r="G70" i="47"/>
  <c r="F70" i="47"/>
  <c r="DR51" i="1" s="1"/>
  <c r="E70" i="47"/>
  <c r="DQ51" i="1" s="1"/>
  <c r="D70" i="47"/>
  <c r="DP51" i="1" s="1"/>
  <c r="L69" i="47"/>
  <c r="DU50" i="1" s="1"/>
  <c r="K69" i="47"/>
  <c r="DT50" i="1" s="1"/>
  <c r="I69" i="47"/>
  <c r="H69" i="47"/>
  <c r="G69" i="47"/>
  <c r="F69" i="47"/>
  <c r="DR50" i="1" s="1"/>
  <c r="E69" i="47"/>
  <c r="DQ50" i="1" s="1"/>
  <c r="D69" i="47"/>
  <c r="DP50" i="1" s="1"/>
  <c r="K66" i="47"/>
  <c r="DT49" i="1" s="1"/>
  <c r="I66" i="47"/>
  <c r="H66" i="47"/>
  <c r="G66" i="47"/>
  <c r="F66" i="47"/>
  <c r="DR49" i="1" s="1"/>
  <c r="E66" i="47"/>
  <c r="DQ49" i="1" s="1"/>
  <c r="D66" i="47"/>
  <c r="L65" i="47"/>
  <c r="DU48" i="1" s="1"/>
  <c r="K65" i="47"/>
  <c r="DT48" i="1" s="1"/>
  <c r="I65" i="47"/>
  <c r="H65" i="47"/>
  <c r="G65" i="47"/>
  <c r="F65" i="47"/>
  <c r="DR48" i="1" s="1"/>
  <c r="E65" i="47"/>
  <c r="DQ48" i="1" s="1"/>
  <c r="D65" i="47"/>
  <c r="DP48" i="1" s="1"/>
  <c r="L64" i="47"/>
  <c r="DU47" i="1" s="1"/>
  <c r="K64" i="47"/>
  <c r="DT47" i="1" s="1"/>
  <c r="I64" i="47"/>
  <c r="H64" i="47"/>
  <c r="G64" i="47"/>
  <c r="F64" i="47"/>
  <c r="DR47" i="1" s="1"/>
  <c r="E64" i="47"/>
  <c r="DQ47" i="1" s="1"/>
  <c r="D64" i="47"/>
  <c r="DP47" i="1" s="1"/>
  <c r="L63" i="47"/>
  <c r="DU46" i="1" s="1"/>
  <c r="K63" i="47"/>
  <c r="DT46" i="1" s="1"/>
  <c r="I63" i="47"/>
  <c r="H63" i="47"/>
  <c r="G63" i="47"/>
  <c r="F63" i="47"/>
  <c r="DR46" i="1" s="1"/>
  <c r="E63" i="47"/>
  <c r="DQ46" i="1" s="1"/>
  <c r="D63" i="47"/>
  <c r="DP46" i="1" s="1"/>
  <c r="L62" i="47"/>
  <c r="DU45" i="1" s="1"/>
  <c r="K62" i="47"/>
  <c r="DT45" i="1" s="1"/>
  <c r="I62" i="47"/>
  <c r="H62" i="47"/>
  <c r="G62" i="47"/>
  <c r="F62" i="47"/>
  <c r="DR45" i="1" s="1"/>
  <c r="E62" i="47"/>
  <c r="DQ45" i="1" s="1"/>
  <c r="D62" i="47"/>
  <c r="DP45" i="1" s="1"/>
  <c r="L61" i="47"/>
  <c r="DU44" i="1" s="1"/>
  <c r="K61" i="47"/>
  <c r="DT44" i="1" s="1"/>
  <c r="I61" i="47"/>
  <c r="H61" i="47"/>
  <c r="G61" i="47"/>
  <c r="F61" i="47"/>
  <c r="DR44" i="1" s="1"/>
  <c r="E61" i="47"/>
  <c r="DQ44" i="1" s="1"/>
  <c r="D61" i="47"/>
  <c r="DP44" i="1" s="1"/>
  <c r="L60" i="47"/>
  <c r="DU43" i="1" s="1"/>
  <c r="K60" i="47"/>
  <c r="DT43" i="1" s="1"/>
  <c r="I60" i="47"/>
  <c r="H60" i="47"/>
  <c r="G60" i="47"/>
  <c r="F60" i="47"/>
  <c r="DR43" i="1" s="1"/>
  <c r="E60" i="47"/>
  <c r="DQ43" i="1" s="1"/>
  <c r="D60" i="47"/>
  <c r="DP43" i="1" s="1"/>
  <c r="L59" i="47"/>
  <c r="DU42" i="1" s="1"/>
  <c r="K59" i="47"/>
  <c r="DT42" i="1" s="1"/>
  <c r="I59" i="47"/>
  <c r="H59" i="47"/>
  <c r="G59" i="47"/>
  <c r="F59" i="47"/>
  <c r="DR42" i="1" s="1"/>
  <c r="E59" i="47"/>
  <c r="DQ42" i="1" s="1"/>
  <c r="D59" i="47"/>
  <c r="DP42" i="1" s="1"/>
  <c r="L58" i="47"/>
  <c r="DU41" i="1" s="1"/>
  <c r="K58" i="47"/>
  <c r="DT41" i="1" s="1"/>
  <c r="I58" i="47"/>
  <c r="H58" i="47"/>
  <c r="G58" i="47"/>
  <c r="F58" i="47"/>
  <c r="DR41" i="1" s="1"/>
  <c r="E58" i="47"/>
  <c r="DQ41" i="1" s="1"/>
  <c r="D58" i="47"/>
  <c r="DP41" i="1" s="1"/>
  <c r="L57" i="47"/>
  <c r="DU40" i="1" s="1"/>
  <c r="K57" i="47"/>
  <c r="DT40" i="1" s="1"/>
  <c r="I57" i="47"/>
  <c r="H57" i="47"/>
  <c r="G57" i="47"/>
  <c r="F57" i="47"/>
  <c r="DR40" i="1" s="1"/>
  <c r="E57" i="47"/>
  <c r="DQ40" i="1" s="1"/>
  <c r="D57" i="47"/>
  <c r="L56" i="47"/>
  <c r="DU39" i="1" s="1"/>
  <c r="K56" i="47"/>
  <c r="DT39" i="1" s="1"/>
  <c r="I56" i="47"/>
  <c r="H56" i="47"/>
  <c r="G56" i="47"/>
  <c r="F56" i="47"/>
  <c r="DR39" i="1" s="1"/>
  <c r="E56" i="47"/>
  <c r="DQ39" i="1" s="1"/>
  <c r="D56" i="47"/>
  <c r="DP39" i="1" s="1"/>
  <c r="L55" i="47"/>
  <c r="DU38" i="1" s="1"/>
  <c r="K55" i="47"/>
  <c r="DT38" i="1" s="1"/>
  <c r="I55" i="47"/>
  <c r="H55" i="47"/>
  <c r="G55" i="47"/>
  <c r="F55" i="47"/>
  <c r="DR38" i="1" s="1"/>
  <c r="E55" i="47"/>
  <c r="DQ38" i="1" s="1"/>
  <c r="D55" i="47"/>
  <c r="DP38" i="1" s="1"/>
  <c r="L54" i="47"/>
  <c r="DU37" i="1" s="1"/>
  <c r="K54" i="47"/>
  <c r="DT37" i="1" s="1"/>
  <c r="I54" i="47"/>
  <c r="H54" i="47"/>
  <c r="G54" i="47"/>
  <c r="F54" i="47"/>
  <c r="DR37" i="1" s="1"/>
  <c r="E54" i="47"/>
  <c r="DQ37" i="1" s="1"/>
  <c r="D54" i="47"/>
  <c r="DP37" i="1" s="1"/>
  <c r="L53" i="47"/>
  <c r="DU36" i="1" s="1"/>
  <c r="K53" i="47"/>
  <c r="DT36" i="1" s="1"/>
  <c r="I53" i="47"/>
  <c r="H53" i="47"/>
  <c r="G53" i="47"/>
  <c r="F53" i="47"/>
  <c r="DR36" i="1" s="1"/>
  <c r="E53" i="47"/>
  <c r="DQ36" i="1" s="1"/>
  <c r="D53" i="47"/>
  <c r="DP36" i="1" s="1"/>
  <c r="L52" i="47"/>
  <c r="DU35" i="1" s="1"/>
  <c r="K52" i="47"/>
  <c r="DT35" i="1" s="1"/>
  <c r="I52" i="47"/>
  <c r="H52" i="47"/>
  <c r="G52" i="47"/>
  <c r="F52" i="47"/>
  <c r="DR35" i="1" s="1"/>
  <c r="E52" i="47"/>
  <c r="DQ35" i="1" s="1"/>
  <c r="D52" i="47"/>
  <c r="DP35" i="1" s="1"/>
  <c r="L51" i="47"/>
  <c r="DU34" i="1" s="1"/>
  <c r="K51" i="47"/>
  <c r="DT34" i="1" s="1"/>
  <c r="I51" i="47"/>
  <c r="H51" i="47"/>
  <c r="G51" i="47"/>
  <c r="F51" i="47"/>
  <c r="DR34" i="1" s="1"/>
  <c r="E51" i="47"/>
  <c r="DQ34" i="1" s="1"/>
  <c r="D51" i="47"/>
  <c r="DP34" i="1" s="1"/>
  <c r="L50" i="47"/>
  <c r="DU33" i="1" s="1"/>
  <c r="K50" i="47"/>
  <c r="DT33" i="1" s="1"/>
  <c r="I50" i="47"/>
  <c r="H50" i="47"/>
  <c r="G50" i="47"/>
  <c r="F50" i="47"/>
  <c r="DR33" i="1" s="1"/>
  <c r="E50" i="47"/>
  <c r="DQ33" i="1" s="1"/>
  <c r="D50" i="47"/>
  <c r="DP33" i="1" s="1"/>
  <c r="L49" i="47"/>
  <c r="DU32" i="1" s="1"/>
  <c r="K49" i="47"/>
  <c r="DT32" i="1" s="1"/>
  <c r="I49" i="47"/>
  <c r="H49" i="47"/>
  <c r="G49" i="47"/>
  <c r="F49" i="47"/>
  <c r="DR32" i="1" s="1"/>
  <c r="E49" i="47"/>
  <c r="DQ32" i="1" s="1"/>
  <c r="D49" i="47"/>
  <c r="DP32" i="1" s="1"/>
  <c r="L48" i="47"/>
  <c r="DU31" i="1" s="1"/>
  <c r="K48" i="47"/>
  <c r="DT31" i="1" s="1"/>
  <c r="I48" i="47"/>
  <c r="H48" i="47"/>
  <c r="G48" i="47"/>
  <c r="F48" i="47"/>
  <c r="DR31" i="1" s="1"/>
  <c r="E48" i="47"/>
  <c r="DQ31" i="1" s="1"/>
  <c r="D48" i="47"/>
  <c r="L47" i="47"/>
  <c r="DU30" i="1" s="1"/>
  <c r="K47" i="47"/>
  <c r="DT30" i="1" s="1"/>
  <c r="I47" i="47"/>
  <c r="H47" i="47"/>
  <c r="G47" i="47"/>
  <c r="F47" i="47"/>
  <c r="DR30" i="1" s="1"/>
  <c r="E47" i="47"/>
  <c r="DQ30" i="1" s="1"/>
  <c r="D47" i="47"/>
  <c r="DP30" i="1" s="1"/>
  <c r="L46" i="47"/>
  <c r="DU29" i="1" s="1"/>
  <c r="K46" i="47"/>
  <c r="DT29" i="1" s="1"/>
  <c r="I46" i="47"/>
  <c r="H46" i="47"/>
  <c r="G46" i="47"/>
  <c r="F46" i="47"/>
  <c r="DR29" i="1" s="1"/>
  <c r="E46" i="47"/>
  <c r="DQ29" i="1" s="1"/>
  <c r="D46" i="47"/>
  <c r="DP29" i="1" s="1"/>
  <c r="L45" i="47"/>
  <c r="DU28" i="1" s="1"/>
  <c r="K45" i="47"/>
  <c r="DT28" i="1" s="1"/>
  <c r="I45" i="47"/>
  <c r="H45" i="47"/>
  <c r="G45" i="47"/>
  <c r="F45" i="47"/>
  <c r="DR28" i="1" s="1"/>
  <c r="E45" i="47"/>
  <c r="DQ28" i="1" s="1"/>
  <c r="D45" i="47"/>
  <c r="DP28" i="1" s="1"/>
  <c r="L44" i="47"/>
  <c r="DU27" i="1" s="1"/>
  <c r="K44" i="47"/>
  <c r="DT27" i="1" s="1"/>
  <c r="I44" i="47"/>
  <c r="H44" i="47"/>
  <c r="G44" i="47"/>
  <c r="F44" i="47"/>
  <c r="DR27" i="1" s="1"/>
  <c r="E44" i="47"/>
  <c r="DQ27" i="1" s="1"/>
  <c r="D44" i="47"/>
  <c r="DP27" i="1" s="1"/>
  <c r="L43" i="47"/>
  <c r="DU26" i="1" s="1"/>
  <c r="K43" i="47"/>
  <c r="DT26" i="1" s="1"/>
  <c r="I43" i="47"/>
  <c r="H43" i="47"/>
  <c r="G43" i="47"/>
  <c r="F43" i="47"/>
  <c r="DR26" i="1" s="1"/>
  <c r="E43" i="47"/>
  <c r="DQ26" i="1" s="1"/>
  <c r="D43" i="47"/>
  <c r="DP26" i="1" s="1"/>
  <c r="L42" i="47"/>
  <c r="DU25" i="1" s="1"/>
  <c r="K42" i="47"/>
  <c r="DT25" i="1" s="1"/>
  <c r="I42" i="47"/>
  <c r="H42" i="47"/>
  <c r="G42" i="47"/>
  <c r="F42" i="47"/>
  <c r="DR25" i="1" s="1"/>
  <c r="E42" i="47"/>
  <c r="DQ25" i="1" s="1"/>
  <c r="D42" i="47"/>
  <c r="DP25" i="1" s="1"/>
  <c r="L41" i="47"/>
  <c r="DU24" i="1" s="1"/>
  <c r="K41" i="47"/>
  <c r="DT24" i="1" s="1"/>
  <c r="I41" i="47"/>
  <c r="H41" i="47"/>
  <c r="G41" i="47"/>
  <c r="F41" i="47"/>
  <c r="DR24" i="1" s="1"/>
  <c r="E41" i="47"/>
  <c r="DQ24" i="1" s="1"/>
  <c r="D41" i="47"/>
  <c r="DP24" i="1" s="1"/>
  <c r="L40" i="47"/>
  <c r="DU23" i="1" s="1"/>
  <c r="K40" i="47"/>
  <c r="DT23" i="1" s="1"/>
  <c r="I40" i="47"/>
  <c r="H40" i="47"/>
  <c r="G40" i="47"/>
  <c r="F40" i="47"/>
  <c r="DR23" i="1" s="1"/>
  <c r="E40" i="47"/>
  <c r="DQ23" i="1" s="1"/>
  <c r="D40" i="47"/>
  <c r="DP23" i="1" s="1"/>
  <c r="L39" i="47"/>
  <c r="K39" i="47"/>
  <c r="I39" i="47"/>
  <c r="H39" i="47"/>
  <c r="G39" i="47"/>
  <c r="F39" i="47"/>
  <c r="E39" i="47"/>
  <c r="D39" i="47"/>
  <c r="L38" i="47"/>
  <c r="K38" i="47"/>
  <c r="I38" i="47"/>
  <c r="H38" i="47"/>
  <c r="G38" i="47"/>
  <c r="F38" i="47"/>
  <c r="E38" i="47"/>
  <c r="D38" i="47"/>
  <c r="L37" i="47"/>
  <c r="K37" i="47"/>
  <c r="I37" i="47"/>
  <c r="H37" i="47"/>
  <c r="G37" i="47"/>
  <c r="F37" i="47"/>
  <c r="E37" i="47"/>
  <c r="D37" i="47"/>
  <c r="L36" i="47"/>
  <c r="K36" i="47"/>
  <c r="I36" i="47"/>
  <c r="H36" i="47"/>
  <c r="G36" i="47"/>
  <c r="F36" i="47"/>
  <c r="E36" i="47"/>
  <c r="D36" i="47"/>
  <c r="L35" i="47"/>
  <c r="K35" i="47"/>
  <c r="I35" i="47"/>
  <c r="H35" i="47"/>
  <c r="G35" i="47"/>
  <c r="F35" i="47"/>
  <c r="E35" i="47"/>
  <c r="D35" i="47"/>
  <c r="L34" i="47"/>
  <c r="K34" i="47"/>
  <c r="I34" i="47"/>
  <c r="H34" i="47"/>
  <c r="G34" i="47"/>
  <c r="F34" i="47"/>
  <c r="E34" i="47"/>
  <c r="D34" i="47"/>
  <c r="L33" i="47"/>
  <c r="K33" i="47"/>
  <c r="I33" i="47"/>
  <c r="H33" i="47"/>
  <c r="G33" i="47"/>
  <c r="F33" i="47"/>
  <c r="E33" i="47"/>
  <c r="D33" i="47"/>
  <c r="L32" i="47"/>
  <c r="K32" i="47"/>
  <c r="I32" i="47"/>
  <c r="H32" i="47"/>
  <c r="G32" i="47"/>
  <c r="F32" i="47"/>
  <c r="E32" i="47"/>
  <c r="D32" i="47"/>
  <c r="L31" i="47"/>
  <c r="K31" i="47"/>
  <c r="I31" i="47"/>
  <c r="H31" i="47"/>
  <c r="G31" i="47"/>
  <c r="F31" i="47"/>
  <c r="E31" i="47"/>
  <c r="D31" i="47"/>
  <c r="L30" i="47"/>
  <c r="K30" i="47"/>
  <c r="I30" i="47"/>
  <c r="H30" i="47"/>
  <c r="G30" i="47"/>
  <c r="F30" i="47"/>
  <c r="E30" i="47"/>
  <c r="D30" i="47"/>
  <c r="L29" i="47"/>
  <c r="K29" i="47"/>
  <c r="I29" i="47"/>
  <c r="H29" i="47"/>
  <c r="G29" i="47"/>
  <c r="F29" i="47"/>
  <c r="E29" i="47"/>
  <c r="D29" i="47"/>
  <c r="L28" i="47"/>
  <c r="K28" i="47"/>
  <c r="I28" i="47"/>
  <c r="H28" i="47"/>
  <c r="G28" i="47"/>
  <c r="F28" i="47"/>
  <c r="E28" i="47"/>
  <c r="D28" i="47"/>
  <c r="L27" i="47"/>
  <c r="K27" i="47"/>
  <c r="I27" i="47"/>
  <c r="H27" i="47"/>
  <c r="G27" i="47"/>
  <c r="F27" i="47"/>
  <c r="E27" i="47"/>
  <c r="D27" i="47"/>
  <c r="L26" i="47"/>
  <c r="DU22" i="1" s="1"/>
  <c r="K26" i="47"/>
  <c r="DT22" i="1" s="1"/>
  <c r="I26" i="47"/>
  <c r="H26" i="47"/>
  <c r="G26" i="47"/>
  <c r="F26" i="47"/>
  <c r="DR22" i="1" s="1"/>
  <c r="E26" i="47"/>
  <c r="DQ22" i="1" s="1"/>
  <c r="D26" i="47"/>
  <c r="DP22" i="1" s="1"/>
  <c r="L25" i="47"/>
  <c r="DU21" i="1" s="1"/>
  <c r="K25" i="47"/>
  <c r="DT21" i="1" s="1"/>
  <c r="I25" i="47"/>
  <c r="H25" i="47"/>
  <c r="G25" i="47"/>
  <c r="F25" i="47"/>
  <c r="DR21" i="1" s="1"/>
  <c r="E25" i="47"/>
  <c r="DQ21" i="1" s="1"/>
  <c r="D25" i="47"/>
  <c r="DP21" i="1" s="1"/>
  <c r="L24" i="47"/>
  <c r="DU20" i="1" s="1"/>
  <c r="K24" i="47"/>
  <c r="DT20" i="1" s="1"/>
  <c r="I24" i="47"/>
  <c r="H24" i="47"/>
  <c r="G24" i="47"/>
  <c r="F24" i="47"/>
  <c r="DR20" i="1" s="1"/>
  <c r="E24" i="47"/>
  <c r="DQ20" i="1" s="1"/>
  <c r="D24" i="47"/>
  <c r="DP20" i="1" s="1"/>
  <c r="L23" i="47"/>
  <c r="DU19" i="1" s="1"/>
  <c r="K23" i="47"/>
  <c r="DT19" i="1" s="1"/>
  <c r="I23" i="47"/>
  <c r="H23" i="47"/>
  <c r="G23" i="47"/>
  <c r="F23" i="47"/>
  <c r="DR19" i="1" s="1"/>
  <c r="E23" i="47"/>
  <c r="DQ19" i="1" s="1"/>
  <c r="D23" i="47"/>
  <c r="DP19" i="1" s="1"/>
  <c r="L22" i="47"/>
  <c r="DU18" i="1" s="1"/>
  <c r="K22" i="47"/>
  <c r="DT18" i="1" s="1"/>
  <c r="I22" i="47"/>
  <c r="H22" i="47"/>
  <c r="G22" i="47"/>
  <c r="F22" i="47"/>
  <c r="DR18" i="1" s="1"/>
  <c r="E22" i="47"/>
  <c r="DQ18" i="1" s="1"/>
  <c r="D22" i="47"/>
  <c r="DP18" i="1" s="1"/>
  <c r="L21" i="47"/>
  <c r="DU17" i="1" s="1"/>
  <c r="K21" i="47"/>
  <c r="DT17" i="1" s="1"/>
  <c r="I21" i="47"/>
  <c r="H21" i="47"/>
  <c r="G21" i="47"/>
  <c r="F21" i="47"/>
  <c r="DR17" i="1" s="1"/>
  <c r="E21" i="47"/>
  <c r="DQ17" i="1" s="1"/>
  <c r="D21" i="47"/>
  <c r="L20" i="47"/>
  <c r="DU16" i="1" s="1"/>
  <c r="K20" i="47"/>
  <c r="DT16" i="1" s="1"/>
  <c r="I20" i="47"/>
  <c r="H20" i="47"/>
  <c r="G20" i="47"/>
  <c r="F20" i="47"/>
  <c r="DR16" i="1" s="1"/>
  <c r="E20" i="47"/>
  <c r="DQ16" i="1" s="1"/>
  <c r="D20" i="47"/>
  <c r="DP16" i="1" s="1"/>
  <c r="L19" i="47"/>
  <c r="DU15" i="1" s="1"/>
  <c r="K19" i="47"/>
  <c r="DT15" i="1" s="1"/>
  <c r="I19" i="47"/>
  <c r="H19" i="47"/>
  <c r="G19" i="47"/>
  <c r="F19" i="47"/>
  <c r="DR15" i="1" s="1"/>
  <c r="E19" i="47"/>
  <c r="DQ15" i="1" s="1"/>
  <c r="D19" i="47"/>
  <c r="DP15" i="1" s="1"/>
  <c r="L18" i="47"/>
  <c r="DU14" i="1" s="1"/>
  <c r="K18" i="47"/>
  <c r="DT14" i="1" s="1"/>
  <c r="I18" i="47"/>
  <c r="H18" i="47"/>
  <c r="G18" i="47"/>
  <c r="F18" i="47"/>
  <c r="DR14" i="1" s="1"/>
  <c r="E18" i="47"/>
  <c r="DQ14" i="1" s="1"/>
  <c r="D18" i="47"/>
  <c r="DP14" i="1" s="1"/>
  <c r="L17" i="47"/>
  <c r="DU13" i="1" s="1"/>
  <c r="K17" i="47"/>
  <c r="DT13" i="1" s="1"/>
  <c r="I17" i="47"/>
  <c r="H17" i="47"/>
  <c r="G17" i="47"/>
  <c r="F17" i="47"/>
  <c r="DR13" i="1" s="1"/>
  <c r="E17" i="47"/>
  <c r="DQ13" i="1" s="1"/>
  <c r="D17" i="47"/>
  <c r="DP13" i="1" s="1"/>
  <c r="L16" i="47"/>
  <c r="DU12" i="1" s="1"/>
  <c r="K16" i="47"/>
  <c r="DT12" i="1" s="1"/>
  <c r="I16" i="47"/>
  <c r="H16" i="47"/>
  <c r="G16" i="47"/>
  <c r="F16" i="47"/>
  <c r="DR12" i="1" s="1"/>
  <c r="E16" i="47"/>
  <c r="DQ12" i="1" s="1"/>
  <c r="D16" i="47"/>
  <c r="DP12" i="1" s="1"/>
  <c r="L15" i="47"/>
  <c r="DU11" i="1" s="1"/>
  <c r="K15" i="47"/>
  <c r="DT11" i="1" s="1"/>
  <c r="I15" i="47"/>
  <c r="H15" i="47"/>
  <c r="G15" i="47"/>
  <c r="F15" i="47"/>
  <c r="DR11" i="1" s="1"/>
  <c r="E15" i="47"/>
  <c r="DQ11" i="1" s="1"/>
  <c r="D15" i="47"/>
  <c r="DP11" i="1" s="1"/>
  <c r="L14" i="47"/>
  <c r="DU10" i="1" s="1"/>
  <c r="K14" i="47"/>
  <c r="DT10" i="1" s="1"/>
  <c r="I14" i="47"/>
  <c r="H14" i="47"/>
  <c r="G14" i="47"/>
  <c r="F14" i="47"/>
  <c r="DR10" i="1" s="1"/>
  <c r="E14" i="47"/>
  <c r="DQ10" i="1" s="1"/>
  <c r="D14" i="47"/>
  <c r="DP10" i="1" s="1"/>
  <c r="L13" i="47"/>
  <c r="DU9" i="1" s="1"/>
  <c r="K13" i="47"/>
  <c r="DT9" i="1" s="1"/>
  <c r="I13" i="47"/>
  <c r="H13" i="47"/>
  <c r="G13" i="47"/>
  <c r="F13" i="47"/>
  <c r="DR9" i="1" s="1"/>
  <c r="E13" i="47"/>
  <c r="DQ9" i="1" s="1"/>
  <c r="D13" i="47"/>
  <c r="DP9" i="1" s="1"/>
  <c r="L12" i="47"/>
  <c r="DU8" i="1" s="1"/>
  <c r="K12" i="47"/>
  <c r="DT8" i="1" s="1"/>
  <c r="I12" i="47"/>
  <c r="H12" i="47"/>
  <c r="G12" i="47"/>
  <c r="F12" i="47"/>
  <c r="DR8" i="1" s="1"/>
  <c r="E12" i="47"/>
  <c r="DQ8" i="1" s="1"/>
  <c r="D12" i="47"/>
  <c r="DP8" i="1" s="1"/>
  <c r="L11" i="47"/>
  <c r="DU7" i="1" s="1"/>
  <c r="K11" i="47"/>
  <c r="DT7" i="1" s="1"/>
  <c r="I11" i="47"/>
  <c r="H11" i="47"/>
  <c r="G11" i="47"/>
  <c r="F11" i="47"/>
  <c r="DR7" i="1" s="1"/>
  <c r="E11" i="47"/>
  <c r="DQ7" i="1" s="1"/>
  <c r="D11" i="47"/>
  <c r="L10" i="47"/>
  <c r="DU6" i="1" s="1"/>
  <c r="K10" i="47"/>
  <c r="DT6" i="1" s="1"/>
  <c r="I10" i="47"/>
  <c r="H10" i="47"/>
  <c r="G10" i="47"/>
  <c r="F10" i="47"/>
  <c r="DR6" i="1" s="1"/>
  <c r="E10" i="47"/>
  <c r="DQ6" i="1" s="1"/>
  <c r="D10" i="47"/>
  <c r="DP6" i="1" s="1"/>
  <c r="L9" i="47"/>
  <c r="DU5" i="1" s="1"/>
  <c r="K9" i="47"/>
  <c r="DT5" i="1" s="1"/>
  <c r="I9" i="47"/>
  <c r="H9" i="47"/>
  <c r="G9" i="47"/>
  <c r="F9" i="47"/>
  <c r="DR5" i="1" s="1"/>
  <c r="E9" i="47"/>
  <c r="DQ5" i="1" s="1"/>
  <c r="D9" i="47"/>
  <c r="DP5" i="1" s="1"/>
  <c r="L8" i="47"/>
  <c r="K8" i="47"/>
  <c r="I8" i="47"/>
  <c r="H8" i="47"/>
  <c r="G8" i="47"/>
  <c r="F8" i="47"/>
  <c r="E8" i="47"/>
  <c r="D8" i="47"/>
  <c r="K7" i="47"/>
  <c r="DT4" i="1" s="1"/>
  <c r="I7" i="47"/>
  <c r="H7" i="47"/>
  <c r="G7" i="47"/>
  <c r="F7" i="47"/>
  <c r="DR4" i="1" s="1"/>
  <c r="E7" i="47"/>
  <c r="DQ4" i="1" s="1"/>
  <c r="D7" i="47"/>
  <c r="DP4" i="1" s="1"/>
  <c r="J7" i="47" l="1"/>
  <c r="DS4" i="1" s="1"/>
  <c r="J91" i="46"/>
  <c r="DL68" i="1" s="1"/>
  <c r="J76" i="46"/>
  <c r="DL57" i="1" s="1"/>
  <c r="J75" i="46"/>
  <c r="DL56" i="1" s="1"/>
  <c r="J104" i="47"/>
  <c r="DS79" i="1" s="1"/>
  <c r="J138" i="46"/>
  <c r="DL111" i="1" s="1"/>
  <c r="J137" i="46"/>
  <c r="DL110" i="1" s="1"/>
  <c r="J136" i="46"/>
  <c r="M136" i="46" s="1"/>
  <c r="R136" i="46" s="1"/>
  <c r="J129" i="46"/>
  <c r="DL102" i="1" s="1"/>
  <c r="J128" i="46"/>
  <c r="DL101" i="1" s="1"/>
  <c r="J121" i="46"/>
  <c r="DL94" i="1" s="1"/>
  <c r="J120" i="46"/>
  <c r="J119" i="46"/>
  <c r="DL92" i="1" s="1"/>
  <c r="J86" i="46"/>
  <c r="DL65" i="1" s="1"/>
  <c r="J85" i="46"/>
  <c r="DL64" i="1" s="1"/>
  <c r="J8" i="47"/>
  <c r="M8" i="47" s="1"/>
  <c r="R8" i="47" s="1"/>
  <c r="J12" i="47"/>
  <c r="M12" i="47" s="1"/>
  <c r="R12" i="47" s="1"/>
  <c r="J20" i="47"/>
  <c r="J27" i="47"/>
  <c r="M27" i="47" s="1"/>
  <c r="R27" i="47" s="1"/>
  <c r="J28" i="47"/>
  <c r="J29" i="47"/>
  <c r="M29" i="47" s="1"/>
  <c r="R29" i="47" s="1"/>
  <c r="J30" i="47"/>
  <c r="M30" i="47" s="1"/>
  <c r="R30" i="47" s="1"/>
  <c r="J31" i="47"/>
  <c r="J32" i="47"/>
  <c r="M32" i="47" s="1"/>
  <c r="R32" i="47" s="1"/>
  <c r="J33" i="47"/>
  <c r="M33" i="47" s="1"/>
  <c r="R33" i="47" s="1"/>
  <c r="J34" i="47"/>
  <c r="J35" i="47"/>
  <c r="M35" i="47" s="1"/>
  <c r="R35" i="47" s="1"/>
  <c r="J36" i="47"/>
  <c r="J37" i="47"/>
  <c r="J38" i="47"/>
  <c r="M38" i="47" s="1"/>
  <c r="R38" i="47" s="1"/>
  <c r="J39" i="47"/>
  <c r="J44" i="47"/>
  <c r="M44" i="47" s="1"/>
  <c r="R44" i="47" s="1"/>
  <c r="J52" i="47"/>
  <c r="M52" i="47" s="1"/>
  <c r="R52" i="47" s="1"/>
  <c r="J60" i="47"/>
  <c r="J69" i="47"/>
  <c r="DS50" i="1" s="1"/>
  <c r="J70" i="47"/>
  <c r="DS51" i="1" s="1"/>
  <c r="J71" i="47"/>
  <c r="DS52" i="1" s="1"/>
  <c r="J72" i="47"/>
  <c r="DS53" i="1" s="1"/>
  <c r="J73" i="47"/>
  <c r="DS54" i="1" s="1"/>
  <c r="J74" i="47"/>
  <c r="DS55" i="1" s="1"/>
  <c r="J75" i="47"/>
  <c r="DS56" i="1" s="1"/>
  <c r="J76" i="47"/>
  <c r="DS57" i="1" s="1"/>
  <c r="J103" i="47"/>
  <c r="DS78" i="1" s="1"/>
  <c r="J111" i="47"/>
  <c r="J114" i="47"/>
  <c r="DS87" i="1" s="1"/>
  <c r="J115" i="47"/>
  <c r="DS88" i="1" s="1"/>
  <c r="J116" i="47"/>
  <c r="DS89" i="1" s="1"/>
  <c r="J117" i="47"/>
  <c r="DS90" i="1" s="1"/>
  <c r="J118" i="47"/>
  <c r="DS91" i="1" s="1"/>
  <c r="J119" i="47"/>
  <c r="DS92" i="1" s="1"/>
  <c r="J120" i="47"/>
  <c r="DS93" i="1" s="1"/>
  <c r="J121" i="47"/>
  <c r="DS94" i="1" s="1"/>
  <c r="J122" i="47"/>
  <c r="DS95" i="1" s="1"/>
  <c r="J123" i="47"/>
  <c r="DS96" i="1" s="1"/>
  <c r="J124" i="47"/>
  <c r="DS97" i="1" s="1"/>
  <c r="J125" i="47"/>
  <c r="DS98" i="1" s="1"/>
  <c r="J126" i="47"/>
  <c r="DS99" i="1" s="1"/>
  <c r="J127" i="47"/>
  <c r="DS100" i="1" s="1"/>
  <c r="J128" i="47"/>
  <c r="DS101" i="1" s="1"/>
  <c r="J129" i="47"/>
  <c r="DS102" i="1" s="1"/>
  <c r="J130" i="47"/>
  <c r="DS103" i="1" s="1"/>
  <c r="J131" i="47"/>
  <c r="DS104" i="1" s="1"/>
  <c r="J132" i="47"/>
  <c r="DS105" i="1" s="1"/>
  <c r="J133" i="47"/>
  <c r="DS106" i="1" s="1"/>
  <c r="J134" i="47"/>
  <c r="DS107" i="1" s="1"/>
  <c r="J135" i="47"/>
  <c r="DS108" i="1" s="1"/>
  <c r="J136" i="47"/>
  <c r="DS109" i="1" s="1"/>
  <c r="J137" i="47"/>
  <c r="DS110" i="1" s="1"/>
  <c r="J138" i="47"/>
  <c r="DS111" i="1" s="1"/>
  <c r="J139" i="47"/>
  <c r="DS112" i="1" s="1"/>
  <c r="J140" i="47"/>
  <c r="DS113" i="1" s="1"/>
  <c r="J82" i="46"/>
  <c r="DL61" i="1" s="1"/>
  <c r="J107" i="47"/>
  <c r="DS82" i="1" s="1"/>
  <c r="J96" i="46"/>
  <c r="DL73" i="1" s="1"/>
  <c r="J95" i="46"/>
  <c r="DL72" i="1" s="1"/>
  <c r="J132" i="46"/>
  <c r="DL105" i="1" s="1"/>
  <c r="J124" i="46"/>
  <c r="DL97" i="1" s="1"/>
  <c r="J115" i="46"/>
  <c r="DL88" i="1" s="1"/>
  <c r="J102" i="46"/>
  <c r="J99" i="46"/>
  <c r="DL86" i="1" s="1"/>
  <c r="J90" i="46"/>
  <c r="DL67" i="1" s="1"/>
  <c r="J81" i="46"/>
  <c r="DL60" i="1" s="1"/>
  <c r="J80" i="46"/>
  <c r="DL59" i="1" s="1"/>
  <c r="J71" i="46"/>
  <c r="DL52" i="1" s="1"/>
  <c r="J106" i="47"/>
  <c r="DS81" i="1" s="1"/>
  <c r="J140" i="46"/>
  <c r="DL113" i="1" s="1"/>
  <c r="J131" i="46"/>
  <c r="DL104" i="1" s="1"/>
  <c r="J123" i="46"/>
  <c r="DL96" i="1" s="1"/>
  <c r="J114" i="46"/>
  <c r="DL87" i="1" s="1"/>
  <c r="J111" i="46"/>
  <c r="M111" i="46" s="1"/>
  <c r="R111" i="46" s="1"/>
  <c r="J110" i="46"/>
  <c r="DL85" i="1" s="1"/>
  <c r="J109" i="46"/>
  <c r="DL84" i="1" s="1"/>
  <c r="J108" i="46"/>
  <c r="DL83" i="1" s="1"/>
  <c r="J107" i="46"/>
  <c r="DL82" i="1" s="1"/>
  <c r="J106" i="46"/>
  <c r="DL81" i="1" s="1"/>
  <c r="J105" i="46"/>
  <c r="DL80" i="1" s="1"/>
  <c r="J104" i="46"/>
  <c r="DL79" i="1" s="1"/>
  <c r="J103" i="46"/>
  <c r="DL78" i="1" s="1"/>
  <c r="J98" i="46"/>
  <c r="DL75" i="1" s="1"/>
  <c r="J79" i="46"/>
  <c r="DL58" i="1" s="1"/>
  <c r="J70" i="46"/>
  <c r="DL51" i="1" s="1"/>
  <c r="J105" i="47"/>
  <c r="DS80" i="1" s="1"/>
  <c r="J139" i="46"/>
  <c r="DL112" i="1" s="1"/>
  <c r="J130" i="46"/>
  <c r="DL103" i="1" s="1"/>
  <c r="J122" i="46"/>
  <c r="DL95" i="1" s="1"/>
  <c r="J97" i="46"/>
  <c r="DL74" i="1" s="1"/>
  <c r="J87" i="46"/>
  <c r="DL66" i="1" s="1"/>
  <c r="J69" i="46"/>
  <c r="DL50" i="1" s="1"/>
  <c r="J66" i="46"/>
  <c r="M66" i="46" s="1"/>
  <c r="R66" i="46" s="1"/>
  <c r="J65" i="46"/>
  <c r="DL48" i="1" s="1"/>
  <c r="J64" i="46"/>
  <c r="J63" i="46"/>
  <c r="DL46" i="1" s="1"/>
  <c r="J62" i="46"/>
  <c r="M62" i="46" s="1"/>
  <c r="R62" i="46" s="1"/>
  <c r="J61" i="46"/>
  <c r="M61" i="46" s="1"/>
  <c r="R61" i="46" s="1"/>
  <c r="J60" i="46"/>
  <c r="DL43" i="1" s="1"/>
  <c r="J59" i="46"/>
  <c r="J58" i="46"/>
  <c r="M58" i="46" s="1"/>
  <c r="R58" i="46" s="1"/>
  <c r="J57" i="46"/>
  <c r="DL40" i="1" s="1"/>
  <c r="J56" i="46"/>
  <c r="J55" i="46"/>
  <c r="J54" i="46"/>
  <c r="DL37" i="1" s="1"/>
  <c r="J53" i="46"/>
  <c r="J52" i="46"/>
  <c r="DL35" i="1" s="1"/>
  <c r="J51" i="46"/>
  <c r="J50" i="46"/>
  <c r="M50" i="46" s="1"/>
  <c r="R50" i="46" s="1"/>
  <c r="J49" i="46"/>
  <c r="DL32" i="1" s="1"/>
  <c r="J48" i="46"/>
  <c r="DL31" i="1" s="1"/>
  <c r="J47" i="46"/>
  <c r="J46" i="46"/>
  <c r="DL29" i="1" s="1"/>
  <c r="J45" i="46"/>
  <c r="J44" i="46"/>
  <c r="DL27" i="1" s="1"/>
  <c r="J43" i="46"/>
  <c r="J42" i="46"/>
  <c r="M42" i="46" s="1"/>
  <c r="R42" i="46" s="1"/>
  <c r="J41" i="46"/>
  <c r="DL24" i="1" s="1"/>
  <c r="J40" i="46"/>
  <c r="DL23" i="1" s="1"/>
  <c r="J39" i="46"/>
  <c r="M39" i="46" s="1"/>
  <c r="R39" i="46" s="1"/>
  <c r="J38" i="46"/>
  <c r="M38" i="46" s="1"/>
  <c r="R38" i="46" s="1"/>
  <c r="J37" i="46"/>
  <c r="M37" i="46" s="1"/>
  <c r="R37" i="46" s="1"/>
  <c r="J36" i="46"/>
  <c r="M36" i="46" s="1"/>
  <c r="R36" i="46" s="1"/>
  <c r="J35" i="46"/>
  <c r="J34" i="46"/>
  <c r="M34" i="46" s="1"/>
  <c r="R34" i="46" s="1"/>
  <c r="J33" i="46"/>
  <c r="M33" i="46" s="1"/>
  <c r="R33" i="46" s="1"/>
  <c r="J32" i="46"/>
  <c r="J31" i="46"/>
  <c r="M31" i="46" s="1"/>
  <c r="R31" i="46" s="1"/>
  <c r="J30" i="46"/>
  <c r="M30" i="46" s="1"/>
  <c r="R30" i="46" s="1"/>
  <c r="J29" i="46"/>
  <c r="M29" i="46" s="1"/>
  <c r="R29" i="46" s="1"/>
  <c r="J28" i="46"/>
  <c r="M28" i="46" s="1"/>
  <c r="R28" i="46" s="1"/>
  <c r="J27" i="46"/>
  <c r="J26" i="46"/>
  <c r="M26" i="46" s="1"/>
  <c r="R26" i="46" s="1"/>
  <c r="J25" i="46"/>
  <c r="DL21" i="1" s="1"/>
  <c r="J24" i="46"/>
  <c r="J23" i="46"/>
  <c r="M23" i="46" s="1"/>
  <c r="R23" i="46" s="1"/>
  <c r="J22" i="46"/>
  <c r="M22" i="46" s="1"/>
  <c r="R22" i="46" s="1"/>
  <c r="J21" i="46"/>
  <c r="DL17" i="1" s="1"/>
  <c r="J20" i="46"/>
  <c r="DL16" i="1" s="1"/>
  <c r="J19" i="46"/>
  <c r="J18" i="46"/>
  <c r="DL14" i="1" s="1"/>
  <c r="J17" i="46"/>
  <c r="M17" i="46" s="1"/>
  <c r="R17" i="46" s="1"/>
  <c r="J16" i="46"/>
  <c r="DL12" i="1" s="1"/>
  <c r="J15" i="46"/>
  <c r="M15" i="46" s="1"/>
  <c r="R15" i="46" s="1"/>
  <c r="J14" i="46"/>
  <c r="DL10" i="1" s="1"/>
  <c r="J13" i="46"/>
  <c r="DL9" i="1" s="1"/>
  <c r="J12" i="46"/>
  <c r="DL8" i="1" s="1"/>
  <c r="J11" i="46"/>
  <c r="J10" i="46"/>
  <c r="J9" i="46"/>
  <c r="DL5" i="1" s="1"/>
  <c r="J8" i="46"/>
  <c r="M8" i="46" s="1"/>
  <c r="R8" i="46" s="1"/>
  <c r="J17" i="47"/>
  <c r="M17" i="47" s="1"/>
  <c r="R17" i="47" s="1"/>
  <c r="J41" i="47"/>
  <c r="DS24" i="1" s="1"/>
  <c r="J43" i="47"/>
  <c r="DS26" i="1" s="1"/>
  <c r="J46" i="47"/>
  <c r="DS29" i="1" s="1"/>
  <c r="J48" i="47"/>
  <c r="DS31" i="1" s="1"/>
  <c r="J50" i="47"/>
  <c r="DS33" i="1" s="1"/>
  <c r="J54" i="47"/>
  <c r="DS37" i="1" s="1"/>
  <c r="J57" i="47"/>
  <c r="M57" i="47" s="1"/>
  <c r="R57" i="47" s="1"/>
  <c r="J63" i="47"/>
  <c r="M63" i="47" s="1"/>
  <c r="R63" i="47" s="1"/>
  <c r="J66" i="47"/>
  <c r="DS49" i="1" s="1"/>
  <c r="J9" i="47"/>
  <c r="DS5" i="1" s="1"/>
  <c r="J11" i="47"/>
  <c r="M11" i="47" s="1"/>
  <c r="R11" i="47" s="1"/>
  <c r="J14" i="47"/>
  <c r="M14" i="47" s="1"/>
  <c r="R14" i="47" s="1"/>
  <c r="J16" i="47"/>
  <c r="DS12" i="1" s="1"/>
  <c r="J19" i="47"/>
  <c r="DS15" i="1" s="1"/>
  <c r="J21" i="47"/>
  <c r="M21" i="47" s="1"/>
  <c r="R21" i="47" s="1"/>
  <c r="J23" i="47"/>
  <c r="DS19" i="1" s="1"/>
  <c r="J25" i="47"/>
  <c r="DS21" i="1" s="1"/>
  <c r="J42" i="47"/>
  <c r="DS25" i="1" s="1"/>
  <c r="J45" i="47"/>
  <c r="M45" i="47" s="1"/>
  <c r="R45" i="47" s="1"/>
  <c r="J49" i="47"/>
  <c r="M49" i="47" s="1"/>
  <c r="R49" i="47" s="1"/>
  <c r="J55" i="47"/>
  <c r="DS38" i="1" s="1"/>
  <c r="J58" i="47"/>
  <c r="M58" i="47" s="1"/>
  <c r="R58" i="47" s="1"/>
  <c r="J61" i="47"/>
  <c r="DS44" i="1" s="1"/>
  <c r="J64" i="47"/>
  <c r="M64" i="47" s="1"/>
  <c r="R64" i="47" s="1"/>
  <c r="J79" i="47"/>
  <c r="DS58" i="1" s="1"/>
  <c r="J80" i="47"/>
  <c r="DS59" i="1" s="1"/>
  <c r="J81" i="47"/>
  <c r="DS60" i="1" s="1"/>
  <c r="J82" i="47"/>
  <c r="DS61" i="1" s="1"/>
  <c r="J83" i="47"/>
  <c r="DS62" i="1" s="1"/>
  <c r="J84" i="47"/>
  <c r="DS63" i="1" s="1"/>
  <c r="J85" i="47"/>
  <c r="DS64" i="1" s="1"/>
  <c r="J86" i="47"/>
  <c r="DS65" i="1" s="1"/>
  <c r="J87" i="47"/>
  <c r="DS66" i="1" s="1"/>
  <c r="J102" i="47"/>
  <c r="DS77" i="1" s="1"/>
  <c r="J110" i="47"/>
  <c r="DS85" i="1" s="1"/>
  <c r="J135" i="46"/>
  <c r="DL108" i="1" s="1"/>
  <c r="J127" i="46"/>
  <c r="DL100" i="1" s="1"/>
  <c r="J118" i="46"/>
  <c r="DL91" i="1" s="1"/>
  <c r="J94" i="46"/>
  <c r="DL71" i="1" s="1"/>
  <c r="J84" i="46"/>
  <c r="DL63" i="1" s="1"/>
  <c r="J74" i="46"/>
  <c r="DL55" i="1" s="1"/>
  <c r="J10" i="47"/>
  <c r="DS6" i="1" s="1"/>
  <c r="J13" i="47"/>
  <c r="DS9" i="1" s="1"/>
  <c r="J15" i="47"/>
  <c r="M15" i="47" s="1"/>
  <c r="R15" i="47" s="1"/>
  <c r="J18" i="47"/>
  <c r="DS14" i="1" s="1"/>
  <c r="J22" i="47"/>
  <c r="DS18" i="1" s="1"/>
  <c r="J24" i="47"/>
  <c r="M24" i="47" s="1"/>
  <c r="R24" i="47" s="1"/>
  <c r="J26" i="47"/>
  <c r="M26" i="47" s="1"/>
  <c r="R26" i="47" s="1"/>
  <c r="J40" i="47"/>
  <c r="M40" i="47" s="1"/>
  <c r="R40" i="47" s="1"/>
  <c r="J47" i="47"/>
  <c r="DS30" i="1" s="1"/>
  <c r="J51" i="47"/>
  <c r="DS34" i="1" s="1"/>
  <c r="J53" i="47"/>
  <c r="DS36" i="1" s="1"/>
  <c r="J56" i="47"/>
  <c r="M56" i="47" s="1"/>
  <c r="R56" i="47" s="1"/>
  <c r="J59" i="47"/>
  <c r="DS42" i="1" s="1"/>
  <c r="J62" i="47"/>
  <c r="DS45" i="1" s="1"/>
  <c r="J65" i="47"/>
  <c r="DS48" i="1" s="1"/>
  <c r="J90" i="47"/>
  <c r="DS67" i="1" s="1"/>
  <c r="J91" i="47"/>
  <c r="DS68" i="1" s="1"/>
  <c r="J92" i="47"/>
  <c r="DS69" i="1" s="1"/>
  <c r="J93" i="47"/>
  <c r="DS70" i="1" s="1"/>
  <c r="J94" i="47"/>
  <c r="DS71" i="1" s="1"/>
  <c r="J95" i="47"/>
  <c r="DS72" i="1" s="1"/>
  <c r="J96" i="47"/>
  <c r="DS73" i="1" s="1"/>
  <c r="J97" i="47"/>
  <c r="DS74" i="1" s="1"/>
  <c r="J98" i="47"/>
  <c r="DS75" i="1" s="1"/>
  <c r="J99" i="47"/>
  <c r="DS76" i="1" s="1"/>
  <c r="J109" i="47"/>
  <c r="DS84" i="1" s="1"/>
  <c r="J134" i="46"/>
  <c r="DL107" i="1" s="1"/>
  <c r="J126" i="46"/>
  <c r="DL99" i="1" s="1"/>
  <c r="J117" i="46"/>
  <c r="DL90" i="1" s="1"/>
  <c r="J93" i="46"/>
  <c r="DL70" i="1" s="1"/>
  <c r="J92" i="46"/>
  <c r="M92" i="46" s="1"/>
  <c r="R92" i="46" s="1"/>
  <c r="J83" i="46"/>
  <c r="DL62" i="1" s="1"/>
  <c r="J73" i="46"/>
  <c r="DL54" i="1" s="1"/>
  <c r="J108" i="47"/>
  <c r="DS83" i="1" s="1"/>
  <c r="J133" i="46"/>
  <c r="DL106" i="1" s="1"/>
  <c r="J125" i="46"/>
  <c r="DL98" i="1" s="1"/>
  <c r="J116" i="46"/>
  <c r="DL89" i="1" s="1"/>
  <c r="J72" i="46"/>
  <c r="DL53" i="1" s="1"/>
  <c r="DL49" i="1"/>
  <c r="M31" i="47"/>
  <c r="R31" i="47" s="1"/>
  <c r="DL34" i="1"/>
  <c r="DL26" i="1"/>
  <c r="J7" i="46"/>
  <c r="M7" i="46" s="1"/>
  <c r="R7" i="46" s="1"/>
  <c r="M137" i="46"/>
  <c r="R137" i="46" s="1"/>
  <c r="DL7" i="1"/>
  <c r="M28" i="47"/>
  <c r="M36" i="47"/>
  <c r="R36" i="47" s="1"/>
  <c r="M34" i="47"/>
  <c r="R34" i="47" s="1"/>
  <c r="M37" i="47"/>
  <c r="R37" i="47" s="1"/>
  <c r="M60" i="47"/>
  <c r="R60" i="47" s="1"/>
  <c r="DS43" i="1"/>
  <c r="M20" i="47"/>
  <c r="R20" i="47" s="1"/>
  <c r="DS16" i="1"/>
  <c r="M85" i="46"/>
  <c r="R85" i="46" s="1"/>
  <c r="DI64" i="1"/>
  <c r="DQ76" i="1"/>
  <c r="DQ86" i="1"/>
  <c r="M7" i="47"/>
  <c r="R7" i="47" s="1"/>
  <c r="L141" i="46"/>
  <c r="M114" i="46"/>
  <c r="R114" i="46" s="1"/>
  <c r="M106" i="46"/>
  <c r="R106" i="46" s="1"/>
  <c r="DJ81" i="1"/>
  <c r="DJ76" i="1"/>
  <c r="DJ86" i="1"/>
  <c r="M91" i="46"/>
  <c r="R91" i="46" s="1"/>
  <c r="DJ68" i="1"/>
  <c r="M75" i="46"/>
  <c r="R75" i="46" s="1"/>
  <c r="DI95" i="1"/>
  <c r="DK83" i="1"/>
  <c r="DK79" i="1"/>
  <c r="DI96" i="1"/>
  <c r="DR76" i="1"/>
  <c r="DR86" i="1"/>
  <c r="DI56" i="1"/>
  <c r="DP86" i="1"/>
  <c r="DP76" i="1"/>
  <c r="DK76" i="1"/>
  <c r="DK86" i="1"/>
  <c r="DK55" i="1"/>
  <c r="M139" i="46"/>
  <c r="R139" i="46" s="1"/>
  <c r="DJ108" i="1"/>
  <c r="DI87" i="1"/>
  <c r="DI46" i="1"/>
  <c r="M43" i="47"/>
  <c r="R43" i="47" s="1"/>
  <c r="DV4" i="1"/>
  <c r="DI111" i="1"/>
  <c r="DP7" i="1"/>
  <c r="DP17" i="1"/>
  <c r="M39" i="47"/>
  <c r="R39" i="47" s="1"/>
  <c r="DP31" i="1"/>
  <c r="M48" i="47"/>
  <c r="R48" i="47" s="1"/>
  <c r="DP40" i="1"/>
  <c r="DP49" i="1"/>
  <c r="DT86" i="1"/>
  <c r="DT76" i="1"/>
  <c r="K141" i="46"/>
  <c r="DK31" i="1"/>
  <c r="DK29" i="1"/>
  <c r="M43" i="46"/>
  <c r="R43" i="46" s="1"/>
  <c r="DK26" i="1"/>
  <c r="DJ85" i="1"/>
  <c r="DN87" i="1"/>
  <c r="M109" i="46"/>
  <c r="R109" i="46" s="1"/>
  <c r="M71" i="46"/>
  <c r="R71" i="46" s="1"/>
  <c r="DI86" i="1"/>
  <c r="E141" i="46"/>
  <c r="DJ92" i="1"/>
  <c r="DM76" i="1"/>
  <c r="DM86" i="1"/>
  <c r="DL69" i="1"/>
  <c r="M35" i="46"/>
  <c r="R35" i="46" s="1"/>
  <c r="M32" i="46"/>
  <c r="R32" i="46" s="1"/>
  <c r="DI61" i="1"/>
  <c r="M102" i="46"/>
  <c r="R102" i="46" s="1"/>
  <c r="DL77" i="1"/>
  <c r="M97" i="46"/>
  <c r="R97" i="46" s="1"/>
  <c r="DL41" i="1"/>
  <c r="DI84" i="1"/>
  <c r="DJ53" i="1"/>
  <c r="M132" i="46"/>
  <c r="R132" i="46" s="1"/>
  <c r="M128" i="46"/>
  <c r="R128" i="46" s="1"/>
  <c r="M124" i="46"/>
  <c r="R124" i="46" s="1"/>
  <c r="M120" i="46"/>
  <c r="R120" i="46" s="1"/>
  <c r="DL93" i="1"/>
  <c r="F141" i="46"/>
  <c r="M79" i="46"/>
  <c r="R79" i="46" s="1"/>
  <c r="M69" i="46"/>
  <c r="R69" i="46" s="1"/>
  <c r="DK50" i="1"/>
  <c r="M27" i="46"/>
  <c r="R27" i="46" s="1"/>
  <c r="DI27" i="1"/>
  <c r="DJ24" i="1"/>
  <c r="DK97" i="1"/>
  <c r="DL42" i="1"/>
  <c r="DL15" i="1"/>
  <c r="DI106" i="1"/>
  <c r="DI98" i="1"/>
  <c r="DI90" i="1"/>
  <c r="DI74" i="1"/>
  <c r="DJ32" i="1"/>
  <c r="DK105" i="1"/>
  <c r="M129" i="46"/>
  <c r="R129" i="46" s="1"/>
  <c r="G141" i="46"/>
  <c r="DK18" i="1"/>
  <c r="DJ58" i="1"/>
  <c r="DJ49" i="1"/>
  <c r="DK113" i="1"/>
  <c r="DK63" i="1"/>
  <c r="DL109" i="1"/>
  <c r="M51" i="46"/>
  <c r="R51" i="46" s="1"/>
  <c r="M11" i="46"/>
  <c r="R11" i="46" s="1"/>
  <c r="M40" i="46"/>
  <c r="R40" i="46" s="1"/>
  <c r="I141" i="46"/>
  <c r="M121" i="46"/>
  <c r="R121" i="46" s="1"/>
  <c r="H141" i="46"/>
  <c r="D141" i="46"/>
  <c r="I141" i="47"/>
  <c r="K141" i="47"/>
  <c r="R28" i="47"/>
  <c r="M70" i="47"/>
  <c r="R70" i="47" s="1"/>
  <c r="M73" i="47"/>
  <c r="R73" i="47" s="1"/>
  <c r="M76" i="47"/>
  <c r="R76" i="47" s="1"/>
  <c r="M103" i="47"/>
  <c r="R103" i="47" s="1"/>
  <c r="L141" i="47"/>
  <c r="M83" i="47"/>
  <c r="R83" i="47" s="1"/>
  <c r="M104" i="47"/>
  <c r="R104" i="47" s="1"/>
  <c r="M111" i="47"/>
  <c r="R111" i="47" s="1"/>
  <c r="M116" i="47"/>
  <c r="R116" i="47" s="1"/>
  <c r="M118" i="47"/>
  <c r="R118" i="47" s="1"/>
  <c r="M119" i="47"/>
  <c r="R119" i="47" s="1"/>
  <c r="M121" i="47"/>
  <c r="R121" i="47" s="1"/>
  <c r="M124" i="47"/>
  <c r="R124" i="47" s="1"/>
  <c r="M126" i="47"/>
  <c r="R126" i="47" s="1"/>
  <c r="M127" i="47"/>
  <c r="R127" i="47" s="1"/>
  <c r="M128" i="47"/>
  <c r="R128" i="47" s="1"/>
  <c r="M129" i="47"/>
  <c r="R129" i="47" s="1"/>
  <c r="M131" i="47"/>
  <c r="R131" i="47" s="1"/>
  <c r="M132" i="47"/>
  <c r="R132" i="47" s="1"/>
  <c r="M134" i="47"/>
  <c r="R134" i="47" s="1"/>
  <c r="M135" i="47"/>
  <c r="R135" i="47" s="1"/>
  <c r="M137" i="47"/>
  <c r="M140" i="47"/>
  <c r="R140" i="47" s="1"/>
  <c r="E141" i="47"/>
  <c r="H141" i="47"/>
  <c r="G141" i="47"/>
  <c r="F141" i="47"/>
  <c r="D141" i="47"/>
  <c r="M108" i="47" l="1"/>
  <c r="R108" i="47" s="1"/>
  <c r="M92" i="47"/>
  <c r="R92" i="47" s="1"/>
  <c r="M109" i="47"/>
  <c r="R109" i="47" s="1"/>
  <c r="M139" i="47"/>
  <c r="R139" i="47" s="1"/>
  <c r="M115" i="47"/>
  <c r="R115" i="47" s="1"/>
  <c r="M107" i="46"/>
  <c r="R107" i="46" s="1"/>
  <c r="M72" i="47"/>
  <c r="R72" i="47" s="1"/>
  <c r="M49" i="46"/>
  <c r="R49" i="46" s="1"/>
  <c r="M54" i="47"/>
  <c r="R54" i="47" s="1"/>
  <c r="M123" i="47"/>
  <c r="R123" i="47" s="1"/>
  <c r="M84" i="47"/>
  <c r="R84" i="47" s="1"/>
  <c r="M9" i="46"/>
  <c r="R9" i="46" s="1"/>
  <c r="M86" i="46"/>
  <c r="R86" i="46" s="1"/>
  <c r="M51" i="47"/>
  <c r="R51" i="47" s="1"/>
  <c r="M138" i="46"/>
  <c r="R138" i="46" s="1"/>
  <c r="M65" i="46"/>
  <c r="R65" i="46" s="1"/>
  <c r="M115" i="46"/>
  <c r="R115" i="46" s="1"/>
  <c r="M105" i="47"/>
  <c r="R105" i="47" s="1"/>
  <c r="M140" i="46"/>
  <c r="R140" i="46" s="1"/>
  <c r="M52" i="46"/>
  <c r="R52" i="46" s="1"/>
  <c r="M136" i="47"/>
  <c r="R136" i="47" s="1"/>
  <c r="M80" i="46"/>
  <c r="R80" i="46" s="1"/>
  <c r="M76" i="46"/>
  <c r="R76" i="46" s="1"/>
  <c r="M131" i="46"/>
  <c r="R131" i="46" s="1"/>
  <c r="M69" i="47"/>
  <c r="R69" i="47" s="1"/>
  <c r="M98" i="46"/>
  <c r="R98" i="46" s="1"/>
  <c r="M120" i="47"/>
  <c r="R120" i="47" s="1"/>
  <c r="M12" i="46"/>
  <c r="R12" i="46" s="1"/>
  <c r="M10" i="47"/>
  <c r="R10" i="47" s="1"/>
  <c r="M95" i="46"/>
  <c r="R95" i="46" s="1"/>
  <c r="M41" i="47"/>
  <c r="R41" i="47" s="1"/>
  <c r="M117" i="47"/>
  <c r="R117" i="47" s="1"/>
  <c r="M96" i="47"/>
  <c r="R96" i="47" s="1"/>
  <c r="M85" i="47"/>
  <c r="R85" i="47" s="1"/>
  <c r="M94" i="46"/>
  <c r="R94" i="46" s="1"/>
  <c r="M72" i="46"/>
  <c r="R72" i="46" s="1"/>
  <c r="M66" i="47"/>
  <c r="R66" i="47" s="1"/>
  <c r="M87" i="47"/>
  <c r="R87" i="47" s="1"/>
  <c r="M25" i="47"/>
  <c r="R25" i="47" s="1"/>
  <c r="M13" i="46"/>
  <c r="R13" i="46" s="1"/>
  <c r="M55" i="47"/>
  <c r="R55" i="47" s="1"/>
  <c r="M79" i="47"/>
  <c r="R79" i="47" s="1"/>
  <c r="M125" i="47"/>
  <c r="R125" i="47" s="1"/>
  <c r="DS27" i="1"/>
  <c r="M74" i="47"/>
  <c r="R74" i="47" s="1"/>
  <c r="M130" i="46"/>
  <c r="R130" i="46" s="1"/>
  <c r="DL13" i="1"/>
  <c r="M82" i="47"/>
  <c r="R82" i="47" s="1"/>
  <c r="M95" i="47"/>
  <c r="R95" i="47" s="1"/>
  <c r="M93" i="47"/>
  <c r="R93" i="47" s="1"/>
  <c r="M133" i="47"/>
  <c r="R133" i="47" s="1"/>
  <c r="M82" i="46"/>
  <c r="R82" i="46" s="1"/>
  <c r="M99" i="46"/>
  <c r="R99" i="46" s="1"/>
  <c r="M53" i="47"/>
  <c r="R53" i="47" s="1"/>
  <c r="DL76" i="1"/>
  <c r="DL19" i="1"/>
  <c r="M97" i="47"/>
  <c r="R97" i="47" s="1"/>
  <c r="M87" i="46"/>
  <c r="R87" i="46" s="1"/>
  <c r="M16" i="47"/>
  <c r="R16" i="47" s="1"/>
  <c r="M18" i="47"/>
  <c r="R18" i="47" s="1"/>
  <c r="M65" i="47"/>
  <c r="R65" i="47" s="1"/>
  <c r="M46" i="47"/>
  <c r="R46" i="47" s="1"/>
  <c r="DL25" i="1"/>
  <c r="DS41" i="1"/>
  <c r="M106" i="47"/>
  <c r="R106" i="47" s="1"/>
  <c r="M138" i="47"/>
  <c r="R138" i="47" s="1"/>
  <c r="M130" i="47"/>
  <c r="R130" i="47" s="1"/>
  <c r="M122" i="47"/>
  <c r="R122" i="47" s="1"/>
  <c r="M114" i="47"/>
  <c r="R114" i="47" s="1"/>
  <c r="DL33" i="1"/>
  <c r="M80" i="47"/>
  <c r="R80" i="47" s="1"/>
  <c r="M71" i="47"/>
  <c r="R71" i="47" s="1"/>
  <c r="M119" i="46"/>
  <c r="R119" i="46" s="1"/>
  <c r="M18" i="46"/>
  <c r="R18" i="46" s="1"/>
  <c r="M102" i="47"/>
  <c r="R102" i="47" s="1"/>
  <c r="M70" i="46"/>
  <c r="R70" i="46" s="1"/>
  <c r="M21" i="46"/>
  <c r="R21" i="46" s="1"/>
  <c r="M42" i="47"/>
  <c r="R42" i="47" s="1"/>
  <c r="M74" i="46"/>
  <c r="R74" i="46" s="1"/>
  <c r="DS23" i="1"/>
  <c r="M96" i="46"/>
  <c r="R96" i="46" s="1"/>
  <c r="DS20" i="1"/>
  <c r="M91" i="47"/>
  <c r="R91" i="47" s="1"/>
  <c r="M99" i="47"/>
  <c r="R99" i="47" s="1"/>
  <c r="M73" i="46"/>
  <c r="R73" i="46" s="1"/>
  <c r="M81" i="46"/>
  <c r="R81" i="46" s="1"/>
  <c r="M47" i="47"/>
  <c r="R47" i="47" s="1"/>
  <c r="M83" i="46"/>
  <c r="R83" i="46" s="1"/>
  <c r="M19" i="47"/>
  <c r="R19" i="47" s="1"/>
  <c r="DS11" i="1"/>
  <c r="DS39" i="1"/>
  <c r="DS22" i="1"/>
  <c r="M110" i="47"/>
  <c r="R110" i="47" s="1"/>
  <c r="M125" i="46"/>
  <c r="R125" i="46" s="1"/>
  <c r="M104" i="46"/>
  <c r="R104" i="46" s="1"/>
  <c r="M134" i="46"/>
  <c r="R134" i="46" s="1"/>
  <c r="M54" i="46"/>
  <c r="R54" i="46" s="1"/>
  <c r="M133" i="46"/>
  <c r="R133" i="46" s="1"/>
  <c r="DS35" i="1"/>
  <c r="M107" i="47"/>
  <c r="R107" i="47" s="1"/>
  <c r="M59" i="47"/>
  <c r="R59" i="47" s="1"/>
  <c r="M81" i="47"/>
  <c r="R81" i="47" s="1"/>
  <c r="DL45" i="1"/>
  <c r="DL4" i="1"/>
  <c r="M116" i="46"/>
  <c r="R116" i="46" s="1"/>
  <c r="M127" i="46"/>
  <c r="R127" i="46" s="1"/>
  <c r="M9" i="47"/>
  <c r="R9" i="47" s="1"/>
  <c r="DS8" i="1"/>
  <c r="M22" i="47"/>
  <c r="R22" i="47" s="1"/>
  <c r="M13" i="47"/>
  <c r="R13" i="47" s="1"/>
  <c r="DS86" i="1"/>
  <c r="M108" i="46"/>
  <c r="R108" i="46" s="1"/>
  <c r="M23" i="47"/>
  <c r="R23" i="47" s="1"/>
  <c r="M50" i="47"/>
  <c r="R50" i="47" s="1"/>
  <c r="M94" i="47"/>
  <c r="R94" i="47" s="1"/>
  <c r="M75" i="47"/>
  <c r="R75" i="47" s="1"/>
  <c r="DL18" i="1"/>
  <c r="M117" i="46"/>
  <c r="R117" i="46" s="1"/>
  <c r="M62" i="47"/>
  <c r="R62" i="47" s="1"/>
  <c r="M110" i="46"/>
  <c r="R110" i="46" s="1"/>
  <c r="M135" i="46"/>
  <c r="R135" i="46" s="1"/>
  <c r="M122" i="46"/>
  <c r="R122" i="46" s="1"/>
  <c r="M103" i="46"/>
  <c r="R103" i="46" s="1"/>
  <c r="M93" i="46"/>
  <c r="R93" i="46" s="1"/>
  <c r="M61" i="47"/>
  <c r="R61" i="47" s="1"/>
  <c r="DS47" i="1"/>
  <c r="DS32" i="1"/>
  <c r="DS10" i="1"/>
  <c r="DS46" i="1"/>
  <c r="DS13" i="1"/>
  <c r="M84" i="46"/>
  <c r="R84" i="46" s="1"/>
  <c r="DS28" i="1"/>
  <c r="DS17" i="1"/>
  <c r="DS7" i="1"/>
  <c r="DS40" i="1"/>
  <c r="J141" i="47"/>
  <c r="M90" i="46"/>
  <c r="R90" i="46" s="1"/>
  <c r="M105" i="46"/>
  <c r="R105" i="46" s="1"/>
  <c r="M123" i="46"/>
  <c r="R123" i="46" s="1"/>
  <c r="M118" i="46"/>
  <c r="R118" i="46" s="1"/>
  <c r="M98" i="47"/>
  <c r="R98" i="47" s="1"/>
  <c r="M90" i="47"/>
  <c r="R90" i="47" s="1"/>
  <c r="M86" i="47"/>
  <c r="R86" i="47" s="1"/>
  <c r="DL44" i="1"/>
  <c r="M126" i="46"/>
  <c r="R126" i="46" s="1"/>
  <c r="M57" i="46"/>
  <c r="R57" i="46" s="1"/>
  <c r="M44" i="46"/>
  <c r="R44" i="46" s="1"/>
  <c r="M16" i="46"/>
  <c r="R16" i="46" s="1"/>
  <c r="DL22" i="1"/>
  <c r="M14" i="46"/>
  <c r="R14" i="46" s="1"/>
  <c r="DL11" i="1"/>
  <c r="M20" i="46"/>
  <c r="R20" i="46" s="1"/>
  <c r="M48" i="46"/>
  <c r="R48" i="46" s="1"/>
  <c r="M19" i="46"/>
  <c r="R19" i="46" s="1"/>
  <c r="M25" i="46"/>
  <c r="R25" i="46" s="1"/>
  <c r="M41" i="46"/>
  <c r="R41" i="46" s="1"/>
  <c r="M46" i="46"/>
  <c r="R46" i="46" s="1"/>
  <c r="M63" i="46"/>
  <c r="R63" i="46" s="1"/>
  <c r="M45" i="46"/>
  <c r="R45" i="46" s="1"/>
  <c r="DL28" i="1"/>
  <c r="M10" i="46"/>
  <c r="R10" i="46" s="1"/>
  <c r="DL6" i="1"/>
  <c r="M59" i="46"/>
  <c r="R59" i="46" s="1"/>
  <c r="M24" i="46"/>
  <c r="R24" i="46" s="1"/>
  <c r="DL20" i="1"/>
  <c r="M56" i="46"/>
  <c r="R56" i="46" s="1"/>
  <c r="DL39" i="1"/>
  <c r="M60" i="46"/>
  <c r="R60" i="46" s="1"/>
  <c r="M47" i="46"/>
  <c r="R47" i="46" s="1"/>
  <c r="DL30" i="1"/>
  <c r="J141" i="46"/>
  <c r="M53" i="46"/>
  <c r="R53" i="46" s="1"/>
  <c r="DL36" i="1"/>
  <c r="M55" i="46"/>
  <c r="R55" i="46" s="1"/>
  <c r="DL38" i="1"/>
  <c r="M64" i="46"/>
  <c r="R64" i="46" s="1"/>
  <c r="DL47" i="1"/>
  <c r="M100" i="46" l="1"/>
  <c r="R112" i="46"/>
  <c r="M100" i="47"/>
  <c r="M141" i="47"/>
  <c r="R141" i="47" s="1"/>
  <c r="M141" i="46"/>
  <c r="R141" i="46" s="1"/>
  <c r="DG49" i="1"/>
  <c r="DG76" i="1"/>
  <c r="DG77" i="1"/>
  <c r="DG78" i="1"/>
  <c r="DG79" i="1"/>
  <c r="DG80" i="1"/>
  <c r="DG81" i="1"/>
  <c r="DG82" i="1"/>
  <c r="DG83" i="1"/>
  <c r="DG84" i="1"/>
  <c r="DG85" i="1"/>
  <c r="DG86" i="1"/>
  <c r="CZ49" i="1"/>
  <c r="CZ76" i="1"/>
  <c r="CZ77" i="1"/>
  <c r="CZ78" i="1"/>
  <c r="CZ79" i="1"/>
  <c r="CZ80" i="1"/>
  <c r="CZ81" i="1"/>
  <c r="CZ82" i="1"/>
  <c r="CZ83" i="1"/>
  <c r="CZ84" i="1"/>
  <c r="CZ85" i="1"/>
  <c r="CZ86" i="1"/>
  <c r="J67" i="45"/>
  <c r="M67" i="45" s="1"/>
  <c r="R67" i="45" s="1"/>
  <c r="J68" i="45"/>
  <c r="J77" i="45"/>
  <c r="J78" i="45"/>
  <c r="J88" i="45"/>
  <c r="M88" i="45" s="1"/>
  <c r="R88" i="45" s="1"/>
  <c r="J89" i="45"/>
  <c r="J100" i="45"/>
  <c r="J101" i="45"/>
  <c r="J112" i="45"/>
  <c r="M112" i="45" s="1"/>
  <c r="R112" i="45" s="1"/>
  <c r="J113" i="45"/>
  <c r="O141" i="45"/>
  <c r="N141" i="45"/>
  <c r="L140" i="45"/>
  <c r="CZ113" i="1" s="1"/>
  <c r="K140" i="45"/>
  <c r="CY113" i="1" s="1"/>
  <c r="I140" i="45"/>
  <c r="H140" i="45"/>
  <c r="G140" i="45"/>
  <c r="F140" i="45"/>
  <c r="CW113" i="1" s="1"/>
  <c r="E140" i="45"/>
  <c r="CV113" i="1" s="1"/>
  <c r="D140" i="45"/>
  <c r="CU113" i="1" s="1"/>
  <c r="L139" i="45"/>
  <c r="CZ112" i="1" s="1"/>
  <c r="K139" i="45"/>
  <c r="CY112" i="1" s="1"/>
  <c r="I139" i="45"/>
  <c r="H139" i="45"/>
  <c r="G139" i="45"/>
  <c r="F139" i="45"/>
  <c r="CW112" i="1" s="1"/>
  <c r="E139" i="45"/>
  <c r="CV112" i="1" s="1"/>
  <c r="D139" i="45"/>
  <c r="CU112" i="1" s="1"/>
  <c r="L138" i="45"/>
  <c r="CZ111" i="1" s="1"/>
  <c r="K138" i="45"/>
  <c r="CY111" i="1" s="1"/>
  <c r="I138" i="45"/>
  <c r="H138" i="45"/>
  <c r="G138" i="45"/>
  <c r="F138" i="45"/>
  <c r="CW111" i="1" s="1"/>
  <c r="E138" i="45"/>
  <c r="CV111" i="1" s="1"/>
  <c r="D138" i="45"/>
  <c r="CU111" i="1" s="1"/>
  <c r="L137" i="45"/>
  <c r="CZ110" i="1" s="1"/>
  <c r="K137" i="45"/>
  <c r="CY110" i="1" s="1"/>
  <c r="I137" i="45"/>
  <c r="H137" i="45"/>
  <c r="G137" i="45"/>
  <c r="F137" i="45"/>
  <c r="CW110" i="1" s="1"/>
  <c r="E137" i="45"/>
  <c r="CV110" i="1" s="1"/>
  <c r="D137" i="45"/>
  <c r="CU110" i="1" s="1"/>
  <c r="L136" i="45"/>
  <c r="CZ109" i="1" s="1"/>
  <c r="K136" i="45"/>
  <c r="CY109" i="1" s="1"/>
  <c r="I136" i="45"/>
  <c r="H136" i="45"/>
  <c r="G136" i="45"/>
  <c r="F136" i="45"/>
  <c r="CW109" i="1" s="1"/>
  <c r="E136" i="45"/>
  <c r="CV109" i="1" s="1"/>
  <c r="D136" i="45"/>
  <c r="CU109" i="1" s="1"/>
  <c r="L135" i="45"/>
  <c r="CZ108" i="1" s="1"/>
  <c r="K135" i="45"/>
  <c r="CY108" i="1" s="1"/>
  <c r="I135" i="45"/>
  <c r="H135" i="45"/>
  <c r="G135" i="45"/>
  <c r="F135" i="45"/>
  <c r="CW108" i="1" s="1"/>
  <c r="E135" i="45"/>
  <c r="CV108" i="1" s="1"/>
  <c r="D135" i="45"/>
  <c r="CU108" i="1" s="1"/>
  <c r="L134" i="45"/>
  <c r="CZ107" i="1" s="1"/>
  <c r="K134" i="45"/>
  <c r="CY107" i="1" s="1"/>
  <c r="I134" i="45"/>
  <c r="H134" i="45"/>
  <c r="G134" i="45"/>
  <c r="F134" i="45"/>
  <c r="CW107" i="1" s="1"/>
  <c r="E134" i="45"/>
  <c r="CV107" i="1" s="1"/>
  <c r="D134" i="45"/>
  <c r="CU107" i="1" s="1"/>
  <c r="L133" i="45"/>
  <c r="CZ106" i="1" s="1"/>
  <c r="K133" i="45"/>
  <c r="CY106" i="1" s="1"/>
  <c r="I133" i="45"/>
  <c r="H133" i="45"/>
  <c r="G133" i="45"/>
  <c r="F133" i="45"/>
  <c r="CW106" i="1" s="1"/>
  <c r="E133" i="45"/>
  <c r="CV106" i="1" s="1"/>
  <c r="D133" i="45"/>
  <c r="CU106" i="1" s="1"/>
  <c r="L132" i="45"/>
  <c r="CZ105" i="1" s="1"/>
  <c r="K132" i="45"/>
  <c r="CY105" i="1" s="1"/>
  <c r="I132" i="45"/>
  <c r="H132" i="45"/>
  <c r="G132" i="45"/>
  <c r="F132" i="45"/>
  <c r="CW105" i="1" s="1"/>
  <c r="E132" i="45"/>
  <c r="CV105" i="1" s="1"/>
  <c r="D132" i="45"/>
  <c r="CU105" i="1" s="1"/>
  <c r="L131" i="45"/>
  <c r="CZ104" i="1" s="1"/>
  <c r="K131" i="45"/>
  <c r="CY104" i="1" s="1"/>
  <c r="I131" i="45"/>
  <c r="H131" i="45"/>
  <c r="G131" i="45"/>
  <c r="F131" i="45"/>
  <c r="CW104" i="1" s="1"/>
  <c r="E131" i="45"/>
  <c r="CV104" i="1" s="1"/>
  <c r="D131" i="45"/>
  <c r="CU104" i="1" s="1"/>
  <c r="L130" i="45"/>
  <c r="CZ103" i="1" s="1"/>
  <c r="K130" i="45"/>
  <c r="CY103" i="1" s="1"/>
  <c r="I130" i="45"/>
  <c r="H130" i="45"/>
  <c r="G130" i="45"/>
  <c r="F130" i="45"/>
  <c r="CW103" i="1" s="1"/>
  <c r="E130" i="45"/>
  <c r="CV103" i="1" s="1"/>
  <c r="D130" i="45"/>
  <c r="CU103" i="1" s="1"/>
  <c r="L129" i="45"/>
  <c r="CZ102" i="1" s="1"/>
  <c r="K129" i="45"/>
  <c r="CY102" i="1" s="1"/>
  <c r="I129" i="45"/>
  <c r="H129" i="45"/>
  <c r="G129" i="45"/>
  <c r="F129" i="45"/>
  <c r="CW102" i="1" s="1"/>
  <c r="E129" i="45"/>
  <c r="CV102" i="1" s="1"/>
  <c r="D129" i="45"/>
  <c r="CU102" i="1" s="1"/>
  <c r="L128" i="45"/>
  <c r="CZ101" i="1" s="1"/>
  <c r="K128" i="45"/>
  <c r="CY101" i="1" s="1"/>
  <c r="I128" i="45"/>
  <c r="H128" i="45"/>
  <c r="G128" i="45"/>
  <c r="F128" i="45"/>
  <c r="CW101" i="1" s="1"/>
  <c r="E128" i="45"/>
  <c r="CV101" i="1" s="1"/>
  <c r="D128" i="45"/>
  <c r="CU101" i="1" s="1"/>
  <c r="L127" i="45"/>
  <c r="CZ100" i="1" s="1"/>
  <c r="K127" i="45"/>
  <c r="CY100" i="1" s="1"/>
  <c r="I127" i="45"/>
  <c r="H127" i="45"/>
  <c r="G127" i="45"/>
  <c r="F127" i="45"/>
  <c r="CW100" i="1" s="1"/>
  <c r="E127" i="45"/>
  <c r="CV100" i="1" s="1"/>
  <c r="D127" i="45"/>
  <c r="CU100" i="1" s="1"/>
  <c r="L126" i="45"/>
  <c r="CZ99" i="1" s="1"/>
  <c r="K126" i="45"/>
  <c r="CY99" i="1" s="1"/>
  <c r="I126" i="45"/>
  <c r="H126" i="45"/>
  <c r="G126" i="45"/>
  <c r="F126" i="45"/>
  <c r="CW99" i="1" s="1"/>
  <c r="E126" i="45"/>
  <c r="CV99" i="1" s="1"/>
  <c r="D126" i="45"/>
  <c r="CU99" i="1" s="1"/>
  <c r="L125" i="45"/>
  <c r="CZ98" i="1" s="1"/>
  <c r="K125" i="45"/>
  <c r="CY98" i="1" s="1"/>
  <c r="I125" i="45"/>
  <c r="H125" i="45"/>
  <c r="G125" i="45"/>
  <c r="F125" i="45"/>
  <c r="CW98" i="1" s="1"/>
  <c r="E125" i="45"/>
  <c r="CV98" i="1" s="1"/>
  <c r="D125" i="45"/>
  <c r="CU98" i="1" s="1"/>
  <c r="L124" i="45"/>
  <c r="CZ97" i="1" s="1"/>
  <c r="K124" i="45"/>
  <c r="CY97" i="1" s="1"/>
  <c r="I124" i="45"/>
  <c r="H124" i="45"/>
  <c r="F124" i="45"/>
  <c r="CW97" i="1" s="1"/>
  <c r="E124" i="45"/>
  <c r="CV97" i="1" s="1"/>
  <c r="D124" i="45"/>
  <c r="CU97" i="1" s="1"/>
  <c r="L123" i="45"/>
  <c r="CZ96" i="1" s="1"/>
  <c r="K123" i="45"/>
  <c r="CY96" i="1" s="1"/>
  <c r="I123" i="45"/>
  <c r="H123" i="45"/>
  <c r="F123" i="45"/>
  <c r="CW96" i="1" s="1"/>
  <c r="E123" i="45"/>
  <c r="CV96" i="1" s="1"/>
  <c r="D123" i="45"/>
  <c r="CU96" i="1" s="1"/>
  <c r="L122" i="45"/>
  <c r="CZ95" i="1" s="1"/>
  <c r="K122" i="45"/>
  <c r="CY95" i="1" s="1"/>
  <c r="I122" i="45"/>
  <c r="H122" i="45"/>
  <c r="G122" i="45"/>
  <c r="F122" i="45"/>
  <c r="CW95" i="1" s="1"/>
  <c r="E122" i="45"/>
  <c r="CV95" i="1" s="1"/>
  <c r="D122" i="45"/>
  <c r="CU95" i="1" s="1"/>
  <c r="L121" i="45"/>
  <c r="CZ94" i="1" s="1"/>
  <c r="K121" i="45"/>
  <c r="CY94" i="1" s="1"/>
  <c r="I121" i="45"/>
  <c r="H121" i="45"/>
  <c r="G121" i="45"/>
  <c r="F121" i="45"/>
  <c r="CW94" i="1" s="1"/>
  <c r="E121" i="45"/>
  <c r="CV94" i="1" s="1"/>
  <c r="D121" i="45"/>
  <c r="L120" i="45"/>
  <c r="CZ93" i="1" s="1"/>
  <c r="K120" i="45"/>
  <c r="CY93" i="1" s="1"/>
  <c r="I120" i="45"/>
  <c r="H120" i="45"/>
  <c r="G120" i="45"/>
  <c r="F120" i="45"/>
  <c r="CW93" i="1" s="1"/>
  <c r="E120" i="45"/>
  <c r="CV93" i="1" s="1"/>
  <c r="D120" i="45"/>
  <c r="L119" i="45"/>
  <c r="CZ92" i="1" s="1"/>
  <c r="K119" i="45"/>
  <c r="CY92" i="1" s="1"/>
  <c r="I119" i="45"/>
  <c r="H119" i="45"/>
  <c r="G119" i="45"/>
  <c r="F119" i="45"/>
  <c r="CW92" i="1" s="1"/>
  <c r="E119" i="45"/>
  <c r="CV92" i="1" s="1"/>
  <c r="D119" i="45"/>
  <c r="L118" i="45"/>
  <c r="CZ91" i="1" s="1"/>
  <c r="K118" i="45"/>
  <c r="CY91" i="1" s="1"/>
  <c r="I118" i="45"/>
  <c r="H118" i="45"/>
  <c r="G118" i="45"/>
  <c r="F118" i="45"/>
  <c r="CW91" i="1" s="1"/>
  <c r="E118" i="45"/>
  <c r="CV91" i="1" s="1"/>
  <c r="D118" i="45"/>
  <c r="L117" i="45"/>
  <c r="CZ90" i="1" s="1"/>
  <c r="K117" i="45"/>
  <c r="CY90" i="1" s="1"/>
  <c r="I117" i="45"/>
  <c r="H117" i="45"/>
  <c r="G117" i="45"/>
  <c r="F117" i="45"/>
  <c r="CW90" i="1" s="1"/>
  <c r="E117" i="45"/>
  <c r="CV90" i="1" s="1"/>
  <c r="D117" i="45"/>
  <c r="CU90" i="1" s="1"/>
  <c r="L116" i="45"/>
  <c r="CZ89" i="1" s="1"/>
  <c r="K116" i="45"/>
  <c r="CY89" i="1" s="1"/>
  <c r="I116" i="45"/>
  <c r="H116" i="45"/>
  <c r="G116" i="45"/>
  <c r="F116" i="45"/>
  <c r="CW89" i="1" s="1"/>
  <c r="E116" i="45"/>
  <c r="CV89" i="1" s="1"/>
  <c r="D116" i="45"/>
  <c r="CU89" i="1" s="1"/>
  <c r="L115" i="45"/>
  <c r="CZ88" i="1" s="1"/>
  <c r="K115" i="45"/>
  <c r="CY88" i="1" s="1"/>
  <c r="I115" i="45"/>
  <c r="H115" i="45"/>
  <c r="G115" i="45"/>
  <c r="F115" i="45"/>
  <c r="CW88" i="1" s="1"/>
  <c r="E115" i="45"/>
  <c r="CV88" i="1" s="1"/>
  <c r="D115" i="45"/>
  <c r="CU88" i="1" s="1"/>
  <c r="L114" i="45"/>
  <c r="CZ87" i="1" s="1"/>
  <c r="K114" i="45"/>
  <c r="CY87" i="1" s="1"/>
  <c r="I114" i="45"/>
  <c r="H114" i="45"/>
  <c r="G114" i="45"/>
  <c r="F114" i="45"/>
  <c r="CW87" i="1" s="1"/>
  <c r="E114" i="45"/>
  <c r="CV87" i="1" s="1"/>
  <c r="D114" i="45"/>
  <c r="CU87" i="1" s="1"/>
  <c r="K111" i="45"/>
  <c r="I111" i="45"/>
  <c r="H111" i="45"/>
  <c r="G111" i="45"/>
  <c r="F111" i="45"/>
  <c r="E111" i="45"/>
  <c r="D111" i="45"/>
  <c r="K110" i="45"/>
  <c r="CY85" i="1" s="1"/>
  <c r="I110" i="45"/>
  <c r="H110" i="45"/>
  <c r="G110" i="45"/>
  <c r="F110" i="45"/>
  <c r="CW85" i="1" s="1"/>
  <c r="E110" i="45"/>
  <c r="CV85" i="1" s="1"/>
  <c r="D110" i="45"/>
  <c r="K109" i="45"/>
  <c r="CY84" i="1" s="1"/>
  <c r="I109" i="45"/>
  <c r="H109" i="45"/>
  <c r="G109" i="45"/>
  <c r="F109" i="45"/>
  <c r="CW84" i="1" s="1"/>
  <c r="E109" i="45"/>
  <c r="CV84" i="1" s="1"/>
  <c r="D109" i="45"/>
  <c r="CU84" i="1" s="1"/>
  <c r="K108" i="45"/>
  <c r="I108" i="45"/>
  <c r="H108" i="45"/>
  <c r="G108" i="45"/>
  <c r="F108" i="45"/>
  <c r="CW83" i="1" s="1"/>
  <c r="E108" i="45"/>
  <c r="CV83" i="1" s="1"/>
  <c r="D108" i="45"/>
  <c r="CU83" i="1" s="1"/>
  <c r="K107" i="45"/>
  <c r="CY82" i="1" s="1"/>
  <c r="I107" i="45"/>
  <c r="H107" i="45"/>
  <c r="G107" i="45"/>
  <c r="F107" i="45"/>
  <c r="CW82" i="1" s="1"/>
  <c r="E107" i="45"/>
  <c r="CV82" i="1" s="1"/>
  <c r="D107" i="45"/>
  <c r="CU82" i="1" s="1"/>
  <c r="K106" i="45"/>
  <c r="CY81" i="1" s="1"/>
  <c r="I106" i="45"/>
  <c r="H106" i="45"/>
  <c r="G106" i="45"/>
  <c r="F106" i="45"/>
  <c r="CW81" i="1" s="1"/>
  <c r="E106" i="45"/>
  <c r="CV81" i="1" s="1"/>
  <c r="D106" i="45"/>
  <c r="CU81" i="1" s="1"/>
  <c r="K105" i="45"/>
  <c r="CY80" i="1" s="1"/>
  <c r="I105" i="45"/>
  <c r="H105" i="45"/>
  <c r="G105" i="45"/>
  <c r="F105" i="45"/>
  <c r="CW80" i="1" s="1"/>
  <c r="E105" i="45"/>
  <c r="CV80" i="1" s="1"/>
  <c r="D105" i="45"/>
  <c r="CU80" i="1" s="1"/>
  <c r="K104" i="45"/>
  <c r="CY79" i="1" s="1"/>
  <c r="I104" i="45"/>
  <c r="H104" i="45"/>
  <c r="G104" i="45"/>
  <c r="F104" i="45"/>
  <c r="CW79" i="1" s="1"/>
  <c r="E104" i="45"/>
  <c r="CV79" i="1" s="1"/>
  <c r="D104" i="45"/>
  <c r="CU79" i="1" s="1"/>
  <c r="K103" i="45"/>
  <c r="CY78" i="1" s="1"/>
  <c r="I103" i="45"/>
  <c r="H103" i="45"/>
  <c r="G103" i="45"/>
  <c r="F103" i="45"/>
  <c r="CW78" i="1" s="1"/>
  <c r="E103" i="45"/>
  <c r="CV78" i="1" s="1"/>
  <c r="D103" i="45"/>
  <c r="CU78" i="1" s="1"/>
  <c r="K102" i="45"/>
  <c r="CY77" i="1" s="1"/>
  <c r="I102" i="45"/>
  <c r="H102" i="45"/>
  <c r="G102" i="45"/>
  <c r="F102" i="45"/>
  <c r="CW77" i="1" s="1"/>
  <c r="E102" i="45"/>
  <c r="CV77" i="1" s="1"/>
  <c r="D102" i="45"/>
  <c r="CU77" i="1" s="1"/>
  <c r="K99" i="45"/>
  <c r="CY76" i="1" s="1"/>
  <c r="I99" i="45"/>
  <c r="H99" i="45"/>
  <c r="G99" i="45"/>
  <c r="F99" i="45"/>
  <c r="CW76" i="1" s="1"/>
  <c r="E99" i="45"/>
  <c r="CV86" i="1" s="1"/>
  <c r="D99" i="45"/>
  <c r="CU76" i="1" s="1"/>
  <c r="L98" i="45"/>
  <c r="CZ75" i="1" s="1"/>
  <c r="K98" i="45"/>
  <c r="CY75" i="1" s="1"/>
  <c r="I98" i="45"/>
  <c r="H98" i="45"/>
  <c r="G98" i="45"/>
  <c r="F98" i="45"/>
  <c r="CW75" i="1" s="1"/>
  <c r="E98" i="45"/>
  <c r="CV75" i="1" s="1"/>
  <c r="D98" i="45"/>
  <c r="L97" i="45"/>
  <c r="CZ74" i="1" s="1"/>
  <c r="K97" i="45"/>
  <c r="CY74" i="1" s="1"/>
  <c r="I97" i="45"/>
  <c r="H97" i="45"/>
  <c r="G97" i="45"/>
  <c r="F97" i="45"/>
  <c r="CW74" i="1" s="1"/>
  <c r="E97" i="45"/>
  <c r="CV74" i="1" s="1"/>
  <c r="D97" i="45"/>
  <c r="L96" i="45"/>
  <c r="CZ73" i="1" s="1"/>
  <c r="K96" i="45"/>
  <c r="CY73" i="1" s="1"/>
  <c r="I96" i="45"/>
  <c r="H96" i="45"/>
  <c r="G96" i="45"/>
  <c r="F96" i="45"/>
  <c r="CW73" i="1" s="1"/>
  <c r="E96" i="45"/>
  <c r="CV73" i="1" s="1"/>
  <c r="D96" i="45"/>
  <c r="CU73" i="1" s="1"/>
  <c r="L95" i="45"/>
  <c r="CZ72" i="1" s="1"/>
  <c r="K95" i="45"/>
  <c r="CY72" i="1" s="1"/>
  <c r="I95" i="45"/>
  <c r="H95" i="45"/>
  <c r="G95" i="45"/>
  <c r="F95" i="45"/>
  <c r="CW72" i="1" s="1"/>
  <c r="E95" i="45"/>
  <c r="CV72" i="1" s="1"/>
  <c r="D95" i="45"/>
  <c r="CU72" i="1" s="1"/>
  <c r="L94" i="45"/>
  <c r="CZ71" i="1" s="1"/>
  <c r="K94" i="45"/>
  <c r="CY71" i="1" s="1"/>
  <c r="I94" i="45"/>
  <c r="H94" i="45"/>
  <c r="G94" i="45"/>
  <c r="F94" i="45"/>
  <c r="CW71" i="1" s="1"/>
  <c r="E94" i="45"/>
  <c r="CV71" i="1" s="1"/>
  <c r="D94" i="45"/>
  <c r="CU71" i="1" s="1"/>
  <c r="L93" i="45"/>
  <c r="CZ70" i="1" s="1"/>
  <c r="K93" i="45"/>
  <c r="CY70" i="1" s="1"/>
  <c r="I93" i="45"/>
  <c r="H93" i="45"/>
  <c r="G93" i="45"/>
  <c r="F93" i="45"/>
  <c r="CW70" i="1" s="1"/>
  <c r="E93" i="45"/>
  <c r="CV70" i="1" s="1"/>
  <c r="D93" i="45"/>
  <c r="CU70" i="1" s="1"/>
  <c r="L92" i="45"/>
  <c r="CZ69" i="1" s="1"/>
  <c r="K92" i="45"/>
  <c r="CY69" i="1" s="1"/>
  <c r="I92" i="45"/>
  <c r="H92" i="45"/>
  <c r="G92" i="45"/>
  <c r="F92" i="45"/>
  <c r="CW69" i="1" s="1"/>
  <c r="E92" i="45"/>
  <c r="CV69" i="1" s="1"/>
  <c r="D92" i="45"/>
  <c r="CU69" i="1" s="1"/>
  <c r="L91" i="45"/>
  <c r="CZ68" i="1" s="1"/>
  <c r="K91" i="45"/>
  <c r="CY68" i="1" s="1"/>
  <c r="I91" i="45"/>
  <c r="H91" i="45"/>
  <c r="G91" i="45"/>
  <c r="F91" i="45"/>
  <c r="CW68" i="1" s="1"/>
  <c r="E91" i="45"/>
  <c r="CV68" i="1" s="1"/>
  <c r="D91" i="45"/>
  <c r="CU68" i="1" s="1"/>
  <c r="L90" i="45"/>
  <c r="CZ67" i="1" s="1"/>
  <c r="K90" i="45"/>
  <c r="CY67" i="1" s="1"/>
  <c r="I90" i="45"/>
  <c r="H90" i="45"/>
  <c r="G90" i="45"/>
  <c r="F90" i="45"/>
  <c r="CW67" i="1" s="1"/>
  <c r="E90" i="45"/>
  <c r="CV67" i="1" s="1"/>
  <c r="D90" i="45"/>
  <c r="CU67" i="1" s="1"/>
  <c r="L87" i="45"/>
  <c r="CZ66" i="1" s="1"/>
  <c r="K87" i="45"/>
  <c r="CY66" i="1" s="1"/>
  <c r="I87" i="45"/>
  <c r="H87" i="45"/>
  <c r="G87" i="45"/>
  <c r="F87" i="45"/>
  <c r="CW66" i="1" s="1"/>
  <c r="E87" i="45"/>
  <c r="CV66" i="1" s="1"/>
  <c r="D87" i="45"/>
  <c r="CU66" i="1" s="1"/>
  <c r="L86" i="45"/>
  <c r="CZ65" i="1" s="1"/>
  <c r="K86" i="45"/>
  <c r="CY65" i="1" s="1"/>
  <c r="I86" i="45"/>
  <c r="H86" i="45"/>
  <c r="G86" i="45"/>
  <c r="F86" i="45"/>
  <c r="CW65" i="1" s="1"/>
  <c r="E86" i="45"/>
  <c r="CV65" i="1" s="1"/>
  <c r="D86" i="45"/>
  <c r="CU65" i="1" s="1"/>
  <c r="L85" i="45"/>
  <c r="CZ64" i="1" s="1"/>
  <c r="K85" i="45"/>
  <c r="CY64" i="1" s="1"/>
  <c r="I85" i="45"/>
  <c r="H85" i="45"/>
  <c r="G85" i="45"/>
  <c r="F85" i="45"/>
  <c r="CW64" i="1" s="1"/>
  <c r="E85" i="45"/>
  <c r="CV64" i="1" s="1"/>
  <c r="D85" i="45"/>
  <c r="CU64" i="1" s="1"/>
  <c r="L84" i="45"/>
  <c r="CZ63" i="1" s="1"/>
  <c r="K84" i="45"/>
  <c r="CY63" i="1" s="1"/>
  <c r="I84" i="45"/>
  <c r="H84" i="45"/>
  <c r="G84" i="45"/>
  <c r="F84" i="45"/>
  <c r="CW63" i="1" s="1"/>
  <c r="E84" i="45"/>
  <c r="CV63" i="1" s="1"/>
  <c r="D84" i="45"/>
  <c r="CU63" i="1" s="1"/>
  <c r="L83" i="45"/>
  <c r="CZ62" i="1" s="1"/>
  <c r="K83" i="45"/>
  <c r="CY62" i="1" s="1"/>
  <c r="I83" i="45"/>
  <c r="H83" i="45"/>
  <c r="G83" i="45"/>
  <c r="F83" i="45"/>
  <c r="CW62" i="1" s="1"/>
  <c r="E83" i="45"/>
  <c r="CV62" i="1" s="1"/>
  <c r="D83" i="45"/>
  <c r="CU62" i="1" s="1"/>
  <c r="L82" i="45"/>
  <c r="CZ61" i="1" s="1"/>
  <c r="K82" i="45"/>
  <c r="CY61" i="1" s="1"/>
  <c r="I82" i="45"/>
  <c r="H82" i="45"/>
  <c r="G82" i="45"/>
  <c r="F82" i="45"/>
  <c r="CW61" i="1" s="1"/>
  <c r="E82" i="45"/>
  <c r="CV61" i="1" s="1"/>
  <c r="D82" i="45"/>
  <c r="CU61" i="1" s="1"/>
  <c r="L81" i="45"/>
  <c r="CZ60" i="1" s="1"/>
  <c r="K81" i="45"/>
  <c r="CY60" i="1" s="1"/>
  <c r="I81" i="45"/>
  <c r="H81" i="45"/>
  <c r="G81" i="45"/>
  <c r="F81" i="45"/>
  <c r="CW60" i="1" s="1"/>
  <c r="E81" i="45"/>
  <c r="CV60" i="1" s="1"/>
  <c r="D81" i="45"/>
  <c r="CU60" i="1" s="1"/>
  <c r="L80" i="45"/>
  <c r="CZ59" i="1" s="1"/>
  <c r="K80" i="45"/>
  <c r="CY59" i="1" s="1"/>
  <c r="I80" i="45"/>
  <c r="H80" i="45"/>
  <c r="G80" i="45"/>
  <c r="F80" i="45"/>
  <c r="CW59" i="1" s="1"/>
  <c r="E80" i="45"/>
  <c r="CV59" i="1" s="1"/>
  <c r="D80" i="45"/>
  <c r="CU59" i="1" s="1"/>
  <c r="L79" i="45"/>
  <c r="CZ58" i="1" s="1"/>
  <c r="K79" i="45"/>
  <c r="CY58" i="1" s="1"/>
  <c r="I79" i="45"/>
  <c r="H79" i="45"/>
  <c r="G79" i="45"/>
  <c r="F79" i="45"/>
  <c r="CW58" i="1" s="1"/>
  <c r="E79" i="45"/>
  <c r="CV58" i="1" s="1"/>
  <c r="D79" i="45"/>
  <c r="CU58" i="1" s="1"/>
  <c r="R77" i="45"/>
  <c r="L76" i="45"/>
  <c r="CZ57" i="1" s="1"/>
  <c r="K76" i="45"/>
  <c r="CY57" i="1" s="1"/>
  <c r="I76" i="45"/>
  <c r="H76" i="45"/>
  <c r="G76" i="45"/>
  <c r="F76" i="45"/>
  <c r="CW57" i="1" s="1"/>
  <c r="E76" i="45"/>
  <c r="CV57" i="1" s="1"/>
  <c r="D76" i="45"/>
  <c r="CU57" i="1" s="1"/>
  <c r="L75" i="45"/>
  <c r="CZ56" i="1" s="1"/>
  <c r="K75" i="45"/>
  <c r="CY56" i="1" s="1"/>
  <c r="I75" i="45"/>
  <c r="H75" i="45"/>
  <c r="G75" i="45"/>
  <c r="F75" i="45"/>
  <c r="CW56" i="1" s="1"/>
  <c r="E75" i="45"/>
  <c r="CV56" i="1" s="1"/>
  <c r="D75" i="45"/>
  <c r="CU56" i="1" s="1"/>
  <c r="L74" i="45"/>
  <c r="CZ55" i="1" s="1"/>
  <c r="K74" i="45"/>
  <c r="CY55" i="1" s="1"/>
  <c r="I74" i="45"/>
  <c r="H74" i="45"/>
  <c r="G74" i="45"/>
  <c r="F74" i="45"/>
  <c r="CW55" i="1" s="1"/>
  <c r="E74" i="45"/>
  <c r="CV55" i="1" s="1"/>
  <c r="D74" i="45"/>
  <c r="CU55" i="1" s="1"/>
  <c r="L73" i="45"/>
  <c r="CZ54" i="1" s="1"/>
  <c r="K73" i="45"/>
  <c r="CY54" i="1" s="1"/>
  <c r="I73" i="45"/>
  <c r="H73" i="45"/>
  <c r="G73" i="45"/>
  <c r="F73" i="45"/>
  <c r="CW54" i="1" s="1"/>
  <c r="E73" i="45"/>
  <c r="CV54" i="1" s="1"/>
  <c r="D73" i="45"/>
  <c r="CU54" i="1" s="1"/>
  <c r="L72" i="45"/>
  <c r="CZ53" i="1" s="1"/>
  <c r="K72" i="45"/>
  <c r="CY53" i="1" s="1"/>
  <c r="I72" i="45"/>
  <c r="H72" i="45"/>
  <c r="G72" i="45"/>
  <c r="F72" i="45"/>
  <c r="CW53" i="1" s="1"/>
  <c r="E72" i="45"/>
  <c r="CV53" i="1" s="1"/>
  <c r="D72" i="45"/>
  <c r="CU53" i="1" s="1"/>
  <c r="L71" i="45"/>
  <c r="CZ52" i="1" s="1"/>
  <c r="K71" i="45"/>
  <c r="CY52" i="1" s="1"/>
  <c r="I71" i="45"/>
  <c r="H71" i="45"/>
  <c r="G71" i="45"/>
  <c r="F71" i="45"/>
  <c r="CW52" i="1" s="1"/>
  <c r="E71" i="45"/>
  <c r="CV52" i="1" s="1"/>
  <c r="D71" i="45"/>
  <c r="CU52" i="1" s="1"/>
  <c r="L70" i="45"/>
  <c r="CZ51" i="1" s="1"/>
  <c r="K70" i="45"/>
  <c r="CY51" i="1" s="1"/>
  <c r="I70" i="45"/>
  <c r="H70" i="45"/>
  <c r="G70" i="45"/>
  <c r="F70" i="45"/>
  <c r="CW51" i="1" s="1"/>
  <c r="E70" i="45"/>
  <c r="CV51" i="1" s="1"/>
  <c r="D70" i="45"/>
  <c r="CU51" i="1" s="1"/>
  <c r="L69" i="45"/>
  <c r="CZ50" i="1" s="1"/>
  <c r="K69" i="45"/>
  <c r="CY50" i="1" s="1"/>
  <c r="I69" i="45"/>
  <c r="H69" i="45"/>
  <c r="G69" i="45"/>
  <c r="F69" i="45"/>
  <c r="CW50" i="1" s="1"/>
  <c r="E69" i="45"/>
  <c r="CV50" i="1" s="1"/>
  <c r="D69" i="45"/>
  <c r="CU50" i="1" s="1"/>
  <c r="K66" i="45"/>
  <c r="CY49" i="1" s="1"/>
  <c r="I66" i="45"/>
  <c r="H66" i="45"/>
  <c r="G66" i="45"/>
  <c r="F66" i="45"/>
  <c r="CW49" i="1" s="1"/>
  <c r="E66" i="45"/>
  <c r="CV49" i="1" s="1"/>
  <c r="D66" i="45"/>
  <c r="CU49" i="1" s="1"/>
  <c r="L65" i="45"/>
  <c r="CZ48" i="1" s="1"/>
  <c r="K65" i="45"/>
  <c r="CY48" i="1" s="1"/>
  <c r="I65" i="45"/>
  <c r="H65" i="45"/>
  <c r="G65" i="45"/>
  <c r="F65" i="45"/>
  <c r="CW48" i="1" s="1"/>
  <c r="E65" i="45"/>
  <c r="CV48" i="1" s="1"/>
  <c r="D65" i="45"/>
  <c r="CU48" i="1" s="1"/>
  <c r="L64" i="45"/>
  <c r="CZ47" i="1" s="1"/>
  <c r="K64" i="45"/>
  <c r="CY47" i="1" s="1"/>
  <c r="I64" i="45"/>
  <c r="H64" i="45"/>
  <c r="G64" i="45"/>
  <c r="F64" i="45"/>
  <c r="CW47" i="1" s="1"/>
  <c r="E64" i="45"/>
  <c r="CV47" i="1" s="1"/>
  <c r="D64" i="45"/>
  <c r="L63" i="45"/>
  <c r="CZ46" i="1" s="1"/>
  <c r="K63" i="45"/>
  <c r="CY46" i="1" s="1"/>
  <c r="I63" i="45"/>
  <c r="H63" i="45"/>
  <c r="G63" i="45"/>
  <c r="F63" i="45"/>
  <c r="CW46" i="1" s="1"/>
  <c r="E63" i="45"/>
  <c r="CV46" i="1" s="1"/>
  <c r="D63" i="45"/>
  <c r="L62" i="45"/>
  <c r="CZ45" i="1" s="1"/>
  <c r="K62" i="45"/>
  <c r="CY45" i="1" s="1"/>
  <c r="I62" i="45"/>
  <c r="H62" i="45"/>
  <c r="G62" i="45"/>
  <c r="F62" i="45"/>
  <c r="CW45" i="1" s="1"/>
  <c r="E62" i="45"/>
  <c r="CV45" i="1" s="1"/>
  <c r="D62" i="45"/>
  <c r="L61" i="45"/>
  <c r="CZ44" i="1" s="1"/>
  <c r="K61" i="45"/>
  <c r="CY44" i="1" s="1"/>
  <c r="I61" i="45"/>
  <c r="H61" i="45"/>
  <c r="G61" i="45"/>
  <c r="F61" i="45"/>
  <c r="CW44" i="1" s="1"/>
  <c r="E61" i="45"/>
  <c r="CV44" i="1" s="1"/>
  <c r="D61" i="45"/>
  <c r="L60" i="45"/>
  <c r="CZ43" i="1" s="1"/>
  <c r="K60" i="45"/>
  <c r="CY43" i="1" s="1"/>
  <c r="I60" i="45"/>
  <c r="H60" i="45"/>
  <c r="G60" i="45"/>
  <c r="F60" i="45"/>
  <c r="CW43" i="1" s="1"/>
  <c r="E60" i="45"/>
  <c r="CV43" i="1" s="1"/>
  <c r="D60" i="45"/>
  <c r="L59" i="45"/>
  <c r="CZ42" i="1" s="1"/>
  <c r="K59" i="45"/>
  <c r="CY42" i="1" s="1"/>
  <c r="I59" i="45"/>
  <c r="H59" i="45"/>
  <c r="G59" i="45"/>
  <c r="F59" i="45"/>
  <c r="CW42" i="1" s="1"/>
  <c r="E59" i="45"/>
  <c r="CV42" i="1" s="1"/>
  <c r="D59" i="45"/>
  <c r="CU42" i="1" s="1"/>
  <c r="L58" i="45"/>
  <c r="CZ41" i="1" s="1"/>
  <c r="K58" i="45"/>
  <c r="CY41" i="1" s="1"/>
  <c r="I58" i="45"/>
  <c r="H58" i="45"/>
  <c r="G58" i="45"/>
  <c r="F58" i="45"/>
  <c r="CW41" i="1" s="1"/>
  <c r="E58" i="45"/>
  <c r="CV41" i="1" s="1"/>
  <c r="D58" i="45"/>
  <c r="CU41" i="1" s="1"/>
  <c r="L57" i="45"/>
  <c r="CZ40" i="1" s="1"/>
  <c r="K57" i="45"/>
  <c r="CY40" i="1" s="1"/>
  <c r="I57" i="45"/>
  <c r="H57" i="45"/>
  <c r="G57" i="45"/>
  <c r="F57" i="45"/>
  <c r="CW40" i="1" s="1"/>
  <c r="E57" i="45"/>
  <c r="CV40" i="1" s="1"/>
  <c r="D57" i="45"/>
  <c r="CU40" i="1" s="1"/>
  <c r="L56" i="45"/>
  <c r="CZ39" i="1" s="1"/>
  <c r="K56" i="45"/>
  <c r="CY39" i="1" s="1"/>
  <c r="I56" i="45"/>
  <c r="H56" i="45"/>
  <c r="G56" i="45"/>
  <c r="F56" i="45"/>
  <c r="CW39" i="1" s="1"/>
  <c r="E56" i="45"/>
  <c r="CV39" i="1" s="1"/>
  <c r="D56" i="45"/>
  <c r="L55" i="45"/>
  <c r="CZ38" i="1" s="1"/>
  <c r="K55" i="45"/>
  <c r="CY38" i="1" s="1"/>
  <c r="I55" i="45"/>
  <c r="H55" i="45"/>
  <c r="G55" i="45"/>
  <c r="F55" i="45"/>
  <c r="CW38" i="1" s="1"/>
  <c r="E55" i="45"/>
  <c r="CV38" i="1" s="1"/>
  <c r="D55" i="45"/>
  <c r="L54" i="45"/>
  <c r="CZ37" i="1" s="1"/>
  <c r="K54" i="45"/>
  <c r="CY37" i="1" s="1"/>
  <c r="I54" i="45"/>
  <c r="H54" i="45"/>
  <c r="G54" i="45"/>
  <c r="F54" i="45"/>
  <c r="CW37" i="1" s="1"/>
  <c r="E54" i="45"/>
  <c r="CV37" i="1" s="1"/>
  <c r="D54" i="45"/>
  <c r="L53" i="45"/>
  <c r="CZ36" i="1" s="1"/>
  <c r="K53" i="45"/>
  <c r="CY36" i="1" s="1"/>
  <c r="I53" i="45"/>
  <c r="H53" i="45"/>
  <c r="G53" i="45"/>
  <c r="F53" i="45"/>
  <c r="CW36" i="1" s="1"/>
  <c r="E53" i="45"/>
  <c r="CV36" i="1" s="1"/>
  <c r="D53" i="45"/>
  <c r="L52" i="45"/>
  <c r="CZ35" i="1" s="1"/>
  <c r="K52" i="45"/>
  <c r="CY35" i="1" s="1"/>
  <c r="I52" i="45"/>
  <c r="H52" i="45"/>
  <c r="G52" i="45"/>
  <c r="F52" i="45"/>
  <c r="CW35" i="1" s="1"/>
  <c r="E52" i="45"/>
  <c r="CV35" i="1" s="1"/>
  <c r="D52" i="45"/>
  <c r="L51" i="45"/>
  <c r="CZ34" i="1" s="1"/>
  <c r="K51" i="45"/>
  <c r="CY34" i="1" s="1"/>
  <c r="I51" i="45"/>
  <c r="H51" i="45"/>
  <c r="G51" i="45"/>
  <c r="F51" i="45"/>
  <c r="CW34" i="1" s="1"/>
  <c r="E51" i="45"/>
  <c r="CV34" i="1" s="1"/>
  <c r="D51" i="45"/>
  <c r="CU34" i="1" s="1"/>
  <c r="L50" i="45"/>
  <c r="CZ33" i="1" s="1"/>
  <c r="K50" i="45"/>
  <c r="CY33" i="1" s="1"/>
  <c r="I50" i="45"/>
  <c r="H50" i="45"/>
  <c r="G50" i="45"/>
  <c r="F50" i="45"/>
  <c r="CW33" i="1" s="1"/>
  <c r="E50" i="45"/>
  <c r="CV33" i="1" s="1"/>
  <c r="D50" i="45"/>
  <c r="CU33" i="1" s="1"/>
  <c r="L49" i="45"/>
  <c r="CZ32" i="1" s="1"/>
  <c r="K49" i="45"/>
  <c r="CY32" i="1" s="1"/>
  <c r="I49" i="45"/>
  <c r="H49" i="45"/>
  <c r="G49" i="45"/>
  <c r="F49" i="45"/>
  <c r="CW32" i="1" s="1"/>
  <c r="E49" i="45"/>
  <c r="CV32" i="1" s="1"/>
  <c r="D49" i="45"/>
  <c r="CU32" i="1" s="1"/>
  <c r="L48" i="45"/>
  <c r="CZ31" i="1" s="1"/>
  <c r="K48" i="45"/>
  <c r="CY31" i="1" s="1"/>
  <c r="I48" i="45"/>
  <c r="H48" i="45"/>
  <c r="G48" i="45"/>
  <c r="F48" i="45"/>
  <c r="CW31" i="1" s="1"/>
  <c r="E48" i="45"/>
  <c r="CV31" i="1" s="1"/>
  <c r="D48" i="45"/>
  <c r="L47" i="45"/>
  <c r="CZ30" i="1" s="1"/>
  <c r="K47" i="45"/>
  <c r="CY30" i="1" s="1"/>
  <c r="I47" i="45"/>
  <c r="H47" i="45"/>
  <c r="G47" i="45"/>
  <c r="F47" i="45"/>
  <c r="CW30" i="1" s="1"/>
  <c r="E47" i="45"/>
  <c r="CV30" i="1" s="1"/>
  <c r="D47" i="45"/>
  <c r="L46" i="45"/>
  <c r="CZ29" i="1" s="1"/>
  <c r="K46" i="45"/>
  <c r="CY29" i="1" s="1"/>
  <c r="I46" i="45"/>
  <c r="H46" i="45"/>
  <c r="G46" i="45"/>
  <c r="F46" i="45"/>
  <c r="CW29" i="1" s="1"/>
  <c r="E46" i="45"/>
  <c r="CV29" i="1" s="1"/>
  <c r="D46" i="45"/>
  <c r="L45" i="45"/>
  <c r="CZ28" i="1" s="1"/>
  <c r="K45" i="45"/>
  <c r="CY28" i="1" s="1"/>
  <c r="I45" i="45"/>
  <c r="H45" i="45"/>
  <c r="G45" i="45"/>
  <c r="F45" i="45"/>
  <c r="CW28" i="1" s="1"/>
  <c r="E45" i="45"/>
  <c r="CV28" i="1" s="1"/>
  <c r="D45" i="45"/>
  <c r="L44" i="45"/>
  <c r="CZ27" i="1" s="1"/>
  <c r="K44" i="45"/>
  <c r="CY27" i="1" s="1"/>
  <c r="I44" i="45"/>
  <c r="H44" i="45"/>
  <c r="G44" i="45"/>
  <c r="F44" i="45"/>
  <c r="CW27" i="1" s="1"/>
  <c r="E44" i="45"/>
  <c r="CV27" i="1" s="1"/>
  <c r="D44" i="45"/>
  <c r="L43" i="45"/>
  <c r="CZ26" i="1" s="1"/>
  <c r="K43" i="45"/>
  <c r="CY26" i="1" s="1"/>
  <c r="I43" i="45"/>
  <c r="H43" i="45"/>
  <c r="G43" i="45"/>
  <c r="F43" i="45"/>
  <c r="CW26" i="1" s="1"/>
  <c r="E43" i="45"/>
  <c r="CV26" i="1" s="1"/>
  <c r="D43" i="45"/>
  <c r="CU26" i="1" s="1"/>
  <c r="L42" i="45"/>
  <c r="CZ25" i="1" s="1"/>
  <c r="K42" i="45"/>
  <c r="CY25" i="1" s="1"/>
  <c r="I42" i="45"/>
  <c r="H42" i="45"/>
  <c r="G42" i="45"/>
  <c r="F42" i="45"/>
  <c r="CW25" i="1" s="1"/>
  <c r="E42" i="45"/>
  <c r="CV25" i="1" s="1"/>
  <c r="D42" i="45"/>
  <c r="CU25" i="1" s="1"/>
  <c r="L41" i="45"/>
  <c r="CZ24" i="1" s="1"/>
  <c r="K41" i="45"/>
  <c r="CY24" i="1" s="1"/>
  <c r="I41" i="45"/>
  <c r="H41" i="45"/>
  <c r="G41" i="45"/>
  <c r="F41" i="45"/>
  <c r="CW24" i="1" s="1"/>
  <c r="E41" i="45"/>
  <c r="CV24" i="1" s="1"/>
  <c r="D41" i="45"/>
  <c r="CU24" i="1" s="1"/>
  <c r="L40" i="45"/>
  <c r="CZ23" i="1" s="1"/>
  <c r="K40" i="45"/>
  <c r="CY23" i="1" s="1"/>
  <c r="I40" i="45"/>
  <c r="H40" i="45"/>
  <c r="G40" i="45"/>
  <c r="F40" i="45"/>
  <c r="CW23" i="1" s="1"/>
  <c r="E40" i="45"/>
  <c r="CV23" i="1" s="1"/>
  <c r="D40" i="45"/>
  <c r="L39" i="45"/>
  <c r="K39" i="45"/>
  <c r="I39" i="45"/>
  <c r="H39" i="45"/>
  <c r="G39" i="45"/>
  <c r="F39" i="45"/>
  <c r="E39" i="45"/>
  <c r="D39" i="45"/>
  <c r="L38" i="45"/>
  <c r="K38" i="45"/>
  <c r="I38" i="45"/>
  <c r="H38" i="45"/>
  <c r="G38" i="45"/>
  <c r="F38" i="45"/>
  <c r="E38" i="45"/>
  <c r="D38" i="45"/>
  <c r="L37" i="45"/>
  <c r="K37" i="45"/>
  <c r="I37" i="45"/>
  <c r="H37" i="45"/>
  <c r="G37" i="45"/>
  <c r="F37" i="45"/>
  <c r="E37" i="45"/>
  <c r="D37" i="45"/>
  <c r="L36" i="45"/>
  <c r="K36" i="45"/>
  <c r="I36" i="45"/>
  <c r="H36" i="45"/>
  <c r="G36" i="45"/>
  <c r="F36" i="45"/>
  <c r="E36" i="45"/>
  <c r="D36" i="45"/>
  <c r="L35" i="45"/>
  <c r="K35" i="45"/>
  <c r="I35" i="45"/>
  <c r="H35" i="45"/>
  <c r="G35" i="45"/>
  <c r="F35" i="45"/>
  <c r="E35" i="45"/>
  <c r="D35" i="45"/>
  <c r="L34" i="45"/>
  <c r="K34" i="45"/>
  <c r="I34" i="45"/>
  <c r="H34" i="45"/>
  <c r="G34" i="45"/>
  <c r="F34" i="45"/>
  <c r="E34" i="45"/>
  <c r="D34" i="45"/>
  <c r="L33" i="45"/>
  <c r="K33" i="45"/>
  <c r="I33" i="45"/>
  <c r="H33" i="45"/>
  <c r="G33" i="45"/>
  <c r="F33" i="45"/>
  <c r="E33" i="45"/>
  <c r="D33" i="45"/>
  <c r="L32" i="45"/>
  <c r="K32" i="45"/>
  <c r="I32" i="45"/>
  <c r="H32" i="45"/>
  <c r="G32" i="45"/>
  <c r="F32" i="45"/>
  <c r="E32" i="45"/>
  <c r="D32" i="45"/>
  <c r="L31" i="45"/>
  <c r="K31" i="45"/>
  <c r="I31" i="45"/>
  <c r="H31" i="45"/>
  <c r="G31" i="45"/>
  <c r="F31" i="45"/>
  <c r="E31" i="45"/>
  <c r="D31" i="45"/>
  <c r="L30" i="45"/>
  <c r="K30" i="45"/>
  <c r="I30" i="45"/>
  <c r="H30" i="45"/>
  <c r="G30" i="45"/>
  <c r="F30" i="45"/>
  <c r="E30" i="45"/>
  <c r="D30" i="45"/>
  <c r="L29" i="45"/>
  <c r="K29" i="45"/>
  <c r="I29" i="45"/>
  <c r="H29" i="45"/>
  <c r="G29" i="45"/>
  <c r="F29" i="45"/>
  <c r="E29" i="45"/>
  <c r="D29" i="45"/>
  <c r="L28" i="45"/>
  <c r="K28" i="45"/>
  <c r="I28" i="45"/>
  <c r="H28" i="45"/>
  <c r="G28" i="45"/>
  <c r="F28" i="45"/>
  <c r="E28" i="45"/>
  <c r="D28" i="45"/>
  <c r="L27" i="45"/>
  <c r="K27" i="45"/>
  <c r="I27" i="45"/>
  <c r="H27" i="45"/>
  <c r="G27" i="45"/>
  <c r="F27" i="45"/>
  <c r="E27" i="45"/>
  <c r="D27" i="45"/>
  <c r="L26" i="45"/>
  <c r="CZ22" i="1" s="1"/>
  <c r="K26" i="45"/>
  <c r="CY22" i="1" s="1"/>
  <c r="I26" i="45"/>
  <c r="H26" i="45"/>
  <c r="G26" i="45"/>
  <c r="F26" i="45"/>
  <c r="CW22" i="1" s="1"/>
  <c r="E26" i="45"/>
  <c r="CV22" i="1" s="1"/>
  <c r="D26" i="45"/>
  <c r="CU22" i="1" s="1"/>
  <c r="L25" i="45"/>
  <c r="CZ21" i="1" s="1"/>
  <c r="K25" i="45"/>
  <c r="CY21" i="1" s="1"/>
  <c r="I25" i="45"/>
  <c r="H25" i="45"/>
  <c r="G25" i="45"/>
  <c r="F25" i="45"/>
  <c r="CW21" i="1" s="1"/>
  <c r="E25" i="45"/>
  <c r="CV21" i="1" s="1"/>
  <c r="D25" i="45"/>
  <c r="CU21" i="1" s="1"/>
  <c r="L24" i="45"/>
  <c r="CZ20" i="1" s="1"/>
  <c r="K24" i="45"/>
  <c r="CY20" i="1" s="1"/>
  <c r="I24" i="45"/>
  <c r="H24" i="45"/>
  <c r="G24" i="45"/>
  <c r="F24" i="45"/>
  <c r="CW20" i="1" s="1"/>
  <c r="E24" i="45"/>
  <c r="CV20" i="1" s="1"/>
  <c r="D24" i="45"/>
  <c r="CU20" i="1" s="1"/>
  <c r="L23" i="45"/>
  <c r="CZ19" i="1" s="1"/>
  <c r="K23" i="45"/>
  <c r="CY19" i="1" s="1"/>
  <c r="I23" i="45"/>
  <c r="H23" i="45"/>
  <c r="G23" i="45"/>
  <c r="F23" i="45"/>
  <c r="CW19" i="1" s="1"/>
  <c r="E23" i="45"/>
  <c r="CV19" i="1" s="1"/>
  <c r="D23" i="45"/>
  <c r="CU19" i="1" s="1"/>
  <c r="L22" i="45"/>
  <c r="CZ18" i="1" s="1"/>
  <c r="K22" i="45"/>
  <c r="CY18" i="1" s="1"/>
  <c r="I22" i="45"/>
  <c r="H22" i="45"/>
  <c r="G22" i="45"/>
  <c r="F22" i="45"/>
  <c r="CW18" i="1" s="1"/>
  <c r="E22" i="45"/>
  <c r="CV18" i="1" s="1"/>
  <c r="D22" i="45"/>
  <c r="CU18" i="1" s="1"/>
  <c r="L21" i="45"/>
  <c r="CZ17" i="1" s="1"/>
  <c r="K21" i="45"/>
  <c r="CY17" i="1" s="1"/>
  <c r="I21" i="45"/>
  <c r="H21" i="45"/>
  <c r="G21" i="45"/>
  <c r="F21" i="45"/>
  <c r="CW17" i="1" s="1"/>
  <c r="E21" i="45"/>
  <c r="CV17" i="1" s="1"/>
  <c r="D21" i="45"/>
  <c r="CU17" i="1" s="1"/>
  <c r="L20" i="45"/>
  <c r="CZ16" i="1" s="1"/>
  <c r="K20" i="45"/>
  <c r="CY16" i="1" s="1"/>
  <c r="I20" i="45"/>
  <c r="H20" i="45"/>
  <c r="G20" i="45"/>
  <c r="F20" i="45"/>
  <c r="CW16" i="1" s="1"/>
  <c r="E20" i="45"/>
  <c r="CV16" i="1" s="1"/>
  <c r="D20" i="45"/>
  <c r="CU16" i="1" s="1"/>
  <c r="L19" i="45"/>
  <c r="CZ15" i="1" s="1"/>
  <c r="K19" i="45"/>
  <c r="CY15" i="1" s="1"/>
  <c r="I19" i="45"/>
  <c r="H19" i="45"/>
  <c r="G19" i="45"/>
  <c r="F19" i="45"/>
  <c r="CW15" i="1" s="1"/>
  <c r="E19" i="45"/>
  <c r="CV15" i="1" s="1"/>
  <c r="D19" i="45"/>
  <c r="CU15" i="1" s="1"/>
  <c r="L18" i="45"/>
  <c r="CZ14" i="1" s="1"/>
  <c r="K18" i="45"/>
  <c r="CY14" i="1" s="1"/>
  <c r="I18" i="45"/>
  <c r="H18" i="45"/>
  <c r="G18" i="45"/>
  <c r="F18" i="45"/>
  <c r="CW14" i="1" s="1"/>
  <c r="E18" i="45"/>
  <c r="CV14" i="1" s="1"/>
  <c r="D18" i="45"/>
  <c r="CU14" i="1" s="1"/>
  <c r="L17" i="45"/>
  <c r="CZ13" i="1" s="1"/>
  <c r="K17" i="45"/>
  <c r="CY13" i="1" s="1"/>
  <c r="I17" i="45"/>
  <c r="H17" i="45"/>
  <c r="G17" i="45"/>
  <c r="F17" i="45"/>
  <c r="CW13" i="1" s="1"/>
  <c r="E17" i="45"/>
  <c r="CV13" i="1" s="1"/>
  <c r="D17" i="45"/>
  <c r="CU13" i="1" s="1"/>
  <c r="L16" i="45"/>
  <c r="CZ12" i="1" s="1"/>
  <c r="K16" i="45"/>
  <c r="CY12" i="1" s="1"/>
  <c r="I16" i="45"/>
  <c r="H16" i="45"/>
  <c r="G16" i="45"/>
  <c r="F16" i="45"/>
  <c r="CW12" i="1" s="1"/>
  <c r="E16" i="45"/>
  <c r="CV12" i="1" s="1"/>
  <c r="D16" i="45"/>
  <c r="CU12" i="1" s="1"/>
  <c r="L15" i="45"/>
  <c r="CZ11" i="1" s="1"/>
  <c r="K15" i="45"/>
  <c r="CY11" i="1" s="1"/>
  <c r="I15" i="45"/>
  <c r="H15" i="45"/>
  <c r="G15" i="45"/>
  <c r="F15" i="45"/>
  <c r="CW11" i="1" s="1"/>
  <c r="E15" i="45"/>
  <c r="CV11" i="1" s="1"/>
  <c r="D15" i="45"/>
  <c r="CU11" i="1" s="1"/>
  <c r="L14" i="45"/>
  <c r="CZ10" i="1" s="1"/>
  <c r="K14" i="45"/>
  <c r="CY10" i="1" s="1"/>
  <c r="I14" i="45"/>
  <c r="H14" i="45"/>
  <c r="G14" i="45"/>
  <c r="F14" i="45"/>
  <c r="CW10" i="1" s="1"/>
  <c r="E14" i="45"/>
  <c r="CV10" i="1" s="1"/>
  <c r="D14" i="45"/>
  <c r="CU10" i="1" s="1"/>
  <c r="L13" i="45"/>
  <c r="CZ9" i="1" s="1"/>
  <c r="K13" i="45"/>
  <c r="CY9" i="1" s="1"/>
  <c r="I13" i="45"/>
  <c r="H13" i="45"/>
  <c r="G13" i="45"/>
  <c r="F13" i="45"/>
  <c r="CW9" i="1" s="1"/>
  <c r="E13" i="45"/>
  <c r="CV9" i="1" s="1"/>
  <c r="D13" i="45"/>
  <c r="CU9" i="1" s="1"/>
  <c r="L12" i="45"/>
  <c r="CZ8" i="1" s="1"/>
  <c r="K12" i="45"/>
  <c r="CY8" i="1" s="1"/>
  <c r="I12" i="45"/>
  <c r="H12" i="45"/>
  <c r="G12" i="45"/>
  <c r="F12" i="45"/>
  <c r="CW8" i="1" s="1"/>
  <c r="E12" i="45"/>
  <c r="CV8" i="1" s="1"/>
  <c r="D12" i="45"/>
  <c r="CU8" i="1" s="1"/>
  <c r="L11" i="45"/>
  <c r="CZ7" i="1" s="1"/>
  <c r="K11" i="45"/>
  <c r="CY7" i="1" s="1"/>
  <c r="I11" i="45"/>
  <c r="H11" i="45"/>
  <c r="G11" i="45"/>
  <c r="F11" i="45"/>
  <c r="CW7" i="1" s="1"/>
  <c r="E11" i="45"/>
  <c r="CV7" i="1" s="1"/>
  <c r="D11" i="45"/>
  <c r="CU7" i="1" s="1"/>
  <c r="L10" i="45"/>
  <c r="CZ6" i="1" s="1"/>
  <c r="K10" i="45"/>
  <c r="CY6" i="1" s="1"/>
  <c r="I10" i="45"/>
  <c r="H10" i="45"/>
  <c r="G10" i="45"/>
  <c r="F10" i="45"/>
  <c r="CW6" i="1" s="1"/>
  <c r="E10" i="45"/>
  <c r="CV6" i="1" s="1"/>
  <c r="D10" i="45"/>
  <c r="CU6" i="1" s="1"/>
  <c r="L9" i="45"/>
  <c r="CZ5" i="1" s="1"/>
  <c r="K9" i="45"/>
  <c r="CY5" i="1" s="1"/>
  <c r="I9" i="45"/>
  <c r="H9" i="45"/>
  <c r="G9" i="45"/>
  <c r="F9" i="45"/>
  <c r="CW5" i="1" s="1"/>
  <c r="E9" i="45"/>
  <c r="CV5" i="1" s="1"/>
  <c r="D9" i="45"/>
  <c r="CU5" i="1" s="1"/>
  <c r="L8" i="45"/>
  <c r="K8" i="45"/>
  <c r="I8" i="45"/>
  <c r="H8" i="45"/>
  <c r="G8" i="45"/>
  <c r="F8" i="45"/>
  <c r="E8" i="45"/>
  <c r="D8" i="45"/>
  <c r="L7" i="45"/>
  <c r="CZ4" i="1" s="1"/>
  <c r="K7" i="45"/>
  <c r="CY4" i="1" s="1"/>
  <c r="I7" i="45"/>
  <c r="H7" i="45"/>
  <c r="G7" i="45"/>
  <c r="F7" i="45"/>
  <c r="CW4" i="1" s="1"/>
  <c r="E7" i="45"/>
  <c r="CV4" i="1" s="1"/>
  <c r="D7" i="45"/>
  <c r="J133" i="45" l="1"/>
  <c r="CX106" i="1" s="1"/>
  <c r="J124" i="45"/>
  <c r="CX97" i="1" s="1"/>
  <c r="J90" i="45"/>
  <c r="CX67" i="1" s="1"/>
  <c r="J91" i="45"/>
  <c r="CX68" i="1" s="1"/>
  <c r="J92" i="45"/>
  <c r="CX69" i="1" s="1"/>
  <c r="J93" i="45"/>
  <c r="CX70" i="1" s="1"/>
  <c r="J94" i="45"/>
  <c r="CX71" i="1" s="1"/>
  <c r="J95" i="45"/>
  <c r="CX72" i="1" s="1"/>
  <c r="J96" i="45"/>
  <c r="CX73" i="1" s="1"/>
  <c r="J97" i="45"/>
  <c r="CX74" i="1" s="1"/>
  <c r="J98" i="45"/>
  <c r="CX75" i="1" s="1"/>
  <c r="J99" i="45"/>
  <c r="CX86" i="1" s="1"/>
  <c r="J109" i="45"/>
  <c r="CX84" i="1" s="1"/>
  <c r="J104" i="45"/>
  <c r="CX79" i="1" s="1"/>
  <c r="J106" i="45"/>
  <c r="CX81" i="1" s="1"/>
  <c r="J105" i="45"/>
  <c r="CX80" i="1" s="1"/>
  <c r="J125" i="45"/>
  <c r="CX98" i="1" s="1"/>
  <c r="J126" i="45"/>
  <c r="CX99" i="1" s="1"/>
  <c r="J127" i="45"/>
  <c r="CX100" i="1" s="1"/>
  <c r="J128" i="45"/>
  <c r="CX101" i="1" s="1"/>
  <c r="J129" i="45"/>
  <c r="CX102" i="1" s="1"/>
  <c r="J130" i="45"/>
  <c r="CX103" i="1" s="1"/>
  <c r="J131" i="45"/>
  <c r="CX104" i="1" s="1"/>
  <c r="J132" i="45"/>
  <c r="CX105" i="1" s="1"/>
  <c r="J134" i="45"/>
  <c r="CX107" i="1" s="1"/>
  <c r="J135" i="45"/>
  <c r="CX108" i="1" s="1"/>
  <c r="J136" i="45"/>
  <c r="CX109" i="1" s="1"/>
  <c r="J137" i="45"/>
  <c r="CX110" i="1" s="1"/>
  <c r="J138" i="45"/>
  <c r="CX111" i="1" s="1"/>
  <c r="J139" i="45"/>
  <c r="CX112" i="1" s="1"/>
  <c r="J140" i="45"/>
  <c r="CX113" i="1" s="1"/>
  <c r="J69" i="45"/>
  <c r="CX50" i="1" s="1"/>
  <c r="J70" i="45"/>
  <c r="CX51" i="1" s="1"/>
  <c r="J71" i="45"/>
  <c r="CX52" i="1" s="1"/>
  <c r="J72" i="45"/>
  <c r="CX53" i="1" s="1"/>
  <c r="J73" i="45"/>
  <c r="CX54" i="1" s="1"/>
  <c r="J74" i="45"/>
  <c r="CX55" i="1" s="1"/>
  <c r="J75" i="45"/>
  <c r="CX56" i="1" s="1"/>
  <c r="J76" i="45"/>
  <c r="CX57" i="1" s="1"/>
  <c r="J103" i="45"/>
  <c r="CX78" i="1" s="1"/>
  <c r="J111" i="45"/>
  <c r="M111" i="45" s="1"/>
  <c r="R111" i="45" s="1"/>
  <c r="J114" i="45"/>
  <c r="CX87" i="1" s="1"/>
  <c r="J115" i="45"/>
  <c r="CX88" i="1" s="1"/>
  <c r="J118" i="45"/>
  <c r="CX91" i="1" s="1"/>
  <c r="J119" i="45"/>
  <c r="CX92" i="1" s="1"/>
  <c r="J122" i="45"/>
  <c r="CX95" i="1" s="1"/>
  <c r="J123" i="45"/>
  <c r="CX96" i="1" s="1"/>
  <c r="J7" i="45"/>
  <c r="CX4" i="1" s="1"/>
  <c r="J8" i="45"/>
  <c r="M8" i="45" s="1"/>
  <c r="R8" i="45" s="1"/>
  <c r="J9" i="45"/>
  <c r="CX5" i="1" s="1"/>
  <c r="J10" i="45"/>
  <c r="CX6" i="1" s="1"/>
  <c r="J11" i="45"/>
  <c r="CX7" i="1" s="1"/>
  <c r="J12" i="45"/>
  <c r="CX8" i="1" s="1"/>
  <c r="J13" i="45"/>
  <c r="CX9" i="1" s="1"/>
  <c r="J14" i="45"/>
  <c r="CX10" i="1" s="1"/>
  <c r="J15" i="45"/>
  <c r="CX11" i="1" s="1"/>
  <c r="J16" i="45"/>
  <c r="CX12" i="1" s="1"/>
  <c r="J17" i="45"/>
  <c r="CX13" i="1" s="1"/>
  <c r="J18" i="45"/>
  <c r="CX14" i="1" s="1"/>
  <c r="J19" i="45"/>
  <c r="CX15" i="1" s="1"/>
  <c r="J20" i="45"/>
  <c r="CX16" i="1" s="1"/>
  <c r="J21" i="45"/>
  <c r="CX17" i="1" s="1"/>
  <c r="J22" i="45"/>
  <c r="CX18" i="1" s="1"/>
  <c r="J23" i="45"/>
  <c r="CX19" i="1" s="1"/>
  <c r="J24" i="45"/>
  <c r="CX20" i="1" s="1"/>
  <c r="J25" i="45"/>
  <c r="CX21" i="1" s="1"/>
  <c r="J26" i="45"/>
  <c r="CX22" i="1" s="1"/>
  <c r="J27" i="45"/>
  <c r="M27" i="45" s="1"/>
  <c r="R27" i="45" s="1"/>
  <c r="J28" i="45"/>
  <c r="M28" i="45" s="1"/>
  <c r="R28" i="45" s="1"/>
  <c r="J29" i="45"/>
  <c r="M29" i="45" s="1"/>
  <c r="R29" i="45" s="1"/>
  <c r="J30" i="45"/>
  <c r="M30" i="45" s="1"/>
  <c r="R30" i="45" s="1"/>
  <c r="J31" i="45"/>
  <c r="M31" i="45" s="1"/>
  <c r="R31" i="45" s="1"/>
  <c r="J32" i="45"/>
  <c r="M32" i="45" s="1"/>
  <c r="R32" i="45" s="1"/>
  <c r="J33" i="45"/>
  <c r="M33" i="45" s="1"/>
  <c r="R33" i="45" s="1"/>
  <c r="J34" i="45"/>
  <c r="M34" i="45" s="1"/>
  <c r="R34" i="45" s="1"/>
  <c r="J35" i="45"/>
  <c r="M35" i="45" s="1"/>
  <c r="R35" i="45" s="1"/>
  <c r="J36" i="45"/>
  <c r="M36" i="45" s="1"/>
  <c r="R36" i="45" s="1"/>
  <c r="J37" i="45"/>
  <c r="M37" i="45" s="1"/>
  <c r="R37" i="45" s="1"/>
  <c r="J38" i="45"/>
  <c r="M38" i="45" s="1"/>
  <c r="R38" i="45" s="1"/>
  <c r="J39" i="45"/>
  <c r="M39" i="45" s="1"/>
  <c r="R39" i="45" s="1"/>
  <c r="J40" i="45"/>
  <c r="CX23" i="1" s="1"/>
  <c r="J41" i="45"/>
  <c r="CX24" i="1" s="1"/>
  <c r="J42" i="45"/>
  <c r="CX25" i="1" s="1"/>
  <c r="J43" i="45"/>
  <c r="CX26" i="1" s="1"/>
  <c r="J44" i="45"/>
  <c r="CX27" i="1" s="1"/>
  <c r="J45" i="45"/>
  <c r="CX28" i="1" s="1"/>
  <c r="J46" i="45"/>
  <c r="CX29" i="1" s="1"/>
  <c r="J47" i="45"/>
  <c r="CX30" i="1" s="1"/>
  <c r="J48" i="45"/>
  <c r="CX31" i="1" s="1"/>
  <c r="J49" i="45"/>
  <c r="CX32" i="1" s="1"/>
  <c r="J50" i="45"/>
  <c r="CX33" i="1" s="1"/>
  <c r="J51" i="45"/>
  <c r="CX34" i="1" s="1"/>
  <c r="J52" i="45"/>
  <c r="CX35" i="1" s="1"/>
  <c r="J53" i="45"/>
  <c r="CX36" i="1" s="1"/>
  <c r="J54" i="45"/>
  <c r="CX37" i="1" s="1"/>
  <c r="J55" i="45"/>
  <c r="CX38" i="1" s="1"/>
  <c r="J56" i="45"/>
  <c r="CX39" i="1" s="1"/>
  <c r="J57" i="45"/>
  <c r="CX40" i="1" s="1"/>
  <c r="J58" i="45"/>
  <c r="CX41" i="1" s="1"/>
  <c r="J59" i="45"/>
  <c r="CX42" i="1" s="1"/>
  <c r="J60" i="45"/>
  <c r="CX43" i="1" s="1"/>
  <c r="J61" i="45"/>
  <c r="CX44" i="1" s="1"/>
  <c r="J62" i="45"/>
  <c r="CX45" i="1" s="1"/>
  <c r="J63" i="45"/>
  <c r="CX46" i="1" s="1"/>
  <c r="J64" i="45"/>
  <c r="CX47" i="1" s="1"/>
  <c r="J65" i="45"/>
  <c r="CX48" i="1" s="1"/>
  <c r="J66" i="45"/>
  <c r="CX49" i="1" s="1"/>
  <c r="J79" i="45"/>
  <c r="CX58" i="1" s="1"/>
  <c r="J80" i="45"/>
  <c r="CX59" i="1" s="1"/>
  <c r="J81" i="45"/>
  <c r="CX60" i="1" s="1"/>
  <c r="J82" i="45"/>
  <c r="CX61" i="1" s="1"/>
  <c r="J83" i="45"/>
  <c r="CX62" i="1" s="1"/>
  <c r="J84" i="45"/>
  <c r="CX63" i="1" s="1"/>
  <c r="J85" i="45"/>
  <c r="CX64" i="1" s="1"/>
  <c r="J86" i="45"/>
  <c r="CX65" i="1" s="1"/>
  <c r="J87" i="45"/>
  <c r="CX66" i="1" s="1"/>
  <c r="J102" i="45"/>
  <c r="CX77" i="1" s="1"/>
  <c r="J110" i="45"/>
  <c r="CX85" i="1" s="1"/>
  <c r="J116" i="45"/>
  <c r="CX89" i="1" s="1"/>
  <c r="J117" i="45"/>
  <c r="CX90" i="1" s="1"/>
  <c r="J120" i="45"/>
  <c r="CX93" i="1" s="1"/>
  <c r="J121" i="45"/>
  <c r="CX94" i="1" s="1"/>
  <c r="J108" i="45"/>
  <c r="CX83" i="1" s="1"/>
  <c r="J107" i="45"/>
  <c r="CX82" i="1" s="1"/>
  <c r="CX76" i="1"/>
  <c r="CU47" i="1"/>
  <c r="CU39" i="1"/>
  <c r="CU31" i="1"/>
  <c r="CU23" i="1"/>
  <c r="CU94" i="1"/>
  <c r="CU86" i="1"/>
  <c r="CU46" i="1"/>
  <c r="CU38" i="1"/>
  <c r="CU30" i="1"/>
  <c r="CV76" i="1"/>
  <c r="CY86" i="1"/>
  <c r="CU93" i="1"/>
  <c r="CU85" i="1"/>
  <c r="CU45" i="1"/>
  <c r="CU37" i="1"/>
  <c r="CU29" i="1"/>
  <c r="CY83" i="1"/>
  <c r="CU92" i="1"/>
  <c r="CU44" i="1"/>
  <c r="CU36" i="1"/>
  <c r="CU28" i="1"/>
  <c r="CU91" i="1"/>
  <c r="CU75" i="1"/>
  <c r="CU43" i="1"/>
  <c r="CU35" i="1"/>
  <c r="CU27" i="1"/>
  <c r="CU4" i="1"/>
  <c r="CU74" i="1"/>
  <c r="CW86" i="1"/>
  <c r="M91" i="45"/>
  <c r="R91" i="45" s="1"/>
  <c r="M92" i="45"/>
  <c r="R92" i="45" s="1"/>
  <c r="E141" i="45"/>
  <c r="F141" i="45"/>
  <c r="G141" i="45"/>
  <c r="H141" i="45"/>
  <c r="I141" i="45"/>
  <c r="K141" i="45"/>
  <c r="M73" i="45"/>
  <c r="R73" i="45" s="1"/>
  <c r="L141" i="45"/>
  <c r="M128" i="45"/>
  <c r="R128" i="45" s="1"/>
  <c r="M129" i="45"/>
  <c r="R129" i="45" s="1"/>
  <c r="M133" i="45"/>
  <c r="R133" i="45" s="1"/>
  <c r="M137" i="45"/>
  <c r="R137" i="45" s="1"/>
  <c r="M80" i="45"/>
  <c r="R80" i="45" s="1"/>
  <c r="D141" i="45"/>
  <c r="M109" i="45" l="1"/>
  <c r="R109" i="45" s="1"/>
  <c r="M99" i="45"/>
  <c r="R99" i="45" s="1"/>
  <c r="M94" i="45"/>
  <c r="R94" i="45" s="1"/>
  <c r="M134" i="45"/>
  <c r="R134" i="45" s="1"/>
  <c r="M70" i="45"/>
  <c r="R70" i="45" s="1"/>
  <c r="M96" i="45"/>
  <c r="R96" i="45" s="1"/>
  <c r="M116" i="45"/>
  <c r="R116" i="45" s="1"/>
  <c r="M125" i="45"/>
  <c r="R125" i="45" s="1"/>
  <c r="M90" i="45"/>
  <c r="R90" i="45" s="1"/>
  <c r="M20" i="45"/>
  <c r="R20" i="45" s="1"/>
  <c r="M84" i="45"/>
  <c r="R84" i="45" s="1"/>
  <c r="M123" i="45"/>
  <c r="R123" i="45" s="1"/>
  <c r="M24" i="45"/>
  <c r="R24" i="45" s="1"/>
  <c r="M76" i="45"/>
  <c r="R76" i="45" s="1"/>
  <c r="M124" i="45"/>
  <c r="R124" i="45" s="1"/>
  <c r="M104" i="45"/>
  <c r="R104" i="45" s="1"/>
  <c r="M135" i="45"/>
  <c r="R135" i="45" s="1"/>
  <c r="M97" i="45"/>
  <c r="R97" i="45" s="1"/>
  <c r="M127" i="45"/>
  <c r="R127" i="45" s="1"/>
  <c r="M98" i="45"/>
  <c r="R98" i="45" s="1"/>
  <c r="M82" i="45"/>
  <c r="R82" i="45" s="1"/>
  <c r="M140" i="45"/>
  <c r="R140" i="45" s="1"/>
  <c r="M22" i="45"/>
  <c r="R22" i="45" s="1"/>
  <c r="M11" i="45"/>
  <c r="R11" i="45" s="1"/>
  <c r="M79" i="45"/>
  <c r="R79" i="45" s="1"/>
  <c r="M95" i="45"/>
  <c r="R95" i="45" s="1"/>
  <c r="M19" i="45"/>
  <c r="R19" i="45" s="1"/>
  <c r="M87" i="45"/>
  <c r="R87" i="45" s="1"/>
  <c r="M13" i="45"/>
  <c r="R13" i="45" s="1"/>
  <c r="M9" i="45"/>
  <c r="R9" i="45" s="1"/>
  <c r="M42" i="45"/>
  <c r="R42" i="45" s="1"/>
  <c r="M51" i="45"/>
  <c r="R51" i="45" s="1"/>
  <c r="M118" i="45"/>
  <c r="R118" i="45" s="1"/>
  <c r="M81" i="45"/>
  <c r="R81" i="45" s="1"/>
  <c r="M93" i="45"/>
  <c r="R93" i="45" s="1"/>
  <c r="M119" i="45"/>
  <c r="R119" i="45" s="1"/>
  <c r="M71" i="45"/>
  <c r="R71" i="45" s="1"/>
  <c r="M102" i="45"/>
  <c r="R102" i="45" s="1"/>
  <c r="M126" i="45"/>
  <c r="R126" i="45" s="1"/>
  <c r="M16" i="45"/>
  <c r="R16" i="45" s="1"/>
  <c r="M121" i="45"/>
  <c r="R121" i="45" s="1"/>
  <c r="M114" i="45"/>
  <c r="R114" i="45" s="1"/>
  <c r="M83" i="45"/>
  <c r="R83" i="45" s="1"/>
  <c r="M41" i="45"/>
  <c r="R41" i="45" s="1"/>
  <c r="M58" i="45"/>
  <c r="R58" i="45" s="1"/>
  <c r="M131" i="45"/>
  <c r="R131" i="45" s="1"/>
  <c r="M106" i="45"/>
  <c r="R106" i="45" s="1"/>
  <c r="M17" i="45"/>
  <c r="R17" i="45" s="1"/>
  <c r="M120" i="45"/>
  <c r="R120" i="45" s="1"/>
  <c r="M54" i="45"/>
  <c r="R54" i="45" s="1"/>
  <c r="M86" i="45"/>
  <c r="R86" i="45" s="1"/>
  <c r="M85" i="45"/>
  <c r="R85" i="45" s="1"/>
  <c r="M138" i="45"/>
  <c r="R138" i="45" s="1"/>
  <c r="M74" i="45"/>
  <c r="R74" i="45" s="1"/>
  <c r="M14" i="45"/>
  <c r="R14" i="45" s="1"/>
  <c r="M57" i="45"/>
  <c r="R57" i="45" s="1"/>
  <c r="M52" i="45"/>
  <c r="R52" i="45" s="1"/>
  <c r="M40" i="45"/>
  <c r="R40" i="45" s="1"/>
  <c r="M108" i="45"/>
  <c r="R108" i="45" s="1"/>
  <c r="M10" i="45"/>
  <c r="R10" i="45" s="1"/>
  <c r="M115" i="45"/>
  <c r="R115" i="45" s="1"/>
  <c r="M136" i="45"/>
  <c r="R136" i="45" s="1"/>
  <c r="M72" i="45"/>
  <c r="R72" i="45" s="1"/>
  <c r="M12" i="45"/>
  <c r="R12" i="45" s="1"/>
  <c r="M18" i="45"/>
  <c r="R18" i="45" s="1"/>
  <c r="M75" i="45"/>
  <c r="R75" i="45" s="1"/>
  <c r="M21" i="45"/>
  <c r="R21" i="45" s="1"/>
  <c r="M49" i="45"/>
  <c r="R49" i="45" s="1"/>
  <c r="M50" i="45"/>
  <c r="R50" i="45" s="1"/>
  <c r="M59" i="45"/>
  <c r="R59" i="45" s="1"/>
  <c r="M64" i="45"/>
  <c r="R64" i="45" s="1"/>
  <c r="M53" i="45"/>
  <c r="R53" i="45" s="1"/>
  <c r="M63" i="45"/>
  <c r="R63" i="45" s="1"/>
  <c r="M107" i="45"/>
  <c r="R107" i="45" s="1"/>
  <c r="M65" i="45"/>
  <c r="R65" i="45" s="1"/>
  <c r="M66" i="45"/>
  <c r="R66" i="45" s="1"/>
  <c r="M62" i="45"/>
  <c r="R62" i="45" s="1"/>
  <c r="M48" i="45"/>
  <c r="R48" i="45" s="1"/>
  <c r="M122" i="45"/>
  <c r="R122" i="45" s="1"/>
  <c r="M61" i="45"/>
  <c r="R61" i="45" s="1"/>
  <c r="M47" i="45"/>
  <c r="R47" i="45" s="1"/>
  <c r="M105" i="45"/>
  <c r="R105" i="45" s="1"/>
  <c r="M132" i="45"/>
  <c r="R132" i="45" s="1"/>
  <c r="M23" i="45"/>
  <c r="R23" i="45" s="1"/>
  <c r="M60" i="45"/>
  <c r="R60" i="45" s="1"/>
  <c r="M46" i="45"/>
  <c r="R46" i="45" s="1"/>
  <c r="M139" i="45"/>
  <c r="R139" i="45" s="1"/>
  <c r="M56" i="45"/>
  <c r="R56" i="45" s="1"/>
  <c r="M45" i="45"/>
  <c r="R45" i="45" s="1"/>
  <c r="M103" i="45"/>
  <c r="R103" i="45" s="1"/>
  <c r="M15" i="45"/>
  <c r="R15" i="45" s="1"/>
  <c r="M110" i="45"/>
  <c r="R110" i="45" s="1"/>
  <c r="M117" i="45"/>
  <c r="R117" i="45" s="1"/>
  <c r="M130" i="45"/>
  <c r="R130" i="45" s="1"/>
  <c r="M69" i="45"/>
  <c r="R69" i="45" s="1"/>
  <c r="M7" i="45"/>
  <c r="R7" i="45" s="1"/>
  <c r="M25" i="45"/>
  <c r="R25" i="45" s="1"/>
  <c r="M26" i="45"/>
  <c r="R26" i="45" s="1"/>
  <c r="M43" i="45"/>
  <c r="R43" i="45" s="1"/>
  <c r="M55" i="45"/>
  <c r="R55" i="45" s="1"/>
  <c r="M44" i="45"/>
  <c r="R44" i="45" s="1"/>
  <c r="M100" i="45" l="1"/>
  <c r="M141" i="45"/>
  <c r="R141" i="45" s="1"/>
  <c r="J67" i="44"/>
  <c r="M67" i="44" s="1"/>
  <c r="R67" i="44" s="1"/>
  <c r="J68" i="44"/>
  <c r="J77" i="44"/>
  <c r="J78" i="44"/>
  <c r="J88" i="44"/>
  <c r="M88" i="44" s="1"/>
  <c r="R88" i="44" s="1"/>
  <c r="J89" i="44"/>
  <c r="J100" i="44"/>
  <c r="J101" i="44"/>
  <c r="J112" i="44"/>
  <c r="M112" i="44" s="1"/>
  <c r="R112" i="44" s="1"/>
  <c r="J113" i="44"/>
  <c r="O141" i="44"/>
  <c r="N141" i="44"/>
  <c r="L140" i="44"/>
  <c r="DG113" i="1" s="1"/>
  <c r="K140" i="44"/>
  <c r="DF113" i="1" s="1"/>
  <c r="I140" i="44"/>
  <c r="H140" i="44"/>
  <c r="G140" i="44"/>
  <c r="F140" i="44"/>
  <c r="DD113" i="1" s="1"/>
  <c r="E140" i="44"/>
  <c r="DC113" i="1" s="1"/>
  <c r="D140" i="44"/>
  <c r="DB113" i="1" s="1"/>
  <c r="L139" i="44"/>
  <c r="DG112" i="1" s="1"/>
  <c r="K139" i="44"/>
  <c r="DF112" i="1" s="1"/>
  <c r="I139" i="44"/>
  <c r="H139" i="44"/>
  <c r="G139" i="44"/>
  <c r="F139" i="44"/>
  <c r="DD112" i="1" s="1"/>
  <c r="E139" i="44"/>
  <c r="DC112" i="1" s="1"/>
  <c r="D139" i="44"/>
  <c r="DB112" i="1" s="1"/>
  <c r="L138" i="44"/>
  <c r="DG111" i="1" s="1"/>
  <c r="K138" i="44"/>
  <c r="DF111" i="1" s="1"/>
  <c r="I138" i="44"/>
  <c r="H138" i="44"/>
  <c r="G138" i="44"/>
  <c r="F138" i="44"/>
  <c r="DD111" i="1" s="1"/>
  <c r="E138" i="44"/>
  <c r="DC111" i="1" s="1"/>
  <c r="D138" i="44"/>
  <c r="DB111" i="1" s="1"/>
  <c r="L137" i="44"/>
  <c r="DG110" i="1" s="1"/>
  <c r="K137" i="44"/>
  <c r="DF110" i="1" s="1"/>
  <c r="I137" i="44"/>
  <c r="H137" i="44"/>
  <c r="G137" i="44"/>
  <c r="F137" i="44"/>
  <c r="DD110" i="1" s="1"/>
  <c r="E137" i="44"/>
  <c r="DC110" i="1" s="1"/>
  <c r="D137" i="44"/>
  <c r="DB110" i="1" s="1"/>
  <c r="L136" i="44"/>
  <c r="DG109" i="1" s="1"/>
  <c r="K136" i="44"/>
  <c r="DF109" i="1" s="1"/>
  <c r="I136" i="44"/>
  <c r="H136" i="44"/>
  <c r="G136" i="44"/>
  <c r="F136" i="44"/>
  <c r="DD109" i="1" s="1"/>
  <c r="E136" i="44"/>
  <c r="DC109" i="1" s="1"/>
  <c r="D136" i="44"/>
  <c r="DB109" i="1" s="1"/>
  <c r="L135" i="44"/>
  <c r="DG108" i="1" s="1"/>
  <c r="K135" i="44"/>
  <c r="DF108" i="1" s="1"/>
  <c r="I135" i="44"/>
  <c r="H135" i="44"/>
  <c r="G135" i="44"/>
  <c r="F135" i="44"/>
  <c r="DD108" i="1" s="1"/>
  <c r="E135" i="44"/>
  <c r="DC108" i="1" s="1"/>
  <c r="D135" i="44"/>
  <c r="DB108" i="1" s="1"/>
  <c r="L134" i="44"/>
  <c r="DG107" i="1" s="1"/>
  <c r="K134" i="44"/>
  <c r="DF107" i="1" s="1"/>
  <c r="I134" i="44"/>
  <c r="H134" i="44"/>
  <c r="G134" i="44"/>
  <c r="F134" i="44"/>
  <c r="DD107" i="1" s="1"/>
  <c r="E134" i="44"/>
  <c r="DC107" i="1" s="1"/>
  <c r="D134" i="44"/>
  <c r="DB107" i="1" s="1"/>
  <c r="L133" i="44"/>
  <c r="DG106" i="1" s="1"/>
  <c r="K133" i="44"/>
  <c r="DF106" i="1" s="1"/>
  <c r="I133" i="44"/>
  <c r="H133" i="44"/>
  <c r="G133" i="44"/>
  <c r="F133" i="44"/>
  <c r="DD106" i="1" s="1"/>
  <c r="E133" i="44"/>
  <c r="DC106" i="1" s="1"/>
  <c r="D133" i="44"/>
  <c r="DB106" i="1" s="1"/>
  <c r="L132" i="44"/>
  <c r="DG105" i="1" s="1"/>
  <c r="K132" i="44"/>
  <c r="DF105" i="1" s="1"/>
  <c r="I132" i="44"/>
  <c r="H132" i="44"/>
  <c r="G132" i="44"/>
  <c r="F132" i="44"/>
  <c r="DD105" i="1" s="1"/>
  <c r="E132" i="44"/>
  <c r="DC105" i="1" s="1"/>
  <c r="D132" i="44"/>
  <c r="DB105" i="1" s="1"/>
  <c r="L131" i="44"/>
  <c r="DG104" i="1" s="1"/>
  <c r="K131" i="44"/>
  <c r="DF104" i="1" s="1"/>
  <c r="I131" i="44"/>
  <c r="H131" i="44"/>
  <c r="G131" i="44"/>
  <c r="F131" i="44"/>
  <c r="DD104" i="1" s="1"/>
  <c r="E131" i="44"/>
  <c r="DC104" i="1" s="1"/>
  <c r="D131" i="44"/>
  <c r="DB104" i="1" s="1"/>
  <c r="L130" i="44"/>
  <c r="DG103" i="1" s="1"/>
  <c r="K130" i="44"/>
  <c r="DF103" i="1" s="1"/>
  <c r="I130" i="44"/>
  <c r="H130" i="44"/>
  <c r="G130" i="44"/>
  <c r="F130" i="44"/>
  <c r="DD103" i="1" s="1"/>
  <c r="E130" i="44"/>
  <c r="DC103" i="1" s="1"/>
  <c r="D130" i="44"/>
  <c r="DB103" i="1" s="1"/>
  <c r="L129" i="44"/>
  <c r="DG102" i="1" s="1"/>
  <c r="K129" i="44"/>
  <c r="DF102" i="1" s="1"/>
  <c r="I129" i="44"/>
  <c r="H129" i="44"/>
  <c r="G129" i="44"/>
  <c r="F129" i="44"/>
  <c r="DD102" i="1" s="1"/>
  <c r="E129" i="44"/>
  <c r="DC102" i="1" s="1"/>
  <c r="D129" i="44"/>
  <c r="DB102" i="1" s="1"/>
  <c r="L128" i="44"/>
  <c r="DG101" i="1" s="1"/>
  <c r="K128" i="44"/>
  <c r="DF101" i="1" s="1"/>
  <c r="I128" i="44"/>
  <c r="H128" i="44"/>
  <c r="G128" i="44"/>
  <c r="F128" i="44"/>
  <c r="DD101" i="1" s="1"/>
  <c r="E128" i="44"/>
  <c r="DC101" i="1" s="1"/>
  <c r="D128" i="44"/>
  <c r="DB101" i="1" s="1"/>
  <c r="L127" i="44"/>
  <c r="DG100" i="1" s="1"/>
  <c r="K127" i="44"/>
  <c r="DF100" i="1" s="1"/>
  <c r="I127" i="44"/>
  <c r="H127" i="44"/>
  <c r="G127" i="44"/>
  <c r="F127" i="44"/>
  <c r="DD100" i="1" s="1"/>
  <c r="E127" i="44"/>
  <c r="DC100" i="1" s="1"/>
  <c r="D127" i="44"/>
  <c r="DB100" i="1" s="1"/>
  <c r="L126" i="44"/>
  <c r="DG99" i="1" s="1"/>
  <c r="K126" i="44"/>
  <c r="DF99" i="1" s="1"/>
  <c r="I126" i="44"/>
  <c r="H126" i="44"/>
  <c r="G126" i="44"/>
  <c r="F126" i="44"/>
  <c r="DD99" i="1" s="1"/>
  <c r="E126" i="44"/>
  <c r="DC99" i="1" s="1"/>
  <c r="D126" i="44"/>
  <c r="DB99" i="1" s="1"/>
  <c r="L125" i="44"/>
  <c r="DG98" i="1" s="1"/>
  <c r="K125" i="44"/>
  <c r="DF98" i="1" s="1"/>
  <c r="I125" i="44"/>
  <c r="H125" i="44"/>
  <c r="G125" i="44"/>
  <c r="F125" i="44"/>
  <c r="DD98" i="1" s="1"/>
  <c r="E125" i="44"/>
  <c r="DC98" i="1" s="1"/>
  <c r="D125" i="44"/>
  <c r="DB98" i="1" s="1"/>
  <c r="L124" i="44"/>
  <c r="DG97" i="1" s="1"/>
  <c r="K124" i="44"/>
  <c r="DF97" i="1" s="1"/>
  <c r="I124" i="44"/>
  <c r="H124" i="44"/>
  <c r="G124" i="44"/>
  <c r="F124" i="44"/>
  <c r="DD97" i="1" s="1"/>
  <c r="E124" i="44"/>
  <c r="DC97" i="1" s="1"/>
  <c r="D124" i="44"/>
  <c r="DB97" i="1" s="1"/>
  <c r="L123" i="44"/>
  <c r="DG96" i="1" s="1"/>
  <c r="K123" i="44"/>
  <c r="DF96" i="1" s="1"/>
  <c r="I123" i="44"/>
  <c r="H123" i="44"/>
  <c r="G123" i="44"/>
  <c r="F123" i="44"/>
  <c r="DD96" i="1" s="1"/>
  <c r="E123" i="44"/>
  <c r="DC96" i="1" s="1"/>
  <c r="D123" i="44"/>
  <c r="DB96" i="1" s="1"/>
  <c r="L122" i="44"/>
  <c r="DG95" i="1" s="1"/>
  <c r="K122" i="44"/>
  <c r="DF95" i="1" s="1"/>
  <c r="I122" i="44"/>
  <c r="H122" i="44"/>
  <c r="G122" i="44"/>
  <c r="F122" i="44"/>
  <c r="DD95" i="1" s="1"/>
  <c r="E122" i="44"/>
  <c r="DC95" i="1" s="1"/>
  <c r="D122" i="44"/>
  <c r="DB95" i="1" s="1"/>
  <c r="L121" i="44"/>
  <c r="DG94" i="1" s="1"/>
  <c r="K121" i="44"/>
  <c r="DF94" i="1" s="1"/>
  <c r="I121" i="44"/>
  <c r="H121" i="44"/>
  <c r="G121" i="44"/>
  <c r="F121" i="44"/>
  <c r="DD94" i="1" s="1"/>
  <c r="E121" i="44"/>
  <c r="DC94" i="1" s="1"/>
  <c r="D121" i="44"/>
  <c r="DB94" i="1" s="1"/>
  <c r="L120" i="44"/>
  <c r="DG93" i="1" s="1"/>
  <c r="K120" i="44"/>
  <c r="DF93" i="1" s="1"/>
  <c r="I120" i="44"/>
  <c r="H120" i="44"/>
  <c r="G120" i="44"/>
  <c r="F120" i="44"/>
  <c r="DD93" i="1" s="1"/>
  <c r="E120" i="44"/>
  <c r="DC93" i="1" s="1"/>
  <c r="D120" i="44"/>
  <c r="DB93" i="1" s="1"/>
  <c r="L119" i="44"/>
  <c r="DG92" i="1" s="1"/>
  <c r="K119" i="44"/>
  <c r="DF92" i="1" s="1"/>
  <c r="I119" i="44"/>
  <c r="H119" i="44"/>
  <c r="G119" i="44"/>
  <c r="F119" i="44"/>
  <c r="DD92" i="1" s="1"/>
  <c r="E119" i="44"/>
  <c r="DC92" i="1" s="1"/>
  <c r="D119" i="44"/>
  <c r="DB92" i="1" s="1"/>
  <c r="L118" i="44"/>
  <c r="DG91" i="1" s="1"/>
  <c r="K118" i="44"/>
  <c r="DF91" i="1" s="1"/>
  <c r="I118" i="44"/>
  <c r="H118" i="44"/>
  <c r="G118" i="44"/>
  <c r="F118" i="44"/>
  <c r="DD91" i="1" s="1"/>
  <c r="E118" i="44"/>
  <c r="DC91" i="1" s="1"/>
  <c r="D118" i="44"/>
  <c r="DB91" i="1" s="1"/>
  <c r="L117" i="44"/>
  <c r="DG90" i="1" s="1"/>
  <c r="K117" i="44"/>
  <c r="DF90" i="1" s="1"/>
  <c r="I117" i="44"/>
  <c r="H117" i="44"/>
  <c r="G117" i="44"/>
  <c r="F117" i="44"/>
  <c r="DD90" i="1" s="1"/>
  <c r="E117" i="44"/>
  <c r="DC90" i="1" s="1"/>
  <c r="D117" i="44"/>
  <c r="DB90" i="1" s="1"/>
  <c r="L116" i="44"/>
  <c r="DG89" i="1" s="1"/>
  <c r="K116" i="44"/>
  <c r="DF89" i="1" s="1"/>
  <c r="I116" i="44"/>
  <c r="H116" i="44"/>
  <c r="G116" i="44"/>
  <c r="F116" i="44"/>
  <c r="DD89" i="1" s="1"/>
  <c r="E116" i="44"/>
  <c r="DC89" i="1" s="1"/>
  <c r="D116" i="44"/>
  <c r="DB89" i="1" s="1"/>
  <c r="L115" i="44"/>
  <c r="DG88" i="1" s="1"/>
  <c r="K115" i="44"/>
  <c r="DF88" i="1" s="1"/>
  <c r="I115" i="44"/>
  <c r="H115" i="44"/>
  <c r="G115" i="44"/>
  <c r="F115" i="44"/>
  <c r="DD88" i="1" s="1"/>
  <c r="E115" i="44"/>
  <c r="DC88" i="1" s="1"/>
  <c r="D115" i="44"/>
  <c r="DB88" i="1" s="1"/>
  <c r="L114" i="44"/>
  <c r="DG87" i="1" s="1"/>
  <c r="K114" i="44"/>
  <c r="DF87" i="1" s="1"/>
  <c r="I114" i="44"/>
  <c r="H114" i="44"/>
  <c r="G114" i="44"/>
  <c r="F114" i="44"/>
  <c r="DD87" i="1" s="1"/>
  <c r="E114" i="44"/>
  <c r="DC87" i="1" s="1"/>
  <c r="D114" i="44"/>
  <c r="DB87" i="1" s="1"/>
  <c r="K111" i="44"/>
  <c r="I111" i="44"/>
  <c r="H111" i="44"/>
  <c r="G111" i="44"/>
  <c r="F111" i="44"/>
  <c r="E111" i="44"/>
  <c r="D111" i="44"/>
  <c r="K110" i="44"/>
  <c r="DF85" i="1" s="1"/>
  <c r="I110" i="44"/>
  <c r="H110" i="44"/>
  <c r="G110" i="44"/>
  <c r="F110" i="44"/>
  <c r="DD85" i="1" s="1"/>
  <c r="E110" i="44"/>
  <c r="DC85" i="1" s="1"/>
  <c r="D110" i="44"/>
  <c r="DB85" i="1" s="1"/>
  <c r="K109" i="44"/>
  <c r="DF84" i="1" s="1"/>
  <c r="I109" i="44"/>
  <c r="H109" i="44"/>
  <c r="G109" i="44"/>
  <c r="F109" i="44"/>
  <c r="DD84" i="1" s="1"/>
  <c r="E109" i="44"/>
  <c r="D109" i="44"/>
  <c r="DB84" i="1" s="1"/>
  <c r="K108" i="44"/>
  <c r="DF83" i="1" s="1"/>
  <c r="I108" i="44"/>
  <c r="H108" i="44"/>
  <c r="G108" i="44"/>
  <c r="F108" i="44"/>
  <c r="DD83" i="1" s="1"/>
  <c r="E108" i="44"/>
  <c r="DC83" i="1" s="1"/>
  <c r="D108" i="44"/>
  <c r="K107" i="44"/>
  <c r="DF82" i="1" s="1"/>
  <c r="I107" i="44"/>
  <c r="H107" i="44"/>
  <c r="G107" i="44"/>
  <c r="F107" i="44"/>
  <c r="DD82" i="1" s="1"/>
  <c r="E107" i="44"/>
  <c r="DC82" i="1" s="1"/>
  <c r="D107" i="44"/>
  <c r="DB82" i="1" s="1"/>
  <c r="K106" i="44"/>
  <c r="DF81" i="1" s="1"/>
  <c r="I106" i="44"/>
  <c r="H106" i="44"/>
  <c r="G106" i="44"/>
  <c r="F106" i="44"/>
  <c r="DD81" i="1" s="1"/>
  <c r="E106" i="44"/>
  <c r="DC81" i="1" s="1"/>
  <c r="D106" i="44"/>
  <c r="DB81" i="1" s="1"/>
  <c r="K105" i="44"/>
  <c r="DF80" i="1" s="1"/>
  <c r="I105" i="44"/>
  <c r="H105" i="44"/>
  <c r="G105" i="44"/>
  <c r="F105" i="44"/>
  <c r="DD80" i="1" s="1"/>
  <c r="E105" i="44"/>
  <c r="DC80" i="1" s="1"/>
  <c r="D105" i="44"/>
  <c r="DB80" i="1" s="1"/>
  <c r="K104" i="44"/>
  <c r="DF79" i="1" s="1"/>
  <c r="I104" i="44"/>
  <c r="H104" i="44"/>
  <c r="G104" i="44"/>
  <c r="F104" i="44"/>
  <c r="DD79" i="1" s="1"/>
  <c r="E104" i="44"/>
  <c r="DC79" i="1" s="1"/>
  <c r="D104" i="44"/>
  <c r="DB79" i="1" s="1"/>
  <c r="K103" i="44"/>
  <c r="DF78" i="1" s="1"/>
  <c r="I103" i="44"/>
  <c r="H103" i="44"/>
  <c r="G103" i="44"/>
  <c r="F103" i="44"/>
  <c r="DD78" i="1" s="1"/>
  <c r="E103" i="44"/>
  <c r="DC78" i="1" s="1"/>
  <c r="D103" i="44"/>
  <c r="DB78" i="1" s="1"/>
  <c r="K102" i="44"/>
  <c r="DF77" i="1" s="1"/>
  <c r="I102" i="44"/>
  <c r="H102" i="44"/>
  <c r="G102" i="44"/>
  <c r="F102" i="44"/>
  <c r="DD77" i="1" s="1"/>
  <c r="E102" i="44"/>
  <c r="DC77" i="1" s="1"/>
  <c r="D102" i="44"/>
  <c r="DB77" i="1" s="1"/>
  <c r="K99" i="44"/>
  <c r="I99" i="44"/>
  <c r="H99" i="44"/>
  <c r="G99" i="44"/>
  <c r="F99" i="44"/>
  <c r="E99" i="44"/>
  <c r="D99" i="44"/>
  <c r="L98" i="44"/>
  <c r="DG75" i="1" s="1"/>
  <c r="K98" i="44"/>
  <c r="DF75" i="1" s="1"/>
  <c r="I98" i="44"/>
  <c r="H98" i="44"/>
  <c r="G98" i="44"/>
  <c r="F98" i="44"/>
  <c r="DD75" i="1" s="1"/>
  <c r="E98" i="44"/>
  <c r="DC75" i="1" s="1"/>
  <c r="D98" i="44"/>
  <c r="DB75" i="1" s="1"/>
  <c r="L97" i="44"/>
  <c r="DG74" i="1" s="1"/>
  <c r="K97" i="44"/>
  <c r="DF74" i="1" s="1"/>
  <c r="I97" i="44"/>
  <c r="H97" i="44"/>
  <c r="G97" i="44"/>
  <c r="F97" i="44"/>
  <c r="DD74" i="1" s="1"/>
  <c r="E97" i="44"/>
  <c r="DC74" i="1" s="1"/>
  <c r="D97" i="44"/>
  <c r="DB74" i="1" s="1"/>
  <c r="L96" i="44"/>
  <c r="DG73" i="1" s="1"/>
  <c r="K96" i="44"/>
  <c r="DF73" i="1" s="1"/>
  <c r="I96" i="44"/>
  <c r="H96" i="44"/>
  <c r="G96" i="44"/>
  <c r="F96" i="44"/>
  <c r="DD73" i="1" s="1"/>
  <c r="E96" i="44"/>
  <c r="DC73" i="1" s="1"/>
  <c r="D96" i="44"/>
  <c r="DB73" i="1" s="1"/>
  <c r="L95" i="44"/>
  <c r="DG72" i="1" s="1"/>
  <c r="K95" i="44"/>
  <c r="DF72" i="1" s="1"/>
  <c r="I95" i="44"/>
  <c r="H95" i="44"/>
  <c r="G95" i="44"/>
  <c r="F95" i="44"/>
  <c r="DD72" i="1" s="1"/>
  <c r="E95" i="44"/>
  <c r="DC72" i="1" s="1"/>
  <c r="D95" i="44"/>
  <c r="DB72" i="1" s="1"/>
  <c r="L94" i="44"/>
  <c r="DG71" i="1" s="1"/>
  <c r="K94" i="44"/>
  <c r="DF71" i="1" s="1"/>
  <c r="I94" i="44"/>
  <c r="H94" i="44"/>
  <c r="G94" i="44"/>
  <c r="F94" i="44"/>
  <c r="DD71" i="1" s="1"/>
  <c r="E94" i="44"/>
  <c r="DC71" i="1" s="1"/>
  <c r="D94" i="44"/>
  <c r="DB71" i="1" s="1"/>
  <c r="L93" i="44"/>
  <c r="DG70" i="1" s="1"/>
  <c r="K93" i="44"/>
  <c r="DF70" i="1" s="1"/>
  <c r="I93" i="44"/>
  <c r="H93" i="44"/>
  <c r="G93" i="44"/>
  <c r="F93" i="44"/>
  <c r="DD70" i="1" s="1"/>
  <c r="E93" i="44"/>
  <c r="DC70" i="1" s="1"/>
  <c r="D93" i="44"/>
  <c r="DB70" i="1" s="1"/>
  <c r="L92" i="44"/>
  <c r="DG69" i="1" s="1"/>
  <c r="K92" i="44"/>
  <c r="DF69" i="1" s="1"/>
  <c r="I92" i="44"/>
  <c r="H92" i="44"/>
  <c r="G92" i="44"/>
  <c r="F92" i="44"/>
  <c r="DD69" i="1" s="1"/>
  <c r="E92" i="44"/>
  <c r="DC69" i="1" s="1"/>
  <c r="D92" i="44"/>
  <c r="DB69" i="1" s="1"/>
  <c r="L91" i="44"/>
  <c r="DG68" i="1" s="1"/>
  <c r="K91" i="44"/>
  <c r="DF68" i="1" s="1"/>
  <c r="I91" i="44"/>
  <c r="H91" i="44"/>
  <c r="G91" i="44"/>
  <c r="F91" i="44"/>
  <c r="DD68" i="1" s="1"/>
  <c r="E91" i="44"/>
  <c r="DC68" i="1" s="1"/>
  <c r="D91" i="44"/>
  <c r="DB68" i="1" s="1"/>
  <c r="L90" i="44"/>
  <c r="DG67" i="1" s="1"/>
  <c r="K90" i="44"/>
  <c r="DF67" i="1" s="1"/>
  <c r="I90" i="44"/>
  <c r="H90" i="44"/>
  <c r="G90" i="44"/>
  <c r="F90" i="44"/>
  <c r="DD67" i="1" s="1"/>
  <c r="E90" i="44"/>
  <c r="DC67" i="1" s="1"/>
  <c r="D90" i="44"/>
  <c r="DB67" i="1" s="1"/>
  <c r="L87" i="44"/>
  <c r="DG66" i="1" s="1"/>
  <c r="K87" i="44"/>
  <c r="DF66" i="1" s="1"/>
  <c r="I87" i="44"/>
  <c r="H87" i="44"/>
  <c r="G87" i="44"/>
  <c r="F87" i="44"/>
  <c r="DD66" i="1" s="1"/>
  <c r="E87" i="44"/>
  <c r="DC66" i="1" s="1"/>
  <c r="D87" i="44"/>
  <c r="DB66" i="1" s="1"/>
  <c r="L86" i="44"/>
  <c r="DG65" i="1" s="1"/>
  <c r="K86" i="44"/>
  <c r="DF65" i="1" s="1"/>
  <c r="I86" i="44"/>
  <c r="H86" i="44"/>
  <c r="G86" i="44"/>
  <c r="F86" i="44"/>
  <c r="DD65" i="1" s="1"/>
  <c r="E86" i="44"/>
  <c r="DC65" i="1" s="1"/>
  <c r="D86" i="44"/>
  <c r="DB65" i="1" s="1"/>
  <c r="L85" i="44"/>
  <c r="DG64" i="1" s="1"/>
  <c r="K85" i="44"/>
  <c r="DF64" i="1" s="1"/>
  <c r="I85" i="44"/>
  <c r="H85" i="44"/>
  <c r="G85" i="44"/>
  <c r="F85" i="44"/>
  <c r="DD64" i="1" s="1"/>
  <c r="E85" i="44"/>
  <c r="DC64" i="1" s="1"/>
  <c r="D85" i="44"/>
  <c r="DB64" i="1" s="1"/>
  <c r="L84" i="44"/>
  <c r="DG63" i="1" s="1"/>
  <c r="K84" i="44"/>
  <c r="DF63" i="1" s="1"/>
  <c r="I84" i="44"/>
  <c r="H84" i="44"/>
  <c r="G84" i="44"/>
  <c r="F84" i="44"/>
  <c r="DD63" i="1" s="1"/>
  <c r="E84" i="44"/>
  <c r="DC63" i="1" s="1"/>
  <c r="D84" i="44"/>
  <c r="DB63" i="1" s="1"/>
  <c r="L83" i="44"/>
  <c r="DG62" i="1" s="1"/>
  <c r="K83" i="44"/>
  <c r="DF62" i="1" s="1"/>
  <c r="I83" i="44"/>
  <c r="H83" i="44"/>
  <c r="G83" i="44"/>
  <c r="F83" i="44"/>
  <c r="DD62" i="1" s="1"/>
  <c r="E83" i="44"/>
  <c r="DC62" i="1" s="1"/>
  <c r="D83" i="44"/>
  <c r="DB62" i="1" s="1"/>
  <c r="L82" i="44"/>
  <c r="DG61" i="1" s="1"/>
  <c r="K82" i="44"/>
  <c r="DF61" i="1" s="1"/>
  <c r="I82" i="44"/>
  <c r="H82" i="44"/>
  <c r="G82" i="44"/>
  <c r="F82" i="44"/>
  <c r="DD61" i="1" s="1"/>
  <c r="E82" i="44"/>
  <c r="DC61" i="1" s="1"/>
  <c r="D82" i="44"/>
  <c r="DB61" i="1" s="1"/>
  <c r="L81" i="44"/>
  <c r="DG60" i="1" s="1"/>
  <c r="K81" i="44"/>
  <c r="DF60" i="1" s="1"/>
  <c r="I81" i="44"/>
  <c r="H81" i="44"/>
  <c r="G81" i="44"/>
  <c r="F81" i="44"/>
  <c r="DD60" i="1" s="1"/>
  <c r="E81" i="44"/>
  <c r="DC60" i="1" s="1"/>
  <c r="D81" i="44"/>
  <c r="DB60" i="1" s="1"/>
  <c r="L80" i="44"/>
  <c r="DG59" i="1" s="1"/>
  <c r="K80" i="44"/>
  <c r="DF59" i="1" s="1"/>
  <c r="I80" i="44"/>
  <c r="H80" i="44"/>
  <c r="G80" i="44"/>
  <c r="F80" i="44"/>
  <c r="DD59" i="1" s="1"/>
  <c r="E80" i="44"/>
  <c r="DC59" i="1" s="1"/>
  <c r="D80" i="44"/>
  <c r="DB59" i="1" s="1"/>
  <c r="L79" i="44"/>
  <c r="DG58" i="1" s="1"/>
  <c r="K79" i="44"/>
  <c r="DF58" i="1" s="1"/>
  <c r="I79" i="44"/>
  <c r="H79" i="44"/>
  <c r="G79" i="44"/>
  <c r="F79" i="44"/>
  <c r="DD58" i="1" s="1"/>
  <c r="E79" i="44"/>
  <c r="DC58" i="1" s="1"/>
  <c r="D79" i="44"/>
  <c r="DB58" i="1" s="1"/>
  <c r="R77" i="44"/>
  <c r="L76" i="44"/>
  <c r="DG57" i="1" s="1"/>
  <c r="K76" i="44"/>
  <c r="DF57" i="1" s="1"/>
  <c r="I76" i="44"/>
  <c r="H76" i="44"/>
  <c r="G76" i="44"/>
  <c r="F76" i="44"/>
  <c r="DD57" i="1" s="1"/>
  <c r="E76" i="44"/>
  <c r="DC57" i="1" s="1"/>
  <c r="D76" i="44"/>
  <c r="DB57" i="1" s="1"/>
  <c r="L75" i="44"/>
  <c r="DG56" i="1" s="1"/>
  <c r="K75" i="44"/>
  <c r="DF56" i="1" s="1"/>
  <c r="I75" i="44"/>
  <c r="H75" i="44"/>
  <c r="G75" i="44"/>
  <c r="F75" i="44"/>
  <c r="DD56" i="1" s="1"/>
  <c r="E75" i="44"/>
  <c r="DC56" i="1" s="1"/>
  <c r="D75" i="44"/>
  <c r="DB56" i="1" s="1"/>
  <c r="L74" i="44"/>
  <c r="DG55" i="1" s="1"/>
  <c r="K74" i="44"/>
  <c r="DF55" i="1" s="1"/>
  <c r="I74" i="44"/>
  <c r="H74" i="44"/>
  <c r="G74" i="44"/>
  <c r="F74" i="44"/>
  <c r="DD55" i="1" s="1"/>
  <c r="E74" i="44"/>
  <c r="DC55" i="1" s="1"/>
  <c r="D74" i="44"/>
  <c r="DB55" i="1" s="1"/>
  <c r="L73" i="44"/>
  <c r="DG54" i="1" s="1"/>
  <c r="K73" i="44"/>
  <c r="DF54" i="1" s="1"/>
  <c r="I73" i="44"/>
  <c r="H73" i="44"/>
  <c r="G73" i="44"/>
  <c r="F73" i="44"/>
  <c r="DD54" i="1" s="1"/>
  <c r="E73" i="44"/>
  <c r="DC54" i="1" s="1"/>
  <c r="D73" i="44"/>
  <c r="DB54" i="1" s="1"/>
  <c r="L72" i="44"/>
  <c r="DG53" i="1" s="1"/>
  <c r="K72" i="44"/>
  <c r="DF53" i="1" s="1"/>
  <c r="I72" i="44"/>
  <c r="H72" i="44"/>
  <c r="G72" i="44"/>
  <c r="F72" i="44"/>
  <c r="DD53" i="1" s="1"/>
  <c r="E72" i="44"/>
  <c r="DC53" i="1" s="1"/>
  <c r="D72" i="44"/>
  <c r="DB53" i="1" s="1"/>
  <c r="L71" i="44"/>
  <c r="DG52" i="1" s="1"/>
  <c r="K71" i="44"/>
  <c r="DF52" i="1" s="1"/>
  <c r="I71" i="44"/>
  <c r="H71" i="44"/>
  <c r="G71" i="44"/>
  <c r="F71" i="44"/>
  <c r="DD52" i="1" s="1"/>
  <c r="E71" i="44"/>
  <c r="DC52" i="1" s="1"/>
  <c r="D71" i="44"/>
  <c r="DB52" i="1" s="1"/>
  <c r="L70" i="44"/>
  <c r="DG51" i="1" s="1"/>
  <c r="K70" i="44"/>
  <c r="DF51" i="1" s="1"/>
  <c r="I70" i="44"/>
  <c r="H70" i="44"/>
  <c r="G70" i="44"/>
  <c r="F70" i="44"/>
  <c r="DD51" i="1" s="1"/>
  <c r="E70" i="44"/>
  <c r="DC51" i="1" s="1"/>
  <c r="D70" i="44"/>
  <c r="DB51" i="1" s="1"/>
  <c r="L69" i="44"/>
  <c r="DG50" i="1" s="1"/>
  <c r="K69" i="44"/>
  <c r="DF50" i="1" s="1"/>
  <c r="I69" i="44"/>
  <c r="H69" i="44"/>
  <c r="G69" i="44"/>
  <c r="F69" i="44"/>
  <c r="DD50" i="1" s="1"/>
  <c r="E69" i="44"/>
  <c r="DC50" i="1" s="1"/>
  <c r="D69" i="44"/>
  <c r="DB50" i="1" s="1"/>
  <c r="K66" i="44"/>
  <c r="DF49" i="1" s="1"/>
  <c r="I66" i="44"/>
  <c r="H66" i="44"/>
  <c r="G66" i="44"/>
  <c r="F66" i="44"/>
  <c r="DD49" i="1" s="1"/>
  <c r="E66" i="44"/>
  <c r="DC49" i="1" s="1"/>
  <c r="D66" i="44"/>
  <c r="DB49" i="1" s="1"/>
  <c r="L65" i="44"/>
  <c r="DG48" i="1" s="1"/>
  <c r="K65" i="44"/>
  <c r="DF48" i="1" s="1"/>
  <c r="I65" i="44"/>
  <c r="H65" i="44"/>
  <c r="G65" i="44"/>
  <c r="F65" i="44"/>
  <c r="DD48" i="1" s="1"/>
  <c r="E65" i="44"/>
  <c r="DC48" i="1" s="1"/>
  <c r="D65" i="44"/>
  <c r="DB48" i="1" s="1"/>
  <c r="L64" i="44"/>
  <c r="DG47" i="1" s="1"/>
  <c r="K64" i="44"/>
  <c r="DF47" i="1" s="1"/>
  <c r="I64" i="44"/>
  <c r="H64" i="44"/>
  <c r="G64" i="44"/>
  <c r="F64" i="44"/>
  <c r="DD47" i="1" s="1"/>
  <c r="E64" i="44"/>
  <c r="DC47" i="1" s="1"/>
  <c r="D64" i="44"/>
  <c r="DB47" i="1" s="1"/>
  <c r="L63" i="44"/>
  <c r="DG46" i="1" s="1"/>
  <c r="K63" i="44"/>
  <c r="DF46" i="1" s="1"/>
  <c r="I63" i="44"/>
  <c r="H63" i="44"/>
  <c r="G63" i="44"/>
  <c r="F63" i="44"/>
  <c r="DD46" i="1" s="1"/>
  <c r="E63" i="44"/>
  <c r="DC46" i="1" s="1"/>
  <c r="D63" i="44"/>
  <c r="DB46" i="1" s="1"/>
  <c r="L62" i="44"/>
  <c r="DG45" i="1" s="1"/>
  <c r="K62" i="44"/>
  <c r="DF45" i="1" s="1"/>
  <c r="I62" i="44"/>
  <c r="H62" i="44"/>
  <c r="G62" i="44"/>
  <c r="F62" i="44"/>
  <c r="DD45" i="1" s="1"/>
  <c r="E62" i="44"/>
  <c r="DC45" i="1" s="1"/>
  <c r="D62" i="44"/>
  <c r="DB45" i="1" s="1"/>
  <c r="L61" i="44"/>
  <c r="DG44" i="1" s="1"/>
  <c r="K61" i="44"/>
  <c r="DF44" i="1" s="1"/>
  <c r="I61" i="44"/>
  <c r="H61" i="44"/>
  <c r="G61" i="44"/>
  <c r="F61" i="44"/>
  <c r="DD44" i="1" s="1"/>
  <c r="E61" i="44"/>
  <c r="DC44" i="1" s="1"/>
  <c r="D61" i="44"/>
  <c r="DB44" i="1" s="1"/>
  <c r="L60" i="44"/>
  <c r="DG43" i="1" s="1"/>
  <c r="K60" i="44"/>
  <c r="DF43" i="1" s="1"/>
  <c r="I60" i="44"/>
  <c r="H60" i="44"/>
  <c r="G60" i="44"/>
  <c r="F60" i="44"/>
  <c r="DD43" i="1" s="1"/>
  <c r="E60" i="44"/>
  <c r="DC43" i="1" s="1"/>
  <c r="D60" i="44"/>
  <c r="DB43" i="1" s="1"/>
  <c r="L59" i="44"/>
  <c r="DG42" i="1" s="1"/>
  <c r="K59" i="44"/>
  <c r="DF42" i="1" s="1"/>
  <c r="I59" i="44"/>
  <c r="H59" i="44"/>
  <c r="G59" i="44"/>
  <c r="F59" i="44"/>
  <c r="DD42" i="1" s="1"/>
  <c r="E59" i="44"/>
  <c r="DC42" i="1" s="1"/>
  <c r="D59" i="44"/>
  <c r="DB42" i="1" s="1"/>
  <c r="L58" i="44"/>
  <c r="DG41" i="1" s="1"/>
  <c r="K58" i="44"/>
  <c r="DF41" i="1" s="1"/>
  <c r="I58" i="44"/>
  <c r="H58" i="44"/>
  <c r="G58" i="44"/>
  <c r="F58" i="44"/>
  <c r="DD41" i="1" s="1"/>
  <c r="E58" i="44"/>
  <c r="DC41" i="1" s="1"/>
  <c r="D58" i="44"/>
  <c r="DB41" i="1" s="1"/>
  <c r="L57" i="44"/>
  <c r="DG40" i="1" s="1"/>
  <c r="K57" i="44"/>
  <c r="DF40" i="1" s="1"/>
  <c r="I57" i="44"/>
  <c r="H57" i="44"/>
  <c r="G57" i="44"/>
  <c r="F57" i="44"/>
  <c r="DD40" i="1" s="1"/>
  <c r="E57" i="44"/>
  <c r="DC40" i="1" s="1"/>
  <c r="D57" i="44"/>
  <c r="DB40" i="1" s="1"/>
  <c r="L56" i="44"/>
  <c r="DG39" i="1" s="1"/>
  <c r="K56" i="44"/>
  <c r="DF39" i="1" s="1"/>
  <c r="I56" i="44"/>
  <c r="H56" i="44"/>
  <c r="G56" i="44"/>
  <c r="F56" i="44"/>
  <c r="DD39" i="1" s="1"/>
  <c r="E56" i="44"/>
  <c r="DC39" i="1" s="1"/>
  <c r="D56" i="44"/>
  <c r="DB39" i="1" s="1"/>
  <c r="L55" i="44"/>
  <c r="DG38" i="1" s="1"/>
  <c r="K55" i="44"/>
  <c r="DF38" i="1" s="1"/>
  <c r="I55" i="44"/>
  <c r="H55" i="44"/>
  <c r="G55" i="44"/>
  <c r="F55" i="44"/>
  <c r="DD38" i="1" s="1"/>
  <c r="E55" i="44"/>
  <c r="DC38" i="1" s="1"/>
  <c r="D55" i="44"/>
  <c r="DB38" i="1" s="1"/>
  <c r="L54" i="44"/>
  <c r="DG37" i="1" s="1"/>
  <c r="K54" i="44"/>
  <c r="DF37" i="1" s="1"/>
  <c r="I54" i="44"/>
  <c r="H54" i="44"/>
  <c r="G54" i="44"/>
  <c r="F54" i="44"/>
  <c r="DD37" i="1" s="1"/>
  <c r="E54" i="44"/>
  <c r="DC37" i="1" s="1"/>
  <c r="D54" i="44"/>
  <c r="DB37" i="1" s="1"/>
  <c r="L53" i="44"/>
  <c r="DG36" i="1" s="1"/>
  <c r="K53" i="44"/>
  <c r="DF36" i="1" s="1"/>
  <c r="I53" i="44"/>
  <c r="H53" i="44"/>
  <c r="G53" i="44"/>
  <c r="F53" i="44"/>
  <c r="DD36" i="1" s="1"/>
  <c r="E53" i="44"/>
  <c r="DC36" i="1" s="1"/>
  <c r="D53" i="44"/>
  <c r="DB36" i="1" s="1"/>
  <c r="L52" i="44"/>
  <c r="DG35" i="1" s="1"/>
  <c r="K52" i="44"/>
  <c r="DF35" i="1" s="1"/>
  <c r="I52" i="44"/>
  <c r="H52" i="44"/>
  <c r="G52" i="44"/>
  <c r="F52" i="44"/>
  <c r="DD35" i="1" s="1"/>
  <c r="E52" i="44"/>
  <c r="DC35" i="1" s="1"/>
  <c r="D52" i="44"/>
  <c r="DB35" i="1" s="1"/>
  <c r="L51" i="44"/>
  <c r="DG34" i="1" s="1"/>
  <c r="K51" i="44"/>
  <c r="DF34" i="1" s="1"/>
  <c r="I51" i="44"/>
  <c r="H51" i="44"/>
  <c r="G51" i="44"/>
  <c r="F51" i="44"/>
  <c r="DD34" i="1" s="1"/>
  <c r="E51" i="44"/>
  <c r="DC34" i="1" s="1"/>
  <c r="D51" i="44"/>
  <c r="DB34" i="1" s="1"/>
  <c r="L50" i="44"/>
  <c r="DG33" i="1" s="1"/>
  <c r="K50" i="44"/>
  <c r="DF33" i="1" s="1"/>
  <c r="I50" i="44"/>
  <c r="H50" i="44"/>
  <c r="G50" i="44"/>
  <c r="F50" i="44"/>
  <c r="DD33" i="1" s="1"/>
  <c r="E50" i="44"/>
  <c r="DC33" i="1" s="1"/>
  <c r="D50" i="44"/>
  <c r="DB33" i="1" s="1"/>
  <c r="L49" i="44"/>
  <c r="DG32" i="1" s="1"/>
  <c r="K49" i="44"/>
  <c r="DF32" i="1" s="1"/>
  <c r="I49" i="44"/>
  <c r="H49" i="44"/>
  <c r="G49" i="44"/>
  <c r="F49" i="44"/>
  <c r="DD32" i="1" s="1"/>
  <c r="E49" i="44"/>
  <c r="DC32" i="1" s="1"/>
  <c r="D49" i="44"/>
  <c r="DB32" i="1" s="1"/>
  <c r="L48" i="44"/>
  <c r="DG31" i="1" s="1"/>
  <c r="K48" i="44"/>
  <c r="DF31" i="1" s="1"/>
  <c r="I48" i="44"/>
  <c r="H48" i="44"/>
  <c r="G48" i="44"/>
  <c r="F48" i="44"/>
  <c r="DD31" i="1" s="1"/>
  <c r="E48" i="44"/>
  <c r="DC31" i="1" s="1"/>
  <c r="D48" i="44"/>
  <c r="DB31" i="1" s="1"/>
  <c r="L47" i="44"/>
  <c r="DG30" i="1" s="1"/>
  <c r="K47" i="44"/>
  <c r="DF30" i="1" s="1"/>
  <c r="I47" i="44"/>
  <c r="H47" i="44"/>
  <c r="G47" i="44"/>
  <c r="F47" i="44"/>
  <c r="DD30" i="1" s="1"/>
  <c r="E47" i="44"/>
  <c r="DC30" i="1" s="1"/>
  <c r="D47" i="44"/>
  <c r="DB30" i="1" s="1"/>
  <c r="L46" i="44"/>
  <c r="DG29" i="1" s="1"/>
  <c r="K46" i="44"/>
  <c r="DF29" i="1" s="1"/>
  <c r="I46" i="44"/>
  <c r="H46" i="44"/>
  <c r="G46" i="44"/>
  <c r="F46" i="44"/>
  <c r="DD29" i="1" s="1"/>
  <c r="E46" i="44"/>
  <c r="DC29" i="1" s="1"/>
  <c r="D46" i="44"/>
  <c r="DB29" i="1" s="1"/>
  <c r="L45" i="44"/>
  <c r="DG28" i="1" s="1"/>
  <c r="K45" i="44"/>
  <c r="DF28" i="1" s="1"/>
  <c r="I45" i="44"/>
  <c r="H45" i="44"/>
  <c r="G45" i="44"/>
  <c r="F45" i="44"/>
  <c r="DD28" i="1" s="1"/>
  <c r="E45" i="44"/>
  <c r="DC28" i="1" s="1"/>
  <c r="D45" i="44"/>
  <c r="DB28" i="1" s="1"/>
  <c r="L44" i="44"/>
  <c r="DG27" i="1" s="1"/>
  <c r="K44" i="44"/>
  <c r="DF27" i="1" s="1"/>
  <c r="I44" i="44"/>
  <c r="H44" i="44"/>
  <c r="G44" i="44"/>
  <c r="F44" i="44"/>
  <c r="DD27" i="1" s="1"/>
  <c r="E44" i="44"/>
  <c r="DC27" i="1" s="1"/>
  <c r="D44" i="44"/>
  <c r="DB27" i="1" s="1"/>
  <c r="L43" i="44"/>
  <c r="DG26" i="1" s="1"/>
  <c r="K43" i="44"/>
  <c r="DF26" i="1" s="1"/>
  <c r="I43" i="44"/>
  <c r="H43" i="44"/>
  <c r="G43" i="44"/>
  <c r="F43" i="44"/>
  <c r="DD26" i="1" s="1"/>
  <c r="E43" i="44"/>
  <c r="DC26" i="1" s="1"/>
  <c r="D43" i="44"/>
  <c r="DB26" i="1" s="1"/>
  <c r="L42" i="44"/>
  <c r="DG25" i="1" s="1"/>
  <c r="K42" i="44"/>
  <c r="DF25" i="1" s="1"/>
  <c r="I42" i="44"/>
  <c r="H42" i="44"/>
  <c r="G42" i="44"/>
  <c r="F42" i="44"/>
  <c r="DD25" i="1" s="1"/>
  <c r="E42" i="44"/>
  <c r="DC25" i="1" s="1"/>
  <c r="D42" i="44"/>
  <c r="DB25" i="1" s="1"/>
  <c r="L41" i="44"/>
  <c r="DG24" i="1" s="1"/>
  <c r="K41" i="44"/>
  <c r="DF24" i="1" s="1"/>
  <c r="I41" i="44"/>
  <c r="H41" i="44"/>
  <c r="G41" i="44"/>
  <c r="F41" i="44"/>
  <c r="DD24" i="1" s="1"/>
  <c r="E41" i="44"/>
  <c r="DC24" i="1" s="1"/>
  <c r="D41" i="44"/>
  <c r="DB24" i="1" s="1"/>
  <c r="L40" i="44"/>
  <c r="DG23" i="1" s="1"/>
  <c r="K40" i="44"/>
  <c r="DF23" i="1" s="1"/>
  <c r="I40" i="44"/>
  <c r="H40" i="44"/>
  <c r="G40" i="44"/>
  <c r="F40" i="44"/>
  <c r="DD23" i="1" s="1"/>
  <c r="E40" i="44"/>
  <c r="DC23" i="1" s="1"/>
  <c r="D40" i="44"/>
  <c r="DB23" i="1" s="1"/>
  <c r="L39" i="44"/>
  <c r="K39" i="44"/>
  <c r="I39" i="44"/>
  <c r="H39" i="44"/>
  <c r="G39" i="44"/>
  <c r="F39" i="44"/>
  <c r="E39" i="44"/>
  <c r="D39" i="44"/>
  <c r="L38" i="44"/>
  <c r="K38" i="44"/>
  <c r="I38" i="44"/>
  <c r="H38" i="44"/>
  <c r="G38" i="44"/>
  <c r="F38" i="44"/>
  <c r="E38" i="44"/>
  <c r="D38" i="44"/>
  <c r="L37" i="44"/>
  <c r="K37" i="44"/>
  <c r="I37" i="44"/>
  <c r="H37" i="44"/>
  <c r="G37" i="44"/>
  <c r="F37" i="44"/>
  <c r="E37" i="44"/>
  <c r="D37" i="44"/>
  <c r="L36" i="44"/>
  <c r="K36" i="44"/>
  <c r="I36" i="44"/>
  <c r="H36" i="44"/>
  <c r="G36" i="44"/>
  <c r="F36" i="44"/>
  <c r="E36" i="44"/>
  <c r="D36" i="44"/>
  <c r="L35" i="44"/>
  <c r="K35" i="44"/>
  <c r="I35" i="44"/>
  <c r="H35" i="44"/>
  <c r="G35" i="44"/>
  <c r="F35" i="44"/>
  <c r="E35" i="44"/>
  <c r="D35" i="44"/>
  <c r="L34" i="44"/>
  <c r="K34" i="44"/>
  <c r="I34" i="44"/>
  <c r="H34" i="44"/>
  <c r="G34" i="44"/>
  <c r="F34" i="44"/>
  <c r="E34" i="44"/>
  <c r="D34" i="44"/>
  <c r="L33" i="44"/>
  <c r="K33" i="44"/>
  <c r="I33" i="44"/>
  <c r="H33" i="44"/>
  <c r="G33" i="44"/>
  <c r="F33" i="44"/>
  <c r="E33" i="44"/>
  <c r="D33" i="44"/>
  <c r="L32" i="44"/>
  <c r="K32" i="44"/>
  <c r="I32" i="44"/>
  <c r="H32" i="44"/>
  <c r="G32" i="44"/>
  <c r="F32" i="44"/>
  <c r="E32" i="44"/>
  <c r="D32" i="44"/>
  <c r="L31" i="44"/>
  <c r="K31" i="44"/>
  <c r="I31" i="44"/>
  <c r="H31" i="44"/>
  <c r="G31" i="44"/>
  <c r="F31" i="44"/>
  <c r="E31" i="44"/>
  <c r="D31" i="44"/>
  <c r="L30" i="44"/>
  <c r="K30" i="44"/>
  <c r="I30" i="44"/>
  <c r="H30" i="44"/>
  <c r="G30" i="44"/>
  <c r="F30" i="44"/>
  <c r="E30" i="44"/>
  <c r="D30" i="44"/>
  <c r="L29" i="44"/>
  <c r="K29" i="44"/>
  <c r="I29" i="44"/>
  <c r="H29" i="44"/>
  <c r="G29" i="44"/>
  <c r="F29" i="44"/>
  <c r="E29" i="44"/>
  <c r="D29" i="44"/>
  <c r="L28" i="44"/>
  <c r="K28" i="44"/>
  <c r="I28" i="44"/>
  <c r="H28" i="44"/>
  <c r="G28" i="44"/>
  <c r="F28" i="44"/>
  <c r="E28" i="44"/>
  <c r="D28" i="44"/>
  <c r="L27" i="44"/>
  <c r="K27" i="44"/>
  <c r="I27" i="44"/>
  <c r="H27" i="44"/>
  <c r="G27" i="44"/>
  <c r="F27" i="44"/>
  <c r="E27" i="44"/>
  <c r="D27" i="44"/>
  <c r="L26" i="44"/>
  <c r="DG22" i="1" s="1"/>
  <c r="K26" i="44"/>
  <c r="DF22" i="1" s="1"/>
  <c r="I26" i="44"/>
  <c r="H26" i="44"/>
  <c r="G26" i="44"/>
  <c r="F26" i="44"/>
  <c r="DD22" i="1" s="1"/>
  <c r="E26" i="44"/>
  <c r="DC22" i="1" s="1"/>
  <c r="D26" i="44"/>
  <c r="DB22" i="1" s="1"/>
  <c r="L25" i="44"/>
  <c r="DG21" i="1" s="1"/>
  <c r="K25" i="44"/>
  <c r="DF21" i="1" s="1"/>
  <c r="I25" i="44"/>
  <c r="H25" i="44"/>
  <c r="G25" i="44"/>
  <c r="F25" i="44"/>
  <c r="DD21" i="1" s="1"/>
  <c r="E25" i="44"/>
  <c r="DC21" i="1" s="1"/>
  <c r="D25" i="44"/>
  <c r="DB21" i="1" s="1"/>
  <c r="L24" i="44"/>
  <c r="DG20" i="1" s="1"/>
  <c r="K24" i="44"/>
  <c r="DF20" i="1" s="1"/>
  <c r="I24" i="44"/>
  <c r="H24" i="44"/>
  <c r="G24" i="44"/>
  <c r="F24" i="44"/>
  <c r="DD20" i="1" s="1"/>
  <c r="E24" i="44"/>
  <c r="DC20" i="1" s="1"/>
  <c r="D24" i="44"/>
  <c r="DB20" i="1" s="1"/>
  <c r="L23" i="44"/>
  <c r="DG19" i="1" s="1"/>
  <c r="K23" i="44"/>
  <c r="DF19" i="1" s="1"/>
  <c r="I23" i="44"/>
  <c r="H23" i="44"/>
  <c r="G23" i="44"/>
  <c r="F23" i="44"/>
  <c r="DD19" i="1" s="1"/>
  <c r="E23" i="44"/>
  <c r="DC19" i="1" s="1"/>
  <c r="D23" i="44"/>
  <c r="DB19" i="1" s="1"/>
  <c r="L22" i="44"/>
  <c r="DG18" i="1" s="1"/>
  <c r="K22" i="44"/>
  <c r="DF18" i="1" s="1"/>
  <c r="I22" i="44"/>
  <c r="H22" i="44"/>
  <c r="G22" i="44"/>
  <c r="F22" i="44"/>
  <c r="DD18" i="1" s="1"/>
  <c r="E22" i="44"/>
  <c r="DC18" i="1" s="1"/>
  <c r="D22" i="44"/>
  <c r="DB18" i="1" s="1"/>
  <c r="L21" i="44"/>
  <c r="DG17" i="1" s="1"/>
  <c r="K21" i="44"/>
  <c r="DF17" i="1" s="1"/>
  <c r="I21" i="44"/>
  <c r="H21" i="44"/>
  <c r="G21" i="44"/>
  <c r="F21" i="44"/>
  <c r="DD17" i="1" s="1"/>
  <c r="E21" i="44"/>
  <c r="DC17" i="1" s="1"/>
  <c r="D21" i="44"/>
  <c r="DB17" i="1" s="1"/>
  <c r="L20" i="44"/>
  <c r="DG16" i="1" s="1"/>
  <c r="K20" i="44"/>
  <c r="DF16" i="1" s="1"/>
  <c r="I20" i="44"/>
  <c r="H20" i="44"/>
  <c r="G20" i="44"/>
  <c r="F20" i="44"/>
  <c r="DD16" i="1" s="1"/>
  <c r="E20" i="44"/>
  <c r="DC16" i="1" s="1"/>
  <c r="D20" i="44"/>
  <c r="DB16" i="1" s="1"/>
  <c r="L19" i="44"/>
  <c r="DG15" i="1" s="1"/>
  <c r="K19" i="44"/>
  <c r="DF15" i="1" s="1"/>
  <c r="I19" i="44"/>
  <c r="H19" i="44"/>
  <c r="G19" i="44"/>
  <c r="F19" i="44"/>
  <c r="DD15" i="1" s="1"/>
  <c r="E19" i="44"/>
  <c r="DC15" i="1" s="1"/>
  <c r="D19" i="44"/>
  <c r="DB15" i="1" s="1"/>
  <c r="L18" i="44"/>
  <c r="DG14" i="1" s="1"/>
  <c r="K18" i="44"/>
  <c r="DF14" i="1" s="1"/>
  <c r="I18" i="44"/>
  <c r="H18" i="44"/>
  <c r="G18" i="44"/>
  <c r="F18" i="44"/>
  <c r="DD14" i="1" s="1"/>
  <c r="E18" i="44"/>
  <c r="DC14" i="1" s="1"/>
  <c r="D18" i="44"/>
  <c r="DB14" i="1" s="1"/>
  <c r="L17" i="44"/>
  <c r="DG13" i="1" s="1"/>
  <c r="K17" i="44"/>
  <c r="DF13" i="1" s="1"/>
  <c r="I17" i="44"/>
  <c r="H17" i="44"/>
  <c r="G17" i="44"/>
  <c r="F17" i="44"/>
  <c r="DD13" i="1" s="1"/>
  <c r="E17" i="44"/>
  <c r="DC13" i="1" s="1"/>
  <c r="D17" i="44"/>
  <c r="DB13" i="1" s="1"/>
  <c r="L16" i="44"/>
  <c r="DG12" i="1" s="1"/>
  <c r="K16" i="44"/>
  <c r="DF12" i="1" s="1"/>
  <c r="I16" i="44"/>
  <c r="H16" i="44"/>
  <c r="G16" i="44"/>
  <c r="F16" i="44"/>
  <c r="DD12" i="1" s="1"/>
  <c r="E16" i="44"/>
  <c r="DC12" i="1" s="1"/>
  <c r="D16" i="44"/>
  <c r="DB12" i="1" s="1"/>
  <c r="L15" i="44"/>
  <c r="DG11" i="1" s="1"/>
  <c r="K15" i="44"/>
  <c r="DF11" i="1" s="1"/>
  <c r="I15" i="44"/>
  <c r="H15" i="44"/>
  <c r="G15" i="44"/>
  <c r="F15" i="44"/>
  <c r="DD11" i="1" s="1"/>
  <c r="E15" i="44"/>
  <c r="DC11" i="1" s="1"/>
  <c r="D15" i="44"/>
  <c r="DB11" i="1" s="1"/>
  <c r="L14" i="44"/>
  <c r="DG10" i="1" s="1"/>
  <c r="K14" i="44"/>
  <c r="DF10" i="1" s="1"/>
  <c r="I14" i="44"/>
  <c r="H14" i="44"/>
  <c r="G14" i="44"/>
  <c r="F14" i="44"/>
  <c r="DD10" i="1" s="1"/>
  <c r="E14" i="44"/>
  <c r="DC10" i="1" s="1"/>
  <c r="D14" i="44"/>
  <c r="DB10" i="1" s="1"/>
  <c r="L13" i="44"/>
  <c r="DG9" i="1" s="1"/>
  <c r="K13" i="44"/>
  <c r="DF9" i="1" s="1"/>
  <c r="I13" i="44"/>
  <c r="H13" i="44"/>
  <c r="G13" i="44"/>
  <c r="F13" i="44"/>
  <c r="DD9" i="1" s="1"/>
  <c r="E13" i="44"/>
  <c r="DC9" i="1" s="1"/>
  <c r="D13" i="44"/>
  <c r="DB9" i="1" s="1"/>
  <c r="L12" i="44"/>
  <c r="DG8" i="1" s="1"/>
  <c r="K12" i="44"/>
  <c r="DF8" i="1" s="1"/>
  <c r="I12" i="44"/>
  <c r="H12" i="44"/>
  <c r="G12" i="44"/>
  <c r="F12" i="44"/>
  <c r="DD8" i="1" s="1"/>
  <c r="E12" i="44"/>
  <c r="DC8" i="1" s="1"/>
  <c r="D12" i="44"/>
  <c r="DB8" i="1" s="1"/>
  <c r="L11" i="44"/>
  <c r="DG7" i="1" s="1"/>
  <c r="K11" i="44"/>
  <c r="DF7" i="1" s="1"/>
  <c r="I11" i="44"/>
  <c r="H11" i="44"/>
  <c r="G11" i="44"/>
  <c r="F11" i="44"/>
  <c r="DD7" i="1" s="1"/>
  <c r="E11" i="44"/>
  <c r="DC7" i="1" s="1"/>
  <c r="D11" i="44"/>
  <c r="DB7" i="1" s="1"/>
  <c r="L10" i="44"/>
  <c r="DG6" i="1" s="1"/>
  <c r="K10" i="44"/>
  <c r="DF6" i="1" s="1"/>
  <c r="I10" i="44"/>
  <c r="H10" i="44"/>
  <c r="G10" i="44"/>
  <c r="F10" i="44"/>
  <c r="DD6" i="1" s="1"/>
  <c r="E10" i="44"/>
  <c r="DC6" i="1" s="1"/>
  <c r="D10" i="44"/>
  <c r="DB6" i="1" s="1"/>
  <c r="L9" i="44"/>
  <c r="DG5" i="1" s="1"/>
  <c r="K9" i="44"/>
  <c r="DF5" i="1" s="1"/>
  <c r="I9" i="44"/>
  <c r="H9" i="44"/>
  <c r="G9" i="44"/>
  <c r="F9" i="44"/>
  <c r="DD5" i="1" s="1"/>
  <c r="E9" i="44"/>
  <c r="DC5" i="1" s="1"/>
  <c r="D9" i="44"/>
  <c r="DB5" i="1" s="1"/>
  <c r="L8" i="44"/>
  <c r="K8" i="44"/>
  <c r="I8" i="44"/>
  <c r="H8" i="44"/>
  <c r="G8" i="44"/>
  <c r="F8" i="44"/>
  <c r="E8" i="44"/>
  <c r="D8" i="44"/>
  <c r="L7" i="44"/>
  <c r="DG4" i="1" s="1"/>
  <c r="K7" i="44"/>
  <c r="DF4" i="1" s="1"/>
  <c r="I7" i="44"/>
  <c r="H7" i="44"/>
  <c r="G7" i="44"/>
  <c r="F7" i="44"/>
  <c r="DD4" i="1" s="1"/>
  <c r="E7" i="44"/>
  <c r="DC4" i="1" s="1"/>
  <c r="D7" i="44"/>
  <c r="DB4" i="1" s="1"/>
  <c r="J69" i="44" l="1"/>
  <c r="DE50" i="1" s="1"/>
  <c r="J70" i="44"/>
  <c r="DE51" i="1" s="1"/>
  <c r="J71" i="44"/>
  <c r="DE52" i="1" s="1"/>
  <c r="J72" i="44"/>
  <c r="DE53" i="1" s="1"/>
  <c r="J73" i="44"/>
  <c r="DE54" i="1" s="1"/>
  <c r="J74" i="44"/>
  <c r="DE55" i="1" s="1"/>
  <c r="J75" i="44"/>
  <c r="DE56" i="1" s="1"/>
  <c r="J76" i="44"/>
  <c r="DE57" i="1" s="1"/>
  <c r="J103" i="44"/>
  <c r="DE78" i="1" s="1"/>
  <c r="J111" i="44"/>
  <c r="M111" i="44" s="1"/>
  <c r="R111" i="44" s="1"/>
  <c r="J114" i="44"/>
  <c r="DE87" i="1" s="1"/>
  <c r="J115" i="44"/>
  <c r="DE88" i="1" s="1"/>
  <c r="J116" i="44"/>
  <c r="DE89" i="1" s="1"/>
  <c r="J117" i="44"/>
  <c r="DE90" i="1" s="1"/>
  <c r="J118" i="44"/>
  <c r="DE91" i="1" s="1"/>
  <c r="J119" i="44"/>
  <c r="DE92" i="1" s="1"/>
  <c r="J120" i="44"/>
  <c r="DE93" i="1" s="1"/>
  <c r="J121" i="44"/>
  <c r="DE94" i="1" s="1"/>
  <c r="J122" i="44"/>
  <c r="DE95" i="1" s="1"/>
  <c r="J123" i="44"/>
  <c r="DE96" i="1" s="1"/>
  <c r="J124" i="44"/>
  <c r="DE97" i="1" s="1"/>
  <c r="J125" i="44"/>
  <c r="DE98" i="1" s="1"/>
  <c r="J126" i="44"/>
  <c r="DE99" i="1" s="1"/>
  <c r="J127" i="44"/>
  <c r="DE100" i="1" s="1"/>
  <c r="J128" i="44"/>
  <c r="DE101" i="1" s="1"/>
  <c r="J129" i="44"/>
  <c r="DE102" i="1" s="1"/>
  <c r="J130" i="44"/>
  <c r="DE103" i="1" s="1"/>
  <c r="J131" i="44"/>
  <c r="DE104" i="1" s="1"/>
  <c r="J132" i="44"/>
  <c r="DE105" i="1" s="1"/>
  <c r="J133" i="44"/>
  <c r="DE106" i="1" s="1"/>
  <c r="J134" i="44"/>
  <c r="DE107" i="1" s="1"/>
  <c r="J135" i="44"/>
  <c r="DE108" i="1" s="1"/>
  <c r="J136" i="44"/>
  <c r="DE109" i="1" s="1"/>
  <c r="J137" i="44"/>
  <c r="DE110" i="1" s="1"/>
  <c r="J138" i="44"/>
  <c r="DE111" i="1" s="1"/>
  <c r="J139" i="44"/>
  <c r="DE112" i="1" s="1"/>
  <c r="J140" i="44"/>
  <c r="DE113" i="1" s="1"/>
  <c r="J93" i="44"/>
  <c r="DE70" i="1" s="1"/>
  <c r="J97" i="44"/>
  <c r="DE74" i="1" s="1"/>
  <c r="J108" i="44"/>
  <c r="DE83" i="1" s="1"/>
  <c r="J109" i="44"/>
  <c r="DE84" i="1" s="1"/>
  <c r="J104" i="44"/>
  <c r="DE79" i="1" s="1"/>
  <c r="J7" i="44"/>
  <c r="DE4" i="1" s="1"/>
  <c r="J9" i="44"/>
  <c r="DE5" i="1" s="1"/>
  <c r="J11" i="44"/>
  <c r="DE7" i="1" s="1"/>
  <c r="J13" i="44"/>
  <c r="DE9" i="1" s="1"/>
  <c r="J15" i="44"/>
  <c r="DE11" i="1" s="1"/>
  <c r="J17" i="44"/>
  <c r="DE13" i="1" s="1"/>
  <c r="J19" i="44"/>
  <c r="DE15" i="1" s="1"/>
  <c r="J21" i="44"/>
  <c r="DE17" i="1" s="1"/>
  <c r="J23" i="44"/>
  <c r="DE19" i="1" s="1"/>
  <c r="J26" i="44"/>
  <c r="DE22" i="1" s="1"/>
  <c r="J28" i="44"/>
  <c r="M28" i="44" s="1"/>
  <c r="R28" i="44" s="1"/>
  <c r="J30" i="44"/>
  <c r="M30" i="44" s="1"/>
  <c r="R30" i="44" s="1"/>
  <c r="J32" i="44"/>
  <c r="M32" i="44" s="1"/>
  <c r="R32" i="44" s="1"/>
  <c r="J34" i="44"/>
  <c r="M34" i="44" s="1"/>
  <c r="R34" i="44" s="1"/>
  <c r="J35" i="44"/>
  <c r="M35" i="44" s="1"/>
  <c r="R35" i="44" s="1"/>
  <c r="J37" i="44"/>
  <c r="M37" i="44" s="1"/>
  <c r="R37" i="44" s="1"/>
  <c r="J38" i="44"/>
  <c r="M38" i="44" s="1"/>
  <c r="R38" i="44" s="1"/>
  <c r="J39" i="44"/>
  <c r="M39" i="44" s="1"/>
  <c r="R39" i="44" s="1"/>
  <c r="J40" i="44"/>
  <c r="DE23" i="1" s="1"/>
  <c r="J41" i="44"/>
  <c r="DE24" i="1" s="1"/>
  <c r="J42" i="44"/>
  <c r="DE25" i="1" s="1"/>
  <c r="J43" i="44"/>
  <c r="DE26" i="1" s="1"/>
  <c r="J44" i="44"/>
  <c r="DE27" i="1" s="1"/>
  <c r="J45" i="44"/>
  <c r="DE28" i="1" s="1"/>
  <c r="J46" i="44"/>
  <c r="DE29" i="1" s="1"/>
  <c r="J47" i="44"/>
  <c r="DE30" i="1" s="1"/>
  <c r="J48" i="44"/>
  <c r="DE31" i="1" s="1"/>
  <c r="J49" i="44"/>
  <c r="DE32" i="1" s="1"/>
  <c r="J50" i="44"/>
  <c r="DE33" i="1" s="1"/>
  <c r="J51" i="44"/>
  <c r="DE34" i="1" s="1"/>
  <c r="J52" i="44"/>
  <c r="DE35" i="1" s="1"/>
  <c r="J53" i="44"/>
  <c r="DE36" i="1" s="1"/>
  <c r="J54" i="44"/>
  <c r="DE37" i="1" s="1"/>
  <c r="J55" i="44"/>
  <c r="DE38" i="1" s="1"/>
  <c r="J56" i="44"/>
  <c r="DE39" i="1" s="1"/>
  <c r="J57" i="44"/>
  <c r="DE40" i="1" s="1"/>
  <c r="J58" i="44"/>
  <c r="DE41" i="1" s="1"/>
  <c r="J59" i="44"/>
  <c r="DE42" i="1" s="1"/>
  <c r="J60" i="44"/>
  <c r="DE43" i="1" s="1"/>
  <c r="J61" i="44"/>
  <c r="DE44" i="1" s="1"/>
  <c r="J62" i="44"/>
  <c r="DE45" i="1" s="1"/>
  <c r="J63" i="44"/>
  <c r="DE46" i="1" s="1"/>
  <c r="J64" i="44"/>
  <c r="DE47" i="1" s="1"/>
  <c r="J65" i="44"/>
  <c r="DE48" i="1" s="1"/>
  <c r="J66" i="44"/>
  <c r="DE49" i="1" s="1"/>
  <c r="J79" i="44"/>
  <c r="DE58" i="1" s="1"/>
  <c r="J80" i="44"/>
  <c r="DE59" i="1" s="1"/>
  <c r="J81" i="44"/>
  <c r="DE60" i="1" s="1"/>
  <c r="J82" i="44"/>
  <c r="DE61" i="1" s="1"/>
  <c r="J83" i="44"/>
  <c r="DE62" i="1" s="1"/>
  <c r="J84" i="44"/>
  <c r="DE63" i="1" s="1"/>
  <c r="J85" i="44"/>
  <c r="DE64" i="1" s="1"/>
  <c r="J86" i="44"/>
  <c r="DE65" i="1" s="1"/>
  <c r="J87" i="44"/>
  <c r="DE66" i="1" s="1"/>
  <c r="J102" i="44"/>
  <c r="DE77" i="1" s="1"/>
  <c r="J110" i="44"/>
  <c r="DE85" i="1" s="1"/>
  <c r="J8" i="44"/>
  <c r="M8" i="44" s="1"/>
  <c r="R8" i="44" s="1"/>
  <c r="J10" i="44"/>
  <c r="DE6" i="1" s="1"/>
  <c r="J12" i="44"/>
  <c r="DE8" i="1" s="1"/>
  <c r="J14" i="44"/>
  <c r="DE10" i="1" s="1"/>
  <c r="J16" i="44"/>
  <c r="DE12" i="1" s="1"/>
  <c r="J18" i="44"/>
  <c r="DE14" i="1" s="1"/>
  <c r="J20" i="44"/>
  <c r="DE16" i="1" s="1"/>
  <c r="J22" i="44"/>
  <c r="DE18" i="1" s="1"/>
  <c r="J24" i="44"/>
  <c r="DE20" i="1" s="1"/>
  <c r="J25" i="44"/>
  <c r="DE21" i="1" s="1"/>
  <c r="J27" i="44"/>
  <c r="J29" i="44"/>
  <c r="M29" i="44" s="1"/>
  <c r="R29" i="44" s="1"/>
  <c r="J31" i="44"/>
  <c r="M31" i="44" s="1"/>
  <c r="R31" i="44" s="1"/>
  <c r="J33" i="44"/>
  <c r="M33" i="44" s="1"/>
  <c r="R33" i="44" s="1"/>
  <c r="J36" i="44"/>
  <c r="M36" i="44" s="1"/>
  <c r="R36" i="44" s="1"/>
  <c r="J90" i="44"/>
  <c r="DE67" i="1" s="1"/>
  <c r="J91" i="44"/>
  <c r="DE68" i="1" s="1"/>
  <c r="J92" i="44"/>
  <c r="DE69" i="1" s="1"/>
  <c r="J94" i="44"/>
  <c r="DE71" i="1" s="1"/>
  <c r="J95" i="44"/>
  <c r="DE72" i="1" s="1"/>
  <c r="J96" i="44"/>
  <c r="DE73" i="1" s="1"/>
  <c r="J98" i="44"/>
  <c r="DE75" i="1" s="1"/>
  <c r="J99" i="44"/>
  <c r="DE76" i="1" s="1"/>
  <c r="J107" i="44"/>
  <c r="DE82" i="1" s="1"/>
  <c r="J106" i="44"/>
  <c r="DE81" i="1" s="1"/>
  <c r="J105" i="44"/>
  <c r="DE80" i="1" s="1"/>
  <c r="M27" i="44"/>
  <c r="R27" i="44" s="1"/>
  <c r="DF76" i="1"/>
  <c r="DF86" i="1"/>
  <c r="DB76" i="1"/>
  <c r="DB86" i="1"/>
  <c r="DC86" i="1"/>
  <c r="DC76" i="1"/>
  <c r="DB83" i="1"/>
  <c r="DC84" i="1"/>
  <c r="DD76" i="1"/>
  <c r="DD86" i="1"/>
  <c r="G141" i="44"/>
  <c r="F141" i="44"/>
  <c r="M103" i="44"/>
  <c r="R103" i="44" s="1"/>
  <c r="H141" i="44"/>
  <c r="I141" i="44"/>
  <c r="K141" i="44"/>
  <c r="M71" i="44"/>
  <c r="R71" i="44" s="1"/>
  <c r="M73" i="44"/>
  <c r="R73" i="44" s="1"/>
  <c r="L141" i="44"/>
  <c r="M115" i="44"/>
  <c r="R115" i="44" s="1"/>
  <c r="M122" i="44"/>
  <c r="R122" i="44" s="1"/>
  <c r="M123" i="44"/>
  <c r="R123" i="44" s="1"/>
  <c r="M139" i="44"/>
  <c r="R139" i="44" s="1"/>
  <c r="E141" i="44"/>
  <c r="D141" i="44"/>
  <c r="M72" i="44" l="1"/>
  <c r="R72" i="44" s="1"/>
  <c r="M131" i="44"/>
  <c r="R131" i="44" s="1"/>
  <c r="M126" i="44"/>
  <c r="R126" i="44" s="1"/>
  <c r="M40" i="44"/>
  <c r="R40" i="44" s="1"/>
  <c r="M124" i="44"/>
  <c r="R124" i="44" s="1"/>
  <c r="M125" i="44"/>
  <c r="R125" i="44" s="1"/>
  <c r="M140" i="44"/>
  <c r="R140" i="44" s="1"/>
  <c r="M99" i="44"/>
  <c r="R99" i="44" s="1"/>
  <c r="M13" i="44"/>
  <c r="R13" i="44" s="1"/>
  <c r="M136" i="44"/>
  <c r="R136" i="44" s="1"/>
  <c r="M128" i="44"/>
  <c r="R128" i="44" s="1"/>
  <c r="M74" i="44"/>
  <c r="R74" i="44" s="1"/>
  <c r="M137" i="44"/>
  <c r="R137" i="44" s="1"/>
  <c r="M70" i="44"/>
  <c r="R70" i="44" s="1"/>
  <c r="M117" i="44"/>
  <c r="R117" i="44" s="1"/>
  <c r="M7" i="44"/>
  <c r="R7" i="44" s="1"/>
  <c r="M130" i="44"/>
  <c r="R130" i="44" s="1"/>
  <c r="M116" i="44"/>
  <c r="R116" i="44" s="1"/>
  <c r="M62" i="44"/>
  <c r="R62" i="44" s="1"/>
  <c r="M91" i="44"/>
  <c r="R91" i="44" s="1"/>
  <c r="M114" i="44"/>
  <c r="R114" i="44" s="1"/>
  <c r="M69" i="44"/>
  <c r="R69" i="44" s="1"/>
  <c r="M24" i="44"/>
  <c r="R24" i="44" s="1"/>
  <c r="M50" i="44"/>
  <c r="R50" i="44" s="1"/>
  <c r="M138" i="44"/>
  <c r="R138" i="44" s="1"/>
  <c r="M82" i="44"/>
  <c r="R82" i="44" s="1"/>
  <c r="M58" i="44"/>
  <c r="R58" i="44" s="1"/>
  <c r="M46" i="44"/>
  <c r="R46" i="44" s="1"/>
  <c r="M54" i="44"/>
  <c r="R54" i="44" s="1"/>
  <c r="M120" i="44"/>
  <c r="R120" i="44" s="1"/>
  <c r="M106" i="44"/>
  <c r="R106" i="44" s="1"/>
  <c r="M19" i="44"/>
  <c r="R19" i="44" s="1"/>
  <c r="M23" i="44"/>
  <c r="R23" i="44" s="1"/>
  <c r="M66" i="44"/>
  <c r="R66" i="44" s="1"/>
  <c r="M86" i="44"/>
  <c r="R86" i="44" s="1"/>
  <c r="M97" i="44"/>
  <c r="R97" i="44" s="1"/>
  <c r="M134" i="44"/>
  <c r="R134" i="44" s="1"/>
  <c r="M96" i="44"/>
  <c r="R96" i="44" s="1"/>
  <c r="M118" i="44"/>
  <c r="R118" i="44" s="1"/>
  <c r="M15" i="44"/>
  <c r="R15" i="44" s="1"/>
  <c r="M76" i="44"/>
  <c r="R76" i="44" s="1"/>
  <c r="M75" i="44"/>
  <c r="R75" i="44" s="1"/>
  <c r="M16" i="44"/>
  <c r="R16" i="44" s="1"/>
  <c r="M42" i="44"/>
  <c r="R42" i="44" s="1"/>
  <c r="M49" i="44"/>
  <c r="R49" i="44" s="1"/>
  <c r="M48" i="44"/>
  <c r="R48" i="44" s="1"/>
  <c r="M132" i="44"/>
  <c r="R132" i="44" s="1"/>
  <c r="M64" i="44"/>
  <c r="R64" i="44" s="1"/>
  <c r="M18" i="44"/>
  <c r="R18" i="44" s="1"/>
  <c r="M12" i="44"/>
  <c r="R12" i="44" s="1"/>
  <c r="M133" i="44"/>
  <c r="R133" i="44" s="1"/>
  <c r="M25" i="44"/>
  <c r="R25" i="44" s="1"/>
  <c r="M65" i="44"/>
  <c r="R65" i="44" s="1"/>
  <c r="M55" i="44"/>
  <c r="R55" i="44" s="1"/>
  <c r="DE86" i="1"/>
  <c r="M121" i="44"/>
  <c r="R121" i="44" s="1"/>
  <c r="M129" i="44"/>
  <c r="R129" i="44" s="1"/>
  <c r="M80" i="44"/>
  <c r="R80" i="44" s="1"/>
  <c r="M53" i="44"/>
  <c r="R53" i="44" s="1"/>
  <c r="M20" i="44"/>
  <c r="R20" i="44" s="1"/>
  <c r="M56" i="44"/>
  <c r="R56" i="44" s="1"/>
  <c r="M109" i="44"/>
  <c r="R109" i="44" s="1"/>
  <c r="M44" i="44"/>
  <c r="R44" i="44" s="1"/>
  <c r="M52" i="44"/>
  <c r="R52" i="44" s="1"/>
  <c r="M60" i="44"/>
  <c r="R60" i="44" s="1"/>
  <c r="M102" i="44"/>
  <c r="R102" i="44" s="1"/>
  <c r="M95" i="44"/>
  <c r="R95" i="44" s="1"/>
  <c r="M108" i="44"/>
  <c r="R108" i="44" s="1"/>
  <c r="M94" i="44"/>
  <c r="R94" i="44" s="1"/>
  <c r="M135" i="44"/>
  <c r="R135" i="44" s="1"/>
  <c r="M127" i="44"/>
  <c r="R127" i="44" s="1"/>
  <c r="M119" i="44"/>
  <c r="R119" i="44" s="1"/>
  <c r="M84" i="44"/>
  <c r="R84" i="44" s="1"/>
  <c r="M93" i="44"/>
  <c r="R93" i="44" s="1"/>
  <c r="M11" i="44"/>
  <c r="R11" i="44" s="1"/>
  <c r="M104" i="44"/>
  <c r="R104" i="44" s="1"/>
  <c r="M92" i="44"/>
  <c r="R92" i="44" s="1"/>
  <c r="M85" i="44"/>
  <c r="R85" i="44" s="1"/>
  <c r="M9" i="44"/>
  <c r="R9" i="44" s="1"/>
  <c r="M21" i="44"/>
  <c r="R21" i="44" s="1"/>
  <c r="M47" i="44"/>
  <c r="R47" i="44" s="1"/>
  <c r="M98" i="44"/>
  <c r="R98" i="44" s="1"/>
  <c r="M90" i="44"/>
  <c r="R90" i="44" s="1"/>
  <c r="M83" i="44"/>
  <c r="R83" i="44" s="1"/>
  <c r="M41" i="44"/>
  <c r="R41" i="44" s="1"/>
  <c r="M14" i="44"/>
  <c r="R14" i="44" s="1"/>
  <c r="M63" i="44"/>
  <c r="R63" i="44" s="1"/>
  <c r="M57" i="44"/>
  <c r="R57" i="44" s="1"/>
  <c r="M10" i="44"/>
  <c r="R10" i="44" s="1"/>
  <c r="M105" i="44"/>
  <c r="R105" i="44" s="1"/>
  <c r="M26" i="44"/>
  <c r="R26" i="44" s="1"/>
  <c r="M45" i="44"/>
  <c r="R45" i="44" s="1"/>
  <c r="M81" i="44"/>
  <c r="R81" i="44" s="1"/>
  <c r="M107" i="44"/>
  <c r="R107" i="44" s="1"/>
  <c r="M61" i="44"/>
  <c r="R61" i="44" s="1"/>
  <c r="M43" i="44"/>
  <c r="R43" i="44" s="1"/>
  <c r="M110" i="44"/>
  <c r="R110" i="44" s="1"/>
  <c r="M87" i="44"/>
  <c r="R87" i="44" s="1"/>
  <c r="M79" i="44"/>
  <c r="R79" i="44" s="1"/>
  <c r="M17" i="44"/>
  <c r="R17" i="44" s="1"/>
  <c r="M51" i="44"/>
  <c r="R51" i="44" s="1"/>
  <c r="M22" i="44"/>
  <c r="R22" i="44" s="1"/>
  <c r="M59" i="44"/>
  <c r="R59" i="44" s="1"/>
  <c r="M100" i="44" l="1"/>
  <c r="M141" i="44"/>
  <c r="R141" i="44" s="1"/>
  <c r="CS49" i="1"/>
  <c r="CS76" i="1"/>
  <c r="CS77" i="1"/>
  <c r="CS78" i="1"/>
  <c r="CS79" i="1"/>
  <c r="CS80" i="1"/>
  <c r="CS81" i="1"/>
  <c r="CS82" i="1"/>
  <c r="CS83" i="1"/>
  <c r="CS84" i="1"/>
  <c r="CS85" i="1"/>
  <c r="CS86" i="1"/>
  <c r="O141" i="43"/>
  <c r="N141" i="43"/>
  <c r="L140" i="43"/>
  <c r="CS113" i="1" s="1"/>
  <c r="K140" i="43"/>
  <c r="CR113" i="1" s="1"/>
  <c r="I140" i="43"/>
  <c r="H140" i="43"/>
  <c r="G140" i="43"/>
  <c r="F140" i="43"/>
  <c r="CP113" i="1" s="1"/>
  <c r="E140" i="43"/>
  <c r="CO113" i="1" s="1"/>
  <c r="D140" i="43"/>
  <c r="CN113" i="1" s="1"/>
  <c r="L139" i="43"/>
  <c r="CS112" i="1" s="1"/>
  <c r="K139" i="43"/>
  <c r="CR112" i="1" s="1"/>
  <c r="I139" i="43"/>
  <c r="H139" i="43"/>
  <c r="G139" i="43"/>
  <c r="F139" i="43"/>
  <c r="CP112" i="1" s="1"/>
  <c r="E139" i="43"/>
  <c r="CO112" i="1" s="1"/>
  <c r="D139" i="43"/>
  <c r="CN112" i="1" s="1"/>
  <c r="L138" i="43"/>
  <c r="CS111" i="1" s="1"/>
  <c r="K138" i="43"/>
  <c r="CR111" i="1" s="1"/>
  <c r="I138" i="43"/>
  <c r="H138" i="43"/>
  <c r="G138" i="43"/>
  <c r="F138" i="43"/>
  <c r="CP111" i="1" s="1"/>
  <c r="E138" i="43"/>
  <c r="CO111" i="1" s="1"/>
  <c r="D138" i="43"/>
  <c r="CN111" i="1" s="1"/>
  <c r="L137" i="43"/>
  <c r="CS110" i="1" s="1"/>
  <c r="K137" i="43"/>
  <c r="CR110" i="1" s="1"/>
  <c r="I137" i="43"/>
  <c r="H137" i="43"/>
  <c r="G137" i="43"/>
  <c r="F137" i="43"/>
  <c r="CP110" i="1" s="1"/>
  <c r="E137" i="43"/>
  <c r="CO110" i="1" s="1"/>
  <c r="D137" i="43"/>
  <c r="L136" i="43"/>
  <c r="CS109" i="1" s="1"/>
  <c r="K136" i="43"/>
  <c r="CR109" i="1" s="1"/>
  <c r="I136" i="43"/>
  <c r="H136" i="43"/>
  <c r="G136" i="43"/>
  <c r="F136" i="43"/>
  <c r="CP109" i="1" s="1"/>
  <c r="E136" i="43"/>
  <c r="CO109" i="1" s="1"/>
  <c r="D136" i="43"/>
  <c r="CN109" i="1" s="1"/>
  <c r="L135" i="43"/>
  <c r="CS108" i="1" s="1"/>
  <c r="K135" i="43"/>
  <c r="CR108" i="1" s="1"/>
  <c r="I135" i="43"/>
  <c r="H135" i="43"/>
  <c r="G135" i="43"/>
  <c r="F135" i="43"/>
  <c r="CP108" i="1" s="1"/>
  <c r="E135" i="43"/>
  <c r="CO108" i="1" s="1"/>
  <c r="D135" i="43"/>
  <c r="L134" i="43"/>
  <c r="CS107" i="1" s="1"/>
  <c r="K134" i="43"/>
  <c r="CR107" i="1" s="1"/>
  <c r="I134" i="43"/>
  <c r="H134" i="43"/>
  <c r="G134" i="43"/>
  <c r="F134" i="43"/>
  <c r="CP107" i="1" s="1"/>
  <c r="E134" i="43"/>
  <c r="D134" i="43"/>
  <c r="CN107" i="1" s="1"/>
  <c r="L133" i="43"/>
  <c r="CS106" i="1" s="1"/>
  <c r="K133" i="43"/>
  <c r="CR106" i="1" s="1"/>
  <c r="I133" i="43"/>
  <c r="H133" i="43"/>
  <c r="G133" i="43"/>
  <c r="F133" i="43"/>
  <c r="CP106" i="1" s="1"/>
  <c r="E133" i="43"/>
  <c r="CO106" i="1" s="1"/>
  <c r="D133" i="43"/>
  <c r="CN106" i="1" s="1"/>
  <c r="L132" i="43"/>
  <c r="CS105" i="1" s="1"/>
  <c r="K132" i="43"/>
  <c r="CR105" i="1" s="1"/>
  <c r="I132" i="43"/>
  <c r="H132" i="43"/>
  <c r="G132" i="43"/>
  <c r="F132" i="43"/>
  <c r="CP105" i="1" s="1"/>
  <c r="E132" i="43"/>
  <c r="CO105" i="1" s="1"/>
  <c r="D132" i="43"/>
  <c r="CN105" i="1" s="1"/>
  <c r="L131" i="43"/>
  <c r="CS104" i="1" s="1"/>
  <c r="K131" i="43"/>
  <c r="CR104" i="1" s="1"/>
  <c r="I131" i="43"/>
  <c r="H131" i="43"/>
  <c r="G131" i="43"/>
  <c r="F131" i="43"/>
  <c r="CP104" i="1" s="1"/>
  <c r="E131" i="43"/>
  <c r="CO104" i="1" s="1"/>
  <c r="D131" i="43"/>
  <c r="L130" i="43"/>
  <c r="CS103" i="1" s="1"/>
  <c r="K130" i="43"/>
  <c r="CR103" i="1" s="1"/>
  <c r="I130" i="43"/>
  <c r="H130" i="43"/>
  <c r="G130" i="43"/>
  <c r="F130" i="43"/>
  <c r="CP103" i="1" s="1"/>
  <c r="E130" i="43"/>
  <c r="CO103" i="1" s="1"/>
  <c r="D130" i="43"/>
  <c r="L129" i="43"/>
  <c r="CS102" i="1" s="1"/>
  <c r="K129" i="43"/>
  <c r="CR102" i="1" s="1"/>
  <c r="I129" i="43"/>
  <c r="H129" i="43"/>
  <c r="G129" i="43"/>
  <c r="F129" i="43"/>
  <c r="CP102" i="1" s="1"/>
  <c r="E129" i="43"/>
  <c r="CO102" i="1" s="1"/>
  <c r="D129" i="43"/>
  <c r="L128" i="43"/>
  <c r="CS101" i="1" s="1"/>
  <c r="K128" i="43"/>
  <c r="CR101" i="1" s="1"/>
  <c r="I128" i="43"/>
  <c r="H128" i="43"/>
  <c r="G128" i="43"/>
  <c r="F128" i="43"/>
  <c r="CP101" i="1" s="1"/>
  <c r="E128" i="43"/>
  <c r="CO101" i="1" s="1"/>
  <c r="D128" i="43"/>
  <c r="CN101" i="1" s="1"/>
  <c r="L127" i="43"/>
  <c r="CS100" i="1" s="1"/>
  <c r="K127" i="43"/>
  <c r="CR100" i="1" s="1"/>
  <c r="I127" i="43"/>
  <c r="H127" i="43"/>
  <c r="G127" i="43"/>
  <c r="F127" i="43"/>
  <c r="CP100" i="1" s="1"/>
  <c r="E127" i="43"/>
  <c r="CO100" i="1" s="1"/>
  <c r="D127" i="43"/>
  <c r="L126" i="43"/>
  <c r="CS99" i="1" s="1"/>
  <c r="K126" i="43"/>
  <c r="CR99" i="1" s="1"/>
  <c r="I126" i="43"/>
  <c r="H126" i="43"/>
  <c r="G126" i="43"/>
  <c r="F126" i="43"/>
  <c r="CP99" i="1" s="1"/>
  <c r="E126" i="43"/>
  <c r="CO99" i="1" s="1"/>
  <c r="D126" i="43"/>
  <c r="CN99" i="1" s="1"/>
  <c r="L125" i="43"/>
  <c r="CS98" i="1" s="1"/>
  <c r="K125" i="43"/>
  <c r="CR98" i="1" s="1"/>
  <c r="I125" i="43"/>
  <c r="H125" i="43"/>
  <c r="G125" i="43"/>
  <c r="F125" i="43"/>
  <c r="CP98" i="1" s="1"/>
  <c r="E125" i="43"/>
  <c r="CO98" i="1" s="1"/>
  <c r="D125" i="43"/>
  <c r="L124" i="43"/>
  <c r="CS97" i="1" s="1"/>
  <c r="K124" i="43"/>
  <c r="CR97" i="1" s="1"/>
  <c r="I124" i="43"/>
  <c r="H124" i="43"/>
  <c r="G124" i="43"/>
  <c r="F124" i="43"/>
  <c r="CP97" i="1" s="1"/>
  <c r="E124" i="43"/>
  <c r="CO97" i="1" s="1"/>
  <c r="D124" i="43"/>
  <c r="L123" i="43"/>
  <c r="CS96" i="1" s="1"/>
  <c r="K123" i="43"/>
  <c r="CR96" i="1" s="1"/>
  <c r="I123" i="43"/>
  <c r="H123" i="43"/>
  <c r="G123" i="43"/>
  <c r="F123" i="43"/>
  <c r="CP96" i="1" s="1"/>
  <c r="E123" i="43"/>
  <c r="CO96" i="1" s="1"/>
  <c r="D123" i="43"/>
  <c r="L122" i="43"/>
  <c r="CS95" i="1" s="1"/>
  <c r="K122" i="43"/>
  <c r="CR95" i="1" s="1"/>
  <c r="I122" i="43"/>
  <c r="H122" i="43"/>
  <c r="G122" i="43"/>
  <c r="F122" i="43"/>
  <c r="CP95" i="1" s="1"/>
  <c r="E122" i="43"/>
  <c r="CO95" i="1" s="1"/>
  <c r="D122" i="43"/>
  <c r="L121" i="43"/>
  <c r="CS94" i="1" s="1"/>
  <c r="K121" i="43"/>
  <c r="CR94" i="1" s="1"/>
  <c r="I121" i="43"/>
  <c r="H121" i="43"/>
  <c r="G121" i="43"/>
  <c r="F121" i="43"/>
  <c r="CP94" i="1" s="1"/>
  <c r="E121" i="43"/>
  <c r="CO94" i="1" s="1"/>
  <c r="D121" i="43"/>
  <c r="L120" i="43"/>
  <c r="CS93" i="1" s="1"/>
  <c r="K120" i="43"/>
  <c r="CR93" i="1" s="1"/>
  <c r="I120" i="43"/>
  <c r="H120" i="43"/>
  <c r="G120" i="43"/>
  <c r="F120" i="43"/>
  <c r="CP93" i="1" s="1"/>
  <c r="E120" i="43"/>
  <c r="D120" i="43"/>
  <c r="CN93" i="1" s="1"/>
  <c r="L119" i="43"/>
  <c r="CS92" i="1" s="1"/>
  <c r="K119" i="43"/>
  <c r="CR92" i="1" s="1"/>
  <c r="I119" i="43"/>
  <c r="H119" i="43"/>
  <c r="G119" i="43"/>
  <c r="F119" i="43"/>
  <c r="CP92" i="1" s="1"/>
  <c r="E119" i="43"/>
  <c r="CO92" i="1" s="1"/>
  <c r="D119" i="43"/>
  <c r="L118" i="43"/>
  <c r="CS91" i="1" s="1"/>
  <c r="K118" i="43"/>
  <c r="CR91" i="1" s="1"/>
  <c r="I118" i="43"/>
  <c r="H118" i="43"/>
  <c r="G118" i="43"/>
  <c r="F118" i="43"/>
  <c r="CP91" i="1" s="1"/>
  <c r="E118" i="43"/>
  <c r="CO91" i="1" s="1"/>
  <c r="D118" i="43"/>
  <c r="CN91" i="1" s="1"/>
  <c r="L117" i="43"/>
  <c r="CS90" i="1" s="1"/>
  <c r="K117" i="43"/>
  <c r="CR90" i="1" s="1"/>
  <c r="I117" i="43"/>
  <c r="H117" i="43"/>
  <c r="G117" i="43"/>
  <c r="F117" i="43"/>
  <c r="CP90" i="1" s="1"/>
  <c r="E117" i="43"/>
  <c r="CO90" i="1" s="1"/>
  <c r="D117" i="43"/>
  <c r="CN90" i="1" s="1"/>
  <c r="L116" i="43"/>
  <c r="CS89" i="1" s="1"/>
  <c r="K116" i="43"/>
  <c r="CR89" i="1" s="1"/>
  <c r="I116" i="43"/>
  <c r="H116" i="43"/>
  <c r="G116" i="43"/>
  <c r="F116" i="43"/>
  <c r="CP89" i="1" s="1"/>
  <c r="E116" i="43"/>
  <c r="CO89" i="1" s="1"/>
  <c r="D116" i="43"/>
  <c r="CN89" i="1" s="1"/>
  <c r="L115" i="43"/>
  <c r="CS88" i="1" s="1"/>
  <c r="K115" i="43"/>
  <c r="CR88" i="1" s="1"/>
  <c r="I115" i="43"/>
  <c r="H115" i="43"/>
  <c r="G115" i="43"/>
  <c r="F115" i="43"/>
  <c r="CP88" i="1" s="1"/>
  <c r="E115" i="43"/>
  <c r="CO88" i="1" s="1"/>
  <c r="D115" i="43"/>
  <c r="CN88" i="1" s="1"/>
  <c r="L114" i="43"/>
  <c r="K114" i="43"/>
  <c r="I114" i="43"/>
  <c r="H114" i="43"/>
  <c r="G114" i="43"/>
  <c r="F114" i="43"/>
  <c r="E114" i="43"/>
  <c r="D114" i="43"/>
  <c r="CN87" i="1" s="1"/>
  <c r="J113" i="43"/>
  <c r="J112" i="43"/>
  <c r="M112" i="43" s="1"/>
  <c r="R112" i="43" s="1"/>
  <c r="K111" i="43"/>
  <c r="I111" i="43"/>
  <c r="H111" i="43"/>
  <c r="G111" i="43"/>
  <c r="F111" i="43"/>
  <c r="E111" i="43"/>
  <c r="D111" i="43"/>
  <c r="K110" i="43"/>
  <c r="CR85" i="1" s="1"/>
  <c r="I110" i="43"/>
  <c r="H110" i="43"/>
  <c r="G110" i="43"/>
  <c r="F110" i="43"/>
  <c r="CP85" i="1" s="1"/>
  <c r="E110" i="43"/>
  <c r="CO85" i="1" s="1"/>
  <c r="D110" i="43"/>
  <c r="K109" i="43"/>
  <c r="CR84" i="1" s="1"/>
  <c r="I109" i="43"/>
  <c r="H109" i="43"/>
  <c r="G109" i="43"/>
  <c r="F109" i="43"/>
  <c r="CP84" i="1" s="1"/>
  <c r="E109" i="43"/>
  <c r="CO84" i="1" s="1"/>
  <c r="D109" i="43"/>
  <c r="K108" i="43"/>
  <c r="CR83" i="1" s="1"/>
  <c r="I108" i="43"/>
  <c r="H108" i="43"/>
  <c r="G108" i="43"/>
  <c r="F108" i="43"/>
  <c r="CP83" i="1" s="1"/>
  <c r="E108" i="43"/>
  <c r="CO83" i="1" s="1"/>
  <c r="D108" i="43"/>
  <c r="K107" i="43"/>
  <c r="CR82" i="1" s="1"/>
  <c r="I107" i="43"/>
  <c r="H107" i="43"/>
  <c r="G107" i="43"/>
  <c r="F107" i="43"/>
  <c r="CP82" i="1" s="1"/>
  <c r="E107" i="43"/>
  <c r="CO82" i="1" s="1"/>
  <c r="D107" i="43"/>
  <c r="K106" i="43"/>
  <c r="CR81" i="1" s="1"/>
  <c r="I106" i="43"/>
  <c r="H106" i="43"/>
  <c r="G106" i="43"/>
  <c r="F106" i="43"/>
  <c r="CP81" i="1" s="1"/>
  <c r="E106" i="43"/>
  <c r="CO81" i="1" s="1"/>
  <c r="D106" i="43"/>
  <c r="CN81" i="1" s="1"/>
  <c r="K105" i="43"/>
  <c r="CR80" i="1" s="1"/>
  <c r="I105" i="43"/>
  <c r="H105" i="43"/>
  <c r="G105" i="43"/>
  <c r="F105" i="43"/>
  <c r="CP80" i="1" s="1"/>
  <c r="E105" i="43"/>
  <c r="CO80" i="1" s="1"/>
  <c r="D105" i="43"/>
  <c r="CN80" i="1" s="1"/>
  <c r="K104" i="43"/>
  <c r="CR79" i="1" s="1"/>
  <c r="I104" i="43"/>
  <c r="H104" i="43"/>
  <c r="G104" i="43"/>
  <c r="F104" i="43"/>
  <c r="CP79" i="1" s="1"/>
  <c r="E104" i="43"/>
  <c r="CO79" i="1" s="1"/>
  <c r="D104" i="43"/>
  <c r="CN79" i="1" s="1"/>
  <c r="K103" i="43"/>
  <c r="CR78" i="1" s="1"/>
  <c r="I103" i="43"/>
  <c r="H103" i="43"/>
  <c r="G103" i="43"/>
  <c r="F103" i="43"/>
  <c r="CP78" i="1" s="1"/>
  <c r="E103" i="43"/>
  <c r="CO78" i="1" s="1"/>
  <c r="D103" i="43"/>
  <c r="CN78" i="1" s="1"/>
  <c r="K102" i="43"/>
  <c r="CR77" i="1" s="1"/>
  <c r="I102" i="43"/>
  <c r="H102" i="43"/>
  <c r="G102" i="43"/>
  <c r="F102" i="43"/>
  <c r="CP77" i="1" s="1"/>
  <c r="E102" i="43"/>
  <c r="CO77" i="1" s="1"/>
  <c r="D102" i="43"/>
  <c r="J101" i="43"/>
  <c r="J100" i="43"/>
  <c r="K99" i="43"/>
  <c r="CR76" i="1" s="1"/>
  <c r="I99" i="43"/>
  <c r="H99" i="43"/>
  <c r="G99" i="43"/>
  <c r="F99" i="43"/>
  <c r="E99" i="43"/>
  <c r="CO86" i="1" s="1"/>
  <c r="D99" i="43"/>
  <c r="CN76" i="1" s="1"/>
  <c r="L98" i="43"/>
  <c r="CS75" i="1" s="1"/>
  <c r="K98" i="43"/>
  <c r="CR75" i="1" s="1"/>
  <c r="I98" i="43"/>
  <c r="H98" i="43"/>
  <c r="G98" i="43"/>
  <c r="F98" i="43"/>
  <c r="CP75" i="1" s="1"/>
  <c r="E98" i="43"/>
  <c r="CO75" i="1" s="1"/>
  <c r="D98" i="43"/>
  <c r="CN75" i="1" s="1"/>
  <c r="L97" i="43"/>
  <c r="CS74" i="1" s="1"/>
  <c r="K97" i="43"/>
  <c r="CR74" i="1" s="1"/>
  <c r="I97" i="43"/>
  <c r="H97" i="43"/>
  <c r="G97" i="43"/>
  <c r="F97" i="43"/>
  <c r="CP74" i="1" s="1"/>
  <c r="E97" i="43"/>
  <c r="CO74" i="1" s="1"/>
  <c r="D97" i="43"/>
  <c r="CN74" i="1" s="1"/>
  <c r="L96" i="43"/>
  <c r="CS73" i="1" s="1"/>
  <c r="K96" i="43"/>
  <c r="CR73" i="1" s="1"/>
  <c r="I96" i="43"/>
  <c r="H96" i="43"/>
  <c r="G96" i="43"/>
  <c r="F96" i="43"/>
  <c r="CP73" i="1" s="1"/>
  <c r="E96" i="43"/>
  <c r="CO73" i="1" s="1"/>
  <c r="D96" i="43"/>
  <c r="CN73" i="1" s="1"/>
  <c r="L95" i="43"/>
  <c r="CS72" i="1" s="1"/>
  <c r="K95" i="43"/>
  <c r="CR72" i="1" s="1"/>
  <c r="I95" i="43"/>
  <c r="H95" i="43"/>
  <c r="G95" i="43"/>
  <c r="F95" i="43"/>
  <c r="CP72" i="1" s="1"/>
  <c r="E95" i="43"/>
  <c r="CO72" i="1" s="1"/>
  <c r="D95" i="43"/>
  <c r="L94" i="43"/>
  <c r="CS71" i="1" s="1"/>
  <c r="K94" i="43"/>
  <c r="CR71" i="1" s="1"/>
  <c r="I94" i="43"/>
  <c r="H94" i="43"/>
  <c r="G94" i="43"/>
  <c r="F94" i="43"/>
  <c r="CP71" i="1" s="1"/>
  <c r="E94" i="43"/>
  <c r="CO71" i="1" s="1"/>
  <c r="D94" i="43"/>
  <c r="CN71" i="1" s="1"/>
  <c r="L93" i="43"/>
  <c r="CS70" i="1" s="1"/>
  <c r="K93" i="43"/>
  <c r="CR70" i="1" s="1"/>
  <c r="I93" i="43"/>
  <c r="H93" i="43"/>
  <c r="G93" i="43"/>
  <c r="F93" i="43"/>
  <c r="CP70" i="1" s="1"/>
  <c r="E93" i="43"/>
  <c r="CO70" i="1" s="1"/>
  <c r="D93" i="43"/>
  <c r="CN70" i="1" s="1"/>
  <c r="L92" i="43"/>
  <c r="CS69" i="1" s="1"/>
  <c r="K92" i="43"/>
  <c r="CR69" i="1" s="1"/>
  <c r="I92" i="43"/>
  <c r="H92" i="43"/>
  <c r="G92" i="43"/>
  <c r="F92" i="43"/>
  <c r="CP69" i="1" s="1"/>
  <c r="E92" i="43"/>
  <c r="CO69" i="1" s="1"/>
  <c r="D92" i="43"/>
  <c r="CN69" i="1" s="1"/>
  <c r="L91" i="43"/>
  <c r="CS68" i="1" s="1"/>
  <c r="K91" i="43"/>
  <c r="CR68" i="1" s="1"/>
  <c r="I91" i="43"/>
  <c r="H91" i="43"/>
  <c r="G91" i="43"/>
  <c r="F91" i="43"/>
  <c r="CP68" i="1" s="1"/>
  <c r="E91" i="43"/>
  <c r="CO68" i="1" s="1"/>
  <c r="D91" i="43"/>
  <c r="CN68" i="1" s="1"/>
  <c r="L90" i="43"/>
  <c r="CS67" i="1" s="1"/>
  <c r="K90" i="43"/>
  <c r="CR67" i="1" s="1"/>
  <c r="I90" i="43"/>
  <c r="H90" i="43"/>
  <c r="G90" i="43"/>
  <c r="F90" i="43"/>
  <c r="CP67" i="1" s="1"/>
  <c r="E90" i="43"/>
  <c r="CO67" i="1" s="1"/>
  <c r="D90" i="43"/>
  <c r="CN67" i="1" s="1"/>
  <c r="J89" i="43"/>
  <c r="J88" i="43"/>
  <c r="M88" i="43" s="1"/>
  <c r="R88" i="43" s="1"/>
  <c r="L87" i="43"/>
  <c r="CS66" i="1" s="1"/>
  <c r="K87" i="43"/>
  <c r="CR66" i="1" s="1"/>
  <c r="I87" i="43"/>
  <c r="H87" i="43"/>
  <c r="G87" i="43"/>
  <c r="F87" i="43"/>
  <c r="CP66" i="1" s="1"/>
  <c r="E87" i="43"/>
  <c r="CO66" i="1" s="1"/>
  <c r="D87" i="43"/>
  <c r="L86" i="43"/>
  <c r="CS65" i="1" s="1"/>
  <c r="K86" i="43"/>
  <c r="CR65" i="1" s="1"/>
  <c r="I86" i="43"/>
  <c r="H86" i="43"/>
  <c r="G86" i="43"/>
  <c r="F86" i="43"/>
  <c r="CP65" i="1" s="1"/>
  <c r="E86" i="43"/>
  <c r="CO65" i="1" s="1"/>
  <c r="D86" i="43"/>
  <c r="CN65" i="1" s="1"/>
  <c r="L85" i="43"/>
  <c r="CS64" i="1" s="1"/>
  <c r="K85" i="43"/>
  <c r="CR64" i="1" s="1"/>
  <c r="I85" i="43"/>
  <c r="H85" i="43"/>
  <c r="G85" i="43"/>
  <c r="F85" i="43"/>
  <c r="CP64" i="1" s="1"/>
  <c r="E85" i="43"/>
  <c r="CO64" i="1" s="1"/>
  <c r="D85" i="43"/>
  <c r="L84" i="43"/>
  <c r="CS63" i="1" s="1"/>
  <c r="K84" i="43"/>
  <c r="CR63" i="1" s="1"/>
  <c r="I84" i="43"/>
  <c r="H84" i="43"/>
  <c r="G84" i="43"/>
  <c r="F84" i="43"/>
  <c r="CP63" i="1" s="1"/>
  <c r="E84" i="43"/>
  <c r="CO63" i="1" s="1"/>
  <c r="D84" i="43"/>
  <c r="L83" i="43"/>
  <c r="CS62" i="1" s="1"/>
  <c r="K83" i="43"/>
  <c r="CR62" i="1" s="1"/>
  <c r="I83" i="43"/>
  <c r="H83" i="43"/>
  <c r="G83" i="43"/>
  <c r="F83" i="43"/>
  <c r="CP62" i="1" s="1"/>
  <c r="E83" i="43"/>
  <c r="CO62" i="1" s="1"/>
  <c r="D83" i="43"/>
  <c r="CN62" i="1" s="1"/>
  <c r="L82" i="43"/>
  <c r="CS61" i="1" s="1"/>
  <c r="K82" i="43"/>
  <c r="CR61" i="1" s="1"/>
  <c r="I82" i="43"/>
  <c r="H82" i="43"/>
  <c r="G82" i="43"/>
  <c r="F82" i="43"/>
  <c r="CP61" i="1" s="1"/>
  <c r="E82" i="43"/>
  <c r="CO61" i="1" s="1"/>
  <c r="D82" i="43"/>
  <c r="CN61" i="1" s="1"/>
  <c r="L81" i="43"/>
  <c r="CS60" i="1" s="1"/>
  <c r="K81" i="43"/>
  <c r="CR60" i="1" s="1"/>
  <c r="I81" i="43"/>
  <c r="H81" i="43"/>
  <c r="G81" i="43"/>
  <c r="F81" i="43"/>
  <c r="CP60" i="1" s="1"/>
  <c r="E81" i="43"/>
  <c r="CO60" i="1" s="1"/>
  <c r="D81" i="43"/>
  <c r="L80" i="43"/>
  <c r="CS59" i="1" s="1"/>
  <c r="K80" i="43"/>
  <c r="CR59" i="1" s="1"/>
  <c r="I80" i="43"/>
  <c r="H80" i="43"/>
  <c r="G80" i="43"/>
  <c r="F80" i="43"/>
  <c r="CP59" i="1" s="1"/>
  <c r="E80" i="43"/>
  <c r="CO59" i="1" s="1"/>
  <c r="D80" i="43"/>
  <c r="CN59" i="1" s="1"/>
  <c r="L79" i="43"/>
  <c r="CS58" i="1" s="1"/>
  <c r="K79" i="43"/>
  <c r="CR58" i="1" s="1"/>
  <c r="I79" i="43"/>
  <c r="H79" i="43"/>
  <c r="G79" i="43"/>
  <c r="F79" i="43"/>
  <c r="CP58" i="1" s="1"/>
  <c r="E79" i="43"/>
  <c r="CO58" i="1" s="1"/>
  <c r="D79" i="43"/>
  <c r="CN58" i="1" s="1"/>
  <c r="J78" i="43"/>
  <c r="R77" i="43"/>
  <c r="J77" i="43"/>
  <c r="L76" i="43"/>
  <c r="CS57" i="1" s="1"/>
  <c r="K76" i="43"/>
  <c r="CR57" i="1" s="1"/>
  <c r="I76" i="43"/>
  <c r="H76" i="43"/>
  <c r="G76" i="43"/>
  <c r="F76" i="43"/>
  <c r="CP57" i="1" s="1"/>
  <c r="E76" i="43"/>
  <c r="CO57" i="1" s="1"/>
  <c r="D76" i="43"/>
  <c r="CN57" i="1" s="1"/>
  <c r="L75" i="43"/>
  <c r="CS56" i="1" s="1"/>
  <c r="K75" i="43"/>
  <c r="CR56" i="1" s="1"/>
  <c r="I75" i="43"/>
  <c r="H75" i="43"/>
  <c r="G75" i="43"/>
  <c r="F75" i="43"/>
  <c r="CP56" i="1" s="1"/>
  <c r="E75" i="43"/>
  <c r="CO56" i="1" s="1"/>
  <c r="D75" i="43"/>
  <c r="CN56" i="1" s="1"/>
  <c r="L74" i="43"/>
  <c r="CS55" i="1" s="1"/>
  <c r="K74" i="43"/>
  <c r="CR55" i="1" s="1"/>
  <c r="I74" i="43"/>
  <c r="H74" i="43"/>
  <c r="G74" i="43"/>
  <c r="F74" i="43"/>
  <c r="CP55" i="1" s="1"/>
  <c r="E74" i="43"/>
  <c r="CO55" i="1" s="1"/>
  <c r="D74" i="43"/>
  <c r="L73" i="43"/>
  <c r="CS54" i="1" s="1"/>
  <c r="K73" i="43"/>
  <c r="CR54" i="1" s="1"/>
  <c r="I73" i="43"/>
  <c r="H73" i="43"/>
  <c r="G73" i="43"/>
  <c r="F73" i="43"/>
  <c r="CP54" i="1" s="1"/>
  <c r="E73" i="43"/>
  <c r="D73" i="43"/>
  <c r="CN54" i="1" s="1"/>
  <c r="L72" i="43"/>
  <c r="CS53" i="1" s="1"/>
  <c r="K72" i="43"/>
  <c r="CR53" i="1" s="1"/>
  <c r="I72" i="43"/>
  <c r="H72" i="43"/>
  <c r="G72" i="43"/>
  <c r="F72" i="43"/>
  <c r="CP53" i="1" s="1"/>
  <c r="E72" i="43"/>
  <c r="CO53" i="1" s="1"/>
  <c r="D72" i="43"/>
  <c r="L71" i="43"/>
  <c r="CS52" i="1" s="1"/>
  <c r="K71" i="43"/>
  <c r="CR52" i="1" s="1"/>
  <c r="I71" i="43"/>
  <c r="H71" i="43"/>
  <c r="G71" i="43"/>
  <c r="F71" i="43"/>
  <c r="CP52" i="1" s="1"/>
  <c r="E71" i="43"/>
  <c r="CO52" i="1" s="1"/>
  <c r="D71" i="43"/>
  <c r="CN52" i="1" s="1"/>
  <c r="L70" i="43"/>
  <c r="CS51" i="1" s="1"/>
  <c r="K70" i="43"/>
  <c r="CR51" i="1" s="1"/>
  <c r="I70" i="43"/>
  <c r="H70" i="43"/>
  <c r="G70" i="43"/>
  <c r="F70" i="43"/>
  <c r="CP51" i="1" s="1"/>
  <c r="E70" i="43"/>
  <c r="CO51" i="1" s="1"/>
  <c r="D70" i="43"/>
  <c r="CN51" i="1" s="1"/>
  <c r="L69" i="43"/>
  <c r="CS50" i="1" s="1"/>
  <c r="K69" i="43"/>
  <c r="CR50" i="1" s="1"/>
  <c r="I69" i="43"/>
  <c r="H69" i="43"/>
  <c r="G69" i="43"/>
  <c r="F69" i="43"/>
  <c r="CP50" i="1" s="1"/>
  <c r="E69" i="43"/>
  <c r="CO50" i="1" s="1"/>
  <c r="D69" i="43"/>
  <c r="J68" i="43"/>
  <c r="J67" i="43"/>
  <c r="M67" i="43" s="1"/>
  <c r="R67" i="43" s="1"/>
  <c r="K66" i="43"/>
  <c r="CR49" i="1" s="1"/>
  <c r="I66" i="43"/>
  <c r="H66" i="43"/>
  <c r="G66" i="43"/>
  <c r="F66" i="43"/>
  <c r="CP49" i="1" s="1"/>
  <c r="E66" i="43"/>
  <c r="CO49" i="1" s="1"/>
  <c r="D66" i="43"/>
  <c r="CN49" i="1" s="1"/>
  <c r="L65" i="43"/>
  <c r="CS48" i="1" s="1"/>
  <c r="K65" i="43"/>
  <c r="CR48" i="1" s="1"/>
  <c r="I65" i="43"/>
  <c r="H65" i="43"/>
  <c r="G65" i="43"/>
  <c r="F65" i="43"/>
  <c r="CP48" i="1" s="1"/>
  <c r="E65" i="43"/>
  <c r="CO48" i="1" s="1"/>
  <c r="D65" i="43"/>
  <c r="CN48" i="1" s="1"/>
  <c r="L64" i="43"/>
  <c r="CS47" i="1" s="1"/>
  <c r="K64" i="43"/>
  <c r="CR47" i="1" s="1"/>
  <c r="I64" i="43"/>
  <c r="H64" i="43"/>
  <c r="G64" i="43"/>
  <c r="F64" i="43"/>
  <c r="CP47" i="1" s="1"/>
  <c r="E64" i="43"/>
  <c r="CO47" i="1" s="1"/>
  <c r="D64" i="43"/>
  <c r="CN47" i="1" s="1"/>
  <c r="L63" i="43"/>
  <c r="CS46" i="1" s="1"/>
  <c r="K63" i="43"/>
  <c r="CR46" i="1" s="1"/>
  <c r="I63" i="43"/>
  <c r="H63" i="43"/>
  <c r="G63" i="43"/>
  <c r="F63" i="43"/>
  <c r="CP46" i="1" s="1"/>
  <c r="E63" i="43"/>
  <c r="CO46" i="1" s="1"/>
  <c r="D63" i="43"/>
  <c r="L62" i="43"/>
  <c r="CS45" i="1" s="1"/>
  <c r="K62" i="43"/>
  <c r="CR45" i="1" s="1"/>
  <c r="I62" i="43"/>
  <c r="H62" i="43"/>
  <c r="G62" i="43"/>
  <c r="F62" i="43"/>
  <c r="CP45" i="1" s="1"/>
  <c r="E62" i="43"/>
  <c r="CO45" i="1" s="1"/>
  <c r="D62" i="43"/>
  <c r="CN45" i="1" s="1"/>
  <c r="L61" i="43"/>
  <c r="CS44" i="1" s="1"/>
  <c r="K61" i="43"/>
  <c r="CR44" i="1" s="1"/>
  <c r="I61" i="43"/>
  <c r="H61" i="43"/>
  <c r="G61" i="43"/>
  <c r="F61" i="43"/>
  <c r="CP44" i="1" s="1"/>
  <c r="E61" i="43"/>
  <c r="CO44" i="1" s="1"/>
  <c r="D61" i="43"/>
  <c r="CN44" i="1" s="1"/>
  <c r="L60" i="43"/>
  <c r="CS43" i="1" s="1"/>
  <c r="K60" i="43"/>
  <c r="CR43" i="1" s="1"/>
  <c r="I60" i="43"/>
  <c r="H60" i="43"/>
  <c r="G60" i="43"/>
  <c r="F60" i="43"/>
  <c r="CP43" i="1" s="1"/>
  <c r="E60" i="43"/>
  <c r="CO43" i="1" s="1"/>
  <c r="D60" i="43"/>
  <c r="CN43" i="1" s="1"/>
  <c r="L59" i="43"/>
  <c r="CS42" i="1" s="1"/>
  <c r="K59" i="43"/>
  <c r="CR42" i="1" s="1"/>
  <c r="I59" i="43"/>
  <c r="H59" i="43"/>
  <c r="G59" i="43"/>
  <c r="F59" i="43"/>
  <c r="CP42" i="1" s="1"/>
  <c r="E59" i="43"/>
  <c r="CO42" i="1" s="1"/>
  <c r="D59" i="43"/>
  <c r="CN42" i="1" s="1"/>
  <c r="L58" i="43"/>
  <c r="CS41" i="1" s="1"/>
  <c r="K58" i="43"/>
  <c r="CR41" i="1" s="1"/>
  <c r="I58" i="43"/>
  <c r="H58" i="43"/>
  <c r="G58" i="43"/>
  <c r="F58" i="43"/>
  <c r="CP41" i="1" s="1"/>
  <c r="E58" i="43"/>
  <c r="CO41" i="1" s="1"/>
  <c r="D58" i="43"/>
  <c r="CN41" i="1" s="1"/>
  <c r="L57" i="43"/>
  <c r="CS40" i="1" s="1"/>
  <c r="K57" i="43"/>
  <c r="CR40" i="1" s="1"/>
  <c r="I57" i="43"/>
  <c r="H57" i="43"/>
  <c r="G57" i="43"/>
  <c r="F57" i="43"/>
  <c r="CP40" i="1" s="1"/>
  <c r="E57" i="43"/>
  <c r="CO40" i="1" s="1"/>
  <c r="D57" i="43"/>
  <c r="CN40" i="1" s="1"/>
  <c r="L56" i="43"/>
  <c r="CS39" i="1" s="1"/>
  <c r="K56" i="43"/>
  <c r="CR39" i="1" s="1"/>
  <c r="I56" i="43"/>
  <c r="H56" i="43"/>
  <c r="G56" i="43"/>
  <c r="F56" i="43"/>
  <c r="CP39" i="1" s="1"/>
  <c r="E56" i="43"/>
  <c r="CO39" i="1" s="1"/>
  <c r="D56" i="43"/>
  <c r="CN39" i="1" s="1"/>
  <c r="L55" i="43"/>
  <c r="CS38" i="1" s="1"/>
  <c r="K55" i="43"/>
  <c r="CR38" i="1" s="1"/>
  <c r="I55" i="43"/>
  <c r="H55" i="43"/>
  <c r="G55" i="43"/>
  <c r="F55" i="43"/>
  <c r="CP38" i="1" s="1"/>
  <c r="E55" i="43"/>
  <c r="CO38" i="1" s="1"/>
  <c r="D55" i="43"/>
  <c r="L54" i="43"/>
  <c r="CS37" i="1" s="1"/>
  <c r="K54" i="43"/>
  <c r="CR37" i="1" s="1"/>
  <c r="I54" i="43"/>
  <c r="H54" i="43"/>
  <c r="G54" i="43"/>
  <c r="F54" i="43"/>
  <c r="CP37" i="1" s="1"/>
  <c r="E54" i="43"/>
  <c r="CO37" i="1" s="1"/>
  <c r="D54" i="43"/>
  <c r="CN37" i="1" s="1"/>
  <c r="L53" i="43"/>
  <c r="CS36" i="1" s="1"/>
  <c r="K53" i="43"/>
  <c r="CR36" i="1" s="1"/>
  <c r="I53" i="43"/>
  <c r="H53" i="43"/>
  <c r="G53" i="43"/>
  <c r="F53" i="43"/>
  <c r="CP36" i="1" s="1"/>
  <c r="E53" i="43"/>
  <c r="CO36" i="1" s="1"/>
  <c r="D53" i="43"/>
  <c r="CN36" i="1" s="1"/>
  <c r="L52" i="43"/>
  <c r="CS35" i="1" s="1"/>
  <c r="K52" i="43"/>
  <c r="CR35" i="1" s="1"/>
  <c r="I52" i="43"/>
  <c r="H52" i="43"/>
  <c r="G52" i="43"/>
  <c r="F52" i="43"/>
  <c r="CP35" i="1" s="1"/>
  <c r="E52" i="43"/>
  <c r="CO35" i="1" s="1"/>
  <c r="D52" i="43"/>
  <c r="CN35" i="1" s="1"/>
  <c r="L51" i="43"/>
  <c r="CS34" i="1" s="1"/>
  <c r="K51" i="43"/>
  <c r="CR34" i="1" s="1"/>
  <c r="I51" i="43"/>
  <c r="H51" i="43"/>
  <c r="G51" i="43"/>
  <c r="F51" i="43"/>
  <c r="CP34" i="1" s="1"/>
  <c r="E51" i="43"/>
  <c r="CO34" i="1" s="1"/>
  <c r="D51" i="43"/>
  <c r="CN34" i="1" s="1"/>
  <c r="L50" i="43"/>
  <c r="CS33" i="1" s="1"/>
  <c r="K50" i="43"/>
  <c r="CR33" i="1" s="1"/>
  <c r="I50" i="43"/>
  <c r="H50" i="43"/>
  <c r="G50" i="43"/>
  <c r="F50" i="43"/>
  <c r="CP33" i="1" s="1"/>
  <c r="E50" i="43"/>
  <c r="CO33" i="1" s="1"/>
  <c r="D50" i="43"/>
  <c r="CN33" i="1" s="1"/>
  <c r="L49" i="43"/>
  <c r="CS32" i="1" s="1"/>
  <c r="K49" i="43"/>
  <c r="CR32" i="1" s="1"/>
  <c r="I49" i="43"/>
  <c r="H49" i="43"/>
  <c r="G49" i="43"/>
  <c r="F49" i="43"/>
  <c r="CP32" i="1" s="1"/>
  <c r="E49" i="43"/>
  <c r="CO32" i="1" s="1"/>
  <c r="D49" i="43"/>
  <c r="CN32" i="1" s="1"/>
  <c r="L48" i="43"/>
  <c r="CS31" i="1" s="1"/>
  <c r="K48" i="43"/>
  <c r="CR31" i="1" s="1"/>
  <c r="I48" i="43"/>
  <c r="H48" i="43"/>
  <c r="G48" i="43"/>
  <c r="F48" i="43"/>
  <c r="CP31" i="1" s="1"/>
  <c r="E48" i="43"/>
  <c r="D48" i="43"/>
  <c r="CN31" i="1" s="1"/>
  <c r="L47" i="43"/>
  <c r="CS30" i="1" s="1"/>
  <c r="K47" i="43"/>
  <c r="CR30" i="1" s="1"/>
  <c r="I47" i="43"/>
  <c r="H47" i="43"/>
  <c r="G47" i="43"/>
  <c r="F47" i="43"/>
  <c r="CP30" i="1" s="1"/>
  <c r="E47" i="43"/>
  <c r="CO30" i="1" s="1"/>
  <c r="D47" i="43"/>
  <c r="L46" i="43"/>
  <c r="CS29" i="1" s="1"/>
  <c r="K46" i="43"/>
  <c r="CR29" i="1" s="1"/>
  <c r="I46" i="43"/>
  <c r="H46" i="43"/>
  <c r="G46" i="43"/>
  <c r="F46" i="43"/>
  <c r="CP29" i="1" s="1"/>
  <c r="E46" i="43"/>
  <c r="CO29" i="1" s="1"/>
  <c r="D46" i="43"/>
  <c r="CN29" i="1" s="1"/>
  <c r="L45" i="43"/>
  <c r="CS28" i="1" s="1"/>
  <c r="K45" i="43"/>
  <c r="CR28" i="1" s="1"/>
  <c r="I45" i="43"/>
  <c r="H45" i="43"/>
  <c r="G45" i="43"/>
  <c r="F45" i="43"/>
  <c r="CP28" i="1" s="1"/>
  <c r="E45" i="43"/>
  <c r="CO28" i="1" s="1"/>
  <c r="D45" i="43"/>
  <c r="L44" i="43"/>
  <c r="CS27" i="1" s="1"/>
  <c r="K44" i="43"/>
  <c r="CR27" i="1" s="1"/>
  <c r="I44" i="43"/>
  <c r="H44" i="43"/>
  <c r="G44" i="43"/>
  <c r="F44" i="43"/>
  <c r="CP27" i="1" s="1"/>
  <c r="E44" i="43"/>
  <c r="CO27" i="1" s="1"/>
  <c r="D44" i="43"/>
  <c r="CN27" i="1" s="1"/>
  <c r="L43" i="43"/>
  <c r="CS26" i="1" s="1"/>
  <c r="K43" i="43"/>
  <c r="CR26" i="1" s="1"/>
  <c r="I43" i="43"/>
  <c r="H43" i="43"/>
  <c r="G43" i="43"/>
  <c r="F43" i="43"/>
  <c r="CP26" i="1" s="1"/>
  <c r="E43" i="43"/>
  <c r="CO26" i="1" s="1"/>
  <c r="D43" i="43"/>
  <c r="L42" i="43"/>
  <c r="CS25" i="1" s="1"/>
  <c r="K42" i="43"/>
  <c r="CR25" i="1" s="1"/>
  <c r="I42" i="43"/>
  <c r="H42" i="43"/>
  <c r="G42" i="43"/>
  <c r="F42" i="43"/>
  <c r="CP25" i="1" s="1"/>
  <c r="E42" i="43"/>
  <c r="CO25" i="1" s="1"/>
  <c r="D42" i="43"/>
  <c r="L41" i="43"/>
  <c r="CS24" i="1" s="1"/>
  <c r="K41" i="43"/>
  <c r="CR24" i="1" s="1"/>
  <c r="I41" i="43"/>
  <c r="H41" i="43"/>
  <c r="G41" i="43"/>
  <c r="F41" i="43"/>
  <c r="CP24" i="1" s="1"/>
  <c r="E41" i="43"/>
  <c r="CO24" i="1" s="1"/>
  <c r="D41" i="43"/>
  <c r="L40" i="43"/>
  <c r="CS23" i="1" s="1"/>
  <c r="K40" i="43"/>
  <c r="CR23" i="1" s="1"/>
  <c r="I40" i="43"/>
  <c r="H40" i="43"/>
  <c r="G40" i="43"/>
  <c r="F40" i="43"/>
  <c r="CP23" i="1" s="1"/>
  <c r="E40" i="43"/>
  <c r="D40" i="43"/>
  <c r="CN23" i="1" s="1"/>
  <c r="L39" i="43"/>
  <c r="K39" i="43"/>
  <c r="I39" i="43"/>
  <c r="H39" i="43"/>
  <c r="G39" i="43"/>
  <c r="F39" i="43"/>
  <c r="E39" i="43"/>
  <c r="D39" i="43"/>
  <c r="L38" i="43"/>
  <c r="K38" i="43"/>
  <c r="I38" i="43"/>
  <c r="H38" i="43"/>
  <c r="G38" i="43"/>
  <c r="F38" i="43"/>
  <c r="E38" i="43"/>
  <c r="D38" i="43"/>
  <c r="L37" i="43"/>
  <c r="K37" i="43"/>
  <c r="I37" i="43"/>
  <c r="H37" i="43"/>
  <c r="G37" i="43"/>
  <c r="F37" i="43"/>
  <c r="E37" i="43"/>
  <c r="D37" i="43"/>
  <c r="L36" i="43"/>
  <c r="K36" i="43"/>
  <c r="I36" i="43"/>
  <c r="H36" i="43"/>
  <c r="G36" i="43"/>
  <c r="F36" i="43"/>
  <c r="E36" i="43"/>
  <c r="D36" i="43"/>
  <c r="L35" i="43"/>
  <c r="K35" i="43"/>
  <c r="I35" i="43"/>
  <c r="H35" i="43"/>
  <c r="G35" i="43"/>
  <c r="F35" i="43"/>
  <c r="E35" i="43"/>
  <c r="D35" i="43"/>
  <c r="L34" i="43"/>
  <c r="K34" i="43"/>
  <c r="I34" i="43"/>
  <c r="H34" i="43"/>
  <c r="G34" i="43"/>
  <c r="F34" i="43"/>
  <c r="E34" i="43"/>
  <c r="D34" i="43"/>
  <c r="L33" i="43"/>
  <c r="K33" i="43"/>
  <c r="I33" i="43"/>
  <c r="H33" i="43"/>
  <c r="G33" i="43"/>
  <c r="F33" i="43"/>
  <c r="E33" i="43"/>
  <c r="D33" i="43"/>
  <c r="L32" i="43"/>
  <c r="K32" i="43"/>
  <c r="I32" i="43"/>
  <c r="H32" i="43"/>
  <c r="G32" i="43"/>
  <c r="F32" i="43"/>
  <c r="E32" i="43"/>
  <c r="D32" i="43"/>
  <c r="L31" i="43"/>
  <c r="K31" i="43"/>
  <c r="I31" i="43"/>
  <c r="H31" i="43"/>
  <c r="G31" i="43"/>
  <c r="F31" i="43"/>
  <c r="E31" i="43"/>
  <c r="D31" i="43"/>
  <c r="L30" i="43"/>
  <c r="K30" i="43"/>
  <c r="I30" i="43"/>
  <c r="H30" i="43"/>
  <c r="G30" i="43"/>
  <c r="F30" i="43"/>
  <c r="E30" i="43"/>
  <c r="D30" i="43"/>
  <c r="L29" i="43"/>
  <c r="K29" i="43"/>
  <c r="I29" i="43"/>
  <c r="H29" i="43"/>
  <c r="G29" i="43"/>
  <c r="F29" i="43"/>
  <c r="E29" i="43"/>
  <c r="D29" i="43"/>
  <c r="L28" i="43"/>
  <c r="K28" i="43"/>
  <c r="I28" i="43"/>
  <c r="H28" i="43"/>
  <c r="G28" i="43"/>
  <c r="F28" i="43"/>
  <c r="E28" i="43"/>
  <c r="D28" i="43"/>
  <c r="L27" i="43"/>
  <c r="K27" i="43"/>
  <c r="I27" i="43"/>
  <c r="H27" i="43"/>
  <c r="G27" i="43"/>
  <c r="F27" i="43"/>
  <c r="E27" i="43"/>
  <c r="D27" i="43"/>
  <c r="L26" i="43"/>
  <c r="CS22" i="1" s="1"/>
  <c r="K26" i="43"/>
  <c r="CR22" i="1" s="1"/>
  <c r="I26" i="43"/>
  <c r="H26" i="43"/>
  <c r="G26" i="43"/>
  <c r="F26" i="43"/>
  <c r="CP22" i="1" s="1"/>
  <c r="E26" i="43"/>
  <c r="CO22" i="1" s="1"/>
  <c r="D26" i="43"/>
  <c r="CN22" i="1" s="1"/>
  <c r="L25" i="43"/>
  <c r="CS21" i="1" s="1"/>
  <c r="K25" i="43"/>
  <c r="CR21" i="1" s="1"/>
  <c r="I25" i="43"/>
  <c r="H25" i="43"/>
  <c r="G25" i="43"/>
  <c r="F25" i="43"/>
  <c r="CP21" i="1" s="1"/>
  <c r="E25" i="43"/>
  <c r="CO21" i="1" s="1"/>
  <c r="D25" i="43"/>
  <c r="CN21" i="1" s="1"/>
  <c r="L24" i="43"/>
  <c r="CS20" i="1" s="1"/>
  <c r="K24" i="43"/>
  <c r="CR20" i="1" s="1"/>
  <c r="I24" i="43"/>
  <c r="H24" i="43"/>
  <c r="G24" i="43"/>
  <c r="F24" i="43"/>
  <c r="CP20" i="1" s="1"/>
  <c r="E24" i="43"/>
  <c r="CO20" i="1" s="1"/>
  <c r="D24" i="43"/>
  <c r="CN20" i="1" s="1"/>
  <c r="L23" i="43"/>
  <c r="CS19" i="1" s="1"/>
  <c r="K23" i="43"/>
  <c r="CR19" i="1" s="1"/>
  <c r="I23" i="43"/>
  <c r="H23" i="43"/>
  <c r="G23" i="43"/>
  <c r="F23" i="43"/>
  <c r="CP19" i="1" s="1"/>
  <c r="E23" i="43"/>
  <c r="CO19" i="1" s="1"/>
  <c r="D23" i="43"/>
  <c r="L22" i="43"/>
  <c r="CS18" i="1" s="1"/>
  <c r="K22" i="43"/>
  <c r="CR18" i="1" s="1"/>
  <c r="I22" i="43"/>
  <c r="H22" i="43"/>
  <c r="G22" i="43"/>
  <c r="F22" i="43"/>
  <c r="CP18" i="1" s="1"/>
  <c r="E22" i="43"/>
  <c r="CO18" i="1" s="1"/>
  <c r="D22" i="43"/>
  <c r="CN18" i="1" s="1"/>
  <c r="L21" i="43"/>
  <c r="CS17" i="1" s="1"/>
  <c r="K21" i="43"/>
  <c r="CR17" i="1" s="1"/>
  <c r="I21" i="43"/>
  <c r="H21" i="43"/>
  <c r="G21" i="43"/>
  <c r="F21" i="43"/>
  <c r="CP17" i="1" s="1"/>
  <c r="E21" i="43"/>
  <c r="CO17" i="1" s="1"/>
  <c r="D21" i="43"/>
  <c r="CN17" i="1" s="1"/>
  <c r="L20" i="43"/>
  <c r="CS16" i="1" s="1"/>
  <c r="K20" i="43"/>
  <c r="CR16" i="1" s="1"/>
  <c r="I20" i="43"/>
  <c r="H20" i="43"/>
  <c r="G20" i="43"/>
  <c r="F20" i="43"/>
  <c r="CP16" i="1" s="1"/>
  <c r="E20" i="43"/>
  <c r="CO16" i="1" s="1"/>
  <c r="D20" i="43"/>
  <c r="CN16" i="1" s="1"/>
  <c r="L19" i="43"/>
  <c r="CS15" i="1" s="1"/>
  <c r="K19" i="43"/>
  <c r="CR15" i="1" s="1"/>
  <c r="I19" i="43"/>
  <c r="H19" i="43"/>
  <c r="G19" i="43"/>
  <c r="F19" i="43"/>
  <c r="CP15" i="1" s="1"/>
  <c r="E19" i="43"/>
  <c r="CO15" i="1" s="1"/>
  <c r="D19" i="43"/>
  <c r="CN15" i="1" s="1"/>
  <c r="L18" i="43"/>
  <c r="CS14" i="1" s="1"/>
  <c r="K18" i="43"/>
  <c r="CR14" i="1" s="1"/>
  <c r="I18" i="43"/>
  <c r="H18" i="43"/>
  <c r="G18" i="43"/>
  <c r="F18" i="43"/>
  <c r="CP14" i="1" s="1"/>
  <c r="E18" i="43"/>
  <c r="CO14" i="1" s="1"/>
  <c r="D18" i="43"/>
  <c r="CN14" i="1" s="1"/>
  <c r="L17" i="43"/>
  <c r="CS13" i="1" s="1"/>
  <c r="K17" i="43"/>
  <c r="CR13" i="1" s="1"/>
  <c r="I17" i="43"/>
  <c r="H17" i="43"/>
  <c r="G17" i="43"/>
  <c r="F17" i="43"/>
  <c r="CP13" i="1" s="1"/>
  <c r="E17" i="43"/>
  <c r="CO13" i="1" s="1"/>
  <c r="D17" i="43"/>
  <c r="CN13" i="1" s="1"/>
  <c r="L16" i="43"/>
  <c r="CS12" i="1" s="1"/>
  <c r="K16" i="43"/>
  <c r="CR12" i="1" s="1"/>
  <c r="I16" i="43"/>
  <c r="H16" i="43"/>
  <c r="G16" i="43"/>
  <c r="F16" i="43"/>
  <c r="CP12" i="1" s="1"/>
  <c r="E16" i="43"/>
  <c r="CO12" i="1" s="1"/>
  <c r="D16" i="43"/>
  <c r="CN12" i="1" s="1"/>
  <c r="L15" i="43"/>
  <c r="CS11" i="1" s="1"/>
  <c r="K15" i="43"/>
  <c r="CR11" i="1" s="1"/>
  <c r="I15" i="43"/>
  <c r="H15" i="43"/>
  <c r="G15" i="43"/>
  <c r="F15" i="43"/>
  <c r="CP11" i="1" s="1"/>
  <c r="E15" i="43"/>
  <c r="CO11" i="1" s="1"/>
  <c r="D15" i="43"/>
  <c r="L14" i="43"/>
  <c r="CS10" i="1" s="1"/>
  <c r="K14" i="43"/>
  <c r="CR10" i="1" s="1"/>
  <c r="I14" i="43"/>
  <c r="H14" i="43"/>
  <c r="G14" i="43"/>
  <c r="F14" i="43"/>
  <c r="CP10" i="1" s="1"/>
  <c r="E14" i="43"/>
  <c r="CO10" i="1" s="1"/>
  <c r="D14" i="43"/>
  <c r="CN10" i="1" s="1"/>
  <c r="L13" i="43"/>
  <c r="CS9" i="1" s="1"/>
  <c r="K13" i="43"/>
  <c r="CR9" i="1" s="1"/>
  <c r="I13" i="43"/>
  <c r="H13" i="43"/>
  <c r="G13" i="43"/>
  <c r="F13" i="43"/>
  <c r="CP9" i="1" s="1"/>
  <c r="E13" i="43"/>
  <c r="CO9" i="1" s="1"/>
  <c r="D13" i="43"/>
  <c r="CN9" i="1" s="1"/>
  <c r="L12" i="43"/>
  <c r="CS8" i="1" s="1"/>
  <c r="K12" i="43"/>
  <c r="CR8" i="1" s="1"/>
  <c r="I12" i="43"/>
  <c r="H12" i="43"/>
  <c r="G12" i="43"/>
  <c r="F12" i="43"/>
  <c r="CP8" i="1" s="1"/>
  <c r="E12" i="43"/>
  <c r="CO8" i="1" s="1"/>
  <c r="D12" i="43"/>
  <c r="CN8" i="1" s="1"/>
  <c r="L11" i="43"/>
  <c r="CS7" i="1" s="1"/>
  <c r="K11" i="43"/>
  <c r="CR7" i="1" s="1"/>
  <c r="I11" i="43"/>
  <c r="H11" i="43"/>
  <c r="G11" i="43"/>
  <c r="F11" i="43"/>
  <c r="CP7" i="1" s="1"/>
  <c r="E11" i="43"/>
  <c r="CO7" i="1" s="1"/>
  <c r="D11" i="43"/>
  <c r="CN7" i="1" s="1"/>
  <c r="L10" i="43"/>
  <c r="CS6" i="1" s="1"/>
  <c r="K10" i="43"/>
  <c r="CR6" i="1" s="1"/>
  <c r="I10" i="43"/>
  <c r="H10" i="43"/>
  <c r="G10" i="43"/>
  <c r="F10" i="43"/>
  <c r="CP6" i="1" s="1"/>
  <c r="E10" i="43"/>
  <c r="CO6" i="1" s="1"/>
  <c r="D10" i="43"/>
  <c r="L9" i="43"/>
  <c r="CS5" i="1" s="1"/>
  <c r="K9" i="43"/>
  <c r="CR5" i="1" s="1"/>
  <c r="I9" i="43"/>
  <c r="H9" i="43"/>
  <c r="G9" i="43"/>
  <c r="F9" i="43"/>
  <c r="CP5" i="1" s="1"/>
  <c r="E9" i="43"/>
  <c r="CO5" i="1" s="1"/>
  <c r="D9" i="43"/>
  <c r="CN5" i="1" s="1"/>
  <c r="L8" i="43"/>
  <c r="K8" i="43"/>
  <c r="I8" i="43"/>
  <c r="H8" i="43"/>
  <c r="G8" i="43"/>
  <c r="F8" i="43"/>
  <c r="E8" i="43"/>
  <c r="D8" i="43"/>
  <c r="L7" i="43"/>
  <c r="CS4" i="1" s="1"/>
  <c r="K7" i="43"/>
  <c r="CR4" i="1" s="1"/>
  <c r="I7" i="43"/>
  <c r="H7" i="43"/>
  <c r="G7" i="43"/>
  <c r="F7" i="43"/>
  <c r="CP4" i="1" s="1"/>
  <c r="E7" i="43"/>
  <c r="CO4" i="1" s="1"/>
  <c r="D7" i="43"/>
  <c r="CN4" i="1" s="1"/>
  <c r="J82" i="43" l="1"/>
  <c r="CQ61" i="1" s="1"/>
  <c r="J83" i="43"/>
  <c r="CQ62" i="1" s="1"/>
  <c r="J121" i="43"/>
  <c r="CQ94" i="1" s="1"/>
  <c r="J127" i="43"/>
  <c r="CQ100" i="1" s="1"/>
  <c r="J129" i="43"/>
  <c r="CQ102" i="1" s="1"/>
  <c r="J42" i="43"/>
  <c r="CQ25" i="1" s="1"/>
  <c r="J44" i="43"/>
  <c r="CQ27" i="1" s="1"/>
  <c r="J7" i="43"/>
  <c r="CQ4" i="1" s="1"/>
  <c r="J15" i="43"/>
  <c r="CQ11" i="1" s="1"/>
  <c r="J24" i="43"/>
  <c r="CQ20" i="1" s="1"/>
  <c r="J27" i="43"/>
  <c r="M27" i="43" s="1"/>
  <c r="R27" i="43" s="1"/>
  <c r="J30" i="43"/>
  <c r="M30" i="43" s="1"/>
  <c r="R30" i="43" s="1"/>
  <c r="J31" i="43"/>
  <c r="M31" i="43" s="1"/>
  <c r="R31" i="43" s="1"/>
  <c r="J35" i="43"/>
  <c r="M35" i="43" s="1"/>
  <c r="R35" i="43" s="1"/>
  <c r="J38" i="43"/>
  <c r="M38" i="43" s="1"/>
  <c r="R38" i="43" s="1"/>
  <c r="J39" i="43"/>
  <c r="M39" i="43" s="1"/>
  <c r="R39" i="43" s="1"/>
  <c r="J41" i="43"/>
  <c r="CQ24" i="1" s="1"/>
  <c r="J49" i="43"/>
  <c r="CQ32" i="1" s="1"/>
  <c r="J90" i="43"/>
  <c r="CQ67" i="1" s="1"/>
  <c r="J92" i="43"/>
  <c r="CQ69" i="1" s="1"/>
  <c r="J137" i="43"/>
  <c r="CQ110" i="1" s="1"/>
  <c r="J57" i="43"/>
  <c r="CQ40" i="1" s="1"/>
  <c r="J65" i="43"/>
  <c r="CQ48" i="1" s="1"/>
  <c r="J72" i="43"/>
  <c r="CQ53" i="1" s="1"/>
  <c r="J74" i="43"/>
  <c r="CQ55" i="1" s="1"/>
  <c r="J79" i="43"/>
  <c r="CQ58" i="1" s="1"/>
  <c r="J81" i="43"/>
  <c r="CQ60" i="1" s="1"/>
  <c r="J87" i="43"/>
  <c r="CQ66" i="1" s="1"/>
  <c r="J20" i="43"/>
  <c r="CQ16" i="1" s="1"/>
  <c r="J33" i="43"/>
  <c r="M33" i="43" s="1"/>
  <c r="R33" i="43" s="1"/>
  <c r="J47" i="43"/>
  <c r="CQ30" i="1" s="1"/>
  <c r="J95" i="43"/>
  <c r="CQ72" i="1" s="1"/>
  <c r="J99" i="43"/>
  <c r="CQ76" i="1" s="1"/>
  <c r="J103" i="43"/>
  <c r="CQ78" i="1" s="1"/>
  <c r="J105" i="43"/>
  <c r="CQ80" i="1" s="1"/>
  <c r="J111" i="43"/>
  <c r="M111" i="43" s="1"/>
  <c r="R111" i="43" s="1"/>
  <c r="J21" i="43"/>
  <c r="CQ17" i="1" s="1"/>
  <c r="J23" i="43"/>
  <c r="CQ19" i="1" s="1"/>
  <c r="J10" i="43"/>
  <c r="CQ6" i="1" s="1"/>
  <c r="J55" i="43"/>
  <c r="CQ38" i="1" s="1"/>
  <c r="J59" i="43"/>
  <c r="CQ42" i="1" s="1"/>
  <c r="J62" i="43"/>
  <c r="CQ45" i="1" s="1"/>
  <c r="J63" i="43"/>
  <c r="CQ46" i="1" s="1"/>
  <c r="J97" i="43"/>
  <c r="CQ74" i="1" s="1"/>
  <c r="J115" i="43"/>
  <c r="CQ88" i="1" s="1"/>
  <c r="J118" i="43"/>
  <c r="CQ91" i="1" s="1"/>
  <c r="J119" i="43"/>
  <c r="CQ92" i="1" s="1"/>
  <c r="J50" i="43"/>
  <c r="CQ33" i="1" s="1"/>
  <c r="J52" i="43"/>
  <c r="CQ35" i="1" s="1"/>
  <c r="J135" i="43"/>
  <c r="CQ108" i="1" s="1"/>
  <c r="J139" i="43"/>
  <c r="CQ112" i="1" s="1"/>
  <c r="J69" i="43"/>
  <c r="CQ50" i="1" s="1"/>
  <c r="J122" i="43"/>
  <c r="CQ95" i="1" s="1"/>
  <c r="J124" i="43"/>
  <c r="CQ97" i="1" s="1"/>
  <c r="J75" i="43"/>
  <c r="CQ56" i="1" s="1"/>
  <c r="J130" i="43"/>
  <c r="CQ103" i="1" s="1"/>
  <c r="J132" i="43"/>
  <c r="CQ105" i="1" s="1"/>
  <c r="J18" i="43"/>
  <c r="CQ14" i="1" s="1"/>
  <c r="J29" i="43"/>
  <c r="J32" i="43"/>
  <c r="M32" i="43" s="1"/>
  <c r="R32" i="43" s="1"/>
  <c r="CO23" i="1"/>
  <c r="J61" i="43"/>
  <c r="CQ44" i="1" s="1"/>
  <c r="J64" i="43"/>
  <c r="CQ47" i="1" s="1"/>
  <c r="J80" i="43"/>
  <c r="CQ59" i="1" s="1"/>
  <c r="F141" i="43"/>
  <c r="CN98" i="1"/>
  <c r="CN82" i="1"/>
  <c r="CN66" i="1"/>
  <c r="CN50" i="1"/>
  <c r="CN26" i="1"/>
  <c r="J26" i="43"/>
  <c r="CQ22" i="1" s="1"/>
  <c r="J60" i="43"/>
  <c r="CQ43" i="1" s="1"/>
  <c r="J98" i="43"/>
  <c r="CQ75" i="1" s="1"/>
  <c r="G141" i="43"/>
  <c r="J138" i="43"/>
  <c r="CQ111" i="1" s="1"/>
  <c r="J140" i="43"/>
  <c r="CQ113" i="1" s="1"/>
  <c r="CN97" i="1"/>
  <c r="CN25" i="1"/>
  <c r="CO93" i="1"/>
  <c r="J28" i="43"/>
  <c r="M28" i="43" s="1"/>
  <c r="R28" i="43" s="1"/>
  <c r="J37" i="43"/>
  <c r="M37" i="43" s="1"/>
  <c r="R37" i="43" s="1"/>
  <c r="J40" i="43"/>
  <c r="CQ23" i="1" s="1"/>
  <c r="CO31" i="1"/>
  <c r="CO54" i="1"/>
  <c r="J85" i="43"/>
  <c r="CQ64" i="1" s="1"/>
  <c r="J102" i="43"/>
  <c r="CQ77" i="1" s="1"/>
  <c r="J108" i="43"/>
  <c r="CQ83" i="1" s="1"/>
  <c r="J110" i="43"/>
  <c r="CQ85" i="1" s="1"/>
  <c r="J117" i="43"/>
  <c r="CQ90" i="1" s="1"/>
  <c r="J120" i="43"/>
  <c r="CQ93" i="1" s="1"/>
  <c r="CN104" i="1"/>
  <c r="CN96" i="1"/>
  <c r="CN72" i="1"/>
  <c r="CN64" i="1"/>
  <c r="CN24" i="1"/>
  <c r="CO76" i="1"/>
  <c r="J34" i="43"/>
  <c r="M34" i="43" s="1"/>
  <c r="R34" i="43" s="1"/>
  <c r="J36" i="43"/>
  <c r="M36" i="43" s="1"/>
  <c r="R36" i="43" s="1"/>
  <c r="J43" i="43"/>
  <c r="CQ26" i="1" s="1"/>
  <c r="J46" i="43"/>
  <c r="CQ29" i="1" s="1"/>
  <c r="J66" i="43"/>
  <c r="CQ49" i="1" s="1"/>
  <c r="J71" i="43"/>
  <c r="J107" i="43"/>
  <c r="CQ82" i="1" s="1"/>
  <c r="J109" i="43"/>
  <c r="CQ84" i="1" s="1"/>
  <c r="I141" i="43"/>
  <c r="J116" i="43"/>
  <c r="CQ89" i="1" s="1"/>
  <c r="J123" i="43"/>
  <c r="CQ96" i="1" s="1"/>
  <c r="J126" i="43"/>
  <c r="CQ99" i="1" s="1"/>
  <c r="CN103" i="1"/>
  <c r="CN95" i="1"/>
  <c r="CN63" i="1"/>
  <c r="CN55" i="1"/>
  <c r="CN11" i="1"/>
  <c r="CO107" i="1"/>
  <c r="CP87" i="1"/>
  <c r="CN83" i="1"/>
  <c r="J25" i="43"/>
  <c r="CQ21" i="1" s="1"/>
  <c r="J58" i="43"/>
  <c r="CQ41" i="1" s="1"/>
  <c r="J45" i="43"/>
  <c r="CQ28" i="1" s="1"/>
  <c r="J48" i="43"/>
  <c r="CQ31" i="1" s="1"/>
  <c r="J70" i="43"/>
  <c r="CQ51" i="1" s="1"/>
  <c r="J73" i="43"/>
  <c r="CQ54" i="1" s="1"/>
  <c r="J84" i="43"/>
  <c r="CQ63" i="1" s="1"/>
  <c r="J86" i="43"/>
  <c r="CQ65" i="1" s="1"/>
  <c r="K141" i="43"/>
  <c r="J125" i="43"/>
  <c r="CQ98" i="1" s="1"/>
  <c r="J128" i="43"/>
  <c r="CQ101" i="1" s="1"/>
  <c r="CN110" i="1"/>
  <c r="CN102" i="1"/>
  <c r="CN94" i="1"/>
  <c r="CN86" i="1"/>
  <c r="CN46" i="1"/>
  <c r="CN38" i="1"/>
  <c r="CN30" i="1"/>
  <c r="E141" i="43"/>
  <c r="CO87" i="1"/>
  <c r="J9" i="43"/>
  <c r="CQ5" i="1" s="1"/>
  <c r="J11" i="43"/>
  <c r="CQ7" i="1" s="1"/>
  <c r="J54" i="43"/>
  <c r="CQ37" i="1" s="1"/>
  <c r="J76" i="43"/>
  <c r="CQ57" i="1" s="1"/>
  <c r="J94" i="43"/>
  <c r="CQ71" i="1" s="1"/>
  <c r="L141" i="43"/>
  <c r="CS87" i="1"/>
  <c r="J131" i="43"/>
  <c r="CQ104" i="1" s="1"/>
  <c r="J134" i="43"/>
  <c r="CQ107" i="1" s="1"/>
  <c r="CN85" i="1"/>
  <c r="CN77" i="1"/>
  <c r="CN53" i="1"/>
  <c r="CR87" i="1"/>
  <c r="J8" i="43"/>
  <c r="M8" i="43" s="1"/>
  <c r="R8" i="43" s="1"/>
  <c r="J12" i="43"/>
  <c r="CQ8" i="1" s="1"/>
  <c r="J14" i="43"/>
  <c r="CQ10" i="1" s="1"/>
  <c r="J51" i="43"/>
  <c r="CQ34" i="1" s="1"/>
  <c r="J91" i="43"/>
  <c r="CQ68" i="1" s="1"/>
  <c r="J13" i="43"/>
  <c r="CQ9" i="1" s="1"/>
  <c r="J16" i="43"/>
  <c r="CQ12" i="1" s="1"/>
  <c r="J17" i="43"/>
  <c r="CQ13" i="1" s="1"/>
  <c r="J19" i="43"/>
  <c r="CQ15" i="1" s="1"/>
  <c r="J22" i="43"/>
  <c r="CQ18" i="1" s="1"/>
  <c r="J53" i="43"/>
  <c r="CQ36" i="1" s="1"/>
  <c r="J56" i="43"/>
  <c r="CQ39" i="1" s="1"/>
  <c r="M83" i="43"/>
  <c r="R83" i="43" s="1"/>
  <c r="J93" i="43"/>
  <c r="CQ70" i="1" s="1"/>
  <c r="J96" i="43"/>
  <c r="CQ73" i="1" s="1"/>
  <c r="CP76" i="1"/>
  <c r="CP86" i="1"/>
  <c r="J104" i="43"/>
  <c r="CQ79" i="1" s="1"/>
  <c r="J106" i="43"/>
  <c r="CQ81" i="1" s="1"/>
  <c r="D141" i="43"/>
  <c r="J133" i="43"/>
  <c r="CQ106" i="1" s="1"/>
  <c r="J136" i="43"/>
  <c r="CQ109" i="1" s="1"/>
  <c r="CN108" i="1"/>
  <c r="CN100" i="1"/>
  <c r="CN92" i="1"/>
  <c r="CN84" i="1"/>
  <c r="CN60" i="1"/>
  <c r="CN28" i="1"/>
  <c r="CN19" i="1"/>
  <c r="CN6" i="1"/>
  <c r="CR86" i="1"/>
  <c r="M82" i="43"/>
  <c r="R82" i="43" s="1"/>
  <c r="M24" i="43"/>
  <c r="R24" i="43" s="1"/>
  <c r="M29" i="43"/>
  <c r="R29" i="43" s="1"/>
  <c r="M59" i="43"/>
  <c r="R59" i="43" s="1"/>
  <c r="M99" i="43"/>
  <c r="R99" i="43" s="1"/>
  <c r="M103" i="43"/>
  <c r="R103" i="43" s="1"/>
  <c r="H141" i="43"/>
  <c r="J114" i="43"/>
  <c r="M140" i="43" l="1"/>
  <c r="R140" i="43" s="1"/>
  <c r="M64" i="43"/>
  <c r="R64" i="43" s="1"/>
  <c r="M44" i="43"/>
  <c r="R44" i="43" s="1"/>
  <c r="M129" i="43"/>
  <c r="R129" i="43" s="1"/>
  <c r="M79" i="43"/>
  <c r="R79" i="43" s="1"/>
  <c r="M52" i="43"/>
  <c r="R52" i="43" s="1"/>
  <c r="M49" i="43"/>
  <c r="R49" i="43" s="1"/>
  <c r="M75" i="43"/>
  <c r="R75" i="43" s="1"/>
  <c r="M15" i="43"/>
  <c r="R15" i="43" s="1"/>
  <c r="M41" i="43"/>
  <c r="R41" i="43" s="1"/>
  <c r="M60" i="43"/>
  <c r="R60" i="43" s="1"/>
  <c r="M92" i="43"/>
  <c r="R92" i="43" s="1"/>
  <c r="M66" i="43"/>
  <c r="R66" i="43" s="1"/>
  <c r="M97" i="43"/>
  <c r="R97" i="43" s="1"/>
  <c r="M93" i="43"/>
  <c r="R93" i="43" s="1"/>
  <c r="M7" i="43"/>
  <c r="R7" i="43" s="1"/>
  <c r="M127" i="43"/>
  <c r="R127" i="43" s="1"/>
  <c r="M139" i="43"/>
  <c r="R139" i="43" s="1"/>
  <c r="M63" i="43"/>
  <c r="R63" i="43" s="1"/>
  <c r="M87" i="43"/>
  <c r="R87" i="43" s="1"/>
  <c r="M26" i="43"/>
  <c r="R26" i="43" s="1"/>
  <c r="M118" i="43"/>
  <c r="R118" i="43" s="1"/>
  <c r="M22" i="43"/>
  <c r="R22" i="43" s="1"/>
  <c r="M55" i="43"/>
  <c r="R55" i="43" s="1"/>
  <c r="M94" i="43"/>
  <c r="R94" i="43" s="1"/>
  <c r="M117" i="43"/>
  <c r="R117" i="43" s="1"/>
  <c r="M76" i="43"/>
  <c r="R76" i="43" s="1"/>
  <c r="M133" i="43"/>
  <c r="R133" i="43" s="1"/>
  <c r="M23" i="43"/>
  <c r="R23" i="43" s="1"/>
  <c r="M130" i="43"/>
  <c r="R130" i="43" s="1"/>
  <c r="M74" i="43"/>
  <c r="R74" i="43" s="1"/>
  <c r="M124" i="43"/>
  <c r="R124" i="43" s="1"/>
  <c r="M50" i="43"/>
  <c r="R50" i="43" s="1"/>
  <c r="M91" i="43"/>
  <c r="R91" i="43" s="1"/>
  <c r="M72" i="43"/>
  <c r="R72" i="43" s="1"/>
  <c r="M95" i="43"/>
  <c r="R95" i="43" s="1"/>
  <c r="M106" i="43"/>
  <c r="R106" i="43" s="1"/>
  <c r="M54" i="43"/>
  <c r="R54" i="43" s="1"/>
  <c r="M57" i="43"/>
  <c r="R57" i="43" s="1"/>
  <c r="M96" i="43"/>
  <c r="R96" i="43" s="1"/>
  <c r="M102" i="43"/>
  <c r="R102" i="43" s="1"/>
  <c r="M69" i="43"/>
  <c r="R69" i="43" s="1"/>
  <c r="M61" i="43"/>
  <c r="R61" i="43" s="1"/>
  <c r="M62" i="43"/>
  <c r="R62" i="43" s="1"/>
  <c r="M90" i="43"/>
  <c r="R90" i="43" s="1"/>
  <c r="M121" i="43"/>
  <c r="R121" i="43" s="1"/>
  <c r="M56" i="43"/>
  <c r="R56" i="43" s="1"/>
  <c r="M116" i="43"/>
  <c r="R116" i="43" s="1"/>
  <c r="M42" i="43"/>
  <c r="R42" i="43" s="1"/>
  <c r="M137" i="43"/>
  <c r="R137" i="43" s="1"/>
  <c r="M128" i="43"/>
  <c r="R128" i="43" s="1"/>
  <c r="M46" i="43"/>
  <c r="R46" i="43" s="1"/>
  <c r="M98" i="43"/>
  <c r="R98" i="43" s="1"/>
  <c r="M20" i="43"/>
  <c r="R20" i="43" s="1"/>
  <c r="M18" i="43"/>
  <c r="R18" i="43" s="1"/>
  <c r="M119" i="43"/>
  <c r="R119" i="43" s="1"/>
  <c r="M45" i="43"/>
  <c r="R45" i="43" s="1"/>
  <c r="M65" i="43"/>
  <c r="R65" i="43" s="1"/>
  <c r="M107" i="43"/>
  <c r="R107" i="43" s="1"/>
  <c r="M14" i="43"/>
  <c r="R14" i="43" s="1"/>
  <c r="M136" i="43"/>
  <c r="R136" i="43" s="1"/>
  <c r="M21" i="43"/>
  <c r="R21" i="43" s="1"/>
  <c r="M115" i="43"/>
  <c r="R115" i="43" s="1"/>
  <c r="M58" i="43"/>
  <c r="R58" i="43" s="1"/>
  <c r="M53" i="43"/>
  <c r="R53" i="43" s="1"/>
  <c r="M70" i="43"/>
  <c r="R70" i="43" s="1"/>
  <c r="M138" i="43"/>
  <c r="R138" i="43" s="1"/>
  <c r="M19" i="43"/>
  <c r="R19" i="43" s="1"/>
  <c r="M134" i="43"/>
  <c r="R134" i="43" s="1"/>
  <c r="CQ86" i="1"/>
  <c r="M135" i="43"/>
  <c r="R135" i="43" s="1"/>
  <c r="M48" i="43"/>
  <c r="R48" i="43" s="1"/>
  <c r="M104" i="43"/>
  <c r="R104" i="43" s="1"/>
  <c r="M105" i="43"/>
  <c r="R105" i="43" s="1"/>
  <c r="M81" i="43"/>
  <c r="R81" i="43" s="1"/>
  <c r="M132" i="43"/>
  <c r="R132" i="43" s="1"/>
  <c r="M122" i="43"/>
  <c r="R122" i="43" s="1"/>
  <c r="M47" i="43"/>
  <c r="R47" i="43" s="1"/>
  <c r="M10" i="43"/>
  <c r="R10" i="43" s="1"/>
  <c r="M25" i="43"/>
  <c r="R25" i="43" s="1"/>
  <c r="M51" i="43"/>
  <c r="R51" i="43" s="1"/>
  <c r="M110" i="43"/>
  <c r="R110" i="43" s="1"/>
  <c r="M13" i="43"/>
  <c r="R13" i="43" s="1"/>
  <c r="M80" i="43"/>
  <c r="R80" i="43" s="1"/>
  <c r="M73" i="43"/>
  <c r="R73" i="43" s="1"/>
  <c r="M125" i="43"/>
  <c r="R125" i="43" s="1"/>
  <c r="M43" i="43"/>
  <c r="R43" i="43" s="1"/>
  <c r="M114" i="43"/>
  <c r="R114" i="43" s="1"/>
  <c r="CQ87" i="1"/>
  <c r="M71" i="43"/>
  <c r="R71" i="43" s="1"/>
  <c r="CQ52" i="1"/>
  <c r="M17" i="43"/>
  <c r="R17" i="43" s="1"/>
  <c r="M11" i="43"/>
  <c r="R11" i="43" s="1"/>
  <c r="M109" i="43"/>
  <c r="R109" i="43" s="1"/>
  <c r="M86" i="43"/>
  <c r="R86" i="43" s="1"/>
  <c r="M123" i="43"/>
  <c r="R123" i="43" s="1"/>
  <c r="M12" i="43"/>
  <c r="R12" i="43" s="1"/>
  <c r="M85" i="43"/>
  <c r="R85" i="43" s="1"/>
  <c r="M16" i="43"/>
  <c r="R16" i="43" s="1"/>
  <c r="M9" i="43"/>
  <c r="R9" i="43" s="1"/>
  <c r="M108" i="43"/>
  <c r="R108" i="43" s="1"/>
  <c r="M126" i="43"/>
  <c r="R126" i="43" s="1"/>
  <c r="M40" i="43"/>
  <c r="R40" i="43" s="1"/>
  <c r="M131" i="43"/>
  <c r="R131" i="43" s="1"/>
  <c r="M84" i="43"/>
  <c r="R84" i="43" s="1"/>
  <c r="M120" i="43"/>
  <c r="R120" i="43" s="1"/>
  <c r="M100" i="43" l="1"/>
  <c r="M141" i="43"/>
  <c r="R141" i="43" s="1"/>
  <c r="CL49" i="1"/>
  <c r="CL76" i="1"/>
  <c r="CL77" i="1"/>
  <c r="CL78" i="1"/>
  <c r="CL79" i="1"/>
  <c r="CL80" i="1"/>
  <c r="CL81" i="1"/>
  <c r="CL82" i="1"/>
  <c r="CL83" i="1"/>
  <c r="CL84" i="1"/>
  <c r="CL85" i="1"/>
  <c r="CL86" i="1"/>
  <c r="O141" i="42"/>
  <c r="N141" i="42"/>
  <c r="L140" i="42"/>
  <c r="CL113" i="1" s="1"/>
  <c r="K140" i="42"/>
  <c r="CK113" i="1" s="1"/>
  <c r="I140" i="42"/>
  <c r="H140" i="42"/>
  <c r="G140" i="42"/>
  <c r="F140" i="42"/>
  <c r="CI113" i="1" s="1"/>
  <c r="E140" i="42"/>
  <c r="CH113" i="1" s="1"/>
  <c r="D140" i="42"/>
  <c r="CG113" i="1" s="1"/>
  <c r="L139" i="42"/>
  <c r="CL112" i="1" s="1"/>
  <c r="K139" i="42"/>
  <c r="CK112" i="1" s="1"/>
  <c r="I139" i="42"/>
  <c r="H139" i="42"/>
  <c r="G139" i="42"/>
  <c r="F139" i="42"/>
  <c r="CI112" i="1" s="1"/>
  <c r="E139" i="42"/>
  <c r="CH112" i="1" s="1"/>
  <c r="D139" i="42"/>
  <c r="CG112" i="1" s="1"/>
  <c r="L138" i="42"/>
  <c r="CL111" i="1" s="1"/>
  <c r="K138" i="42"/>
  <c r="CK111" i="1" s="1"/>
  <c r="I138" i="42"/>
  <c r="H138" i="42"/>
  <c r="G138" i="42"/>
  <c r="F138" i="42"/>
  <c r="CI111" i="1" s="1"/>
  <c r="E138" i="42"/>
  <c r="CH111" i="1" s="1"/>
  <c r="D138" i="42"/>
  <c r="CG111" i="1" s="1"/>
  <c r="L137" i="42"/>
  <c r="CL110" i="1" s="1"/>
  <c r="K137" i="42"/>
  <c r="CK110" i="1" s="1"/>
  <c r="I137" i="42"/>
  <c r="H137" i="42"/>
  <c r="G137" i="42"/>
  <c r="F137" i="42"/>
  <c r="CI110" i="1" s="1"/>
  <c r="E137" i="42"/>
  <c r="CH110" i="1" s="1"/>
  <c r="D137" i="42"/>
  <c r="CG110" i="1" s="1"/>
  <c r="L136" i="42"/>
  <c r="CL109" i="1" s="1"/>
  <c r="K136" i="42"/>
  <c r="CK109" i="1" s="1"/>
  <c r="I136" i="42"/>
  <c r="H136" i="42"/>
  <c r="G136" i="42"/>
  <c r="F136" i="42"/>
  <c r="CI109" i="1" s="1"/>
  <c r="E136" i="42"/>
  <c r="CH109" i="1" s="1"/>
  <c r="D136" i="42"/>
  <c r="CG109" i="1" s="1"/>
  <c r="L135" i="42"/>
  <c r="CL108" i="1" s="1"/>
  <c r="K135" i="42"/>
  <c r="CK108" i="1" s="1"/>
  <c r="I135" i="42"/>
  <c r="H135" i="42"/>
  <c r="G135" i="42"/>
  <c r="F135" i="42"/>
  <c r="CI108" i="1" s="1"/>
  <c r="E135" i="42"/>
  <c r="CH108" i="1" s="1"/>
  <c r="D135" i="42"/>
  <c r="CG108" i="1" s="1"/>
  <c r="L134" i="42"/>
  <c r="CL107" i="1" s="1"/>
  <c r="K134" i="42"/>
  <c r="CK107" i="1" s="1"/>
  <c r="I134" i="42"/>
  <c r="H134" i="42"/>
  <c r="G134" i="42"/>
  <c r="F134" i="42"/>
  <c r="CI107" i="1" s="1"/>
  <c r="E134" i="42"/>
  <c r="CH107" i="1" s="1"/>
  <c r="D134" i="42"/>
  <c r="CG107" i="1" s="1"/>
  <c r="L133" i="42"/>
  <c r="CL106" i="1" s="1"/>
  <c r="K133" i="42"/>
  <c r="CK106" i="1" s="1"/>
  <c r="I133" i="42"/>
  <c r="H133" i="42"/>
  <c r="G133" i="42"/>
  <c r="F133" i="42"/>
  <c r="CI106" i="1" s="1"/>
  <c r="E133" i="42"/>
  <c r="CH106" i="1" s="1"/>
  <c r="D133" i="42"/>
  <c r="CG106" i="1" s="1"/>
  <c r="L132" i="42"/>
  <c r="CL105" i="1" s="1"/>
  <c r="K132" i="42"/>
  <c r="CK105" i="1" s="1"/>
  <c r="I132" i="42"/>
  <c r="H132" i="42"/>
  <c r="G132" i="42"/>
  <c r="F132" i="42"/>
  <c r="CI105" i="1" s="1"/>
  <c r="E132" i="42"/>
  <c r="CH105" i="1" s="1"/>
  <c r="D132" i="42"/>
  <c r="CG105" i="1" s="1"/>
  <c r="L131" i="42"/>
  <c r="CL104" i="1" s="1"/>
  <c r="K131" i="42"/>
  <c r="CK104" i="1" s="1"/>
  <c r="I131" i="42"/>
  <c r="H131" i="42"/>
  <c r="G131" i="42"/>
  <c r="F131" i="42"/>
  <c r="CI104" i="1" s="1"/>
  <c r="E131" i="42"/>
  <c r="CH104" i="1" s="1"/>
  <c r="D131" i="42"/>
  <c r="CG104" i="1" s="1"/>
  <c r="L130" i="42"/>
  <c r="CL103" i="1" s="1"/>
  <c r="K130" i="42"/>
  <c r="CK103" i="1" s="1"/>
  <c r="I130" i="42"/>
  <c r="H130" i="42"/>
  <c r="G130" i="42"/>
  <c r="F130" i="42"/>
  <c r="CI103" i="1" s="1"/>
  <c r="E130" i="42"/>
  <c r="CH103" i="1" s="1"/>
  <c r="D130" i="42"/>
  <c r="CG103" i="1" s="1"/>
  <c r="L129" i="42"/>
  <c r="CL102" i="1" s="1"/>
  <c r="K129" i="42"/>
  <c r="CK102" i="1" s="1"/>
  <c r="I129" i="42"/>
  <c r="H129" i="42"/>
  <c r="G129" i="42"/>
  <c r="F129" i="42"/>
  <c r="CI102" i="1" s="1"/>
  <c r="E129" i="42"/>
  <c r="CH102" i="1" s="1"/>
  <c r="D129" i="42"/>
  <c r="CG102" i="1" s="1"/>
  <c r="L128" i="42"/>
  <c r="CL101" i="1" s="1"/>
  <c r="K128" i="42"/>
  <c r="CK101" i="1" s="1"/>
  <c r="I128" i="42"/>
  <c r="H128" i="42"/>
  <c r="G128" i="42"/>
  <c r="F128" i="42"/>
  <c r="CI101" i="1" s="1"/>
  <c r="E128" i="42"/>
  <c r="CH101" i="1" s="1"/>
  <c r="D128" i="42"/>
  <c r="CG101" i="1" s="1"/>
  <c r="L127" i="42"/>
  <c r="CL100" i="1" s="1"/>
  <c r="K127" i="42"/>
  <c r="CK100" i="1" s="1"/>
  <c r="I127" i="42"/>
  <c r="H127" i="42"/>
  <c r="G127" i="42"/>
  <c r="F127" i="42"/>
  <c r="CI100" i="1" s="1"/>
  <c r="E127" i="42"/>
  <c r="CH100" i="1" s="1"/>
  <c r="D127" i="42"/>
  <c r="L126" i="42"/>
  <c r="CL99" i="1" s="1"/>
  <c r="K126" i="42"/>
  <c r="CK99" i="1" s="1"/>
  <c r="I126" i="42"/>
  <c r="H126" i="42"/>
  <c r="G126" i="42"/>
  <c r="F126" i="42"/>
  <c r="CI99" i="1" s="1"/>
  <c r="E126" i="42"/>
  <c r="CH99" i="1" s="1"/>
  <c r="D126" i="42"/>
  <c r="CG99" i="1" s="1"/>
  <c r="L125" i="42"/>
  <c r="CL98" i="1" s="1"/>
  <c r="K125" i="42"/>
  <c r="CK98" i="1" s="1"/>
  <c r="I125" i="42"/>
  <c r="H125" i="42"/>
  <c r="G125" i="42"/>
  <c r="F125" i="42"/>
  <c r="CI98" i="1" s="1"/>
  <c r="E125" i="42"/>
  <c r="CH98" i="1" s="1"/>
  <c r="D125" i="42"/>
  <c r="L124" i="42"/>
  <c r="CL97" i="1" s="1"/>
  <c r="K124" i="42"/>
  <c r="CK97" i="1" s="1"/>
  <c r="I124" i="42"/>
  <c r="H124" i="42"/>
  <c r="F124" i="42"/>
  <c r="CI97" i="1" s="1"/>
  <c r="E124" i="42"/>
  <c r="CH97" i="1" s="1"/>
  <c r="D124" i="42"/>
  <c r="CG97" i="1" s="1"/>
  <c r="L123" i="42"/>
  <c r="CL96" i="1" s="1"/>
  <c r="K123" i="42"/>
  <c r="CK96" i="1" s="1"/>
  <c r="I123" i="42"/>
  <c r="J123" i="42" s="1"/>
  <c r="CJ96" i="1" s="1"/>
  <c r="H123" i="42"/>
  <c r="F123" i="42"/>
  <c r="CI96" i="1" s="1"/>
  <c r="E123" i="42"/>
  <c r="CH96" i="1" s="1"/>
  <c r="D123" i="42"/>
  <c r="CG96" i="1" s="1"/>
  <c r="L122" i="42"/>
  <c r="CL95" i="1" s="1"/>
  <c r="K122" i="42"/>
  <c r="CK95" i="1" s="1"/>
  <c r="I122" i="42"/>
  <c r="H122" i="42"/>
  <c r="G122" i="42"/>
  <c r="F122" i="42"/>
  <c r="CI95" i="1" s="1"/>
  <c r="E122" i="42"/>
  <c r="CH95" i="1" s="1"/>
  <c r="D122" i="42"/>
  <c r="CG95" i="1" s="1"/>
  <c r="L121" i="42"/>
  <c r="CL94" i="1" s="1"/>
  <c r="K121" i="42"/>
  <c r="CK94" i="1" s="1"/>
  <c r="I121" i="42"/>
  <c r="H121" i="42"/>
  <c r="G121" i="42"/>
  <c r="F121" i="42"/>
  <c r="CI94" i="1" s="1"/>
  <c r="E121" i="42"/>
  <c r="CH94" i="1" s="1"/>
  <c r="D121" i="42"/>
  <c r="L120" i="42"/>
  <c r="CL93" i="1" s="1"/>
  <c r="K120" i="42"/>
  <c r="CK93" i="1" s="1"/>
  <c r="I120" i="42"/>
  <c r="H120" i="42"/>
  <c r="G120" i="42"/>
  <c r="F120" i="42"/>
  <c r="CI93" i="1" s="1"/>
  <c r="E120" i="42"/>
  <c r="CH93" i="1" s="1"/>
  <c r="D120" i="42"/>
  <c r="CG93" i="1" s="1"/>
  <c r="L119" i="42"/>
  <c r="CL92" i="1" s="1"/>
  <c r="K119" i="42"/>
  <c r="CK92" i="1" s="1"/>
  <c r="I119" i="42"/>
  <c r="H119" i="42"/>
  <c r="G119" i="42"/>
  <c r="F119" i="42"/>
  <c r="CI92" i="1" s="1"/>
  <c r="E119" i="42"/>
  <c r="CH92" i="1" s="1"/>
  <c r="D119" i="42"/>
  <c r="CG92" i="1" s="1"/>
  <c r="L118" i="42"/>
  <c r="CL91" i="1" s="1"/>
  <c r="K118" i="42"/>
  <c r="CK91" i="1" s="1"/>
  <c r="I118" i="42"/>
  <c r="H118" i="42"/>
  <c r="G118" i="42"/>
  <c r="F118" i="42"/>
  <c r="CI91" i="1" s="1"/>
  <c r="E118" i="42"/>
  <c r="CH91" i="1" s="1"/>
  <c r="D118" i="42"/>
  <c r="CG91" i="1" s="1"/>
  <c r="L117" i="42"/>
  <c r="CL90" i="1" s="1"/>
  <c r="K117" i="42"/>
  <c r="CK90" i="1" s="1"/>
  <c r="I117" i="42"/>
  <c r="H117" i="42"/>
  <c r="G117" i="42"/>
  <c r="F117" i="42"/>
  <c r="CI90" i="1" s="1"/>
  <c r="E117" i="42"/>
  <c r="CH90" i="1" s="1"/>
  <c r="D117" i="42"/>
  <c r="L116" i="42"/>
  <c r="CL89" i="1" s="1"/>
  <c r="K116" i="42"/>
  <c r="CK89" i="1" s="1"/>
  <c r="I116" i="42"/>
  <c r="H116" i="42"/>
  <c r="G116" i="42"/>
  <c r="F116" i="42"/>
  <c r="CI89" i="1" s="1"/>
  <c r="E116" i="42"/>
  <c r="D116" i="42"/>
  <c r="CG89" i="1" s="1"/>
  <c r="L115" i="42"/>
  <c r="CL88" i="1" s="1"/>
  <c r="K115" i="42"/>
  <c r="CK88" i="1" s="1"/>
  <c r="I115" i="42"/>
  <c r="H115" i="42"/>
  <c r="G115" i="42"/>
  <c r="F115" i="42"/>
  <c r="CI88" i="1" s="1"/>
  <c r="E115" i="42"/>
  <c r="CH88" i="1" s="1"/>
  <c r="D115" i="42"/>
  <c r="L114" i="42"/>
  <c r="CL87" i="1" s="1"/>
  <c r="K114" i="42"/>
  <c r="I114" i="42"/>
  <c r="H114" i="42"/>
  <c r="G114" i="42"/>
  <c r="F114" i="42"/>
  <c r="E114" i="42"/>
  <c r="D114" i="42"/>
  <c r="CG87" i="1" s="1"/>
  <c r="J113" i="42"/>
  <c r="J112" i="42"/>
  <c r="M112" i="42" s="1"/>
  <c r="R112" i="42" s="1"/>
  <c r="K111" i="42"/>
  <c r="I111" i="42"/>
  <c r="H111" i="42"/>
  <c r="G111" i="42"/>
  <c r="F111" i="42"/>
  <c r="E111" i="42"/>
  <c r="D111" i="42"/>
  <c r="K110" i="42"/>
  <c r="CK85" i="1" s="1"/>
  <c r="I110" i="42"/>
  <c r="H110" i="42"/>
  <c r="G110" i="42"/>
  <c r="F110" i="42"/>
  <c r="CI85" i="1" s="1"/>
  <c r="E110" i="42"/>
  <c r="CH85" i="1" s="1"/>
  <c r="D110" i="42"/>
  <c r="K109" i="42"/>
  <c r="CK84" i="1" s="1"/>
  <c r="I109" i="42"/>
  <c r="H109" i="42"/>
  <c r="G109" i="42"/>
  <c r="F109" i="42"/>
  <c r="CI84" i="1" s="1"/>
  <c r="E109" i="42"/>
  <c r="CH84" i="1" s="1"/>
  <c r="D109" i="42"/>
  <c r="CG84" i="1" s="1"/>
  <c r="K108" i="42"/>
  <c r="CK83" i="1" s="1"/>
  <c r="I108" i="42"/>
  <c r="H108" i="42"/>
  <c r="G108" i="42"/>
  <c r="F108" i="42"/>
  <c r="CI83" i="1" s="1"/>
  <c r="E108" i="42"/>
  <c r="CH83" i="1" s="1"/>
  <c r="D108" i="42"/>
  <c r="CG83" i="1" s="1"/>
  <c r="K107" i="42"/>
  <c r="CK82" i="1" s="1"/>
  <c r="I107" i="42"/>
  <c r="H107" i="42"/>
  <c r="G107" i="42"/>
  <c r="F107" i="42"/>
  <c r="CI82" i="1" s="1"/>
  <c r="E107" i="42"/>
  <c r="CH82" i="1" s="1"/>
  <c r="D107" i="42"/>
  <c r="CG82" i="1" s="1"/>
  <c r="K106" i="42"/>
  <c r="CK81" i="1" s="1"/>
  <c r="I106" i="42"/>
  <c r="H106" i="42"/>
  <c r="G106" i="42"/>
  <c r="F106" i="42"/>
  <c r="CI81" i="1" s="1"/>
  <c r="E106" i="42"/>
  <c r="CH81" i="1" s="1"/>
  <c r="D106" i="42"/>
  <c r="K105" i="42"/>
  <c r="CK80" i="1" s="1"/>
  <c r="I105" i="42"/>
  <c r="H105" i="42"/>
  <c r="G105" i="42"/>
  <c r="J105" i="42" s="1"/>
  <c r="CJ80" i="1" s="1"/>
  <c r="F105" i="42"/>
  <c r="CI80" i="1" s="1"/>
  <c r="E105" i="42"/>
  <c r="CH80" i="1" s="1"/>
  <c r="D105" i="42"/>
  <c r="K104" i="42"/>
  <c r="CK79" i="1" s="1"/>
  <c r="I104" i="42"/>
  <c r="H104" i="42"/>
  <c r="G104" i="42"/>
  <c r="F104" i="42"/>
  <c r="CI79" i="1" s="1"/>
  <c r="E104" i="42"/>
  <c r="CH79" i="1" s="1"/>
  <c r="D104" i="42"/>
  <c r="CG79" i="1" s="1"/>
  <c r="K103" i="42"/>
  <c r="CK78" i="1" s="1"/>
  <c r="I103" i="42"/>
  <c r="H103" i="42"/>
  <c r="G103" i="42"/>
  <c r="F103" i="42"/>
  <c r="CI78" i="1" s="1"/>
  <c r="E103" i="42"/>
  <c r="CH78" i="1" s="1"/>
  <c r="D103" i="42"/>
  <c r="K102" i="42"/>
  <c r="CK77" i="1" s="1"/>
  <c r="I102" i="42"/>
  <c r="H102" i="42"/>
  <c r="G102" i="42"/>
  <c r="F102" i="42"/>
  <c r="CI77" i="1" s="1"/>
  <c r="E102" i="42"/>
  <c r="CH77" i="1" s="1"/>
  <c r="D102" i="42"/>
  <c r="J101" i="42"/>
  <c r="J100" i="42"/>
  <c r="K99" i="42"/>
  <c r="I99" i="42"/>
  <c r="H99" i="42"/>
  <c r="G99" i="42"/>
  <c r="F99" i="42"/>
  <c r="E99" i="42"/>
  <c r="D99" i="42"/>
  <c r="L98" i="42"/>
  <c r="CL75" i="1" s="1"/>
  <c r="K98" i="42"/>
  <c r="CK75" i="1" s="1"/>
  <c r="I98" i="42"/>
  <c r="H98" i="42"/>
  <c r="G98" i="42"/>
  <c r="F98" i="42"/>
  <c r="CI75" i="1" s="1"/>
  <c r="E98" i="42"/>
  <c r="CH75" i="1" s="1"/>
  <c r="D98" i="42"/>
  <c r="L97" i="42"/>
  <c r="CL74" i="1" s="1"/>
  <c r="K97" i="42"/>
  <c r="CK74" i="1" s="1"/>
  <c r="I97" i="42"/>
  <c r="H97" i="42"/>
  <c r="G97" i="42"/>
  <c r="F97" i="42"/>
  <c r="CI74" i="1" s="1"/>
  <c r="E97" i="42"/>
  <c r="CH74" i="1" s="1"/>
  <c r="D97" i="42"/>
  <c r="L96" i="42"/>
  <c r="CL73" i="1" s="1"/>
  <c r="K96" i="42"/>
  <c r="CK73" i="1" s="1"/>
  <c r="I96" i="42"/>
  <c r="H96" i="42"/>
  <c r="G96" i="42"/>
  <c r="F96" i="42"/>
  <c r="CI73" i="1" s="1"/>
  <c r="E96" i="42"/>
  <c r="D96" i="42"/>
  <c r="CG73" i="1" s="1"/>
  <c r="L95" i="42"/>
  <c r="CL72" i="1" s="1"/>
  <c r="K95" i="42"/>
  <c r="CK72" i="1" s="1"/>
  <c r="I95" i="42"/>
  <c r="H95" i="42"/>
  <c r="G95" i="42"/>
  <c r="F95" i="42"/>
  <c r="CI72" i="1" s="1"/>
  <c r="E95" i="42"/>
  <c r="CH72" i="1" s="1"/>
  <c r="D95" i="42"/>
  <c r="L94" i="42"/>
  <c r="CL71" i="1" s="1"/>
  <c r="K94" i="42"/>
  <c r="CK71" i="1" s="1"/>
  <c r="I94" i="42"/>
  <c r="H94" i="42"/>
  <c r="G94" i="42"/>
  <c r="F94" i="42"/>
  <c r="CI71" i="1" s="1"/>
  <c r="E94" i="42"/>
  <c r="CH71" i="1" s="1"/>
  <c r="D94" i="42"/>
  <c r="L93" i="42"/>
  <c r="CL70" i="1" s="1"/>
  <c r="K93" i="42"/>
  <c r="CK70" i="1" s="1"/>
  <c r="I93" i="42"/>
  <c r="H93" i="42"/>
  <c r="G93" i="42"/>
  <c r="F93" i="42"/>
  <c r="CI70" i="1" s="1"/>
  <c r="E93" i="42"/>
  <c r="CH70" i="1" s="1"/>
  <c r="D93" i="42"/>
  <c r="L92" i="42"/>
  <c r="CL69" i="1" s="1"/>
  <c r="K92" i="42"/>
  <c r="CK69" i="1" s="1"/>
  <c r="I92" i="42"/>
  <c r="H92" i="42"/>
  <c r="G92" i="42"/>
  <c r="F92" i="42"/>
  <c r="CI69" i="1" s="1"/>
  <c r="E92" i="42"/>
  <c r="CH69" i="1" s="1"/>
  <c r="D92" i="42"/>
  <c r="CG69" i="1" s="1"/>
  <c r="L91" i="42"/>
  <c r="CL68" i="1" s="1"/>
  <c r="K91" i="42"/>
  <c r="CK68" i="1" s="1"/>
  <c r="I91" i="42"/>
  <c r="H91" i="42"/>
  <c r="G91" i="42"/>
  <c r="F91" i="42"/>
  <c r="CI68" i="1" s="1"/>
  <c r="E91" i="42"/>
  <c r="CH68" i="1" s="1"/>
  <c r="D91" i="42"/>
  <c r="L90" i="42"/>
  <c r="CL67" i="1" s="1"/>
  <c r="K90" i="42"/>
  <c r="CK67" i="1" s="1"/>
  <c r="I90" i="42"/>
  <c r="H90" i="42"/>
  <c r="G90" i="42"/>
  <c r="F90" i="42"/>
  <c r="CI67" i="1" s="1"/>
  <c r="E90" i="42"/>
  <c r="CH67" i="1" s="1"/>
  <c r="D90" i="42"/>
  <c r="J89" i="42"/>
  <c r="J88" i="42"/>
  <c r="M88" i="42" s="1"/>
  <c r="R88" i="42" s="1"/>
  <c r="L87" i="42"/>
  <c r="CL66" i="1" s="1"/>
  <c r="K87" i="42"/>
  <c r="CK66" i="1" s="1"/>
  <c r="I87" i="42"/>
  <c r="H87" i="42"/>
  <c r="G87" i="42"/>
  <c r="F87" i="42"/>
  <c r="CI66" i="1" s="1"/>
  <c r="E87" i="42"/>
  <c r="CH66" i="1" s="1"/>
  <c r="D87" i="42"/>
  <c r="L86" i="42"/>
  <c r="CL65" i="1" s="1"/>
  <c r="K86" i="42"/>
  <c r="CK65" i="1" s="1"/>
  <c r="I86" i="42"/>
  <c r="H86" i="42"/>
  <c r="G86" i="42"/>
  <c r="F86" i="42"/>
  <c r="CI65" i="1" s="1"/>
  <c r="E86" i="42"/>
  <c r="CH65" i="1" s="1"/>
  <c r="D86" i="42"/>
  <c r="CG65" i="1" s="1"/>
  <c r="L85" i="42"/>
  <c r="CL64" i="1" s="1"/>
  <c r="K85" i="42"/>
  <c r="CK64" i="1" s="1"/>
  <c r="I85" i="42"/>
  <c r="H85" i="42"/>
  <c r="G85" i="42"/>
  <c r="F85" i="42"/>
  <c r="CI64" i="1" s="1"/>
  <c r="E85" i="42"/>
  <c r="CH64" i="1" s="1"/>
  <c r="D85" i="42"/>
  <c r="CG64" i="1" s="1"/>
  <c r="L84" i="42"/>
  <c r="CL63" i="1" s="1"/>
  <c r="K84" i="42"/>
  <c r="CK63" i="1" s="1"/>
  <c r="I84" i="42"/>
  <c r="H84" i="42"/>
  <c r="G84" i="42"/>
  <c r="F84" i="42"/>
  <c r="CI63" i="1" s="1"/>
  <c r="E84" i="42"/>
  <c r="CH63" i="1" s="1"/>
  <c r="D84" i="42"/>
  <c r="CG63" i="1" s="1"/>
  <c r="L83" i="42"/>
  <c r="CL62" i="1" s="1"/>
  <c r="K83" i="42"/>
  <c r="CK62" i="1" s="1"/>
  <c r="I83" i="42"/>
  <c r="H83" i="42"/>
  <c r="G83" i="42"/>
  <c r="F83" i="42"/>
  <c r="CI62" i="1" s="1"/>
  <c r="E83" i="42"/>
  <c r="CH62" i="1" s="1"/>
  <c r="D83" i="42"/>
  <c r="L82" i="42"/>
  <c r="CL61" i="1" s="1"/>
  <c r="K82" i="42"/>
  <c r="CK61" i="1" s="1"/>
  <c r="I82" i="42"/>
  <c r="H82" i="42"/>
  <c r="G82" i="42"/>
  <c r="F82" i="42"/>
  <c r="CI61" i="1" s="1"/>
  <c r="E82" i="42"/>
  <c r="D82" i="42"/>
  <c r="CG61" i="1" s="1"/>
  <c r="L81" i="42"/>
  <c r="CL60" i="1" s="1"/>
  <c r="K81" i="42"/>
  <c r="CK60" i="1" s="1"/>
  <c r="I81" i="42"/>
  <c r="H81" i="42"/>
  <c r="G81" i="42"/>
  <c r="F81" i="42"/>
  <c r="CI60" i="1" s="1"/>
  <c r="E81" i="42"/>
  <c r="CH60" i="1" s="1"/>
  <c r="D81" i="42"/>
  <c r="L80" i="42"/>
  <c r="CL59" i="1" s="1"/>
  <c r="K80" i="42"/>
  <c r="CK59" i="1" s="1"/>
  <c r="I80" i="42"/>
  <c r="H80" i="42"/>
  <c r="G80" i="42"/>
  <c r="F80" i="42"/>
  <c r="CI59" i="1" s="1"/>
  <c r="E80" i="42"/>
  <c r="CH59" i="1" s="1"/>
  <c r="D80" i="42"/>
  <c r="L79" i="42"/>
  <c r="CL58" i="1" s="1"/>
  <c r="K79" i="42"/>
  <c r="CK58" i="1" s="1"/>
  <c r="I79" i="42"/>
  <c r="H79" i="42"/>
  <c r="G79" i="42"/>
  <c r="F79" i="42"/>
  <c r="CI58" i="1" s="1"/>
  <c r="E79" i="42"/>
  <c r="CH58" i="1" s="1"/>
  <c r="D79" i="42"/>
  <c r="J78" i="42"/>
  <c r="R77" i="42"/>
  <c r="J77" i="42"/>
  <c r="L76" i="42"/>
  <c r="CL57" i="1" s="1"/>
  <c r="K76" i="42"/>
  <c r="CK57" i="1" s="1"/>
  <c r="I76" i="42"/>
  <c r="H76" i="42"/>
  <c r="G76" i="42"/>
  <c r="F76" i="42"/>
  <c r="CI57" i="1" s="1"/>
  <c r="E76" i="42"/>
  <c r="CH57" i="1" s="1"/>
  <c r="D76" i="42"/>
  <c r="L75" i="42"/>
  <c r="CL56" i="1" s="1"/>
  <c r="K75" i="42"/>
  <c r="CK56" i="1" s="1"/>
  <c r="I75" i="42"/>
  <c r="H75" i="42"/>
  <c r="G75" i="42"/>
  <c r="F75" i="42"/>
  <c r="CI56" i="1" s="1"/>
  <c r="E75" i="42"/>
  <c r="CH56" i="1" s="1"/>
  <c r="D75" i="42"/>
  <c r="L74" i="42"/>
  <c r="CL55" i="1" s="1"/>
  <c r="K74" i="42"/>
  <c r="CK55" i="1" s="1"/>
  <c r="I74" i="42"/>
  <c r="H74" i="42"/>
  <c r="G74" i="42"/>
  <c r="F74" i="42"/>
  <c r="CI55" i="1" s="1"/>
  <c r="E74" i="42"/>
  <c r="CH55" i="1" s="1"/>
  <c r="D74" i="42"/>
  <c r="CG55" i="1" s="1"/>
  <c r="L73" i="42"/>
  <c r="CL54" i="1" s="1"/>
  <c r="K73" i="42"/>
  <c r="CK54" i="1" s="1"/>
  <c r="I73" i="42"/>
  <c r="H73" i="42"/>
  <c r="G73" i="42"/>
  <c r="F73" i="42"/>
  <c r="CI54" i="1" s="1"/>
  <c r="E73" i="42"/>
  <c r="D73" i="42"/>
  <c r="CG54" i="1" s="1"/>
  <c r="L72" i="42"/>
  <c r="CL53" i="1" s="1"/>
  <c r="K72" i="42"/>
  <c r="CK53" i="1" s="1"/>
  <c r="I72" i="42"/>
  <c r="H72" i="42"/>
  <c r="G72" i="42"/>
  <c r="F72" i="42"/>
  <c r="CI53" i="1" s="1"/>
  <c r="E72" i="42"/>
  <c r="CH53" i="1" s="1"/>
  <c r="D72" i="42"/>
  <c r="CG53" i="1" s="1"/>
  <c r="L71" i="42"/>
  <c r="CL52" i="1" s="1"/>
  <c r="K71" i="42"/>
  <c r="CK52" i="1" s="1"/>
  <c r="I71" i="42"/>
  <c r="H71" i="42"/>
  <c r="G71" i="42"/>
  <c r="F71" i="42"/>
  <c r="CI52" i="1" s="1"/>
  <c r="E71" i="42"/>
  <c r="CH52" i="1" s="1"/>
  <c r="D71" i="42"/>
  <c r="L70" i="42"/>
  <c r="CL51" i="1" s="1"/>
  <c r="K70" i="42"/>
  <c r="CK51" i="1" s="1"/>
  <c r="I70" i="42"/>
  <c r="H70" i="42"/>
  <c r="G70" i="42"/>
  <c r="F70" i="42"/>
  <c r="CI51" i="1" s="1"/>
  <c r="E70" i="42"/>
  <c r="CH51" i="1" s="1"/>
  <c r="D70" i="42"/>
  <c r="CG51" i="1" s="1"/>
  <c r="L69" i="42"/>
  <c r="CL50" i="1" s="1"/>
  <c r="K69" i="42"/>
  <c r="CK50" i="1" s="1"/>
  <c r="I69" i="42"/>
  <c r="H69" i="42"/>
  <c r="G69" i="42"/>
  <c r="F69" i="42"/>
  <c r="CI50" i="1" s="1"/>
  <c r="E69" i="42"/>
  <c r="CH50" i="1" s="1"/>
  <c r="D69" i="42"/>
  <c r="CG50" i="1" s="1"/>
  <c r="J68" i="42"/>
  <c r="J67" i="42"/>
  <c r="M67" i="42" s="1"/>
  <c r="R67" i="42" s="1"/>
  <c r="K66" i="42"/>
  <c r="CK49" i="1" s="1"/>
  <c r="I66" i="42"/>
  <c r="H66" i="42"/>
  <c r="G66" i="42"/>
  <c r="F66" i="42"/>
  <c r="CI49" i="1" s="1"/>
  <c r="E66" i="42"/>
  <c r="CH49" i="1" s="1"/>
  <c r="D66" i="42"/>
  <c r="L65" i="42"/>
  <c r="CL48" i="1" s="1"/>
  <c r="K65" i="42"/>
  <c r="CK48" i="1" s="1"/>
  <c r="I65" i="42"/>
  <c r="H65" i="42"/>
  <c r="G65" i="42"/>
  <c r="F65" i="42"/>
  <c r="CI48" i="1" s="1"/>
  <c r="E65" i="42"/>
  <c r="CH48" i="1" s="1"/>
  <c r="D65" i="42"/>
  <c r="L64" i="42"/>
  <c r="CL47" i="1" s="1"/>
  <c r="K64" i="42"/>
  <c r="CK47" i="1" s="1"/>
  <c r="I64" i="42"/>
  <c r="H64" i="42"/>
  <c r="G64" i="42"/>
  <c r="F64" i="42"/>
  <c r="CI47" i="1" s="1"/>
  <c r="E64" i="42"/>
  <c r="D64" i="42"/>
  <c r="CG47" i="1" s="1"/>
  <c r="L63" i="42"/>
  <c r="CL46" i="1" s="1"/>
  <c r="K63" i="42"/>
  <c r="CK46" i="1" s="1"/>
  <c r="I63" i="42"/>
  <c r="H63" i="42"/>
  <c r="G63" i="42"/>
  <c r="F63" i="42"/>
  <c r="CI46" i="1" s="1"/>
  <c r="E63" i="42"/>
  <c r="CH46" i="1" s="1"/>
  <c r="D63" i="42"/>
  <c r="L62" i="42"/>
  <c r="CL45" i="1" s="1"/>
  <c r="K62" i="42"/>
  <c r="CK45" i="1" s="1"/>
  <c r="I62" i="42"/>
  <c r="H62" i="42"/>
  <c r="G62" i="42"/>
  <c r="F62" i="42"/>
  <c r="CI45" i="1" s="1"/>
  <c r="E62" i="42"/>
  <c r="CH45" i="1" s="1"/>
  <c r="D62" i="42"/>
  <c r="L61" i="42"/>
  <c r="CL44" i="1" s="1"/>
  <c r="K61" i="42"/>
  <c r="CK44" i="1" s="1"/>
  <c r="I61" i="42"/>
  <c r="H61" i="42"/>
  <c r="G61" i="42"/>
  <c r="F61" i="42"/>
  <c r="CI44" i="1" s="1"/>
  <c r="E61" i="42"/>
  <c r="CH44" i="1" s="1"/>
  <c r="D61" i="42"/>
  <c r="L60" i="42"/>
  <c r="CL43" i="1" s="1"/>
  <c r="K60" i="42"/>
  <c r="CK43" i="1" s="1"/>
  <c r="I60" i="42"/>
  <c r="H60" i="42"/>
  <c r="G60" i="42"/>
  <c r="F60" i="42"/>
  <c r="CI43" i="1" s="1"/>
  <c r="E60" i="42"/>
  <c r="CH43" i="1" s="1"/>
  <c r="D60" i="42"/>
  <c r="L59" i="42"/>
  <c r="CL42" i="1" s="1"/>
  <c r="K59" i="42"/>
  <c r="CK42" i="1" s="1"/>
  <c r="I59" i="42"/>
  <c r="H59" i="42"/>
  <c r="G59" i="42"/>
  <c r="F59" i="42"/>
  <c r="CI42" i="1" s="1"/>
  <c r="E59" i="42"/>
  <c r="CH42" i="1" s="1"/>
  <c r="D59" i="42"/>
  <c r="L58" i="42"/>
  <c r="CL41" i="1" s="1"/>
  <c r="K58" i="42"/>
  <c r="CK41" i="1" s="1"/>
  <c r="I58" i="42"/>
  <c r="H58" i="42"/>
  <c r="G58" i="42"/>
  <c r="F58" i="42"/>
  <c r="CI41" i="1" s="1"/>
  <c r="E58" i="42"/>
  <c r="CH41" i="1" s="1"/>
  <c r="D58" i="42"/>
  <c r="L57" i="42"/>
  <c r="CL40" i="1" s="1"/>
  <c r="K57" i="42"/>
  <c r="CK40" i="1" s="1"/>
  <c r="I57" i="42"/>
  <c r="H57" i="42"/>
  <c r="G57" i="42"/>
  <c r="F57" i="42"/>
  <c r="CI40" i="1" s="1"/>
  <c r="E57" i="42"/>
  <c r="D57" i="42"/>
  <c r="L56" i="42"/>
  <c r="CL39" i="1" s="1"/>
  <c r="K56" i="42"/>
  <c r="CK39" i="1" s="1"/>
  <c r="I56" i="42"/>
  <c r="H56" i="42"/>
  <c r="G56" i="42"/>
  <c r="F56" i="42"/>
  <c r="CI39" i="1" s="1"/>
  <c r="E56" i="42"/>
  <c r="CH39" i="1" s="1"/>
  <c r="D56" i="42"/>
  <c r="CG39" i="1" s="1"/>
  <c r="L55" i="42"/>
  <c r="CL38" i="1" s="1"/>
  <c r="K55" i="42"/>
  <c r="CK38" i="1" s="1"/>
  <c r="I55" i="42"/>
  <c r="H55" i="42"/>
  <c r="G55" i="42"/>
  <c r="F55" i="42"/>
  <c r="CI38" i="1" s="1"/>
  <c r="E55" i="42"/>
  <c r="CH38" i="1" s="1"/>
  <c r="D55" i="42"/>
  <c r="L54" i="42"/>
  <c r="CL37" i="1" s="1"/>
  <c r="K54" i="42"/>
  <c r="CK37" i="1" s="1"/>
  <c r="I54" i="42"/>
  <c r="H54" i="42"/>
  <c r="G54" i="42"/>
  <c r="F54" i="42"/>
  <c r="CI37" i="1" s="1"/>
  <c r="E54" i="42"/>
  <c r="CH37" i="1" s="1"/>
  <c r="D54" i="42"/>
  <c r="L53" i="42"/>
  <c r="CL36" i="1" s="1"/>
  <c r="K53" i="42"/>
  <c r="CK36" i="1" s="1"/>
  <c r="I53" i="42"/>
  <c r="H53" i="42"/>
  <c r="G53" i="42"/>
  <c r="F53" i="42"/>
  <c r="CI36" i="1" s="1"/>
  <c r="E53" i="42"/>
  <c r="CH36" i="1" s="1"/>
  <c r="D53" i="42"/>
  <c r="L52" i="42"/>
  <c r="CL35" i="1" s="1"/>
  <c r="K52" i="42"/>
  <c r="CK35" i="1" s="1"/>
  <c r="I52" i="42"/>
  <c r="H52" i="42"/>
  <c r="G52" i="42"/>
  <c r="F52" i="42"/>
  <c r="CI35" i="1" s="1"/>
  <c r="E52" i="42"/>
  <c r="CH35" i="1" s="1"/>
  <c r="D52" i="42"/>
  <c r="L51" i="42"/>
  <c r="CL34" i="1" s="1"/>
  <c r="K51" i="42"/>
  <c r="CK34" i="1" s="1"/>
  <c r="I51" i="42"/>
  <c r="H51" i="42"/>
  <c r="G51" i="42"/>
  <c r="F51" i="42"/>
  <c r="CI34" i="1" s="1"/>
  <c r="E51" i="42"/>
  <c r="CH34" i="1" s="1"/>
  <c r="D51" i="42"/>
  <c r="L50" i="42"/>
  <c r="CL33" i="1" s="1"/>
  <c r="K50" i="42"/>
  <c r="CK33" i="1" s="1"/>
  <c r="I50" i="42"/>
  <c r="H50" i="42"/>
  <c r="G50" i="42"/>
  <c r="F50" i="42"/>
  <c r="CI33" i="1" s="1"/>
  <c r="E50" i="42"/>
  <c r="CH33" i="1" s="1"/>
  <c r="D50" i="42"/>
  <c r="L49" i="42"/>
  <c r="CL32" i="1" s="1"/>
  <c r="K49" i="42"/>
  <c r="CK32" i="1" s="1"/>
  <c r="I49" i="42"/>
  <c r="H49" i="42"/>
  <c r="G49" i="42"/>
  <c r="F49" i="42"/>
  <c r="CI32" i="1" s="1"/>
  <c r="E49" i="42"/>
  <c r="D49" i="42"/>
  <c r="L48" i="42"/>
  <c r="CL31" i="1" s="1"/>
  <c r="K48" i="42"/>
  <c r="CK31" i="1" s="1"/>
  <c r="I48" i="42"/>
  <c r="H48" i="42"/>
  <c r="G48" i="42"/>
  <c r="F48" i="42"/>
  <c r="CI31" i="1" s="1"/>
  <c r="E48" i="42"/>
  <c r="D48" i="42"/>
  <c r="L47" i="42"/>
  <c r="CL30" i="1" s="1"/>
  <c r="K47" i="42"/>
  <c r="CK30" i="1" s="1"/>
  <c r="I47" i="42"/>
  <c r="H47" i="42"/>
  <c r="G47" i="42"/>
  <c r="F47" i="42"/>
  <c r="CI30" i="1" s="1"/>
  <c r="E47" i="42"/>
  <c r="CH30" i="1" s="1"/>
  <c r="D47" i="42"/>
  <c r="L46" i="42"/>
  <c r="CL29" i="1" s="1"/>
  <c r="K46" i="42"/>
  <c r="CK29" i="1" s="1"/>
  <c r="I46" i="42"/>
  <c r="H46" i="42"/>
  <c r="G46" i="42"/>
  <c r="F46" i="42"/>
  <c r="CI29" i="1" s="1"/>
  <c r="E46" i="42"/>
  <c r="CH29" i="1" s="1"/>
  <c r="D46" i="42"/>
  <c r="L45" i="42"/>
  <c r="CL28" i="1" s="1"/>
  <c r="K45" i="42"/>
  <c r="CK28" i="1" s="1"/>
  <c r="I45" i="42"/>
  <c r="H45" i="42"/>
  <c r="G45" i="42"/>
  <c r="F45" i="42"/>
  <c r="CI28" i="1" s="1"/>
  <c r="E45" i="42"/>
  <c r="CH28" i="1" s="1"/>
  <c r="D45" i="42"/>
  <c r="L44" i="42"/>
  <c r="CL27" i="1" s="1"/>
  <c r="K44" i="42"/>
  <c r="CK27" i="1" s="1"/>
  <c r="I44" i="42"/>
  <c r="H44" i="42"/>
  <c r="G44" i="42"/>
  <c r="F44" i="42"/>
  <c r="CI27" i="1" s="1"/>
  <c r="E44" i="42"/>
  <c r="CH27" i="1" s="1"/>
  <c r="D44" i="42"/>
  <c r="L43" i="42"/>
  <c r="CL26" i="1" s="1"/>
  <c r="K43" i="42"/>
  <c r="CK26" i="1" s="1"/>
  <c r="I43" i="42"/>
  <c r="H43" i="42"/>
  <c r="G43" i="42"/>
  <c r="F43" i="42"/>
  <c r="CI26" i="1" s="1"/>
  <c r="E43" i="42"/>
  <c r="CH26" i="1" s="1"/>
  <c r="D43" i="42"/>
  <c r="L42" i="42"/>
  <c r="CL25" i="1" s="1"/>
  <c r="K42" i="42"/>
  <c r="CK25" i="1" s="1"/>
  <c r="I42" i="42"/>
  <c r="H42" i="42"/>
  <c r="G42" i="42"/>
  <c r="F42" i="42"/>
  <c r="CI25" i="1" s="1"/>
  <c r="E42" i="42"/>
  <c r="CH25" i="1" s="1"/>
  <c r="D42" i="42"/>
  <c r="L41" i="42"/>
  <c r="CL24" i="1" s="1"/>
  <c r="K41" i="42"/>
  <c r="CK24" i="1" s="1"/>
  <c r="I41" i="42"/>
  <c r="H41" i="42"/>
  <c r="G41" i="42"/>
  <c r="F41" i="42"/>
  <c r="CI24" i="1" s="1"/>
  <c r="E41" i="42"/>
  <c r="D41" i="42"/>
  <c r="L40" i="42"/>
  <c r="CL23" i="1" s="1"/>
  <c r="K40" i="42"/>
  <c r="CK23" i="1" s="1"/>
  <c r="I40" i="42"/>
  <c r="H40" i="42"/>
  <c r="G40" i="42"/>
  <c r="F40" i="42"/>
  <c r="CI23" i="1" s="1"/>
  <c r="E40" i="42"/>
  <c r="CH23" i="1" s="1"/>
  <c r="D40" i="42"/>
  <c r="L39" i="42"/>
  <c r="K39" i="42"/>
  <c r="I39" i="42"/>
  <c r="H39" i="42"/>
  <c r="G39" i="42"/>
  <c r="F39" i="42"/>
  <c r="E39" i="42"/>
  <c r="D39" i="42"/>
  <c r="L38" i="42"/>
  <c r="K38" i="42"/>
  <c r="I38" i="42"/>
  <c r="H38" i="42"/>
  <c r="G38" i="42"/>
  <c r="F38" i="42"/>
  <c r="E38" i="42"/>
  <c r="D38" i="42"/>
  <c r="L37" i="42"/>
  <c r="K37" i="42"/>
  <c r="I37" i="42"/>
  <c r="H37" i="42"/>
  <c r="G37" i="42"/>
  <c r="F37" i="42"/>
  <c r="E37" i="42"/>
  <c r="D37" i="42"/>
  <c r="L36" i="42"/>
  <c r="K36" i="42"/>
  <c r="I36" i="42"/>
  <c r="H36" i="42"/>
  <c r="G36" i="42"/>
  <c r="F36" i="42"/>
  <c r="E36" i="42"/>
  <c r="D36" i="42"/>
  <c r="L35" i="42"/>
  <c r="K35" i="42"/>
  <c r="I35" i="42"/>
  <c r="H35" i="42"/>
  <c r="G35" i="42"/>
  <c r="F35" i="42"/>
  <c r="E35" i="42"/>
  <c r="D35" i="42"/>
  <c r="L34" i="42"/>
  <c r="K34" i="42"/>
  <c r="I34" i="42"/>
  <c r="H34" i="42"/>
  <c r="G34" i="42"/>
  <c r="F34" i="42"/>
  <c r="E34" i="42"/>
  <c r="D34" i="42"/>
  <c r="L33" i="42"/>
  <c r="K33" i="42"/>
  <c r="I33" i="42"/>
  <c r="H33" i="42"/>
  <c r="G33" i="42"/>
  <c r="F33" i="42"/>
  <c r="E33" i="42"/>
  <c r="D33" i="42"/>
  <c r="L32" i="42"/>
  <c r="K32" i="42"/>
  <c r="I32" i="42"/>
  <c r="H32" i="42"/>
  <c r="G32" i="42"/>
  <c r="F32" i="42"/>
  <c r="E32" i="42"/>
  <c r="D32" i="42"/>
  <c r="L31" i="42"/>
  <c r="K31" i="42"/>
  <c r="I31" i="42"/>
  <c r="H31" i="42"/>
  <c r="G31" i="42"/>
  <c r="F31" i="42"/>
  <c r="E31" i="42"/>
  <c r="D31" i="42"/>
  <c r="L30" i="42"/>
  <c r="K30" i="42"/>
  <c r="I30" i="42"/>
  <c r="H30" i="42"/>
  <c r="G30" i="42"/>
  <c r="F30" i="42"/>
  <c r="E30" i="42"/>
  <c r="D30" i="42"/>
  <c r="L29" i="42"/>
  <c r="K29" i="42"/>
  <c r="I29" i="42"/>
  <c r="H29" i="42"/>
  <c r="G29" i="42"/>
  <c r="F29" i="42"/>
  <c r="E29" i="42"/>
  <c r="D29" i="42"/>
  <c r="L28" i="42"/>
  <c r="K28" i="42"/>
  <c r="I28" i="42"/>
  <c r="H28" i="42"/>
  <c r="G28" i="42"/>
  <c r="F28" i="42"/>
  <c r="E28" i="42"/>
  <c r="D28" i="42"/>
  <c r="L27" i="42"/>
  <c r="K27" i="42"/>
  <c r="I27" i="42"/>
  <c r="H27" i="42"/>
  <c r="G27" i="42"/>
  <c r="F27" i="42"/>
  <c r="E27" i="42"/>
  <c r="D27" i="42"/>
  <c r="L26" i="42"/>
  <c r="CL22" i="1" s="1"/>
  <c r="K26" i="42"/>
  <c r="CK22" i="1" s="1"/>
  <c r="I26" i="42"/>
  <c r="H26" i="42"/>
  <c r="G26" i="42"/>
  <c r="F26" i="42"/>
  <c r="CI22" i="1" s="1"/>
  <c r="E26" i="42"/>
  <c r="CH22" i="1" s="1"/>
  <c r="D26" i="42"/>
  <c r="L25" i="42"/>
  <c r="CL21" i="1" s="1"/>
  <c r="K25" i="42"/>
  <c r="CK21" i="1" s="1"/>
  <c r="I25" i="42"/>
  <c r="H25" i="42"/>
  <c r="G25" i="42"/>
  <c r="F25" i="42"/>
  <c r="CI21" i="1" s="1"/>
  <c r="E25" i="42"/>
  <c r="CH21" i="1" s="1"/>
  <c r="D25" i="42"/>
  <c r="CG21" i="1" s="1"/>
  <c r="L24" i="42"/>
  <c r="CL20" i="1" s="1"/>
  <c r="K24" i="42"/>
  <c r="CK20" i="1" s="1"/>
  <c r="I24" i="42"/>
  <c r="H24" i="42"/>
  <c r="G24" i="42"/>
  <c r="F24" i="42"/>
  <c r="CI20" i="1" s="1"/>
  <c r="E24" i="42"/>
  <c r="D24" i="42"/>
  <c r="L23" i="42"/>
  <c r="CL19" i="1" s="1"/>
  <c r="K23" i="42"/>
  <c r="CK19" i="1" s="1"/>
  <c r="I23" i="42"/>
  <c r="H23" i="42"/>
  <c r="G23" i="42"/>
  <c r="F23" i="42"/>
  <c r="CI19" i="1" s="1"/>
  <c r="E23" i="42"/>
  <c r="CH19" i="1" s="1"/>
  <c r="D23" i="42"/>
  <c r="CG19" i="1" s="1"/>
  <c r="L22" i="42"/>
  <c r="CL18" i="1" s="1"/>
  <c r="K22" i="42"/>
  <c r="CK18" i="1" s="1"/>
  <c r="I22" i="42"/>
  <c r="H22" i="42"/>
  <c r="G22" i="42"/>
  <c r="F22" i="42"/>
  <c r="CI18" i="1" s="1"/>
  <c r="E22" i="42"/>
  <c r="CH18" i="1" s="1"/>
  <c r="D22" i="42"/>
  <c r="L21" i="42"/>
  <c r="CL17" i="1" s="1"/>
  <c r="K21" i="42"/>
  <c r="CK17" i="1" s="1"/>
  <c r="I21" i="42"/>
  <c r="H21" i="42"/>
  <c r="G21" i="42"/>
  <c r="F21" i="42"/>
  <c r="CI17" i="1" s="1"/>
  <c r="E21" i="42"/>
  <c r="CH17" i="1" s="1"/>
  <c r="D21" i="42"/>
  <c r="L20" i="42"/>
  <c r="CL16" i="1" s="1"/>
  <c r="K20" i="42"/>
  <c r="CK16" i="1" s="1"/>
  <c r="I20" i="42"/>
  <c r="H20" i="42"/>
  <c r="G20" i="42"/>
  <c r="F20" i="42"/>
  <c r="CI16" i="1" s="1"/>
  <c r="E20" i="42"/>
  <c r="CH16" i="1" s="1"/>
  <c r="D20" i="42"/>
  <c r="L19" i="42"/>
  <c r="CL15" i="1" s="1"/>
  <c r="K19" i="42"/>
  <c r="CK15" i="1" s="1"/>
  <c r="I19" i="42"/>
  <c r="H19" i="42"/>
  <c r="G19" i="42"/>
  <c r="F19" i="42"/>
  <c r="CI15" i="1" s="1"/>
  <c r="E19" i="42"/>
  <c r="CH15" i="1" s="1"/>
  <c r="D19" i="42"/>
  <c r="CG15" i="1" s="1"/>
  <c r="L18" i="42"/>
  <c r="CL14" i="1" s="1"/>
  <c r="K18" i="42"/>
  <c r="CK14" i="1" s="1"/>
  <c r="I18" i="42"/>
  <c r="H18" i="42"/>
  <c r="G18" i="42"/>
  <c r="F18" i="42"/>
  <c r="CI14" i="1" s="1"/>
  <c r="E18" i="42"/>
  <c r="CH14" i="1" s="1"/>
  <c r="D18" i="42"/>
  <c r="L17" i="42"/>
  <c r="CL13" i="1" s="1"/>
  <c r="K17" i="42"/>
  <c r="CK13" i="1" s="1"/>
  <c r="I17" i="42"/>
  <c r="H17" i="42"/>
  <c r="G17" i="42"/>
  <c r="F17" i="42"/>
  <c r="CI13" i="1" s="1"/>
  <c r="E17" i="42"/>
  <c r="CH13" i="1" s="1"/>
  <c r="D17" i="42"/>
  <c r="CG13" i="1" s="1"/>
  <c r="L16" i="42"/>
  <c r="CL12" i="1" s="1"/>
  <c r="K16" i="42"/>
  <c r="CK12" i="1" s="1"/>
  <c r="I16" i="42"/>
  <c r="H16" i="42"/>
  <c r="G16" i="42"/>
  <c r="F16" i="42"/>
  <c r="CI12" i="1" s="1"/>
  <c r="E16" i="42"/>
  <c r="CH12" i="1" s="1"/>
  <c r="D16" i="42"/>
  <c r="L15" i="42"/>
  <c r="CL11" i="1" s="1"/>
  <c r="K15" i="42"/>
  <c r="CK11" i="1" s="1"/>
  <c r="I15" i="42"/>
  <c r="H15" i="42"/>
  <c r="G15" i="42"/>
  <c r="F15" i="42"/>
  <c r="CI11" i="1" s="1"/>
  <c r="E15" i="42"/>
  <c r="CH11" i="1" s="1"/>
  <c r="D15" i="42"/>
  <c r="L14" i="42"/>
  <c r="CL10" i="1" s="1"/>
  <c r="K14" i="42"/>
  <c r="CK10" i="1" s="1"/>
  <c r="I14" i="42"/>
  <c r="H14" i="42"/>
  <c r="G14" i="42"/>
  <c r="F14" i="42"/>
  <c r="CI10" i="1" s="1"/>
  <c r="E14" i="42"/>
  <c r="CH10" i="1" s="1"/>
  <c r="D14" i="42"/>
  <c r="L13" i="42"/>
  <c r="CL9" i="1" s="1"/>
  <c r="K13" i="42"/>
  <c r="CK9" i="1" s="1"/>
  <c r="I13" i="42"/>
  <c r="H13" i="42"/>
  <c r="G13" i="42"/>
  <c r="F13" i="42"/>
  <c r="CI9" i="1" s="1"/>
  <c r="E13" i="42"/>
  <c r="CH9" i="1" s="1"/>
  <c r="D13" i="42"/>
  <c r="L12" i="42"/>
  <c r="CL8" i="1" s="1"/>
  <c r="K12" i="42"/>
  <c r="CK8" i="1" s="1"/>
  <c r="I12" i="42"/>
  <c r="H12" i="42"/>
  <c r="G12" i="42"/>
  <c r="F12" i="42"/>
  <c r="CI8" i="1" s="1"/>
  <c r="E12" i="42"/>
  <c r="CH8" i="1" s="1"/>
  <c r="D12" i="42"/>
  <c r="L11" i="42"/>
  <c r="CL7" i="1" s="1"/>
  <c r="K11" i="42"/>
  <c r="CK7" i="1" s="1"/>
  <c r="I11" i="42"/>
  <c r="H11" i="42"/>
  <c r="G11" i="42"/>
  <c r="F11" i="42"/>
  <c r="CI7" i="1" s="1"/>
  <c r="E11" i="42"/>
  <c r="CH7" i="1" s="1"/>
  <c r="D11" i="42"/>
  <c r="L10" i="42"/>
  <c r="CL6" i="1" s="1"/>
  <c r="K10" i="42"/>
  <c r="CK6" i="1" s="1"/>
  <c r="I10" i="42"/>
  <c r="H10" i="42"/>
  <c r="G10" i="42"/>
  <c r="F10" i="42"/>
  <c r="CI6" i="1" s="1"/>
  <c r="E10" i="42"/>
  <c r="CH6" i="1" s="1"/>
  <c r="D10" i="42"/>
  <c r="L9" i="42"/>
  <c r="CL5" i="1" s="1"/>
  <c r="K9" i="42"/>
  <c r="CK5" i="1" s="1"/>
  <c r="I9" i="42"/>
  <c r="H9" i="42"/>
  <c r="G9" i="42"/>
  <c r="F9" i="42"/>
  <c r="CI5" i="1" s="1"/>
  <c r="E9" i="42"/>
  <c r="CH5" i="1" s="1"/>
  <c r="D9" i="42"/>
  <c r="CG5" i="1" s="1"/>
  <c r="L8" i="42"/>
  <c r="K8" i="42"/>
  <c r="I8" i="42"/>
  <c r="H8" i="42"/>
  <c r="G8" i="42"/>
  <c r="F8" i="42"/>
  <c r="E8" i="42"/>
  <c r="D8" i="42"/>
  <c r="L7" i="42"/>
  <c r="CL4" i="1" s="1"/>
  <c r="K7" i="42"/>
  <c r="CK4" i="1" s="1"/>
  <c r="I7" i="42"/>
  <c r="H7" i="42"/>
  <c r="G7" i="42"/>
  <c r="F7" i="42"/>
  <c r="CI4" i="1" s="1"/>
  <c r="E7" i="42"/>
  <c r="CH4" i="1" s="1"/>
  <c r="D7" i="42"/>
  <c r="J79" i="42" l="1"/>
  <c r="CJ58" i="1" s="1"/>
  <c r="J80" i="42"/>
  <c r="CJ59" i="1" s="1"/>
  <c r="J81" i="42"/>
  <c r="CJ60" i="1" s="1"/>
  <c r="J82" i="42"/>
  <c r="CJ61" i="1" s="1"/>
  <c r="J83" i="42"/>
  <c r="CJ62" i="1" s="1"/>
  <c r="J87" i="42"/>
  <c r="CJ66" i="1" s="1"/>
  <c r="J128" i="42"/>
  <c r="CJ101" i="1" s="1"/>
  <c r="J129" i="42"/>
  <c r="CJ102" i="1" s="1"/>
  <c r="J131" i="42"/>
  <c r="CJ104" i="1" s="1"/>
  <c r="J132" i="42"/>
  <c r="CJ105" i="1" s="1"/>
  <c r="J133" i="42"/>
  <c r="CJ106" i="1" s="1"/>
  <c r="J17" i="42"/>
  <c r="CJ13" i="1" s="1"/>
  <c r="J45" i="42"/>
  <c r="CJ28" i="1" s="1"/>
  <c r="J120" i="42"/>
  <c r="CJ93" i="1" s="1"/>
  <c r="J135" i="42"/>
  <c r="CJ108" i="1" s="1"/>
  <c r="J7" i="42"/>
  <c r="CJ4" i="1" s="1"/>
  <c r="J8" i="42"/>
  <c r="M8" i="42" s="1"/>
  <c r="R8" i="42" s="1"/>
  <c r="J9" i="42"/>
  <c r="CJ5" i="1" s="1"/>
  <c r="J13" i="42"/>
  <c r="CJ9" i="1" s="1"/>
  <c r="J26" i="42"/>
  <c r="CJ22" i="1" s="1"/>
  <c r="J28" i="42"/>
  <c r="J30" i="42"/>
  <c r="M30" i="42" s="1"/>
  <c r="R30" i="42" s="1"/>
  <c r="J32" i="42"/>
  <c r="M32" i="42" s="1"/>
  <c r="R32" i="42" s="1"/>
  <c r="J34" i="42"/>
  <c r="M34" i="42" s="1"/>
  <c r="R34" i="42" s="1"/>
  <c r="J36" i="42"/>
  <c r="M36" i="42" s="1"/>
  <c r="R36" i="42" s="1"/>
  <c r="J38" i="42"/>
  <c r="M38" i="42" s="1"/>
  <c r="R38" i="42" s="1"/>
  <c r="J40" i="42"/>
  <c r="CJ23" i="1" s="1"/>
  <c r="J49" i="42"/>
  <c r="CJ32" i="1" s="1"/>
  <c r="J57" i="42"/>
  <c r="CJ40" i="1" s="1"/>
  <c r="J58" i="42"/>
  <c r="CJ41" i="1" s="1"/>
  <c r="J59" i="42"/>
  <c r="CJ42" i="1" s="1"/>
  <c r="J60" i="42"/>
  <c r="CJ43" i="1" s="1"/>
  <c r="J62" i="42"/>
  <c r="CJ45" i="1" s="1"/>
  <c r="J63" i="42"/>
  <c r="CJ46" i="1" s="1"/>
  <c r="J64" i="42"/>
  <c r="CJ47" i="1" s="1"/>
  <c r="J65" i="42"/>
  <c r="CJ48" i="1" s="1"/>
  <c r="J90" i="42"/>
  <c r="CJ67" i="1" s="1"/>
  <c r="J91" i="42"/>
  <c r="CJ68" i="1" s="1"/>
  <c r="J92" i="42"/>
  <c r="CJ69" i="1" s="1"/>
  <c r="J93" i="42"/>
  <c r="CJ70" i="1" s="1"/>
  <c r="J97" i="42"/>
  <c r="CJ74" i="1" s="1"/>
  <c r="J124" i="42"/>
  <c r="CJ97" i="1" s="1"/>
  <c r="J127" i="42"/>
  <c r="CJ100" i="1" s="1"/>
  <c r="J25" i="42"/>
  <c r="CJ21" i="1" s="1"/>
  <c r="J27" i="42"/>
  <c r="M27" i="42" s="1"/>
  <c r="R27" i="42" s="1"/>
  <c r="J29" i="42"/>
  <c r="M29" i="42" s="1"/>
  <c r="R29" i="42" s="1"/>
  <c r="J31" i="42"/>
  <c r="M31" i="42" s="1"/>
  <c r="R31" i="42" s="1"/>
  <c r="J33" i="42"/>
  <c r="M33" i="42" s="1"/>
  <c r="R33" i="42" s="1"/>
  <c r="J35" i="42"/>
  <c r="J37" i="42"/>
  <c r="M37" i="42" s="1"/>
  <c r="R37" i="42" s="1"/>
  <c r="J39" i="42"/>
  <c r="M39" i="42" s="1"/>
  <c r="R39" i="42" s="1"/>
  <c r="J41" i="42"/>
  <c r="CJ24" i="1" s="1"/>
  <c r="J70" i="42"/>
  <c r="CJ51" i="1" s="1"/>
  <c r="J71" i="42"/>
  <c r="CJ52" i="1" s="1"/>
  <c r="J72" i="42"/>
  <c r="CJ53" i="1" s="1"/>
  <c r="J73" i="42"/>
  <c r="CJ54" i="1" s="1"/>
  <c r="J74" i="42"/>
  <c r="CJ55" i="1" s="1"/>
  <c r="J75" i="42"/>
  <c r="CJ56" i="1" s="1"/>
  <c r="J76" i="42"/>
  <c r="CJ57" i="1" s="1"/>
  <c r="J102" i="42"/>
  <c r="CJ77" i="1" s="1"/>
  <c r="J110" i="42"/>
  <c r="CJ85" i="1" s="1"/>
  <c r="J115" i="42"/>
  <c r="CJ88" i="1" s="1"/>
  <c r="J116" i="42"/>
  <c r="CJ89" i="1" s="1"/>
  <c r="J117" i="42"/>
  <c r="CJ90" i="1" s="1"/>
  <c r="J122" i="42"/>
  <c r="CJ95" i="1" s="1"/>
  <c r="CH32" i="1"/>
  <c r="CG40" i="1"/>
  <c r="CG41" i="1"/>
  <c r="CG62" i="1"/>
  <c r="CH76" i="1"/>
  <c r="CH86" i="1"/>
  <c r="J18" i="42"/>
  <c r="CJ14" i="1" s="1"/>
  <c r="J19" i="42"/>
  <c r="CJ15" i="1" s="1"/>
  <c r="J20" i="42"/>
  <c r="CJ16" i="1" s="1"/>
  <c r="J21" i="42"/>
  <c r="CJ17" i="1" s="1"/>
  <c r="J22" i="42"/>
  <c r="CJ18" i="1" s="1"/>
  <c r="J23" i="42"/>
  <c r="CJ19" i="1" s="1"/>
  <c r="J24" i="42"/>
  <c r="CJ20" i="1" s="1"/>
  <c r="CH24" i="1"/>
  <c r="CG25" i="1"/>
  <c r="CG26" i="1"/>
  <c r="CG28" i="1"/>
  <c r="CG30" i="1"/>
  <c r="CG32" i="1"/>
  <c r="J69" i="42"/>
  <c r="CJ50" i="1" s="1"/>
  <c r="CG72" i="1"/>
  <c r="CG74" i="1"/>
  <c r="J107" i="42"/>
  <c r="CJ82" i="1" s="1"/>
  <c r="K141" i="42"/>
  <c r="CK87" i="1"/>
  <c r="CG85" i="1"/>
  <c r="CG43" i="1"/>
  <c r="CH73" i="1"/>
  <c r="CG86" i="1"/>
  <c r="CG76" i="1"/>
  <c r="CG78" i="1"/>
  <c r="J106" i="42"/>
  <c r="CJ81" i="1" s="1"/>
  <c r="CG98" i="1"/>
  <c r="CG100" i="1"/>
  <c r="CG60" i="1"/>
  <c r="CG88" i="1"/>
  <c r="CG59" i="1"/>
  <c r="CG6" i="1"/>
  <c r="CG8" i="1"/>
  <c r="CG9" i="1"/>
  <c r="J42" i="42"/>
  <c r="CJ25" i="1" s="1"/>
  <c r="J43" i="42"/>
  <c r="CJ26" i="1" s="1"/>
  <c r="J44" i="42"/>
  <c r="CJ27" i="1" s="1"/>
  <c r="J46" i="42"/>
  <c r="CJ29" i="1" s="1"/>
  <c r="J47" i="42"/>
  <c r="CJ30" i="1" s="1"/>
  <c r="J48" i="42"/>
  <c r="CJ31" i="1" s="1"/>
  <c r="CH47" i="1"/>
  <c r="CG49" i="1"/>
  <c r="M82" i="42"/>
  <c r="R82" i="42" s="1"/>
  <c r="CG66" i="1"/>
  <c r="J94" i="42"/>
  <c r="CJ71" i="1" s="1"/>
  <c r="J95" i="42"/>
  <c r="CJ72" i="1" s="1"/>
  <c r="J96" i="42"/>
  <c r="CJ73" i="1" s="1"/>
  <c r="CI76" i="1"/>
  <c r="CI86" i="1"/>
  <c r="J104" i="42"/>
  <c r="CJ79" i="1" s="1"/>
  <c r="E141" i="42"/>
  <c r="CH87" i="1"/>
  <c r="CH89" i="1"/>
  <c r="CG94" i="1"/>
  <c r="CG77" i="1"/>
  <c r="CG35" i="1"/>
  <c r="CG46" i="1"/>
  <c r="J50" i="42"/>
  <c r="CJ33" i="1" s="1"/>
  <c r="J51" i="42"/>
  <c r="CJ34" i="1" s="1"/>
  <c r="J52" i="42"/>
  <c r="CJ35" i="1" s="1"/>
  <c r="J54" i="42"/>
  <c r="CJ37" i="1" s="1"/>
  <c r="J55" i="42"/>
  <c r="CJ38" i="1" s="1"/>
  <c r="J56" i="42"/>
  <c r="J98" i="42"/>
  <c r="CJ75" i="1" s="1"/>
  <c r="J99" i="42"/>
  <c r="M99" i="42" s="1"/>
  <c r="R99" i="42" s="1"/>
  <c r="J103" i="42"/>
  <c r="CJ78" i="1" s="1"/>
  <c r="J111" i="42"/>
  <c r="M111" i="42" s="1"/>
  <c r="R111" i="42" s="1"/>
  <c r="F141" i="42"/>
  <c r="CI87" i="1"/>
  <c r="CG75" i="1"/>
  <c r="CG31" i="1"/>
  <c r="CG11" i="1"/>
  <c r="CG34" i="1"/>
  <c r="M62" i="42"/>
  <c r="R62" i="42" s="1"/>
  <c r="CG90" i="1"/>
  <c r="CG37" i="1"/>
  <c r="CG12" i="1"/>
  <c r="CG16" i="1"/>
  <c r="CG20" i="1"/>
  <c r="G141" i="42"/>
  <c r="CG71" i="1"/>
  <c r="CG29" i="1"/>
  <c r="CG7" i="1"/>
  <c r="CH31" i="1"/>
  <c r="CG36" i="1"/>
  <c r="CG4" i="1"/>
  <c r="CH40" i="1"/>
  <c r="CG42" i="1"/>
  <c r="CG44" i="1"/>
  <c r="CG48" i="1"/>
  <c r="M79" i="42"/>
  <c r="R79" i="42" s="1"/>
  <c r="CG58" i="1"/>
  <c r="CG10" i="1"/>
  <c r="CG14" i="1"/>
  <c r="CG17" i="1"/>
  <c r="J10" i="42"/>
  <c r="CJ6" i="1" s="1"/>
  <c r="J11" i="42"/>
  <c r="CJ7" i="1" s="1"/>
  <c r="J12" i="42"/>
  <c r="CJ8" i="1" s="1"/>
  <c r="CH20" i="1"/>
  <c r="CG22" i="1"/>
  <c r="M28" i="42"/>
  <c r="R28" i="42" s="1"/>
  <c r="J53" i="42"/>
  <c r="CJ36" i="1" s="1"/>
  <c r="J66" i="42"/>
  <c r="CJ49" i="1" s="1"/>
  <c r="CG52" i="1"/>
  <c r="M74" i="42"/>
  <c r="R74" i="42" s="1"/>
  <c r="J84" i="42"/>
  <c r="CJ63" i="1" s="1"/>
  <c r="J85" i="42"/>
  <c r="CJ64" i="1" s="1"/>
  <c r="J86" i="42"/>
  <c r="CJ65" i="1" s="1"/>
  <c r="CG81" i="1"/>
  <c r="J109" i="42"/>
  <c r="CJ84" i="1" s="1"/>
  <c r="J118" i="42"/>
  <c r="CJ91" i="1" s="1"/>
  <c r="J119" i="42"/>
  <c r="CJ92" i="1" s="1"/>
  <c r="J121" i="42"/>
  <c r="CJ94" i="1" s="1"/>
  <c r="CG27" i="1"/>
  <c r="CH61" i="1"/>
  <c r="CG33" i="1"/>
  <c r="CG38" i="1"/>
  <c r="CG18" i="1"/>
  <c r="J14" i="42"/>
  <c r="CJ10" i="1" s="1"/>
  <c r="J15" i="42"/>
  <c r="CJ11" i="1" s="1"/>
  <c r="J16" i="42"/>
  <c r="CJ12" i="1" s="1"/>
  <c r="M35" i="42"/>
  <c r="R35" i="42" s="1"/>
  <c r="M41" i="42"/>
  <c r="R41" i="42" s="1"/>
  <c r="CG24" i="1"/>
  <c r="J61" i="42"/>
  <c r="CJ44" i="1" s="1"/>
  <c r="CH54" i="1"/>
  <c r="CG56" i="1"/>
  <c r="CG57" i="1"/>
  <c r="M90" i="42"/>
  <c r="R90" i="42" s="1"/>
  <c r="CG68" i="1"/>
  <c r="CG70" i="1"/>
  <c r="CK86" i="1"/>
  <c r="CK76" i="1"/>
  <c r="M105" i="42"/>
  <c r="R105" i="42" s="1"/>
  <c r="CG80" i="1"/>
  <c r="J108" i="42"/>
  <c r="CJ83" i="1" s="1"/>
  <c r="I141" i="42"/>
  <c r="H141" i="42"/>
  <c r="J130" i="42"/>
  <c r="CJ103" i="1" s="1"/>
  <c r="J134" i="42"/>
  <c r="CJ107" i="1" s="1"/>
  <c r="CG67" i="1"/>
  <c r="CG45" i="1"/>
  <c r="CG23" i="1"/>
  <c r="J125" i="42"/>
  <c r="CJ98" i="1" s="1"/>
  <c r="J126" i="42"/>
  <c r="CJ99" i="1" s="1"/>
  <c r="J136" i="42"/>
  <c r="CJ109" i="1" s="1"/>
  <c r="J137" i="42"/>
  <c r="CJ110" i="1" s="1"/>
  <c r="J139" i="42"/>
  <c r="CJ112" i="1" s="1"/>
  <c r="J140" i="42"/>
  <c r="CJ113" i="1" s="1"/>
  <c r="L141" i="42"/>
  <c r="J138" i="42"/>
  <c r="CJ111" i="1" s="1"/>
  <c r="M135" i="42"/>
  <c r="R135" i="42" s="1"/>
  <c r="M124" i="42"/>
  <c r="R124" i="42" s="1"/>
  <c r="M128" i="42"/>
  <c r="R128" i="42" s="1"/>
  <c r="M131" i="42"/>
  <c r="R131" i="42" s="1"/>
  <c r="M132" i="42"/>
  <c r="R132" i="42" s="1"/>
  <c r="M133" i="42"/>
  <c r="R133" i="42" s="1"/>
  <c r="M122" i="42"/>
  <c r="R122" i="42" s="1"/>
  <c r="M123" i="42"/>
  <c r="R123" i="42" s="1"/>
  <c r="M69" i="42"/>
  <c r="R69" i="42" s="1"/>
  <c r="J114" i="42"/>
  <c r="D141" i="42"/>
  <c r="M120" i="42" l="1"/>
  <c r="R120" i="42" s="1"/>
  <c r="M9" i="42"/>
  <c r="R9" i="42" s="1"/>
  <c r="M118" i="42"/>
  <c r="R118" i="42" s="1"/>
  <c r="M70" i="42"/>
  <c r="R70" i="42" s="1"/>
  <c r="M76" i="42"/>
  <c r="R76" i="42" s="1"/>
  <c r="M21" i="42"/>
  <c r="R21" i="42" s="1"/>
  <c r="M87" i="42"/>
  <c r="R87" i="42" s="1"/>
  <c r="M63" i="42"/>
  <c r="R63" i="42" s="1"/>
  <c r="M107" i="42"/>
  <c r="R107" i="42" s="1"/>
  <c r="M58" i="42"/>
  <c r="R58" i="42" s="1"/>
  <c r="M75" i="42"/>
  <c r="R75" i="42" s="1"/>
  <c r="M40" i="42"/>
  <c r="R40" i="42" s="1"/>
  <c r="M64" i="42"/>
  <c r="R64" i="42" s="1"/>
  <c r="M81" i="42"/>
  <c r="R81" i="42" s="1"/>
  <c r="M138" i="42"/>
  <c r="R138" i="42" s="1"/>
  <c r="M119" i="42"/>
  <c r="R119" i="42" s="1"/>
  <c r="M92" i="42"/>
  <c r="R92" i="42" s="1"/>
  <c r="M65" i="42"/>
  <c r="R65" i="42" s="1"/>
  <c r="M17" i="42"/>
  <c r="R17" i="42" s="1"/>
  <c r="M26" i="42"/>
  <c r="R26" i="42" s="1"/>
  <c r="M80" i="42"/>
  <c r="R80" i="42" s="1"/>
  <c r="M20" i="42"/>
  <c r="R20" i="42" s="1"/>
  <c r="M13" i="42"/>
  <c r="R13" i="42" s="1"/>
  <c r="M83" i="42"/>
  <c r="R83" i="42" s="1"/>
  <c r="M45" i="42"/>
  <c r="R45" i="42" s="1"/>
  <c r="M59" i="42"/>
  <c r="R59" i="42" s="1"/>
  <c r="M97" i="42"/>
  <c r="R97" i="42" s="1"/>
  <c r="M51" i="42"/>
  <c r="R51" i="42" s="1"/>
  <c r="M108" i="42"/>
  <c r="R108" i="42" s="1"/>
  <c r="M73" i="42"/>
  <c r="R73" i="42" s="1"/>
  <c r="M117" i="42"/>
  <c r="R117" i="42" s="1"/>
  <c r="M25" i="42"/>
  <c r="R25" i="42" s="1"/>
  <c r="M7" i="42"/>
  <c r="R7" i="42" s="1"/>
  <c r="M129" i="42"/>
  <c r="R129" i="42" s="1"/>
  <c r="M84" i="42"/>
  <c r="R84" i="42" s="1"/>
  <c r="M57" i="42"/>
  <c r="R57" i="42" s="1"/>
  <c r="M18" i="42"/>
  <c r="R18" i="42" s="1"/>
  <c r="M50" i="42"/>
  <c r="R50" i="42" s="1"/>
  <c r="M115" i="42"/>
  <c r="R115" i="42" s="1"/>
  <c r="M110" i="42"/>
  <c r="R110" i="42" s="1"/>
  <c r="M19" i="42"/>
  <c r="R19" i="42" s="1"/>
  <c r="M136" i="42"/>
  <c r="R136" i="42" s="1"/>
  <c r="M121" i="42"/>
  <c r="R121" i="42" s="1"/>
  <c r="M137" i="42"/>
  <c r="R137" i="42" s="1"/>
  <c r="M91" i="42"/>
  <c r="R91" i="42" s="1"/>
  <c r="M71" i="42"/>
  <c r="R71" i="42" s="1"/>
  <c r="M130" i="42"/>
  <c r="R130" i="42" s="1"/>
  <c r="M139" i="42"/>
  <c r="R139" i="42" s="1"/>
  <c r="M93" i="42"/>
  <c r="R93" i="42" s="1"/>
  <c r="M23" i="42"/>
  <c r="R23" i="42" s="1"/>
  <c r="M60" i="42"/>
  <c r="R60" i="42" s="1"/>
  <c r="M15" i="42"/>
  <c r="R15" i="42" s="1"/>
  <c r="M116" i="42"/>
  <c r="R116" i="42" s="1"/>
  <c r="M127" i="42"/>
  <c r="R127" i="42" s="1"/>
  <c r="M109" i="42"/>
  <c r="R109" i="42" s="1"/>
  <c r="M134" i="42"/>
  <c r="R134" i="42" s="1"/>
  <c r="M85" i="42"/>
  <c r="R85" i="42" s="1"/>
  <c r="M72" i="42"/>
  <c r="R72" i="42" s="1"/>
  <c r="M49" i="42"/>
  <c r="R49" i="42" s="1"/>
  <c r="M140" i="42"/>
  <c r="R140" i="42" s="1"/>
  <c r="M104" i="42"/>
  <c r="R104" i="42" s="1"/>
  <c r="M106" i="42"/>
  <c r="R106" i="42" s="1"/>
  <c r="M102" i="42"/>
  <c r="R102" i="42" s="1"/>
  <c r="M24" i="42"/>
  <c r="R24" i="42" s="1"/>
  <c r="CJ39" i="1"/>
  <c r="M44" i="42"/>
  <c r="R44" i="42" s="1"/>
  <c r="M98" i="42"/>
  <c r="R98" i="42" s="1"/>
  <c r="M48" i="42"/>
  <c r="R48" i="42" s="1"/>
  <c r="M125" i="42"/>
  <c r="R125" i="42" s="1"/>
  <c r="M43" i="42"/>
  <c r="R43" i="42" s="1"/>
  <c r="M126" i="42"/>
  <c r="R126" i="42" s="1"/>
  <c r="M56" i="42"/>
  <c r="R56" i="42" s="1"/>
  <c r="M12" i="42"/>
  <c r="R12" i="42" s="1"/>
  <c r="M96" i="42"/>
  <c r="R96" i="42" s="1"/>
  <c r="M47" i="42"/>
  <c r="R47" i="42" s="1"/>
  <c r="M54" i="42"/>
  <c r="R54" i="42" s="1"/>
  <c r="M114" i="42"/>
  <c r="R114" i="42" s="1"/>
  <c r="CJ87" i="1"/>
  <c r="M55" i="42"/>
  <c r="R55" i="42" s="1"/>
  <c r="M61" i="42"/>
  <c r="R61" i="42" s="1"/>
  <c r="M11" i="42"/>
  <c r="R11" i="42" s="1"/>
  <c r="M95" i="42"/>
  <c r="R95" i="42" s="1"/>
  <c r="M46" i="42"/>
  <c r="R46" i="42" s="1"/>
  <c r="M42" i="42"/>
  <c r="R42" i="42" s="1"/>
  <c r="M86" i="42"/>
  <c r="R86" i="42" s="1"/>
  <c r="M14" i="42"/>
  <c r="R14" i="42" s="1"/>
  <c r="M16" i="42"/>
  <c r="R16" i="42" s="1"/>
  <c r="M52" i="42"/>
  <c r="R52" i="42" s="1"/>
  <c r="M103" i="42"/>
  <c r="R103" i="42" s="1"/>
  <c r="M94" i="42"/>
  <c r="R94" i="42" s="1"/>
  <c r="M22" i="42"/>
  <c r="R22" i="42" s="1"/>
  <c r="M53" i="42"/>
  <c r="R53" i="42" s="1"/>
  <c r="CJ76" i="1"/>
  <c r="CJ86" i="1"/>
  <c r="M66" i="42"/>
  <c r="R66" i="42" s="1"/>
  <c r="M10" i="42"/>
  <c r="R10" i="42" s="1"/>
  <c r="M141" i="42" l="1"/>
  <c r="R141" i="42" s="1"/>
  <c r="M100" i="42"/>
  <c r="CE49" i="1"/>
  <c r="CE76" i="1"/>
  <c r="CE77" i="1"/>
  <c r="CE78" i="1"/>
  <c r="CE79" i="1"/>
  <c r="CE80" i="1"/>
  <c r="CE81" i="1"/>
  <c r="CE82" i="1"/>
  <c r="CE83" i="1"/>
  <c r="CE84" i="1"/>
  <c r="CE85" i="1"/>
  <c r="CE86" i="1"/>
  <c r="J67" i="41"/>
  <c r="M67" i="41" s="1"/>
  <c r="R67" i="41" s="1"/>
  <c r="J68" i="41"/>
  <c r="J77" i="41"/>
  <c r="J78" i="41"/>
  <c r="J88" i="41"/>
  <c r="J89" i="41"/>
  <c r="J100" i="41"/>
  <c r="J101" i="41"/>
  <c r="J112" i="41"/>
  <c r="M112" i="41" s="1"/>
  <c r="R112" i="41" s="1"/>
  <c r="J113" i="41"/>
  <c r="O141" i="41"/>
  <c r="N141" i="41"/>
  <c r="L140" i="41"/>
  <c r="CE113" i="1" s="1"/>
  <c r="K140" i="41"/>
  <c r="CD113" i="1" s="1"/>
  <c r="I140" i="41"/>
  <c r="H140" i="41"/>
  <c r="G140" i="41"/>
  <c r="F140" i="41"/>
  <c r="CB113" i="1" s="1"/>
  <c r="E140" i="41"/>
  <c r="CA113" i="1" s="1"/>
  <c r="D140" i="41"/>
  <c r="BZ113" i="1" s="1"/>
  <c r="L139" i="41"/>
  <c r="CE112" i="1" s="1"/>
  <c r="K139" i="41"/>
  <c r="CD112" i="1" s="1"/>
  <c r="I139" i="41"/>
  <c r="H139" i="41"/>
  <c r="G139" i="41"/>
  <c r="F139" i="41"/>
  <c r="CB112" i="1" s="1"/>
  <c r="E139" i="41"/>
  <c r="CA112" i="1" s="1"/>
  <c r="D139" i="41"/>
  <c r="BZ112" i="1" s="1"/>
  <c r="L138" i="41"/>
  <c r="CE111" i="1" s="1"/>
  <c r="K138" i="41"/>
  <c r="CD111" i="1" s="1"/>
  <c r="I138" i="41"/>
  <c r="H138" i="41"/>
  <c r="G138" i="41"/>
  <c r="F138" i="41"/>
  <c r="CB111" i="1" s="1"/>
  <c r="E138" i="41"/>
  <c r="CA111" i="1" s="1"/>
  <c r="D138" i="41"/>
  <c r="BZ111" i="1" s="1"/>
  <c r="L137" i="41"/>
  <c r="CE110" i="1" s="1"/>
  <c r="K137" i="41"/>
  <c r="CD110" i="1" s="1"/>
  <c r="I137" i="41"/>
  <c r="H137" i="41"/>
  <c r="G137" i="41"/>
  <c r="F137" i="41"/>
  <c r="CB110" i="1" s="1"/>
  <c r="E137" i="41"/>
  <c r="CA110" i="1" s="1"/>
  <c r="D137" i="41"/>
  <c r="BZ110" i="1" s="1"/>
  <c r="L136" i="41"/>
  <c r="CE109" i="1" s="1"/>
  <c r="K136" i="41"/>
  <c r="CD109" i="1" s="1"/>
  <c r="I136" i="41"/>
  <c r="H136" i="41"/>
  <c r="G136" i="41"/>
  <c r="F136" i="41"/>
  <c r="CB109" i="1" s="1"/>
  <c r="E136" i="41"/>
  <c r="CA109" i="1" s="1"/>
  <c r="D136" i="41"/>
  <c r="BZ109" i="1" s="1"/>
  <c r="L135" i="41"/>
  <c r="CE108" i="1" s="1"/>
  <c r="K135" i="41"/>
  <c r="CD108" i="1" s="1"/>
  <c r="I135" i="41"/>
  <c r="H135" i="41"/>
  <c r="G135" i="41"/>
  <c r="F135" i="41"/>
  <c r="CB108" i="1" s="1"/>
  <c r="E135" i="41"/>
  <c r="CA108" i="1" s="1"/>
  <c r="D135" i="41"/>
  <c r="BZ108" i="1" s="1"/>
  <c r="L134" i="41"/>
  <c r="CE107" i="1" s="1"/>
  <c r="K134" i="41"/>
  <c r="CD107" i="1" s="1"/>
  <c r="I134" i="41"/>
  <c r="H134" i="41"/>
  <c r="G134" i="41"/>
  <c r="F134" i="41"/>
  <c r="CB107" i="1" s="1"/>
  <c r="E134" i="41"/>
  <c r="CA107" i="1" s="1"/>
  <c r="D134" i="41"/>
  <c r="BZ107" i="1" s="1"/>
  <c r="L133" i="41"/>
  <c r="CE106" i="1" s="1"/>
  <c r="K133" i="41"/>
  <c r="CD106" i="1" s="1"/>
  <c r="I133" i="41"/>
  <c r="H133" i="41"/>
  <c r="G133" i="41"/>
  <c r="F133" i="41"/>
  <c r="CB106" i="1" s="1"/>
  <c r="E133" i="41"/>
  <c r="CA106" i="1" s="1"/>
  <c r="D133" i="41"/>
  <c r="BZ106" i="1" s="1"/>
  <c r="L132" i="41"/>
  <c r="CE105" i="1" s="1"/>
  <c r="K132" i="41"/>
  <c r="CD105" i="1" s="1"/>
  <c r="I132" i="41"/>
  <c r="H132" i="41"/>
  <c r="G132" i="41"/>
  <c r="F132" i="41"/>
  <c r="CB105" i="1" s="1"/>
  <c r="E132" i="41"/>
  <c r="CA105" i="1" s="1"/>
  <c r="D132" i="41"/>
  <c r="BZ105" i="1" s="1"/>
  <c r="L131" i="41"/>
  <c r="CE104" i="1" s="1"/>
  <c r="K131" i="41"/>
  <c r="CD104" i="1" s="1"/>
  <c r="I131" i="41"/>
  <c r="H131" i="41"/>
  <c r="G131" i="41"/>
  <c r="F131" i="41"/>
  <c r="CB104" i="1" s="1"/>
  <c r="E131" i="41"/>
  <c r="CA104" i="1" s="1"/>
  <c r="D131" i="41"/>
  <c r="BZ104" i="1" s="1"/>
  <c r="L130" i="41"/>
  <c r="CE103" i="1" s="1"/>
  <c r="K130" i="41"/>
  <c r="CD103" i="1" s="1"/>
  <c r="I130" i="41"/>
  <c r="H130" i="41"/>
  <c r="G130" i="41"/>
  <c r="F130" i="41"/>
  <c r="CB103" i="1" s="1"/>
  <c r="E130" i="41"/>
  <c r="CA103" i="1" s="1"/>
  <c r="D130" i="41"/>
  <c r="BZ103" i="1" s="1"/>
  <c r="L129" i="41"/>
  <c r="CE102" i="1" s="1"/>
  <c r="K129" i="41"/>
  <c r="CD102" i="1" s="1"/>
  <c r="I129" i="41"/>
  <c r="H129" i="41"/>
  <c r="G129" i="41"/>
  <c r="F129" i="41"/>
  <c r="CB102" i="1" s="1"/>
  <c r="E129" i="41"/>
  <c r="CA102" i="1" s="1"/>
  <c r="D129" i="41"/>
  <c r="BZ102" i="1" s="1"/>
  <c r="L128" i="41"/>
  <c r="CE101" i="1" s="1"/>
  <c r="K128" i="41"/>
  <c r="CD101" i="1" s="1"/>
  <c r="I128" i="41"/>
  <c r="H128" i="41"/>
  <c r="G128" i="41"/>
  <c r="F128" i="41"/>
  <c r="CB101" i="1" s="1"/>
  <c r="E128" i="41"/>
  <c r="CA101" i="1" s="1"/>
  <c r="D128" i="41"/>
  <c r="BZ101" i="1" s="1"/>
  <c r="L127" i="41"/>
  <c r="CE100" i="1" s="1"/>
  <c r="K127" i="41"/>
  <c r="CD100" i="1" s="1"/>
  <c r="I127" i="41"/>
  <c r="H127" i="41"/>
  <c r="G127" i="41"/>
  <c r="F127" i="41"/>
  <c r="CB100" i="1" s="1"/>
  <c r="E127" i="41"/>
  <c r="CA100" i="1" s="1"/>
  <c r="D127" i="41"/>
  <c r="BZ100" i="1" s="1"/>
  <c r="L126" i="41"/>
  <c r="CE99" i="1" s="1"/>
  <c r="K126" i="41"/>
  <c r="CD99" i="1" s="1"/>
  <c r="I126" i="41"/>
  <c r="H126" i="41"/>
  <c r="G126" i="41"/>
  <c r="F126" i="41"/>
  <c r="CB99" i="1" s="1"/>
  <c r="E126" i="41"/>
  <c r="CA99" i="1" s="1"/>
  <c r="D126" i="41"/>
  <c r="BZ99" i="1" s="1"/>
  <c r="L125" i="41"/>
  <c r="CE98" i="1" s="1"/>
  <c r="K125" i="41"/>
  <c r="CD98" i="1" s="1"/>
  <c r="I125" i="41"/>
  <c r="H125" i="41"/>
  <c r="G125" i="41"/>
  <c r="F125" i="41"/>
  <c r="CB98" i="1" s="1"/>
  <c r="E125" i="41"/>
  <c r="CA98" i="1" s="1"/>
  <c r="D125" i="41"/>
  <c r="BZ98" i="1" s="1"/>
  <c r="L124" i="41"/>
  <c r="CE97" i="1" s="1"/>
  <c r="K124" i="41"/>
  <c r="CD97" i="1" s="1"/>
  <c r="I124" i="41"/>
  <c r="H124" i="41"/>
  <c r="F124" i="41"/>
  <c r="CB97" i="1" s="1"/>
  <c r="E124" i="41"/>
  <c r="CA97" i="1" s="1"/>
  <c r="D124" i="41"/>
  <c r="BZ97" i="1" s="1"/>
  <c r="L123" i="41"/>
  <c r="CE96" i="1" s="1"/>
  <c r="K123" i="41"/>
  <c r="CD96" i="1" s="1"/>
  <c r="I123" i="41"/>
  <c r="H123" i="41"/>
  <c r="F123" i="41"/>
  <c r="CB96" i="1" s="1"/>
  <c r="E123" i="41"/>
  <c r="CA96" i="1" s="1"/>
  <c r="D123" i="41"/>
  <c r="BZ96" i="1" s="1"/>
  <c r="L122" i="41"/>
  <c r="CE95" i="1" s="1"/>
  <c r="K122" i="41"/>
  <c r="CD95" i="1" s="1"/>
  <c r="I122" i="41"/>
  <c r="H122" i="41"/>
  <c r="G122" i="41"/>
  <c r="F122" i="41"/>
  <c r="CB95" i="1" s="1"/>
  <c r="E122" i="41"/>
  <c r="CA95" i="1" s="1"/>
  <c r="D122" i="41"/>
  <c r="BZ95" i="1" s="1"/>
  <c r="L121" i="41"/>
  <c r="CE94" i="1" s="1"/>
  <c r="K121" i="41"/>
  <c r="CD94" i="1" s="1"/>
  <c r="I121" i="41"/>
  <c r="H121" i="41"/>
  <c r="G121" i="41"/>
  <c r="F121" i="41"/>
  <c r="CB94" i="1" s="1"/>
  <c r="E121" i="41"/>
  <c r="CA94" i="1" s="1"/>
  <c r="D121" i="41"/>
  <c r="BZ94" i="1" s="1"/>
  <c r="L120" i="41"/>
  <c r="CE93" i="1" s="1"/>
  <c r="K120" i="41"/>
  <c r="CD93" i="1" s="1"/>
  <c r="I120" i="41"/>
  <c r="H120" i="41"/>
  <c r="G120" i="41"/>
  <c r="F120" i="41"/>
  <c r="CB93" i="1" s="1"/>
  <c r="E120" i="41"/>
  <c r="CA93" i="1" s="1"/>
  <c r="D120" i="41"/>
  <c r="BZ93" i="1" s="1"/>
  <c r="L119" i="41"/>
  <c r="CE92" i="1" s="1"/>
  <c r="K119" i="41"/>
  <c r="CD92" i="1" s="1"/>
  <c r="I119" i="41"/>
  <c r="H119" i="41"/>
  <c r="G119" i="41"/>
  <c r="F119" i="41"/>
  <c r="CB92" i="1" s="1"/>
  <c r="E119" i="41"/>
  <c r="CA92" i="1" s="1"/>
  <c r="D119" i="41"/>
  <c r="BZ92" i="1" s="1"/>
  <c r="L118" i="41"/>
  <c r="CE91" i="1" s="1"/>
  <c r="K118" i="41"/>
  <c r="CD91" i="1" s="1"/>
  <c r="I118" i="41"/>
  <c r="H118" i="41"/>
  <c r="G118" i="41"/>
  <c r="F118" i="41"/>
  <c r="CB91" i="1" s="1"/>
  <c r="E118" i="41"/>
  <c r="CA91" i="1" s="1"/>
  <c r="D118" i="41"/>
  <c r="BZ91" i="1" s="1"/>
  <c r="L117" i="41"/>
  <c r="CE90" i="1" s="1"/>
  <c r="K117" i="41"/>
  <c r="CD90" i="1" s="1"/>
  <c r="I117" i="41"/>
  <c r="H117" i="41"/>
  <c r="G117" i="41"/>
  <c r="F117" i="41"/>
  <c r="CB90" i="1" s="1"/>
  <c r="E117" i="41"/>
  <c r="CA90" i="1" s="1"/>
  <c r="D117" i="41"/>
  <c r="BZ90" i="1" s="1"/>
  <c r="L116" i="41"/>
  <c r="CE89" i="1" s="1"/>
  <c r="K116" i="41"/>
  <c r="CD89" i="1" s="1"/>
  <c r="I116" i="41"/>
  <c r="H116" i="41"/>
  <c r="G116" i="41"/>
  <c r="F116" i="41"/>
  <c r="CB89" i="1" s="1"/>
  <c r="E116" i="41"/>
  <c r="CA89" i="1" s="1"/>
  <c r="D116" i="41"/>
  <c r="BZ89" i="1" s="1"/>
  <c r="L115" i="41"/>
  <c r="CE88" i="1" s="1"/>
  <c r="K115" i="41"/>
  <c r="CD88" i="1" s="1"/>
  <c r="I115" i="41"/>
  <c r="H115" i="41"/>
  <c r="G115" i="41"/>
  <c r="F115" i="41"/>
  <c r="CB88" i="1" s="1"/>
  <c r="E115" i="41"/>
  <c r="CA88" i="1" s="1"/>
  <c r="D115" i="41"/>
  <c r="BZ88" i="1" s="1"/>
  <c r="L114" i="41"/>
  <c r="CE87" i="1" s="1"/>
  <c r="K114" i="41"/>
  <c r="CD87" i="1" s="1"/>
  <c r="I114" i="41"/>
  <c r="H114" i="41"/>
  <c r="G114" i="41"/>
  <c r="F114" i="41"/>
  <c r="CB87" i="1" s="1"/>
  <c r="E114" i="41"/>
  <c r="CA87" i="1" s="1"/>
  <c r="D114" i="41"/>
  <c r="BZ87" i="1" s="1"/>
  <c r="K111" i="41"/>
  <c r="I111" i="41"/>
  <c r="H111" i="41"/>
  <c r="G111" i="41"/>
  <c r="F111" i="41"/>
  <c r="E111" i="41"/>
  <c r="D111" i="41"/>
  <c r="K110" i="41"/>
  <c r="CD85" i="1" s="1"/>
  <c r="I110" i="41"/>
  <c r="H110" i="41"/>
  <c r="G110" i="41"/>
  <c r="F110" i="41"/>
  <c r="CB85" i="1" s="1"/>
  <c r="E110" i="41"/>
  <c r="CA85" i="1" s="1"/>
  <c r="D110" i="41"/>
  <c r="BZ85" i="1" s="1"/>
  <c r="K109" i="41"/>
  <c r="CD84" i="1" s="1"/>
  <c r="I109" i="41"/>
  <c r="H109" i="41"/>
  <c r="G109" i="41"/>
  <c r="F109" i="41"/>
  <c r="CB84" i="1" s="1"/>
  <c r="E109" i="41"/>
  <c r="CA84" i="1" s="1"/>
  <c r="D109" i="41"/>
  <c r="BZ84" i="1" s="1"/>
  <c r="K108" i="41"/>
  <c r="CD83" i="1" s="1"/>
  <c r="I108" i="41"/>
  <c r="H108" i="41"/>
  <c r="G108" i="41"/>
  <c r="F108" i="41"/>
  <c r="CB83" i="1" s="1"/>
  <c r="E108" i="41"/>
  <c r="CA83" i="1" s="1"/>
  <c r="D108" i="41"/>
  <c r="K107" i="41"/>
  <c r="CD82" i="1" s="1"/>
  <c r="I107" i="41"/>
  <c r="H107" i="41"/>
  <c r="G107" i="41"/>
  <c r="F107" i="41"/>
  <c r="CB82" i="1" s="1"/>
  <c r="E107" i="41"/>
  <c r="CA82" i="1" s="1"/>
  <c r="D107" i="41"/>
  <c r="BZ82" i="1" s="1"/>
  <c r="K106" i="41"/>
  <c r="CD81" i="1" s="1"/>
  <c r="I106" i="41"/>
  <c r="H106" i="41"/>
  <c r="G106" i="41"/>
  <c r="F106" i="41"/>
  <c r="CB81" i="1" s="1"/>
  <c r="E106" i="41"/>
  <c r="CA81" i="1" s="1"/>
  <c r="D106" i="41"/>
  <c r="BZ81" i="1" s="1"/>
  <c r="K105" i="41"/>
  <c r="CD80" i="1" s="1"/>
  <c r="I105" i="41"/>
  <c r="H105" i="41"/>
  <c r="G105" i="41"/>
  <c r="F105" i="41"/>
  <c r="CB80" i="1" s="1"/>
  <c r="E105" i="41"/>
  <c r="CA80" i="1" s="1"/>
  <c r="D105" i="41"/>
  <c r="BZ80" i="1" s="1"/>
  <c r="K104" i="41"/>
  <c r="CD79" i="1" s="1"/>
  <c r="I104" i="41"/>
  <c r="H104" i="41"/>
  <c r="G104" i="41"/>
  <c r="F104" i="41"/>
  <c r="CB79" i="1" s="1"/>
  <c r="E104" i="41"/>
  <c r="CA79" i="1" s="1"/>
  <c r="D104" i="41"/>
  <c r="BZ79" i="1" s="1"/>
  <c r="K103" i="41"/>
  <c r="CD78" i="1" s="1"/>
  <c r="I103" i="41"/>
  <c r="H103" i="41"/>
  <c r="G103" i="41"/>
  <c r="F103" i="41"/>
  <c r="CB78" i="1" s="1"/>
  <c r="E103" i="41"/>
  <c r="CA78" i="1" s="1"/>
  <c r="D103" i="41"/>
  <c r="BZ78" i="1" s="1"/>
  <c r="K102" i="41"/>
  <c r="CD77" i="1" s="1"/>
  <c r="I102" i="41"/>
  <c r="H102" i="41"/>
  <c r="G102" i="41"/>
  <c r="F102" i="41"/>
  <c r="CB77" i="1" s="1"/>
  <c r="E102" i="41"/>
  <c r="CA77" i="1" s="1"/>
  <c r="D102" i="41"/>
  <c r="BZ77" i="1" s="1"/>
  <c r="K99" i="41"/>
  <c r="I99" i="41"/>
  <c r="H99" i="41"/>
  <c r="G99" i="41"/>
  <c r="F99" i="41"/>
  <c r="E99" i="41"/>
  <c r="CA86" i="1" s="1"/>
  <c r="D99" i="41"/>
  <c r="BZ86" i="1" s="1"/>
  <c r="L98" i="41"/>
  <c r="CE75" i="1" s="1"/>
  <c r="K98" i="41"/>
  <c r="CD75" i="1" s="1"/>
  <c r="I98" i="41"/>
  <c r="H98" i="41"/>
  <c r="G98" i="41"/>
  <c r="F98" i="41"/>
  <c r="CB75" i="1" s="1"/>
  <c r="E98" i="41"/>
  <c r="CA75" i="1" s="1"/>
  <c r="D98" i="41"/>
  <c r="BZ75" i="1" s="1"/>
  <c r="L97" i="41"/>
  <c r="CE74" i="1" s="1"/>
  <c r="K97" i="41"/>
  <c r="CD74" i="1" s="1"/>
  <c r="I97" i="41"/>
  <c r="H97" i="41"/>
  <c r="G97" i="41"/>
  <c r="F97" i="41"/>
  <c r="CB74" i="1" s="1"/>
  <c r="E97" i="41"/>
  <c r="CA74" i="1" s="1"/>
  <c r="D97" i="41"/>
  <c r="BZ74" i="1" s="1"/>
  <c r="L96" i="41"/>
  <c r="CE73" i="1" s="1"/>
  <c r="K96" i="41"/>
  <c r="CD73" i="1" s="1"/>
  <c r="I96" i="41"/>
  <c r="H96" i="41"/>
  <c r="G96" i="41"/>
  <c r="F96" i="41"/>
  <c r="CB73" i="1" s="1"/>
  <c r="E96" i="41"/>
  <c r="CA73" i="1" s="1"/>
  <c r="D96" i="41"/>
  <c r="BZ73" i="1" s="1"/>
  <c r="L95" i="41"/>
  <c r="CE72" i="1" s="1"/>
  <c r="K95" i="41"/>
  <c r="CD72" i="1" s="1"/>
  <c r="I95" i="41"/>
  <c r="H95" i="41"/>
  <c r="G95" i="41"/>
  <c r="F95" i="41"/>
  <c r="CB72" i="1" s="1"/>
  <c r="E95" i="41"/>
  <c r="CA72" i="1" s="1"/>
  <c r="D95" i="41"/>
  <c r="BZ72" i="1" s="1"/>
  <c r="L94" i="41"/>
  <c r="CE71" i="1" s="1"/>
  <c r="K94" i="41"/>
  <c r="CD71" i="1" s="1"/>
  <c r="I94" i="41"/>
  <c r="H94" i="41"/>
  <c r="G94" i="41"/>
  <c r="F94" i="41"/>
  <c r="CB71" i="1" s="1"/>
  <c r="E94" i="41"/>
  <c r="CA71" i="1" s="1"/>
  <c r="D94" i="41"/>
  <c r="BZ71" i="1" s="1"/>
  <c r="L93" i="41"/>
  <c r="CE70" i="1" s="1"/>
  <c r="K93" i="41"/>
  <c r="CD70" i="1" s="1"/>
  <c r="I93" i="41"/>
  <c r="H93" i="41"/>
  <c r="G93" i="41"/>
  <c r="F93" i="41"/>
  <c r="CB70" i="1" s="1"/>
  <c r="E93" i="41"/>
  <c r="CA70" i="1" s="1"/>
  <c r="D93" i="41"/>
  <c r="BZ70" i="1" s="1"/>
  <c r="L92" i="41"/>
  <c r="CE69" i="1" s="1"/>
  <c r="K92" i="41"/>
  <c r="CD69" i="1" s="1"/>
  <c r="I92" i="41"/>
  <c r="H92" i="41"/>
  <c r="G92" i="41"/>
  <c r="F92" i="41"/>
  <c r="CB69" i="1" s="1"/>
  <c r="E92" i="41"/>
  <c r="CA69" i="1" s="1"/>
  <c r="D92" i="41"/>
  <c r="BZ69" i="1" s="1"/>
  <c r="L91" i="41"/>
  <c r="CE68" i="1" s="1"/>
  <c r="K91" i="41"/>
  <c r="CD68" i="1" s="1"/>
  <c r="I91" i="41"/>
  <c r="H91" i="41"/>
  <c r="G91" i="41"/>
  <c r="F91" i="41"/>
  <c r="CB68" i="1" s="1"/>
  <c r="E91" i="41"/>
  <c r="CA68" i="1" s="1"/>
  <c r="D91" i="41"/>
  <c r="BZ68" i="1" s="1"/>
  <c r="L90" i="41"/>
  <c r="CE67" i="1" s="1"/>
  <c r="K90" i="41"/>
  <c r="CD67" i="1" s="1"/>
  <c r="I90" i="41"/>
  <c r="H90" i="41"/>
  <c r="G90" i="41"/>
  <c r="F90" i="41"/>
  <c r="CB67" i="1" s="1"/>
  <c r="E90" i="41"/>
  <c r="CA67" i="1" s="1"/>
  <c r="D90" i="41"/>
  <c r="BZ67" i="1" s="1"/>
  <c r="M88" i="41"/>
  <c r="R88" i="41" s="1"/>
  <c r="L87" i="41"/>
  <c r="CE66" i="1" s="1"/>
  <c r="K87" i="41"/>
  <c r="CD66" i="1" s="1"/>
  <c r="I87" i="41"/>
  <c r="H87" i="41"/>
  <c r="G87" i="41"/>
  <c r="F87" i="41"/>
  <c r="CB66" i="1" s="1"/>
  <c r="E87" i="41"/>
  <c r="CA66" i="1" s="1"/>
  <c r="D87" i="41"/>
  <c r="BZ66" i="1" s="1"/>
  <c r="L86" i="41"/>
  <c r="CE65" i="1" s="1"/>
  <c r="K86" i="41"/>
  <c r="CD65" i="1" s="1"/>
  <c r="I86" i="41"/>
  <c r="H86" i="41"/>
  <c r="G86" i="41"/>
  <c r="F86" i="41"/>
  <c r="CB65" i="1" s="1"/>
  <c r="E86" i="41"/>
  <c r="CA65" i="1" s="1"/>
  <c r="D86" i="41"/>
  <c r="BZ65" i="1" s="1"/>
  <c r="L85" i="41"/>
  <c r="CE64" i="1" s="1"/>
  <c r="K85" i="41"/>
  <c r="CD64" i="1" s="1"/>
  <c r="I85" i="41"/>
  <c r="H85" i="41"/>
  <c r="G85" i="41"/>
  <c r="F85" i="41"/>
  <c r="CB64" i="1" s="1"/>
  <c r="E85" i="41"/>
  <c r="CA64" i="1" s="1"/>
  <c r="D85" i="41"/>
  <c r="BZ64" i="1" s="1"/>
  <c r="L84" i="41"/>
  <c r="CE63" i="1" s="1"/>
  <c r="K84" i="41"/>
  <c r="CD63" i="1" s="1"/>
  <c r="I84" i="41"/>
  <c r="H84" i="41"/>
  <c r="G84" i="41"/>
  <c r="F84" i="41"/>
  <c r="CB63" i="1" s="1"/>
  <c r="E84" i="41"/>
  <c r="CA63" i="1" s="1"/>
  <c r="D84" i="41"/>
  <c r="BZ63" i="1" s="1"/>
  <c r="L83" i="41"/>
  <c r="CE62" i="1" s="1"/>
  <c r="K83" i="41"/>
  <c r="CD62" i="1" s="1"/>
  <c r="I83" i="41"/>
  <c r="H83" i="41"/>
  <c r="G83" i="41"/>
  <c r="F83" i="41"/>
  <c r="CB62" i="1" s="1"/>
  <c r="E83" i="41"/>
  <c r="CA62" i="1" s="1"/>
  <c r="D83" i="41"/>
  <c r="BZ62" i="1" s="1"/>
  <c r="L82" i="41"/>
  <c r="CE61" i="1" s="1"/>
  <c r="K82" i="41"/>
  <c r="CD61" i="1" s="1"/>
  <c r="I82" i="41"/>
  <c r="H82" i="41"/>
  <c r="G82" i="41"/>
  <c r="F82" i="41"/>
  <c r="CB61" i="1" s="1"/>
  <c r="E82" i="41"/>
  <c r="CA61" i="1" s="1"/>
  <c r="D82" i="41"/>
  <c r="BZ61" i="1" s="1"/>
  <c r="L81" i="41"/>
  <c r="CE60" i="1" s="1"/>
  <c r="K81" i="41"/>
  <c r="CD60" i="1" s="1"/>
  <c r="I81" i="41"/>
  <c r="H81" i="41"/>
  <c r="G81" i="41"/>
  <c r="F81" i="41"/>
  <c r="CB60" i="1" s="1"/>
  <c r="E81" i="41"/>
  <c r="CA60" i="1" s="1"/>
  <c r="D81" i="41"/>
  <c r="BZ60" i="1" s="1"/>
  <c r="L80" i="41"/>
  <c r="CE59" i="1" s="1"/>
  <c r="K80" i="41"/>
  <c r="CD59" i="1" s="1"/>
  <c r="I80" i="41"/>
  <c r="H80" i="41"/>
  <c r="G80" i="41"/>
  <c r="F80" i="41"/>
  <c r="CB59" i="1" s="1"/>
  <c r="E80" i="41"/>
  <c r="CA59" i="1" s="1"/>
  <c r="D80" i="41"/>
  <c r="BZ59" i="1" s="1"/>
  <c r="L79" i="41"/>
  <c r="CE58" i="1" s="1"/>
  <c r="K79" i="41"/>
  <c r="CD58" i="1" s="1"/>
  <c r="I79" i="41"/>
  <c r="H79" i="41"/>
  <c r="G79" i="41"/>
  <c r="F79" i="41"/>
  <c r="CB58" i="1" s="1"/>
  <c r="E79" i="41"/>
  <c r="CA58" i="1" s="1"/>
  <c r="D79" i="41"/>
  <c r="BZ58" i="1" s="1"/>
  <c r="R77" i="41"/>
  <c r="L76" i="41"/>
  <c r="CE57" i="1" s="1"/>
  <c r="K76" i="41"/>
  <c r="CD57" i="1" s="1"/>
  <c r="I76" i="41"/>
  <c r="H76" i="41"/>
  <c r="G76" i="41"/>
  <c r="F76" i="41"/>
  <c r="CB57" i="1" s="1"/>
  <c r="E76" i="41"/>
  <c r="CA57" i="1" s="1"/>
  <c r="D76" i="41"/>
  <c r="BZ57" i="1" s="1"/>
  <c r="L75" i="41"/>
  <c r="CE56" i="1" s="1"/>
  <c r="K75" i="41"/>
  <c r="CD56" i="1" s="1"/>
  <c r="I75" i="41"/>
  <c r="H75" i="41"/>
  <c r="G75" i="41"/>
  <c r="F75" i="41"/>
  <c r="CB56" i="1" s="1"/>
  <c r="E75" i="41"/>
  <c r="CA56" i="1" s="1"/>
  <c r="D75" i="41"/>
  <c r="BZ56" i="1" s="1"/>
  <c r="L74" i="41"/>
  <c r="CE55" i="1" s="1"/>
  <c r="K74" i="41"/>
  <c r="CD55" i="1" s="1"/>
  <c r="I74" i="41"/>
  <c r="H74" i="41"/>
  <c r="G74" i="41"/>
  <c r="F74" i="41"/>
  <c r="CB55" i="1" s="1"/>
  <c r="E74" i="41"/>
  <c r="CA55" i="1" s="1"/>
  <c r="D74" i="41"/>
  <c r="BZ55" i="1" s="1"/>
  <c r="L73" i="41"/>
  <c r="CE54" i="1" s="1"/>
  <c r="K73" i="41"/>
  <c r="CD54" i="1" s="1"/>
  <c r="I73" i="41"/>
  <c r="H73" i="41"/>
  <c r="G73" i="41"/>
  <c r="F73" i="41"/>
  <c r="CB54" i="1" s="1"/>
  <c r="E73" i="41"/>
  <c r="CA54" i="1" s="1"/>
  <c r="D73" i="41"/>
  <c r="BZ54" i="1" s="1"/>
  <c r="L72" i="41"/>
  <c r="CE53" i="1" s="1"/>
  <c r="K72" i="41"/>
  <c r="CD53" i="1" s="1"/>
  <c r="I72" i="41"/>
  <c r="H72" i="41"/>
  <c r="G72" i="41"/>
  <c r="F72" i="41"/>
  <c r="CB53" i="1" s="1"/>
  <c r="E72" i="41"/>
  <c r="CA53" i="1" s="1"/>
  <c r="D72" i="41"/>
  <c r="BZ53" i="1" s="1"/>
  <c r="L71" i="41"/>
  <c r="CE52" i="1" s="1"/>
  <c r="K71" i="41"/>
  <c r="CD52" i="1" s="1"/>
  <c r="I71" i="41"/>
  <c r="H71" i="41"/>
  <c r="G71" i="41"/>
  <c r="F71" i="41"/>
  <c r="CB52" i="1" s="1"/>
  <c r="E71" i="41"/>
  <c r="CA52" i="1" s="1"/>
  <c r="D71" i="41"/>
  <c r="BZ52" i="1" s="1"/>
  <c r="L70" i="41"/>
  <c r="CE51" i="1" s="1"/>
  <c r="K70" i="41"/>
  <c r="CD51" i="1" s="1"/>
  <c r="I70" i="41"/>
  <c r="H70" i="41"/>
  <c r="G70" i="41"/>
  <c r="F70" i="41"/>
  <c r="CB51" i="1" s="1"/>
  <c r="E70" i="41"/>
  <c r="CA51" i="1" s="1"/>
  <c r="D70" i="41"/>
  <c r="BZ51" i="1" s="1"/>
  <c r="L69" i="41"/>
  <c r="CE50" i="1" s="1"/>
  <c r="K69" i="41"/>
  <c r="CD50" i="1" s="1"/>
  <c r="I69" i="41"/>
  <c r="H69" i="41"/>
  <c r="G69" i="41"/>
  <c r="F69" i="41"/>
  <c r="CB50" i="1" s="1"/>
  <c r="E69" i="41"/>
  <c r="CA50" i="1" s="1"/>
  <c r="D69" i="41"/>
  <c r="BZ50" i="1" s="1"/>
  <c r="K66" i="41"/>
  <c r="CD49" i="1" s="1"/>
  <c r="I66" i="41"/>
  <c r="H66" i="41"/>
  <c r="G66" i="41"/>
  <c r="F66" i="41"/>
  <c r="CB49" i="1" s="1"/>
  <c r="E66" i="41"/>
  <c r="CA49" i="1" s="1"/>
  <c r="D66" i="41"/>
  <c r="L65" i="41"/>
  <c r="CE48" i="1" s="1"/>
  <c r="K65" i="41"/>
  <c r="CD48" i="1" s="1"/>
  <c r="I65" i="41"/>
  <c r="H65" i="41"/>
  <c r="G65" i="41"/>
  <c r="F65" i="41"/>
  <c r="CB48" i="1" s="1"/>
  <c r="E65" i="41"/>
  <c r="CA48" i="1" s="1"/>
  <c r="D65" i="41"/>
  <c r="L64" i="41"/>
  <c r="CE47" i="1" s="1"/>
  <c r="K64" i="41"/>
  <c r="CD47" i="1" s="1"/>
  <c r="I64" i="41"/>
  <c r="H64" i="41"/>
  <c r="G64" i="41"/>
  <c r="F64" i="41"/>
  <c r="CB47" i="1" s="1"/>
  <c r="E64" i="41"/>
  <c r="CA47" i="1" s="1"/>
  <c r="D64" i="41"/>
  <c r="L63" i="41"/>
  <c r="CE46" i="1" s="1"/>
  <c r="K63" i="41"/>
  <c r="CD46" i="1" s="1"/>
  <c r="I63" i="41"/>
  <c r="H63" i="41"/>
  <c r="G63" i="41"/>
  <c r="F63" i="41"/>
  <c r="CB46" i="1" s="1"/>
  <c r="E63" i="41"/>
  <c r="CA46" i="1" s="1"/>
  <c r="D63" i="41"/>
  <c r="BZ46" i="1" s="1"/>
  <c r="L62" i="41"/>
  <c r="CE45" i="1" s="1"/>
  <c r="K62" i="41"/>
  <c r="CD45" i="1" s="1"/>
  <c r="I62" i="41"/>
  <c r="H62" i="41"/>
  <c r="G62" i="41"/>
  <c r="F62" i="41"/>
  <c r="CB45" i="1" s="1"/>
  <c r="E62" i="41"/>
  <c r="CA45" i="1" s="1"/>
  <c r="D62" i="41"/>
  <c r="BZ45" i="1" s="1"/>
  <c r="L61" i="41"/>
  <c r="CE44" i="1" s="1"/>
  <c r="K61" i="41"/>
  <c r="CD44" i="1" s="1"/>
  <c r="I61" i="41"/>
  <c r="H61" i="41"/>
  <c r="G61" i="41"/>
  <c r="F61" i="41"/>
  <c r="CB44" i="1" s="1"/>
  <c r="E61" i="41"/>
  <c r="CA44" i="1" s="1"/>
  <c r="D61" i="41"/>
  <c r="L60" i="41"/>
  <c r="CE43" i="1" s="1"/>
  <c r="K60" i="41"/>
  <c r="CD43" i="1" s="1"/>
  <c r="I60" i="41"/>
  <c r="H60" i="41"/>
  <c r="G60" i="41"/>
  <c r="F60" i="41"/>
  <c r="CB43" i="1" s="1"/>
  <c r="E60" i="41"/>
  <c r="CA43" i="1" s="1"/>
  <c r="D60" i="41"/>
  <c r="L59" i="41"/>
  <c r="CE42" i="1" s="1"/>
  <c r="K59" i="41"/>
  <c r="CD42" i="1" s="1"/>
  <c r="I59" i="41"/>
  <c r="H59" i="41"/>
  <c r="G59" i="41"/>
  <c r="F59" i="41"/>
  <c r="CB42" i="1" s="1"/>
  <c r="E59" i="41"/>
  <c r="CA42" i="1" s="1"/>
  <c r="D59" i="41"/>
  <c r="L58" i="41"/>
  <c r="CE41" i="1" s="1"/>
  <c r="K58" i="41"/>
  <c r="CD41" i="1" s="1"/>
  <c r="I58" i="41"/>
  <c r="H58" i="41"/>
  <c r="G58" i="41"/>
  <c r="F58" i="41"/>
  <c r="CB41" i="1" s="1"/>
  <c r="E58" i="41"/>
  <c r="CA41" i="1" s="1"/>
  <c r="D58" i="41"/>
  <c r="L57" i="41"/>
  <c r="CE40" i="1" s="1"/>
  <c r="K57" i="41"/>
  <c r="CD40" i="1" s="1"/>
  <c r="I57" i="41"/>
  <c r="H57" i="41"/>
  <c r="G57" i="41"/>
  <c r="F57" i="41"/>
  <c r="CB40" i="1" s="1"/>
  <c r="E57" i="41"/>
  <c r="CA40" i="1" s="1"/>
  <c r="D57" i="41"/>
  <c r="BZ40" i="1" s="1"/>
  <c r="L56" i="41"/>
  <c r="CE39" i="1" s="1"/>
  <c r="K56" i="41"/>
  <c r="CD39" i="1" s="1"/>
  <c r="I56" i="41"/>
  <c r="H56" i="41"/>
  <c r="G56" i="41"/>
  <c r="F56" i="41"/>
  <c r="CB39" i="1" s="1"/>
  <c r="E56" i="41"/>
  <c r="CA39" i="1" s="1"/>
  <c r="D56" i="41"/>
  <c r="L55" i="41"/>
  <c r="CE38" i="1" s="1"/>
  <c r="K55" i="41"/>
  <c r="CD38" i="1" s="1"/>
  <c r="I55" i="41"/>
  <c r="H55" i="41"/>
  <c r="G55" i="41"/>
  <c r="F55" i="41"/>
  <c r="CB38" i="1" s="1"/>
  <c r="E55" i="41"/>
  <c r="CA38" i="1" s="1"/>
  <c r="D55" i="41"/>
  <c r="L54" i="41"/>
  <c r="CE37" i="1" s="1"/>
  <c r="K54" i="41"/>
  <c r="CD37" i="1" s="1"/>
  <c r="I54" i="41"/>
  <c r="H54" i="41"/>
  <c r="G54" i="41"/>
  <c r="F54" i="41"/>
  <c r="CB37" i="1" s="1"/>
  <c r="E54" i="41"/>
  <c r="CA37" i="1" s="1"/>
  <c r="D54" i="41"/>
  <c r="L53" i="41"/>
  <c r="CE36" i="1" s="1"/>
  <c r="K53" i="41"/>
  <c r="CD36" i="1" s="1"/>
  <c r="I53" i="41"/>
  <c r="H53" i="41"/>
  <c r="G53" i="41"/>
  <c r="F53" i="41"/>
  <c r="CB36" i="1" s="1"/>
  <c r="E53" i="41"/>
  <c r="CA36" i="1" s="1"/>
  <c r="D53" i="41"/>
  <c r="L52" i="41"/>
  <c r="CE35" i="1" s="1"/>
  <c r="K52" i="41"/>
  <c r="CD35" i="1" s="1"/>
  <c r="I52" i="41"/>
  <c r="H52" i="41"/>
  <c r="G52" i="41"/>
  <c r="F52" i="41"/>
  <c r="CB35" i="1" s="1"/>
  <c r="E52" i="41"/>
  <c r="CA35" i="1" s="1"/>
  <c r="D52" i="41"/>
  <c r="L51" i="41"/>
  <c r="CE34" i="1" s="1"/>
  <c r="K51" i="41"/>
  <c r="CD34" i="1" s="1"/>
  <c r="I51" i="41"/>
  <c r="H51" i="41"/>
  <c r="G51" i="41"/>
  <c r="F51" i="41"/>
  <c r="CB34" i="1" s="1"/>
  <c r="E51" i="41"/>
  <c r="CA34" i="1" s="1"/>
  <c r="D51" i="41"/>
  <c r="L50" i="41"/>
  <c r="CE33" i="1" s="1"/>
  <c r="K50" i="41"/>
  <c r="CD33" i="1" s="1"/>
  <c r="I50" i="41"/>
  <c r="H50" i="41"/>
  <c r="G50" i="41"/>
  <c r="F50" i="41"/>
  <c r="CB33" i="1" s="1"/>
  <c r="E50" i="41"/>
  <c r="CA33" i="1" s="1"/>
  <c r="D50" i="41"/>
  <c r="L49" i="41"/>
  <c r="CE32" i="1" s="1"/>
  <c r="K49" i="41"/>
  <c r="CD32" i="1" s="1"/>
  <c r="I49" i="41"/>
  <c r="H49" i="41"/>
  <c r="G49" i="41"/>
  <c r="F49" i="41"/>
  <c r="CB32" i="1" s="1"/>
  <c r="E49" i="41"/>
  <c r="CA32" i="1" s="1"/>
  <c r="D49" i="41"/>
  <c r="L48" i="41"/>
  <c r="CE31" i="1" s="1"/>
  <c r="K48" i="41"/>
  <c r="CD31" i="1" s="1"/>
  <c r="I48" i="41"/>
  <c r="H48" i="41"/>
  <c r="G48" i="41"/>
  <c r="F48" i="41"/>
  <c r="CB31" i="1" s="1"/>
  <c r="E48" i="41"/>
  <c r="CA31" i="1" s="1"/>
  <c r="D48" i="41"/>
  <c r="BZ31" i="1" s="1"/>
  <c r="L47" i="41"/>
  <c r="CE30" i="1" s="1"/>
  <c r="K47" i="41"/>
  <c r="CD30" i="1" s="1"/>
  <c r="I47" i="41"/>
  <c r="H47" i="41"/>
  <c r="G47" i="41"/>
  <c r="F47" i="41"/>
  <c r="CB30" i="1" s="1"/>
  <c r="E47" i="41"/>
  <c r="CA30" i="1" s="1"/>
  <c r="D47" i="41"/>
  <c r="L46" i="41"/>
  <c r="CE29" i="1" s="1"/>
  <c r="K46" i="41"/>
  <c r="CD29" i="1" s="1"/>
  <c r="I46" i="41"/>
  <c r="H46" i="41"/>
  <c r="G46" i="41"/>
  <c r="F46" i="41"/>
  <c r="CB29" i="1" s="1"/>
  <c r="E46" i="41"/>
  <c r="CA29" i="1" s="1"/>
  <c r="D46" i="41"/>
  <c r="BZ29" i="1" s="1"/>
  <c r="L45" i="41"/>
  <c r="CE28" i="1" s="1"/>
  <c r="K45" i="41"/>
  <c r="CD28" i="1" s="1"/>
  <c r="I45" i="41"/>
  <c r="H45" i="41"/>
  <c r="G45" i="41"/>
  <c r="F45" i="41"/>
  <c r="CB28" i="1" s="1"/>
  <c r="E45" i="41"/>
  <c r="CA28" i="1" s="1"/>
  <c r="D45" i="41"/>
  <c r="L44" i="41"/>
  <c r="CE27" i="1" s="1"/>
  <c r="K44" i="41"/>
  <c r="CD27" i="1" s="1"/>
  <c r="I44" i="41"/>
  <c r="H44" i="41"/>
  <c r="G44" i="41"/>
  <c r="F44" i="41"/>
  <c r="CB27" i="1" s="1"/>
  <c r="E44" i="41"/>
  <c r="CA27" i="1" s="1"/>
  <c r="D44" i="41"/>
  <c r="L43" i="41"/>
  <c r="CE26" i="1" s="1"/>
  <c r="K43" i="41"/>
  <c r="CD26" i="1" s="1"/>
  <c r="I43" i="41"/>
  <c r="H43" i="41"/>
  <c r="G43" i="41"/>
  <c r="F43" i="41"/>
  <c r="CB26" i="1" s="1"/>
  <c r="E43" i="41"/>
  <c r="CA26" i="1" s="1"/>
  <c r="D43" i="41"/>
  <c r="L42" i="41"/>
  <c r="CE25" i="1" s="1"/>
  <c r="K42" i="41"/>
  <c r="CD25" i="1" s="1"/>
  <c r="I42" i="41"/>
  <c r="H42" i="41"/>
  <c r="G42" i="41"/>
  <c r="F42" i="41"/>
  <c r="CB25" i="1" s="1"/>
  <c r="E42" i="41"/>
  <c r="CA25" i="1" s="1"/>
  <c r="D42" i="41"/>
  <c r="L41" i="41"/>
  <c r="CE24" i="1" s="1"/>
  <c r="K41" i="41"/>
  <c r="CD24" i="1" s="1"/>
  <c r="I41" i="41"/>
  <c r="H41" i="41"/>
  <c r="G41" i="41"/>
  <c r="F41" i="41"/>
  <c r="CB24" i="1" s="1"/>
  <c r="E41" i="41"/>
  <c r="CA24" i="1" s="1"/>
  <c r="D41" i="41"/>
  <c r="BZ24" i="1" s="1"/>
  <c r="L40" i="41"/>
  <c r="CE23" i="1" s="1"/>
  <c r="K40" i="41"/>
  <c r="CD23" i="1" s="1"/>
  <c r="I40" i="41"/>
  <c r="H40" i="41"/>
  <c r="G40" i="41"/>
  <c r="F40" i="41"/>
  <c r="CB23" i="1" s="1"/>
  <c r="E40" i="41"/>
  <c r="CA23" i="1" s="1"/>
  <c r="D40" i="41"/>
  <c r="BZ23" i="1" s="1"/>
  <c r="L39" i="41"/>
  <c r="K39" i="41"/>
  <c r="I39" i="41"/>
  <c r="H39" i="41"/>
  <c r="G39" i="41"/>
  <c r="F39" i="41"/>
  <c r="E39" i="41"/>
  <c r="D39" i="41"/>
  <c r="L38" i="41"/>
  <c r="K38" i="41"/>
  <c r="I38" i="41"/>
  <c r="H38" i="41"/>
  <c r="G38" i="41"/>
  <c r="F38" i="41"/>
  <c r="E38" i="41"/>
  <c r="D38" i="41"/>
  <c r="L37" i="41"/>
  <c r="K37" i="41"/>
  <c r="I37" i="41"/>
  <c r="H37" i="41"/>
  <c r="G37" i="41"/>
  <c r="F37" i="41"/>
  <c r="E37" i="41"/>
  <c r="D37" i="41"/>
  <c r="L36" i="41"/>
  <c r="K36" i="41"/>
  <c r="I36" i="41"/>
  <c r="H36" i="41"/>
  <c r="G36" i="41"/>
  <c r="F36" i="41"/>
  <c r="E36" i="41"/>
  <c r="D36" i="41"/>
  <c r="L35" i="41"/>
  <c r="K35" i="41"/>
  <c r="I35" i="41"/>
  <c r="H35" i="41"/>
  <c r="G35" i="41"/>
  <c r="F35" i="41"/>
  <c r="E35" i="41"/>
  <c r="D35" i="41"/>
  <c r="L34" i="41"/>
  <c r="K34" i="41"/>
  <c r="I34" i="41"/>
  <c r="H34" i="41"/>
  <c r="G34" i="41"/>
  <c r="F34" i="41"/>
  <c r="E34" i="41"/>
  <c r="D34" i="41"/>
  <c r="L33" i="41"/>
  <c r="K33" i="41"/>
  <c r="I33" i="41"/>
  <c r="H33" i="41"/>
  <c r="G33" i="41"/>
  <c r="F33" i="41"/>
  <c r="E33" i="41"/>
  <c r="D33" i="41"/>
  <c r="L32" i="41"/>
  <c r="K32" i="41"/>
  <c r="I32" i="41"/>
  <c r="H32" i="41"/>
  <c r="G32" i="41"/>
  <c r="F32" i="41"/>
  <c r="E32" i="41"/>
  <c r="D32" i="41"/>
  <c r="L31" i="41"/>
  <c r="K31" i="41"/>
  <c r="I31" i="41"/>
  <c r="H31" i="41"/>
  <c r="G31" i="41"/>
  <c r="F31" i="41"/>
  <c r="E31" i="41"/>
  <c r="D31" i="41"/>
  <c r="L30" i="41"/>
  <c r="K30" i="41"/>
  <c r="I30" i="41"/>
  <c r="H30" i="41"/>
  <c r="G30" i="41"/>
  <c r="F30" i="41"/>
  <c r="E30" i="41"/>
  <c r="D30" i="41"/>
  <c r="L29" i="41"/>
  <c r="K29" i="41"/>
  <c r="I29" i="41"/>
  <c r="H29" i="41"/>
  <c r="G29" i="41"/>
  <c r="F29" i="41"/>
  <c r="E29" i="41"/>
  <c r="D29" i="41"/>
  <c r="L28" i="41"/>
  <c r="K28" i="41"/>
  <c r="I28" i="41"/>
  <c r="H28" i="41"/>
  <c r="G28" i="41"/>
  <c r="F28" i="41"/>
  <c r="E28" i="41"/>
  <c r="D28" i="41"/>
  <c r="L27" i="41"/>
  <c r="K27" i="41"/>
  <c r="I27" i="41"/>
  <c r="H27" i="41"/>
  <c r="G27" i="41"/>
  <c r="F27" i="41"/>
  <c r="E27" i="41"/>
  <c r="D27" i="41"/>
  <c r="L26" i="41"/>
  <c r="CE22" i="1" s="1"/>
  <c r="K26" i="41"/>
  <c r="CD22" i="1" s="1"/>
  <c r="I26" i="41"/>
  <c r="H26" i="41"/>
  <c r="G26" i="41"/>
  <c r="F26" i="41"/>
  <c r="CB22" i="1" s="1"/>
  <c r="E26" i="41"/>
  <c r="CA22" i="1" s="1"/>
  <c r="D26" i="41"/>
  <c r="BZ22" i="1" s="1"/>
  <c r="L25" i="41"/>
  <c r="CE21" i="1" s="1"/>
  <c r="K25" i="41"/>
  <c r="CD21" i="1" s="1"/>
  <c r="I25" i="41"/>
  <c r="H25" i="41"/>
  <c r="G25" i="41"/>
  <c r="F25" i="41"/>
  <c r="CB21" i="1" s="1"/>
  <c r="E25" i="41"/>
  <c r="CA21" i="1" s="1"/>
  <c r="D25" i="41"/>
  <c r="L24" i="41"/>
  <c r="CE20" i="1" s="1"/>
  <c r="K24" i="41"/>
  <c r="CD20" i="1" s="1"/>
  <c r="I24" i="41"/>
  <c r="H24" i="41"/>
  <c r="G24" i="41"/>
  <c r="F24" i="41"/>
  <c r="CB20" i="1" s="1"/>
  <c r="E24" i="41"/>
  <c r="CA20" i="1" s="1"/>
  <c r="D24" i="41"/>
  <c r="L23" i="41"/>
  <c r="CE19" i="1" s="1"/>
  <c r="K23" i="41"/>
  <c r="CD19" i="1" s="1"/>
  <c r="I23" i="41"/>
  <c r="H23" i="41"/>
  <c r="G23" i="41"/>
  <c r="F23" i="41"/>
  <c r="CB19" i="1" s="1"/>
  <c r="E23" i="41"/>
  <c r="CA19" i="1" s="1"/>
  <c r="D23" i="41"/>
  <c r="L22" i="41"/>
  <c r="CE18" i="1" s="1"/>
  <c r="K22" i="41"/>
  <c r="CD18" i="1" s="1"/>
  <c r="I22" i="41"/>
  <c r="H22" i="41"/>
  <c r="G22" i="41"/>
  <c r="F22" i="41"/>
  <c r="CB18" i="1" s="1"/>
  <c r="E22" i="41"/>
  <c r="CA18" i="1" s="1"/>
  <c r="D22" i="41"/>
  <c r="BZ18" i="1" s="1"/>
  <c r="L21" i="41"/>
  <c r="CE17" i="1" s="1"/>
  <c r="K21" i="41"/>
  <c r="CD17" i="1" s="1"/>
  <c r="I21" i="41"/>
  <c r="H21" i="41"/>
  <c r="G21" i="41"/>
  <c r="F21" i="41"/>
  <c r="CB17" i="1" s="1"/>
  <c r="E21" i="41"/>
  <c r="CA17" i="1" s="1"/>
  <c r="D21" i="41"/>
  <c r="L20" i="41"/>
  <c r="CE16" i="1" s="1"/>
  <c r="K20" i="41"/>
  <c r="CD16" i="1" s="1"/>
  <c r="I20" i="41"/>
  <c r="H20" i="41"/>
  <c r="G20" i="41"/>
  <c r="F20" i="41"/>
  <c r="CB16" i="1" s="1"/>
  <c r="E20" i="41"/>
  <c r="CA16" i="1" s="1"/>
  <c r="D20" i="41"/>
  <c r="L19" i="41"/>
  <c r="CE15" i="1" s="1"/>
  <c r="K19" i="41"/>
  <c r="CD15" i="1" s="1"/>
  <c r="I19" i="41"/>
  <c r="H19" i="41"/>
  <c r="G19" i="41"/>
  <c r="F19" i="41"/>
  <c r="CB15" i="1" s="1"/>
  <c r="E19" i="41"/>
  <c r="CA15" i="1" s="1"/>
  <c r="D19" i="41"/>
  <c r="L18" i="41"/>
  <c r="CE14" i="1" s="1"/>
  <c r="K18" i="41"/>
  <c r="CD14" i="1" s="1"/>
  <c r="I18" i="41"/>
  <c r="H18" i="41"/>
  <c r="G18" i="41"/>
  <c r="F18" i="41"/>
  <c r="CB14" i="1" s="1"/>
  <c r="E18" i="41"/>
  <c r="CA14" i="1" s="1"/>
  <c r="D18" i="41"/>
  <c r="L17" i="41"/>
  <c r="CE13" i="1" s="1"/>
  <c r="K17" i="41"/>
  <c r="CD13" i="1" s="1"/>
  <c r="I17" i="41"/>
  <c r="H17" i="41"/>
  <c r="G17" i="41"/>
  <c r="F17" i="41"/>
  <c r="CB13" i="1" s="1"/>
  <c r="E17" i="41"/>
  <c r="CA13" i="1" s="1"/>
  <c r="D17" i="41"/>
  <c r="L16" i="41"/>
  <c r="CE12" i="1" s="1"/>
  <c r="K16" i="41"/>
  <c r="CD12" i="1" s="1"/>
  <c r="I16" i="41"/>
  <c r="H16" i="41"/>
  <c r="G16" i="41"/>
  <c r="F16" i="41"/>
  <c r="CB12" i="1" s="1"/>
  <c r="E16" i="41"/>
  <c r="CA12" i="1" s="1"/>
  <c r="D16" i="41"/>
  <c r="L15" i="41"/>
  <c r="CE11" i="1" s="1"/>
  <c r="K15" i="41"/>
  <c r="CD11" i="1" s="1"/>
  <c r="I15" i="41"/>
  <c r="H15" i="41"/>
  <c r="G15" i="41"/>
  <c r="F15" i="41"/>
  <c r="CB11" i="1" s="1"/>
  <c r="E15" i="41"/>
  <c r="CA11" i="1" s="1"/>
  <c r="D15" i="41"/>
  <c r="L14" i="41"/>
  <c r="CE10" i="1" s="1"/>
  <c r="K14" i="41"/>
  <c r="CD10" i="1" s="1"/>
  <c r="I14" i="41"/>
  <c r="H14" i="41"/>
  <c r="G14" i="41"/>
  <c r="F14" i="41"/>
  <c r="CB10" i="1" s="1"/>
  <c r="E14" i="41"/>
  <c r="CA10" i="1" s="1"/>
  <c r="D14" i="41"/>
  <c r="BZ10" i="1" s="1"/>
  <c r="L13" i="41"/>
  <c r="CE9" i="1" s="1"/>
  <c r="K13" i="41"/>
  <c r="CD9" i="1" s="1"/>
  <c r="I13" i="41"/>
  <c r="H13" i="41"/>
  <c r="G13" i="41"/>
  <c r="F13" i="41"/>
  <c r="CB9" i="1" s="1"/>
  <c r="E13" i="41"/>
  <c r="CA9" i="1" s="1"/>
  <c r="D13" i="41"/>
  <c r="L12" i="41"/>
  <c r="CE8" i="1" s="1"/>
  <c r="K12" i="41"/>
  <c r="CD8" i="1" s="1"/>
  <c r="I12" i="41"/>
  <c r="H12" i="41"/>
  <c r="G12" i="41"/>
  <c r="F12" i="41"/>
  <c r="CB8" i="1" s="1"/>
  <c r="E12" i="41"/>
  <c r="CA8" i="1" s="1"/>
  <c r="D12" i="41"/>
  <c r="L11" i="41"/>
  <c r="CE7" i="1" s="1"/>
  <c r="K11" i="41"/>
  <c r="CD7" i="1" s="1"/>
  <c r="I11" i="41"/>
  <c r="H11" i="41"/>
  <c r="G11" i="41"/>
  <c r="F11" i="41"/>
  <c r="CB7" i="1" s="1"/>
  <c r="E11" i="41"/>
  <c r="CA7" i="1" s="1"/>
  <c r="D11" i="41"/>
  <c r="L10" i="41"/>
  <c r="CE6" i="1" s="1"/>
  <c r="K10" i="41"/>
  <c r="CD6" i="1" s="1"/>
  <c r="I10" i="41"/>
  <c r="H10" i="41"/>
  <c r="G10" i="41"/>
  <c r="F10" i="41"/>
  <c r="CB6" i="1" s="1"/>
  <c r="E10" i="41"/>
  <c r="CA6" i="1" s="1"/>
  <c r="D10" i="41"/>
  <c r="L9" i="41"/>
  <c r="CE5" i="1" s="1"/>
  <c r="K9" i="41"/>
  <c r="CD5" i="1" s="1"/>
  <c r="I9" i="41"/>
  <c r="H9" i="41"/>
  <c r="G9" i="41"/>
  <c r="F9" i="41"/>
  <c r="CB5" i="1" s="1"/>
  <c r="E9" i="41"/>
  <c r="CA5" i="1" s="1"/>
  <c r="D9" i="41"/>
  <c r="L8" i="41"/>
  <c r="K8" i="41"/>
  <c r="I8" i="41"/>
  <c r="H8" i="41"/>
  <c r="G8" i="41"/>
  <c r="F8" i="41"/>
  <c r="E8" i="41"/>
  <c r="D8" i="41"/>
  <c r="L7" i="41"/>
  <c r="CE4" i="1" s="1"/>
  <c r="K7" i="41"/>
  <c r="CD4" i="1" s="1"/>
  <c r="I7" i="41"/>
  <c r="H7" i="41"/>
  <c r="G7" i="41"/>
  <c r="F7" i="41"/>
  <c r="CB4" i="1" s="1"/>
  <c r="E7" i="41"/>
  <c r="CA4" i="1" s="1"/>
  <c r="D7" i="41"/>
  <c r="J105" i="41" l="1"/>
  <c r="CC80" i="1" s="1"/>
  <c r="J7" i="41"/>
  <c r="CC4" i="1" s="1"/>
  <c r="J9" i="41"/>
  <c r="CC5" i="1" s="1"/>
  <c r="J11" i="41"/>
  <c r="CC7" i="1" s="1"/>
  <c r="J14" i="41"/>
  <c r="CC10" i="1" s="1"/>
  <c r="J16" i="41"/>
  <c r="CC12" i="1" s="1"/>
  <c r="J19" i="41"/>
  <c r="CC15" i="1" s="1"/>
  <c r="J21" i="41"/>
  <c r="CC17" i="1" s="1"/>
  <c r="J24" i="41"/>
  <c r="CC20" i="1" s="1"/>
  <c r="J26" i="41"/>
  <c r="CC22" i="1" s="1"/>
  <c r="J28" i="41"/>
  <c r="M28" i="41" s="1"/>
  <c r="R28" i="41" s="1"/>
  <c r="J30" i="41"/>
  <c r="M30" i="41" s="1"/>
  <c r="R30" i="41" s="1"/>
  <c r="J32" i="41"/>
  <c r="J33" i="41"/>
  <c r="M33" i="41" s="1"/>
  <c r="R33" i="41" s="1"/>
  <c r="J34" i="41"/>
  <c r="M34" i="41" s="1"/>
  <c r="R34" i="41" s="1"/>
  <c r="J36" i="41"/>
  <c r="M36" i="41" s="1"/>
  <c r="R36" i="41" s="1"/>
  <c r="J37" i="41"/>
  <c r="M37" i="41" s="1"/>
  <c r="R37" i="41" s="1"/>
  <c r="J38" i="41"/>
  <c r="M38" i="41" s="1"/>
  <c r="R38" i="41" s="1"/>
  <c r="J39" i="41"/>
  <c r="J40" i="41"/>
  <c r="CC23" i="1" s="1"/>
  <c r="J41" i="41"/>
  <c r="CC24" i="1" s="1"/>
  <c r="J42" i="41"/>
  <c r="CC25" i="1" s="1"/>
  <c r="J43" i="41"/>
  <c r="CC26" i="1" s="1"/>
  <c r="J44" i="41"/>
  <c r="CC27" i="1" s="1"/>
  <c r="J45" i="41"/>
  <c r="CC28" i="1" s="1"/>
  <c r="J46" i="41"/>
  <c r="CC29" i="1" s="1"/>
  <c r="J47" i="41"/>
  <c r="CC30" i="1" s="1"/>
  <c r="J48" i="41"/>
  <c r="CC31" i="1" s="1"/>
  <c r="J49" i="41"/>
  <c r="CC32" i="1" s="1"/>
  <c r="J50" i="41"/>
  <c r="CC33" i="1" s="1"/>
  <c r="J51" i="41"/>
  <c r="CC34" i="1" s="1"/>
  <c r="J52" i="41"/>
  <c r="CC35" i="1" s="1"/>
  <c r="J53" i="41"/>
  <c r="CC36" i="1" s="1"/>
  <c r="J54" i="41"/>
  <c r="CC37" i="1" s="1"/>
  <c r="J55" i="41"/>
  <c r="CC38" i="1" s="1"/>
  <c r="J56" i="41"/>
  <c r="CC39" i="1" s="1"/>
  <c r="J57" i="41"/>
  <c r="CC40" i="1" s="1"/>
  <c r="J58" i="41"/>
  <c r="CC41" i="1" s="1"/>
  <c r="J59" i="41"/>
  <c r="CC42" i="1" s="1"/>
  <c r="J60" i="41"/>
  <c r="CC43" i="1" s="1"/>
  <c r="J61" i="41"/>
  <c r="CC44" i="1" s="1"/>
  <c r="J62" i="41"/>
  <c r="CC45" i="1" s="1"/>
  <c r="J63" i="41"/>
  <c r="CC46" i="1" s="1"/>
  <c r="J64" i="41"/>
  <c r="CC47" i="1" s="1"/>
  <c r="J65" i="41"/>
  <c r="CC48" i="1" s="1"/>
  <c r="J66" i="41"/>
  <c r="CC49" i="1" s="1"/>
  <c r="J79" i="41"/>
  <c r="CC58" i="1" s="1"/>
  <c r="J80" i="41"/>
  <c r="CC59" i="1" s="1"/>
  <c r="J81" i="41"/>
  <c r="CC60" i="1" s="1"/>
  <c r="J82" i="41"/>
  <c r="CC61" i="1" s="1"/>
  <c r="J83" i="41"/>
  <c r="CC62" i="1" s="1"/>
  <c r="J84" i="41"/>
  <c r="CC63" i="1" s="1"/>
  <c r="J85" i="41"/>
  <c r="CC64" i="1" s="1"/>
  <c r="J86" i="41"/>
  <c r="CC65" i="1" s="1"/>
  <c r="J87" i="41"/>
  <c r="CC66" i="1" s="1"/>
  <c r="J102" i="41"/>
  <c r="CC77" i="1" s="1"/>
  <c r="J110" i="41"/>
  <c r="CC85" i="1" s="1"/>
  <c r="J8" i="41"/>
  <c r="M8" i="41" s="1"/>
  <c r="R8" i="41" s="1"/>
  <c r="J10" i="41"/>
  <c r="CC6" i="1" s="1"/>
  <c r="J12" i="41"/>
  <c r="CC8" i="1" s="1"/>
  <c r="J13" i="41"/>
  <c r="CC9" i="1" s="1"/>
  <c r="J15" i="41"/>
  <c r="CC11" i="1" s="1"/>
  <c r="J17" i="41"/>
  <c r="CC13" i="1" s="1"/>
  <c r="J18" i="41"/>
  <c r="CC14" i="1" s="1"/>
  <c r="J20" i="41"/>
  <c r="CC16" i="1" s="1"/>
  <c r="J22" i="41"/>
  <c r="CC18" i="1" s="1"/>
  <c r="J23" i="41"/>
  <c r="CC19" i="1" s="1"/>
  <c r="J25" i="41"/>
  <c r="CC21" i="1" s="1"/>
  <c r="J27" i="41"/>
  <c r="M27" i="41" s="1"/>
  <c r="R27" i="41" s="1"/>
  <c r="J29" i="41"/>
  <c r="M29" i="41" s="1"/>
  <c r="R29" i="41" s="1"/>
  <c r="J31" i="41"/>
  <c r="M31" i="41" s="1"/>
  <c r="R31" i="41" s="1"/>
  <c r="J35" i="41"/>
  <c r="M35" i="41" s="1"/>
  <c r="R35" i="41" s="1"/>
  <c r="J69" i="41"/>
  <c r="CC50" i="1" s="1"/>
  <c r="J75" i="41"/>
  <c r="CC56" i="1" s="1"/>
  <c r="J115" i="41"/>
  <c r="CC88" i="1" s="1"/>
  <c r="J117" i="41"/>
  <c r="CC90" i="1" s="1"/>
  <c r="J123" i="41"/>
  <c r="CC96" i="1" s="1"/>
  <c r="J90" i="41"/>
  <c r="CC67" i="1" s="1"/>
  <c r="J91" i="41"/>
  <c r="CC68" i="1" s="1"/>
  <c r="J93" i="41"/>
  <c r="CC70" i="1" s="1"/>
  <c r="J98" i="41"/>
  <c r="CC75" i="1" s="1"/>
  <c r="J99" i="41"/>
  <c r="M99" i="41" s="1"/>
  <c r="R99" i="41" s="1"/>
  <c r="J109" i="41"/>
  <c r="CC84" i="1" s="1"/>
  <c r="J125" i="41"/>
  <c r="CC98" i="1" s="1"/>
  <c r="J126" i="41"/>
  <c r="CC99" i="1" s="1"/>
  <c r="J127" i="41"/>
  <c r="CC100" i="1" s="1"/>
  <c r="J128" i="41"/>
  <c r="CC101" i="1" s="1"/>
  <c r="J129" i="41"/>
  <c r="CC102" i="1" s="1"/>
  <c r="J132" i="41"/>
  <c r="CC105" i="1" s="1"/>
  <c r="J133" i="41"/>
  <c r="CC106" i="1" s="1"/>
  <c r="J134" i="41"/>
  <c r="CC107" i="1" s="1"/>
  <c r="J136" i="41"/>
  <c r="CC109" i="1" s="1"/>
  <c r="J137" i="41"/>
  <c r="CC110" i="1" s="1"/>
  <c r="J140" i="41"/>
  <c r="CC113" i="1" s="1"/>
  <c r="M39" i="41"/>
  <c r="R39" i="41" s="1"/>
  <c r="J104" i="41"/>
  <c r="CC79" i="1" s="1"/>
  <c r="J124" i="41"/>
  <c r="CC97" i="1" s="1"/>
  <c r="J130" i="41"/>
  <c r="CC103" i="1" s="1"/>
  <c r="J131" i="41"/>
  <c r="CC104" i="1" s="1"/>
  <c r="J135" i="41"/>
  <c r="CC108" i="1" s="1"/>
  <c r="J138" i="41"/>
  <c r="CC111" i="1" s="1"/>
  <c r="J139" i="41"/>
  <c r="CC112" i="1" s="1"/>
  <c r="M43" i="41"/>
  <c r="R43" i="41" s="1"/>
  <c r="J70" i="41"/>
  <c r="CC51" i="1" s="1"/>
  <c r="J71" i="41"/>
  <c r="CC52" i="1" s="1"/>
  <c r="J72" i="41"/>
  <c r="CC53" i="1" s="1"/>
  <c r="J73" i="41"/>
  <c r="CC54" i="1" s="1"/>
  <c r="J74" i="41"/>
  <c r="CC55" i="1" s="1"/>
  <c r="J76" i="41"/>
  <c r="CC57" i="1" s="1"/>
  <c r="J103" i="41"/>
  <c r="CC78" i="1" s="1"/>
  <c r="J111" i="41"/>
  <c r="M111" i="41" s="1"/>
  <c r="R111" i="41" s="1"/>
  <c r="J114" i="41"/>
  <c r="CC87" i="1" s="1"/>
  <c r="J116" i="41"/>
  <c r="CC89" i="1" s="1"/>
  <c r="J118" i="41"/>
  <c r="CC91" i="1" s="1"/>
  <c r="J119" i="41"/>
  <c r="CC92" i="1" s="1"/>
  <c r="J120" i="41"/>
  <c r="CC93" i="1" s="1"/>
  <c r="J121" i="41"/>
  <c r="CC94" i="1" s="1"/>
  <c r="J122" i="41"/>
  <c r="CC95" i="1" s="1"/>
  <c r="J92" i="41"/>
  <c r="CC69" i="1" s="1"/>
  <c r="J94" i="41"/>
  <c r="CC71" i="1" s="1"/>
  <c r="J95" i="41"/>
  <c r="CC72" i="1" s="1"/>
  <c r="J96" i="41"/>
  <c r="CC73" i="1" s="1"/>
  <c r="J97" i="41"/>
  <c r="CC74" i="1" s="1"/>
  <c r="M59" i="41"/>
  <c r="R59" i="41" s="1"/>
  <c r="J108" i="41"/>
  <c r="CC83" i="1" s="1"/>
  <c r="J106" i="41"/>
  <c r="CC81" i="1" s="1"/>
  <c r="J107" i="41"/>
  <c r="CC82" i="1" s="1"/>
  <c r="M12" i="41"/>
  <c r="R12" i="41" s="1"/>
  <c r="BZ17" i="1"/>
  <c r="BZ41" i="1"/>
  <c r="BZ36" i="1"/>
  <c r="BZ34" i="1"/>
  <c r="BZ13" i="1"/>
  <c r="BZ27" i="1"/>
  <c r="BZ43" i="1"/>
  <c r="CD86" i="1"/>
  <c r="CD76" i="1"/>
  <c r="BZ42" i="1"/>
  <c r="BZ21" i="1"/>
  <c r="CA76" i="1"/>
  <c r="BZ9" i="1"/>
  <c r="BZ33" i="1"/>
  <c r="BZ49" i="1"/>
  <c r="BZ4" i="1"/>
  <c r="BZ76" i="1"/>
  <c r="BZ32" i="1"/>
  <c r="BZ83" i="1"/>
  <c r="CB86" i="1"/>
  <c r="CB76" i="1"/>
  <c r="BZ30" i="1"/>
  <c r="BZ20" i="1"/>
  <c r="BZ8" i="1"/>
  <c r="BZ35" i="1"/>
  <c r="BZ39" i="1"/>
  <c r="BZ7" i="1"/>
  <c r="BZ11" i="1"/>
  <c r="M32" i="41"/>
  <c r="R32" i="41" s="1"/>
  <c r="I141" i="41"/>
  <c r="BZ48" i="1"/>
  <c r="BZ38" i="1"/>
  <c r="BZ28" i="1"/>
  <c r="BZ16" i="1"/>
  <c r="BZ6" i="1"/>
  <c r="BZ19" i="1"/>
  <c r="BZ25" i="1"/>
  <c r="BZ14" i="1"/>
  <c r="BZ44" i="1"/>
  <c r="BZ12" i="1"/>
  <c r="BZ47" i="1"/>
  <c r="BZ37" i="1"/>
  <c r="BZ26" i="1"/>
  <c r="BZ15" i="1"/>
  <c r="BZ5" i="1"/>
  <c r="G141" i="41"/>
  <c r="H141" i="41"/>
  <c r="M105" i="41"/>
  <c r="R105" i="41" s="1"/>
  <c r="F141" i="41"/>
  <c r="M84" i="41"/>
  <c r="R84" i="41" s="1"/>
  <c r="K141" i="41"/>
  <c r="L141" i="41"/>
  <c r="D141" i="41"/>
  <c r="E141" i="41"/>
  <c r="M75" i="41" l="1"/>
  <c r="R75" i="41" s="1"/>
  <c r="M64" i="41"/>
  <c r="R64" i="41" s="1"/>
  <c r="M132" i="41"/>
  <c r="R132" i="41" s="1"/>
  <c r="M26" i="41"/>
  <c r="R26" i="41" s="1"/>
  <c r="M87" i="41"/>
  <c r="R87" i="41" s="1"/>
  <c r="M22" i="41"/>
  <c r="R22" i="41" s="1"/>
  <c r="M103" i="41"/>
  <c r="R103" i="41" s="1"/>
  <c r="M62" i="41"/>
  <c r="R62" i="41" s="1"/>
  <c r="M10" i="41"/>
  <c r="R10" i="41" s="1"/>
  <c r="M47" i="41"/>
  <c r="R47" i="41" s="1"/>
  <c r="M76" i="41"/>
  <c r="R76" i="41" s="1"/>
  <c r="M138" i="41"/>
  <c r="R138" i="41" s="1"/>
  <c r="M82" i="41"/>
  <c r="R82" i="41" s="1"/>
  <c r="M20" i="41"/>
  <c r="R20" i="41" s="1"/>
  <c r="M57" i="41"/>
  <c r="R57" i="41" s="1"/>
  <c r="M24" i="41"/>
  <c r="R24" i="41" s="1"/>
  <c r="M60" i="41"/>
  <c r="R60" i="41" s="1"/>
  <c r="M104" i="41"/>
  <c r="R104" i="41" s="1"/>
  <c r="M70" i="41"/>
  <c r="R70" i="41" s="1"/>
  <c r="CC86" i="1"/>
  <c r="M7" i="41"/>
  <c r="R7" i="41" s="1"/>
  <c r="M98" i="41"/>
  <c r="R98" i="41" s="1"/>
  <c r="M133" i="41"/>
  <c r="R133" i="41" s="1"/>
  <c r="M69" i="41"/>
  <c r="R69" i="41" s="1"/>
  <c r="M46" i="41"/>
  <c r="R46" i="41" s="1"/>
  <c r="CC76" i="1"/>
  <c r="M25" i="41"/>
  <c r="R25" i="41" s="1"/>
  <c r="M114" i="41"/>
  <c r="R114" i="41" s="1"/>
  <c r="M136" i="41"/>
  <c r="R136" i="41" s="1"/>
  <c r="M56" i="41"/>
  <c r="R56" i="41" s="1"/>
  <c r="M63" i="41"/>
  <c r="R63" i="41" s="1"/>
  <c r="M115" i="41"/>
  <c r="R115" i="41" s="1"/>
  <c r="M23" i="41"/>
  <c r="R23" i="41" s="1"/>
  <c r="M137" i="41"/>
  <c r="R137" i="41" s="1"/>
  <c r="M83" i="41"/>
  <c r="R83" i="41" s="1"/>
  <c r="M134" i="41"/>
  <c r="R134" i="41" s="1"/>
  <c r="M55" i="41"/>
  <c r="R55" i="41" s="1"/>
  <c r="M19" i="41"/>
  <c r="R19" i="41" s="1"/>
  <c r="M40" i="41"/>
  <c r="R40" i="41" s="1"/>
  <c r="M97" i="41"/>
  <c r="R97" i="41" s="1"/>
  <c r="M80" i="41"/>
  <c r="R80" i="41" s="1"/>
  <c r="M91" i="41"/>
  <c r="R91" i="41" s="1"/>
  <c r="M125" i="41"/>
  <c r="R125" i="41" s="1"/>
  <c r="M79" i="41"/>
  <c r="R79" i="41" s="1"/>
  <c r="M11" i="41"/>
  <c r="R11" i="41" s="1"/>
  <c r="M122" i="41"/>
  <c r="R122" i="41" s="1"/>
  <c r="M48" i="41"/>
  <c r="R48" i="41" s="1"/>
  <c r="M51" i="41"/>
  <c r="R51" i="41" s="1"/>
  <c r="M117" i="41"/>
  <c r="R117" i="41" s="1"/>
  <c r="M131" i="41"/>
  <c r="R131" i="41" s="1"/>
  <c r="M58" i="41"/>
  <c r="R58" i="41" s="1"/>
  <c r="M126" i="41"/>
  <c r="R126" i="41" s="1"/>
  <c r="M140" i="41"/>
  <c r="R140" i="41" s="1"/>
  <c r="M41" i="41"/>
  <c r="R41" i="41" s="1"/>
  <c r="M53" i="41"/>
  <c r="R53" i="41" s="1"/>
  <c r="M66" i="41"/>
  <c r="R66" i="41" s="1"/>
  <c r="M118" i="41"/>
  <c r="R118" i="41" s="1"/>
  <c r="M13" i="41"/>
  <c r="R13" i="41" s="1"/>
  <c r="M86" i="41"/>
  <c r="R86" i="41" s="1"/>
  <c r="M42" i="41"/>
  <c r="R42" i="41" s="1"/>
  <c r="M130" i="41"/>
  <c r="R130" i="41" s="1"/>
  <c r="M15" i="41"/>
  <c r="R15" i="41" s="1"/>
  <c r="M108" i="41"/>
  <c r="R108" i="41" s="1"/>
  <c r="M16" i="41"/>
  <c r="R16" i="41" s="1"/>
  <c r="M50" i="41"/>
  <c r="R50" i="41" s="1"/>
  <c r="M121" i="41"/>
  <c r="R121" i="41" s="1"/>
  <c r="M94" i="41"/>
  <c r="R94" i="41" s="1"/>
  <c r="M54" i="41"/>
  <c r="R54" i="41" s="1"/>
  <c r="M109" i="41"/>
  <c r="R109" i="41" s="1"/>
  <c r="M128" i="41"/>
  <c r="R128" i="41" s="1"/>
  <c r="M85" i="41"/>
  <c r="R85" i="41" s="1"/>
  <c r="M14" i="41"/>
  <c r="R14" i="41" s="1"/>
  <c r="M61" i="41"/>
  <c r="R61" i="41" s="1"/>
  <c r="M9" i="41"/>
  <c r="R9" i="41" s="1"/>
  <c r="M106" i="41"/>
  <c r="R106" i="41" s="1"/>
  <c r="M65" i="41"/>
  <c r="R65" i="41" s="1"/>
  <c r="M49" i="41"/>
  <c r="R49" i="41" s="1"/>
  <c r="M45" i="41"/>
  <c r="R45" i="41" s="1"/>
  <c r="M116" i="41"/>
  <c r="R116" i="41" s="1"/>
  <c r="M92" i="41"/>
  <c r="R92" i="41" s="1"/>
  <c r="M110" i="41"/>
  <c r="R110" i="41" s="1"/>
  <c r="M81" i="41"/>
  <c r="R81" i="41" s="1"/>
  <c r="M71" i="41"/>
  <c r="R71" i="41" s="1"/>
  <c r="M123" i="41"/>
  <c r="R123" i="41" s="1"/>
  <c r="M17" i="41"/>
  <c r="R17" i="41" s="1"/>
  <c r="M21" i="41"/>
  <c r="R21" i="41" s="1"/>
  <c r="M44" i="41"/>
  <c r="R44" i="41" s="1"/>
  <c r="M129" i="41"/>
  <c r="R129" i="41" s="1"/>
  <c r="M93" i="41"/>
  <c r="R93" i="41" s="1"/>
  <c r="M102" i="41"/>
  <c r="R102" i="41" s="1"/>
  <c r="M52" i="41"/>
  <c r="R52" i="41" s="1"/>
  <c r="M18" i="41"/>
  <c r="R18" i="41" s="1"/>
  <c r="M124" i="41"/>
  <c r="R124" i="41" s="1"/>
  <c r="M96" i="41"/>
  <c r="R96" i="41" s="1"/>
  <c r="M127" i="41"/>
  <c r="R127" i="41" s="1"/>
  <c r="M90" i="41"/>
  <c r="R90" i="41" s="1"/>
  <c r="M95" i="41"/>
  <c r="R95" i="41" s="1"/>
  <c r="M139" i="41"/>
  <c r="R139" i="41" s="1"/>
  <c r="M74" i="41"/>
  <c r="R74" i="41" s="1"/>
  <c r="M120" i="41"/>
  <c r="R120" i="41" s="1"/>
  <c r="M73" i="41"/>
  <c r="R73" i="41" s="1"/>
  <c r="M119" i="41"/>
  <c r="R119" i="41" s="1"/>
  <c r="M135" i="41"/>
  <c r="R135" i="41" s="1"/>
  <c r="M72" i="41"/>
  <c r="R72" i="41" s="1"/>
  <c r="M107" i="41"/>
  <c r="R107" i="41" s="1"/>
  <c r="M100" i="41" l="1"/>
  <c r="M141" i="41"/>
  <c r="R141" i="41" s="1"/>
  <c r="BX49" i="1"/>
  <c r="BX76" i="1"/>
  <c r="BX77" i="1"/>
  <c r="BX78" i="1"/>
  <c r="BX79" i="1"/>
  <c r="BX80" i="1"/>
  <c r="BX81" i="1"/>
  <c r="BX82" i="1"/>
  <c r="BX83" i="1"/>
  <c r="BX84" i="1"/>
  <c r="BX85" i="1"/>
  <c r="BX86" i="1"/>
  <c r="J67" i="40"/>
  <c r="M67" i="40" s="1"/>
  <c r="R67" i="40" s="1"/>
  <c r="J68" i="40"/>
  <c r="M68" i="40" s="1"/>
  <c r="J77" i="40"/>
  <c r="M77" i="40" s="1"/>
  <c r="R77" i="40" s="1"/>
  <c r="J78" i="40"/>
  <c r="M78" i="40" s="1"/>
  <c r="J88" i="40"/>
  <c r="M88" i="40" s="1"/>
  <c r="R88" i="40" s="1"/>
  <c r="J89" i="40"/>
  <c r="M89" i="40" s="1"/>
  <c r="J100" i="40"/>
  <c r="M100" i="40" s="1"/>
  <c r="J101" i="40"/>
  <c r="M101" i="40" s="1"/>
  <c r="J112" i="40"/>
  <c r="M112" i="40" s="1"/>
  <c r="R112" i="40" s="1"/>
  <c r="J113" i="40"/>
  <c r="M113" i="40" s="1"/>
  <c r="O141" i="40"/>
  <c r="N141" i="40"/>
  <c r="L140" i="40"/>
  <c r="BX113" i="1" s="1"/>
  <c r="K140" i="40"/>
  <c r="BW113" i="1" s="1"/>
  <c r="I140" i="40"/>
  <c r="H140" i="40"/>
  <c r="G140" i="40"/>
  <c r="F140" i="40"/>
  <c r="BU113" i="1" s="1"/>
  <c r="E140" i="40"/>
  <c r="BT113" i="1" s="1"/>
  <c r="D140" i="40"/>
  <c r="BS113" i="1" s="1"/>
  <c r="L139" i="40"/>
  <c r="BX112" i="1" s="1"/>
  <c r="K139" i="40"/>
  <c r="BW112" i="1" s="1"/>
  <c r="I139" i="40"/>
  <c r="H139" i="40"/>
  <c r="G139" i="40"/>
  <c r="F139" i="40"/>
  <c r="BU112" i="1" s="1"/>
  <c r="E139" i="40"/>
  <c r="BT112" i="1" s="1"/>
  <c r="D139" i="40"/>
  <c r="BS112" i="1" s="1"/>
  <c r="L138" i="40"/>
  <c r="BX111" i="1" s="1"/>
  <c r="K138" i="40"/>
  <c r="BW111" i="1" s="1"/>
  <c r="I138" i="40"/>
  <c r="H138" i="40"/>
  <c r="G138" i="40"/>
  <c r="F138" i="40"/>
  <c r="BU111" i="1" s="1"/>
  <c r="E138" i="40"/>
  <c r="BT111" i="1" s="1"/>
  <c r="D138" i="40"/>
  <c r="BS111" i="1" s="1"/>
  <c r="L137" i="40"/>
  <c r="BX110" i="1" s="1"/>
  <c r="K137" i="40"/>
  <c r="BW110" i="1" s="1"/>
  <c r="I137" i="40"/>
  <c r="H137" i="40"/>
  <c r="G137" i="40"/>
  <c r="F137" i="40"/>
  <c r="BU110" i="1" s="1"/>
  <c r="E137" i="40"/>
  <c r="BT110" i="1" s="1"/>
  <c r="D137" i="40"/>
  <c r="BS110" i="1" s="1"/>
  <c r="L136" i="40"/>
  <c r="BX109" i="1" s="1"/>
  <c r="K136" i="40"/>
  <c r="BW109" i="1" s="1"/>
  <c r="I136" i="40"/>
  <c r="H136" i="40"/>
  <c r="G136" i="40"/>
  <c r="F136" i="40"/>
  <c r="BU109" i="1" s="1"/>
  <c r="E136" i="40"/>
  <c r="BT109" i="1" s="1"/>
  <c r="D136" i="40"/>
  <c r="BS109" i="1" s="1"/>
  <c r="L135" i="40"/>
  <c r="BX108" i="1" s="1"/>
  <c r="K135" i="40"/>
  <c r="BW108" i="1" s="1"/>
  <c r="I135" i="40"/>
  <c r="H135" i="40"/>
  <c r="G135" i="40"/>
  <c r="F135" i="40"/>
  <c r="BU108" i="1" s="1"/>
  <c r="E135" i="40"/>
  <c r="BT108" i="1" s="1"/>
  <c r="D135" i="40"/>
  <c r="BS108" i="1" s="1"/>
  <c r="L134" i="40"/>
  <c r="BX107" i="1" s="1"/>
  <c r="K134" i="40"/>
  <c r="BW107" i="1" s="1"/>
  <c r="I134" i="40"/>
  <c r="H134" i="40"/>
  <c r="G134" i="40"/>
  <c r="F134" i="40"/>
  <c r="BU107" i="1" s="1"/>
  <c r="E134" i="40"/>
  <c r="BT107" i="1" s="1"/>
  <c r="D134" i="40"/>
  <c r="BS107" i="1" s="1"/>
  <c r="L133" i="40"/>
  <c r="BX106" i="1" s="1"/>
  <c r="K133" i="40"/>
  <c r="BW106" i="1" s="1"/>
  <c r="I133" i="40"/>
  <c r="H133" i="40"/>
  <c r="G133" i="40"/>
  <c r="F133" i="40"/>
  <c r="BU106" i="1" s="1"/>
  <c r="E133" i="40"/>
  <c r="BT106" i="1" s="1"/>
  <c r="D133" i="40"/>
  <c r="L132" i="40"/>
  <c r="BX105" i="1" s="1"/>
  <c r="K132" i="40"/>
  <c r="BW105" i="1" s="1"/>
  <c r="I132" i="40"/>
  <c r="H132" i="40"/>
  <c r="G132" i="40"/>
  <c r="F132" i="40"/>
  <c r="BU105" i="1" s="1"/>
  <c r="E132" i="40"/>
  <c r="BT105" i="1" s="1"/>
  <c r="D132" i="40"/>
  <c r="BS105" i="1" s="1"/>
  <c r="L131" i="40"/>
  <c r="BX104" i="1" s="1"/>
  <c r="K131" i="40"/>
  <c r="BW104" i="1" s="1"/>
  <c r="I131" i="40"/>
  <c r="H131" i="40"/>
  <c r="G131" i="40"/>
  <c r="F131" i="40"/>
  <c r="BU104" i="1" s="1"/>
  <c r="E131" i="40"/>
  <c r="BT104" i="1" s="1"/>
  <c r="D131" i="40"/>
  <c r="BS104" i="1" s="1"/>
  <c r="L130" i="40"/>
  <c r="BX103" i="1" s="1"/>
  <c r="K130" i="40"/>
  <c r="BW103" i="1" s="1"/>
  <c r="I130" i="40"/>
  <c r="H130" i="40"/>
  <c r="G130" i="40"/>
  <c r="F130" i="40"/>
  <c r="BU103" i="1" s="1"/>
  <c r="E130" i="40"/>
  <c r="BT103" i="1" s="1"/>
  <c r="D130" i="40"/>
  <c r="BS103" i="1" s="1"/>
  <c r="L129" i="40"/>
  <c r="BX102" i="1" s="1"/>
  <c r="K129" i="40"/>
  <c r="BW102" i="1" s="1"/>
  <c r="I129" i="40"/>
  <c r="H129" i="40"/>
  <c r="G129" i="40"/>
  <c r="F129" i="40"/>
  <c r="BU102" i="1" s="1"/>
  <c r="E129" i="40"/>
  <c r="BT102" i="1" s="1"/>
  <c r="D129" i="40"/>
  <c r="L128" i="40"/>
  <c r="BX101" i="1" s="1"/>
  <c r="K128" i="40"/>
  <c r="BW101" i="1" s="1"/>
  <c r="I128" i="40"/>
  <c r="H128" i="40"/>
  <c r="G128" i="40"/>
  <c r="F128" i="40"/>
  <c r="BU101" i="1" s="1"/>
  <c r="E128" i="40"/>
  <c r="BT101" i="1" s="1"/>
  <c r="D128" i="40"/>
  <c r="BS101" i="1" s="1"/>
  <c r="L127" i="40"/>
  <c r="BX100" i="1" s="1"/>
  <c r="K127" i="40"/>
  <c r="BW100" i="1" s="1"/>
  <c r="I127" i="40"/>
  <c r="H127" i="40"/>
  <c r="G127" i="40"/>
  <c r="F127" i="40"/>
  <c r="BU100" i="1" s="1"/>
  <c r="E127" i="40"/>
  <c r="BT100" i="1" s="1"/>
  <c r="D127" i="40"/>
  <c r="BS100" i="1" s="1"/>
  <c r="L126" i="40"/>
  <c r="BX99" i="1" s="1"/>
  <c r="K126" i="40"/>
  <c r="BW99" i="1" s="1"/>
  <c r="I126" i="40"/>
  <c r="H126" i="40"/>
  <c r="G126" i="40"/>
  <c r="F126" i="40"/>
  <c r="BU99" i="1" s="1"/>
  <c r="E126" i="40"/>
  <c r="BT99" i="1" s="1"/>
  <c r="D126" i="40"/>
  <c r="BS99" i="1" s="1"/>
  <c r="L125" i="40"/>
  <c r="BX98" i="1" s="1"/>
  <c r="K125" i="40"/>
  <c r="BW98" i="1" s="1"/>
  <c r="I125" i="40"/>
  <c r="H125" i="40"/>
  <c r="G125" i="40"/>
  <c r="F125" i="40"/>
  <c r="BU98" i="1" s="1"/>
  <c r="E125" i="40"/>
  <c r="BT98" i="1" s="1"/>
  <c r="D125" i="40"/>
  <c r="L124" i="40"/>
  <c r="BX97" i="1" s="1"/>
  <c r="K124" i="40"/>
  <c r="BW97" i="1" s="1"/>
  <c r="I124" i="40"/>
  <c r="H124" i="40"/>
  <c r="F124" i="40"/>
  <c r="BU97" i="1" s="1"/>
  <c r="E124" i="40"/>
  <c r="BT97" i="1" s="1"/>
  <c r="D124" i="40"/>
  <c r="BS97" i="1" s="1"/>
  <c r="L123" i="40"/>
  <c r="BX96" i="1" s="1"/>
  <c r="K123" i="40"/>
  <c r="BW96" i="1" s="1"/>
  <c r="I123" i="40"/>
  <c r="H123" i="40"/>
  <c r="F123" i="40"/>
  <c r="BU96" i="1" s="1"/>
  <c r="E123" i="40"/>
  <c r="BT96" i="1" s="1"/>
  <c r="D123" i="40"/>
  <c r="L122" i="40"/>
  <c r="BX95" i="1" s="1"/>
  <c r="K122" i="40"/>
  <c r="BW95" i="1" s="1"/>
  <c r="I122" i="40"/>
  <c r="H122" i="40"/>
  <c r="G122" i="40"/>
  <c r="F122" i="40"/>
  <c r="BU95" i="1" s="1"/>
  <c r="E122" i="40"/>
  <c r="BT95" i="1" s="1"/>
  <c r="D122" i="40"/>
  <c r="BS95" i="1" s="1"/>
  <c r="L121" i="40"/>
  <c r="BX94" i="1" s="1"/>
  <c r="K121" i="40"/>
  <c r="BW94" i="1" s="1"/>
  <c r="I121" i="40"/>
  <c r="H121" i="40"/>
  <c r="G121" i="40"/>
  <c r="F121" i="40"/>
  <c r="BU94" i="1" s="1"/>
  <c r="E121" i="40"/>
  <c r="BT94" i="1" s="1"/>
  <c r="D121" i="40"/>
  <c r="L120" i="40"/>
  <c r="BX93" i="1" s="1"/>
  <c r="K120" i="40"/>
  <c r="BW93" i="1" s="1"/>
  <c r="I120" i="40"/>
  <c r="H120" i="40"/>
  <c r="G120" i="40"/>
  <c r="F120" i="40"/>
  <c r="BU93" i="1" s="1"/>
  <c r="E120" i="40"/>
  <c r="BT93" i="1" s="1"/>
  <c r="D120" i="40"/>
  <c r="L119" i="40"/>
  <c r="BX92" i="1" s="1"/>
  <c r="K119" i="40"/>
  <c r="BW92" i="1" s="1"/>
  <c r="I119" i="40"/>
  <c r="H119" i="40"/>
  <c r="G119" i="40"/>
  <c r="F119" i="40"/>
  <c r="BU92" i="1" s="1"/>
  <c r="E119" i="40"/>
  <c r="BT92" i="1" s="1"/>
  <c r="D119" i="40"/>
  <c r="L118" i="40"/>
  <c r="BX91" i="1" s="1"/>
  <c r="K118" i="40"/>
  <c r="BW91" i="1" s="1"/>
  <c r="I118" i="40"/>
  <c r="H118" i="40"/>
  <c r="G118" i="40"/>
  <c r="F118" i="40"/>
  <c r="BU91" i="1" s="1"/>
  <c r="E118" i="40"/>
  <c r="BT91" i="1" s="1"/>
  <c r="D118" i="40"/>
  <c r="L117" i="40"/>
  <c r="BX90" i="1" s="1"/>
  <c r="K117" i="40"/>
  <c r="BW90" i="1" s="1"/>
  <c r="I117" i="40"/>
  <c r="H117" i="40"/>
  <c r="G117" i="40"/>
  <c r="F117" i="40"/>
  <c r="BU90" i="1" s="1"/>
  <c r="E117" i="40"/>
  <c r="BT90" i="1" s="1"/>
  <c r="D117" i="40"/>
  <c r="L116" i="40"/>
  <c r="BX89" i="1" s="1"/>
  <c r="K116" i="40"/>
  <c r="BW89" i="1" s="1"/>
  <c r="I116" i="40"/>
  <c r="H116" i="40"/>
  <c r="G116" i="40"/>
  <c r="F116" i="40"/>
  <c r="BU89" i="1" s="1"/>
  <c r="E116" i="40"/>
  <c r="BT89" i="1" s="1"/>
  <c r="D116" i="40"/>
  <c r="L115" i="40"/>
  <c r="BX88" i="1" s="1"/>
  <c r="K115" i="40"/>
  <c r="BW88" i="1" s="1"/>
  <c r="I115" i="40"/>
  <c r="H115" i="40"/>
  <c r="G115" i="40"/>
  <c r="F115" i="40"/>
  <c r="BU88" i="1" s="1"/>
  <c r="E115" i="40"/>
  <c r="BT88" i="1" s="1"/>
  <c r="D115" i="40"/>
  <c r="L114" i="40"/>
  <c r="BX87" i="1" s="1"/>
  <c r="K114" i="40"/>
  <c r="BW87" i="1" s="1"/>
  <c r="I114" i="40"/>
  <c r="H114" i="40"/>
  <c r="G114" i="40"/>
  <c r="F114" i="40"/>
  <c r="BU87" i="1" s="1"/>
  <c r="E114" i="40"/>
  <c r="BT87" i="1" s="1"/>
  <c r="D114" i="40"/>
  <c r="BS87" i="1" s="1"/>
  <c r="K111" i="40"/>
  <c r="I111" i="40"/>
  <c r="H111" i="40"/>
  <c r="G111" i="40"/>
  <c r="F111" i="40"/>
  <c r="E111" i="40"/>
  <c r="D111" i="40"/>
  <c r="K110" i="40"/>
  <c r="BW85" i="1" s="1"/>
  <c r="I110" i="40"/>
  <c r="H110" i="40"/>
  <c r="G110" i="40"/>
  <c r="F110" i="40"/>
  <c r="BU85" i="1" s="1"/>
  <c r="E110" i="40"/>
  <c r="BT85" i="1" s="1"/>
  <c r="D110" i="40"/>
  <c r="K109" i="40"/>
  <c r="BW84" i="1" s="1"/>
  <c r="I109" i="40"/>
  <c r="H109" i="40"/>
  <c r="G109" i="40"/>
  <c r="F109" i="40"/>
  <c r="BU84" i="1" s="1"/>
  <c r="E109" i="40"/>
  <c r="BT84" i="1" s="1"/>
  <c r="D109" i="40"/>
  <c r="BS84" i="1" s="1"/>
  <c r="K108" i="40"/>
  <c r="BW83" i="1" s="1"/>
  <c r="I108" i="40"/>
  <c r="H108" i="40"/>
  <c r="G108" i="40"/>
  <c r="F108" i="40"/>
  <c r="BU83" i="1" s="1"/>
  <c r="E108" i="40"/>
  <c r="BT83" i="1" s="1"/>
  <c r="D108" i="40"/>
  <c r="K107" i="40"/>
  <c r="BW82" i="1" s="1"/>
  <c r="I107" i="40"/>
  <c r="H107" i="40"/>
  <c r="G107" i="40"/>
  <c r="F107" i="40"/>
  <c r="BU82" i="1" s="1"/>
  <c r="E107" i="40"/>
  <c r="BT82" i="1" s="1"/>
  <c r="D107" i="40"/>
  <c r="K106" i="40"/>
  <c r="BW81" i="1" s="1"/>
  <c r="I106" i="40"/>
  <c r="H106" i="40"/>
  <c r="G106" i="40"/>
  <c r="F106" i="40"/>
  <c r="BU81" i="1" s="1"/>
  <c r="E106" i="40"/>
  <c r="BT81" i="1" s="1"/>
  <c r="D106" i="40"/>
  <c r="BS81" i="1" s="1"/>
  <c r="K105" i="40"/>
  <c r="BW80" i="1" s="1"/>
  <c r="I105" i="40"/>
  <c r="H105" i="40"/>
  <c r="G105" i="40"/>
  <c r="F105" i="40"/>
  <c r="BU80" i="1" s="1"/>
  <c r="E105" i="40"/>
  <c r="BT80" i="1" s="1"/>
  <c r="D105" i="40"/>
  <c r="K104" i="40"/>
  <c r="BW79" i="1" s="1"/>
  <c r="I104" i="40"/>
  <c r="H104" i="40"/>
  <c r="G104" i="40"/>
  <c r="F104" i="40"/>
  <c r="BU79" i="1" s="1"/>
  <c r="E104" i="40"/>
  <c r="BT79" i="1" s="1"/>
  <c r="D104" i="40"/>
  <c r="K103" i="40"/>
  <c r="BW78" i="1" s="1"/>
  <c r="I103" i="40"/>
  <c r="H103" i="40"/>
  <c r="G103" i="40"/>
  <c r="F103" i="40"/>
  <c r="BU78" i="1" s="1"/>
  <c r="E103" i="40"/>
  <c r="BT78" i="1" s="1"/>
  <c r="D103" i="40"/>
  <c r="K102" i="40"/>
  <c r="BW77" i="1" s="1"/>
  <c r="I102" i="40"/>
  <c r="H102" i="40"/>
  <c r="G102" i="40"/>
  <c r="F102" i="40"/>
  <c r="BU77" i="1" s="1"/>
  <c r="E102" i="40"/>
  <c r="BT77" i="1" s="1"/>
  <c r="D102" i="40"/>
  <c r="BS77" i="1" s="1"/>
  <c r="K99" i="40"/>
  <c r="BW76" i="1" s="1"/>
  <c r="I99" i="40"/>
  <c r="H99" i="40"/>
  <c r="G99" i="40"/>
  <c r="F99" i="40"/>
  <c r="BU76" i="1" s="1"/>
  <c r="E99" i="40"/>
  <c r="BT76" i="1" s="1"/>
  <c r="D99" i="40"/>
  <c r="BS86" i="1" s="1"/>
  <c r="L98" i="40"/>
  <c r="BX75" i="1" s="1"/>
  <c r="K98" i="40"/>
  <c r="BW75" i="1" s="1"/>
  <c r="I98" i="40"/>
  <c r="H98" i="40"/>
  <c r="G98" i="40"/>
  <c r="F98" i="40"/>
  <c r="BU75" i="1" s="1"/>
  <c r="E98" i="40"/>
  <c r="BT75" i="1" s="1"/>
  <c r="D98" i="40"/>
  <c r="BS75" i="1" s="1"/>
  <c r="L97" i="40"/>
  <c r="BX74" i="1" s="1"/>
  <c r="K97" i="40"/>
  <c r="BW74" i="1" s="1"/>
  <c r="I97" i="40"/>
  <c r="H97" i="40"/>
  <c r="G97" i="40"/>
  <c r="F97" i="40"/>
  <c r="BU74" i="1" s="1"/>
  <c r="E97" i="40"/>
  <c r="BT74" i="1" s="1"/>
  <c r="D97" i="40"/>
  <c r="BS74" i="1" s="1"/>
  <c r="L96" i="40"/>
  <c r="BX73" i="1" s="1"/>
  <c r="K96" i="40"/>
  <c r="BW73" i="1" s="1"/>
  <c r="I96" i="40"/>
  <c r="H96" i="40"/>
  <c r="G96" i="40"/>
  <c r="F96" i="40"/>
  <c r="BU73" i="1" s="1"/>
  <c r="E96" i="40"/>
  <c r="BT73" i="1" s="1"/>
  <c r="D96" i="40"/>
  <c r="BS73" i="1" s="1"/>
  <c r="L95" i="40"/>
  <c r="BX72" i="1" s="1"/>
  <c r="K95" i="40"/>
  <c r="BW72" i="1" s="1"/>
  <c r="I95" i="40"/>
  <c r="H95" i="40"/>
  <c r="G95" i="40"/>
  <c r="F95" i="40"/>
  <c r="BU72" i="1" s="1"/>
  <c r="E95" i="40"/>
  <c r="BT72" i="1" s="1"/>
  <c r="D95" i="40"/>
  <c r="L94" i="40"/>
  <c r="BX71" i="1" s="1"/>
  <c r="K94" i="40"/>
  <c r="BW71" i="1" s="1"/>
  <c r="I94" i="40"/>
  <c r="H94" i="40"/>
  <c r="G94" i="40"/>
  <c r="F94" i="40"/>
  <c r="BU71" i="1" s="1"/>
  <c r="E94" i="40"/>
  <c r="BT71" i="1" s="1"/>
  <c r="D94" i="40"/>
  <c r="L93" i="40"/>
  <c r="BX70" i="1" s="1"/>
  <c r="K93" i="40"/>
  <c r="BW70" i="1" s="1"/>
  <c r="I93" i="40"/>
  <c r="H93" i="40"/>
  <c r="G93" i="40"/>
  <c r="F93" i="40"/>
  <c r="BU70" i="1" s="1"/>
  <c r="E93" i="40"/>
  <c r="BT70" i="1" s="1"/>
  <c r="D93" i="40"/>
  <c r="L92" i="40"/>
  <c r="BX69" i="1" s="1"/>
  <c r="K92" i="40"/>
  <c r="BW69" i="1" s="1"/>
  <c r="I92" i="40"/>
  <c r="H92" i="40"/>
  <c r="G92" i="40"/>
  <c r="F92" i="40"/>
  <c r="BU69" i="1" s="1"/>
  <c r="E92" i="40"/>
  <c r="BT69" i="1" s="1"/>
  <c r="D92" i="40"/>
  <c r="L91" i="40"/>
  <c r="BX68" i="1" s="1"/>
  <c r="K91" i="40"/>
  <c r="BW68" i="1" s="1"/>
  <c r="I91" i="40"/>
  <c r="H91" i="40"/>
  <c r="G91" i="40"/>
  <c r="F91" i="40"/>
  <c r="BU68" i="1" s="1"/>
  <c r="E91" i="40"/>
  <c r="BT68" i="1" s="1"/>
  <c r="D91" i="40"/>
  <c r="L90" i="40"/>
  <c r="BX67" i="1" s="1"/>
  <c r="K90" i="40"/>
  <c r="BW67" i="1" s="1"/>
  <c r="I90" i="40"/>
  <c r="H90" i="40"/>
  <c r="G90" i="40"/>
  <c r="F90" i="40"/>
  <c r="BU67" i="1" s="1"/>
  <c r="E90" i="40"/>
  <c r="BT67" i="1" s="1"/>
  <c r="D90" i="40"/>
  <c r="BS67" i="1" s="1"/>
  <c r="L87" i="40"/>
  <c r="BX66" i="1" s="1"/>
  <c r="K87" i="40"/>
  <c r="BW66" i="1" s="1"/>
  <c r="I87" i="40"/>
  <c r="H87" i="40"/>
  <c r="G87" i="40"/>
  <c r="F87" i="40"/>
  <c r="BU66" i="1" s="1"/>
  <c r="E87" i="40"/>
  <c r="BT66" i="1" s="1"/>
  <c r="D87" i="40"/>
  <c r="L86" i="40"/>
  <c r="BX65" i="1" s="1"/>
  <c r="K86" i="40"/>
  <c r="BW65" i="1" s="1"/>
  <c r="I86" i="40"/>
  <c r="H86" i="40"/>
  <c r="G86" i="40"/>
  <c r="F86" i="40"/>
  <c r="BU65" i="1" s="1"/>
  <c r="E86" i="40"/>
  <c r="BT65" i="1" s="1"/>
  <c r="D86" i="40"/>
  <c r="BS65" i="1" s="1"/>
  <c r="L85" i="40"/>
  <c r="BX64" i="1" s="1"/>
  <c r="K85" i="40"/>
  <c r="BW64" i="1" s="1"/>
  <c r="I85" i="40"/>
  <c r="H85" i="40"/>
  <c r="G85" i="40"/>
  <c r="F85" i="40"/>
  <c r="BU64" i="1" s="1"/>
  <c r="E85" i="40"/>
  <c r="BT64" i="1" s="1"/>
  <c r="D85" i="40"/>
  <c r="L84" i="40"/>
  <c r="BX63" i="1" s="1"/>
  <c r="K84" i="40"/>
  <c r="BW63" i="1" s="1"/>
  <c r="I84" i="40"/>
  <c r="H84" i="40"/>
  <c r="G84" i="40"/>
  <c r="F84" i="40"/>
  <c r="BU63" i="1" s="1"/>
  <c r="E84" i="40"/>
  <c r="BT63" i="1" s="1"/>
  <c r="D84" i="40"/>
  <c r="L83" i="40"/>
  <c r="BX62" i="1" s="1"/>
  <c r="K83" i="40"/>
  <c r="BW62" i="1" s="1"/>
  <c r="I83" i="40"/>
  <c r="H83" i="40"/>
  <c r="G83" i="40"/>
  <c r="F83" i="40"/>
  <c r="BU62" i="1" s="1"/>
  <c r="E83" i="40"/>
  <c r="BT62" i="1" s="1"/>
  <c r="D83" i="40"/>
  <c r="BS62" i="1" s="1"/>
  <c r="L82" i="40"/>
  <c r="BX61" i="1" s="1"/>
  <c r="K82" i="40"/>
  <c r="BW61" i="1" s="1"/>
  <c r="I82" i="40"/>
  <c r="H82" i="40"/>
  <c r="G82" i="40"/>
  <c r="F82" i="40"/>
  <c r="BU61" i="1" s="1"/>
  <c r="E82" i="40"/>
  <c r="BT61" i="1" s="1"/>
  <c r="D82" i="40"/>
  <c r="BS61" i="1" s="1"/>
  <c r="L81" i="40"/>
  <c r="BX60" i="1" s="1"/>
  <c r="K81" i="40"/>
  <c r="BW60" i="1" s="1"/>
  <c r="I81" i="40"/>
  <c r="H81" i="40"/>
  <c r="G81" i="40"/>
  <c r="F81" i="40"/>
  <c r="BU60" i="1" s="1"/>
  <c r="E81" i="40"/>
  <c r="BT60" i="1" s="1"/>
  <c r="D81" i="40"/>
  <c r="L80" i="40"/>
  <c r="BX59" i="1" s="1"/>
  <c r="K80" i="40"/>
  <c r="BW59" i="1" s="1"/>
  <c r="I80" i="40"/>
  <c r="H80" i="40"/>
  <c r="G80" i="40"/>
  <c r="F80" i="40"/>
  <c r="BU59" i="1" s="1"/>
  <c r="E80" i="40"/>
  <c r="BT59" i="1" s="1"/>
  <c r="D80" i="40"/>
  <c r="L79" i="40"/>
  <c r="BX58" i="1" s="1"/>
  <c r="K79" i="40"/>
  <c r="BW58" i="1" s="1"/>
  <c r="I79" i="40"/>
  <c r="H79" i="40"/>
  <c r="G79" i="40"/>
  <c r="F79" i="40"/>
  <c r="BU58" i="1" s="1"/>
  <c r="E79" i="40"/>
  <c r="BT58" i="1" s="1"/>
  <c r="D79" i="40"/>
  <c r="L76" i="40"/>
  <c r="BX57" i="1" s="1"/>
  <c r="K76" i="40"/>
  <c r="BW57" i="1" s="1"/>
  <c r="I76" i="40"/>
  <c r="H76" i="40"/>
  <c r="G76" i="40"/>
  <c r="F76" i="40"/>
  <c r="BU57" i="1" s="1"/>
  <c r="E76" i="40"/>
  <c r="BT57" i="1" s="1"/>
  <c r="D76" i="40"/>
  <c r="BS57" i="1" s="1"/>
  <c r="L75" i="40"/>
  <c r="BX56" i="1" s="1"/>
  <c r="K75" i="40"/>
  <c r="BW56" i="1" s="1"/>
  <c r="I75" i="40"/>
  <c r="H75" i="40"/>
  <c r="G75" i="40"/>
  <c r="F75" i="40"/>
  <c r="BU56" i="1" s="1"/>
  <c r="E75" i="40"/>
  <c r="BT56" i="1" s="1"/>
  <c r="D75" i="40"/>
  <c r="BS56" i="1" s="1"/>
  <c r="L74" i="40"/>
  <c r="BX55" i="1" s="1"/>
  <c r="K74" i="40"/>
  <c r="BW55" i="1" s="1"/>
  <c r="I74" i="40"/>
  <c r="H74" i="40"/>
  <c r="G74" i="40"/>
  <c r="F74" i="40"/>
  <c r="BU55" i="1" s="1"/>
  <c r="E74" i="40"/>
  <c r="BT55" i="1" s="1"/>
  <c r="D74" i="40"/>
  <c r="BS55" i="1" s="1"/>
  <c r="L73" i="40"/>
  <c r="BX54" i="1" s="1"/>
  <c r="K73" i="40"/>
  <c r="BW54" i="1" s="1"/>
  <c r="I73" i="40"/>
  <c r="H73" i="40"/>
  <c r="G73" i="40"/>
  <c r="F73" i="40"/>
  <c r="BU54" i="1" s="1"/>
  <c r="E73" i="40"/>
  <c r="BT54" i="1" s="1"/>
  <c r="D73" i="40"/>
  <c r="L72" i="40"/>
  <c r="BX53" i="1" s="1"/>
  <c r="K72" i="40"/>
  <c r="BW53" i="1" s="1"/>
  <c r="I72" i="40"/>
  <c r="H72" i="40"/>
  <c r="G72" i="40"/>
  <c r="F72" i="40"/>
  <c r="BU53" i="1" s="1"/>
  <c r="E72" i="40"/>
  <c r="BT53" i="1" s="1"/>
  <c r="D72" i="40"/>
  <c r="L71" i="40"/>
  <c r="BX52" i="1" s="1"/>
  <c r="K71" i="40"/>
  <c r="BW52" i="1" s="1"/>
  <c r="I71" i="40"/>
  <c r="H71" i="40"/>
  <c r="G71" i="40"/>
  <c r="F71" i="40"/>
  <c r="BU52" i="1" s="1"/>
  <c r="E71" i="40"/>
  <c r="BT52" i="1" s="1"/>
  <c r="D71" i="40"/>
  <c r="L70" i="40"/>
  <c r="BX51" i="1" s="1"/>
  <c r="K70" i="40"/>
  <c r="BW51" i="1" s="1"/>
  <c r="I70" i="40"/>
  <c r="H70" i="40"/>
  <c r="G70" i="40"/>
  <c r="F70" i="40"/>
  <c r="BU51" i="1" s="1"/>
  <c r="E70" i="40"/>
  <c r="BT51" i="1" s="1"/>
  <c r="D70" i="40"/>
  <c r="BS51" i="1" s="1"/>
  <c r="L69" i="40"/>
  <c r="BX50" i="1" s="1"/>
  <c r="K69" i="40"/>
  <c r="BW50" i="1" s="1"/>
  <c r="I69" i="40"/>
  <c r="H69" i="40"/>
  <c r="G69" i="40"/>
  <c r="F69" i="40"/>
  <c r="BU50" i="1" s="1"/>
  <c r="E69" i="40"/>
  <c r="BT50" i="1" s="1"/>
  <c r="D69" i="40"/>
  <c r="K66" i="40"/>
  <c r="BW49" i="1" s="1"/>
  <c r="I66" i="40"/>
  <c r="H66" i="40"/>
  <c r="G66" i="40"/>
  <c r="F66" i="40"/>
  <c r="BU49" i="1" s="1"/>
  <c r="E66" i="40"/>
  <c r="BT49" i="1" s="1"/>
  <c r="D66" i="40"/>
  <c r="L65" i="40"/>
  <c r="BX48" i="1" s="1"/>
  <c r="K65" i="40"/>
  <c r="BW48" i="1" s="1"/>
  <c r="I65" i="40"/>
  <c r="H65" i="40"/>
  <c r="G65" i="40"/>
  <c r="F65" i="40"/>
  <c r="BU48" i="1" s="1"/>
  <c r="E65" i="40"/>
  <c r="BT48" i="1" s="1"/>
  <c r="D65" i="40"/>
  <c r="L64" i="40"/>
  <c r="BX47" i="1" s="1"/>
  <c r="K64" i="40"/>
  <c r="BW47" i="1" s="1"/>
  <c r="I64" i="40"/>
  <c r="H64" i="40"/>
  <c r="G64" i="40"/>
  <c r="F64" i="40"/>
  <c r="BU47" i="1" s="1"/>
  <c r="E64" i="40"/>
  <c r="BT47" i="1" s="1"/>
  <c r="D64" i="40"/>
  <c r="L63" i="40"/>
  <c r="BX46" i="1" s="1"/>
  <c r="K63" i="40"/>
  <c r="BW46" i="1" s="1"/>
  <c r="I63" i="40"/>
  <c r="H63" i="40"/>
  <c r="G63" i="40"/>
  <c r="F63" i="40"/>
  <c r="BU46" i="1" s="1"/>
  <c r="E63" i="40"/>
  <c r="BT46" i="1" s="1"/>
  <c r="D63" i="40"/>
  <c r="L62" i="40"/>
  <c r="BX45" i="1" s="1"/>
  <c r="K62" i="40"/>
  <c r="BW45" i="1" s="1"/>
  <c r="I62" i="40"/>
  <c r="H62" i="40"/>
  <c r="G62" i="40"/>
  <c r="F62" i="40"/>
  <c r="BU45" i="1" s="1"/>
  <c r="E62" i="40"/>
  <c r="BT45" i="1" s="1"/>
  <c r="D62" i="40"/>
  <c r="BS45" i="1" s="1"/>
  <c r="L61" i="40"/>
  <c r="BX44" i="1" s="1"/>
  <c r="K61" i="40"/>
  <c r="BW44" i="1" s="1"/>
  <c r="I61" i="40"/>
  <c r="H61" i="40"/>
  <c r="G61" i="40"/>
  <c r="F61" i="40"/>
  <c r="BU44" i="1" s="1"/>
  <c r="E61" i="40"/>
  <c r="BT44" i="1" s="1"/>
  <c r="D61" i="40"/>
  <c r="L60" i="40"/>
  <c r="BX43" i="1" s="1"/>
  <c r="K60" i="40"/>
  <c r="BW43" i="1" s="1"/>
  <c r="I60" i="40"/>
  <c r="H60" i="40"/>
  <c r="G60" i="40"/>
  <c r="F60" i="40"/>
  <c r="BU43" i="1" s="1"/>
  <c r="E60" i="40"/>
  <c r="BT43" i="1" s="1"/>
  <c r="D60" i="40"/>
  <c r="L59" i="40"/>
  <c r="BX42" i="1" s="1"/>
  <c r="K59" i="40"/>
  <c r="BW42" i="1" s="1"/>
  <c r="I59" i="40"/>
  <c r="H59" i="40"/>
  <c r="G59" i="40"/>
  <c r="F59" i="40"/>
  <c r="BU42" i="1" s="1"/>
  <c r="E59" i="40"/>
  <c r="BT42" i="1" s="1"/>
  <c r="D59" i="40"/>
  <c r="BS42" i="1" s="1"/>
  <c r="L58" i="40"/>
  <c r="BX41" i="1" s="1"/>
  <c r="K58" i="40"/>
  <c r="BW41" i="1" s="1"/>
  <c r="I58" i="40"/>
  <c r="H58" i="40"/>
  <c r="G58" i="40"/>
  <c r="F58" i="40"/>
  <c r="BU41" i="1" s="1"/>
  <c r="E58" i="40"/>
  <c r="BT41" i="1" s="1"/>
  <c r="D58" i="40"/>
  <c r="BS41" i="1" s="1"/>
  <c r="L57" i="40"/>
  <c r="BX40" i="1" s="1"/>
  <c r="K57" i="40"/>
  <c r="BW40" i="1" s="1"/>
  <c r="I57" i="40"/>
  <c r="H57" i="40"/>
  <c r="G57" i="40"/>
  <c r="F57" i="40"/>
  <c r="BU40" i="1" s="1"/>
  <c r="E57" i="40"/>
  <c r="BT40" i="1" s="1"/>
  <c r="D57" i="40"/>
  <c r="L56" i="40"/>
  <c r="BX39" i="1" s="1"/>
  <c r="K56" i="40"/>
  <c r="BW39" i="1" s="1"/>
  <c r="I56" i="40"/>
  <c r="H56" i="40"/>
  <c r="G56" i="40"/>
  <c r="F56" i="40"/>
  <c r="BU39" i="1" s="1"/>
  <c r="E56" i="40"/>
  <c r="BT39" i="1" s="1"/>
  <c r="D56" i="40"/>
  <c r="L55" i="40"/>
  <c r="BX38" i="1" s="1"/>
  <c r="K55" i="40"/>
  <c r="BW38" i="1" s="1"/>
  <c r="I55" i="40"/>
  <c r="H55" i="40"/>
  <c r="G55" i="40"/>
  <c r="F55" i="40"/>
  <c r="BU38" i="1" s="1"/>
  <c r="E55" i="40"/>
  <c r="BT38" i="1" s="1"/>
  <c r="D55" i="40"/>
  <c r="L54" i="40"/>
  <c r="BX37" i="1" s="1"/>
  <c r="K54" i="40"/>
  <c r="BW37" i="1" s="1"/>
  <c r="I54" i="40"/>
  <c r="H54" i="40"/>
  <c r="G54" i="40"/>
  <c r="F54" i="40"/>
  <c r="BU37" i="1" s="1"/>
  <c r="E54" i="40"/>
  <c r="BT37" i="1" s="1"/>
  <c r="D54" i="40"/>
  <c r="BS37" i="1" s="1"/>
  <c r="L53" i="40"/>
  <c r="BX36" i="1" s="1"/>
  <c r="K53" i="40"/>
  <c r="BW36" i="1" s="1"/>
  <c r="I53" i="40"/>
  <c r="H53" i="40"/>
  <c r="G53" i="40"/>
  <c r="F53" i="40"/>
  <c r="BU36" i="1" s="1"/>
  <c r="E53" i="40"/>
  <c r="BT36" i="1" s="1"/>
  <c r="D53" i="40"/>
  <c r="L52" i="40"/>
  <c r="BX35" i="1" s="1"/>
  <c r="K52" i="40"/>
  <c r="BW35" i="1" s="1"/>
  <c r="I52" i="40"/>
  <c r="H52" i="40"/>
  <c r="G52" i="40"/>
  <c r="F52" i="40"/>
  <c r="BU35" i="1" s="1"/>
  <c r="E52" i="40"/>
  <c r="BT35" i="1" s="1"/>
  <c r="D52" i="40"/>
  <c r="L51" i="40"/>
  <c r="BX34" i="1" s="1"/>
  <c r="K51" i="40"/>
  <c r="BW34" i="1" s="1"/>
  <c r="I51" i="40"/>
  <c r="H51" i="40"/>
  <c r="G51" i="40"/>
  <c r="F51" i="40"/>
  <c r="BU34" i="1" s="1"/>
  <c r="E51" i="40"/>
  <c r="BT34" i="1" s="1"/>
  <c r="D51" i="40"/>
  <c r="BS34" i="1" s="1"/>
  <c r="L50" i="40"/>
  <c r="BX33" i="1" s="1"/>
  <c r="K50" i="40"/>
  <c r="BW33" i="1" s="1"/>
  <c r="I50" i="40"/>
  <c r="H50" i="40"/>
  <c r="G50" i="40"/>
  <c r="F50" i="40"/>
  <c r="BU33" i="1" s="1"/>
  <c r="E50" i="40"/>
  <c r="BT33" i="1" s="1"/>
  <c r="D50" i="40"/>
  <c r="BS33" i="1" s="1"/>
  <c r="L49" i="40"/>
  <c r="BX32" i="1" s="1"/>
  <c r="K49" i="40"/>
  <c r="BW32" i="1" s="1"/>
  <c r="I49" i="40"/>
  <c r="H49" i="40"/>
  <c r="G49" i="40"/>
  <c r="F49" i="40"/>
  <c r="BU32" i="1" s="1"/>
  <c r="E49" i="40"/>
  <c r="BT32" i="1" s="1"/>
  <c r="D49" i="40"/>
  <c r="L48" i="40"/>
  <c r="BX31" i="1" s="1"/>
  <c r="K48" i="40"/>
  <c r="BW31" i="1" s="1"/>
  <c r="I48" i="40"/>
  <c r="H48" i="40"/>
  <c r="G48" i="40"/>
  <c r="F48" i="40"/>
  <c r="BU31" i="1" s="1"/>
  <c r="E48" i="40"/>
  <c r="BT31" i="1" s="1"/>
  <c r="D48" i="40"/>
  <c r="L47" i="40"/>
  <c r="BX30" i="1" s="1"/>
  <c r="K47" i="40"/>
  <c r="BW30" i="1" s="1"/>
  <c r="I47" i="40"/>
  <c r="H47" i="40"/>
  <c r="G47" i="40"/>
  <c r="F47" i="40"/>
  <c r="BU30" i="1" s="1"/>
  <c r="E47" i="40"/>
  <c r="BT30" i="1" s="1"/>
  <c r="D47" i="40"/>
  <c r="L46" i="40"/>
  <c r="BX29" i="1" s="1"/>
  <c r="K46" i="40"/>
  <c r="BW29" i="1" s="1"/>
  <c r="I46" i="40"/>
  <c r="H46" i="40"/>
  <c r="G46" i="40"/>
  <c r="F46" i="40"/>
  <c r="BU29" i="1" s="1"/>
  <c r="E46" i="40"/>
  <c r="BT29" i="1" s="1"/>
  <c r="D46" i="40"/>
  <c r="BS29" i="1" s="1"/>
  <c r="L45" i="40"/>
  <c r="BX28" i="1" s="1"/>
  <c r="K45" i="40"/>
  <c r="BW28" i="1" s="1"/>
  <c r="I45" i="40"/>
  <c r="H45" i="40"/>
  <c r="G45" i="40"/>
  <c r="F45" i="40"/>
  <c r="BU28" i="1" s="1"/>
  <c r="E45" i="40"/>
  <c r="BT28" i="1" s="1"/>
  <c r="D45" i="40"/>
  <c r="L44" i="40"/>
  <c r="BX27" i="1" s="1"/>
  <c r="K44" i="40"/>
  <c r="BW27" i="1" s="1"/>
  <c r="I44" i="40"/>
  <c r="H44" i="40"/>
  <c r="G44" i="40"/>
  <c r="F44" i="40"/>
  <c r="BU27" i="1" s="1"/>
  <c r="E44" i="40"/>
  <c r="BT27" i="1" s="1"/>
  <c r="D44" i="40"/>
  <c r="L43" i="40"/>
  <c r="BX26" i="1" s="1"/>
  <c r="K43" i="40"/>
  <c r="BW26" i="1" s="1"/>
  <c r="I43" i="40"/>
  <c r="H43" i="40"/>
  <c r="G43" i="40"/>
  <c r="F43" i="40"/>
  <c r="BU26" i="1" s="1"/>
  <c r="E43" i="40"/>
  <c r="BT26" i="1" s="1"/>
  <c r="D43" i="40"/>
  <c r="BS26" i="1" s="1"/>
  <c r="L42" i="40"/>
  <c r="BX25" i="1" s="1"/>
  <c r="K42" i="40"/>
  <c r="BW25" i="1" s="1"/>
  <c r="I42" i="40"/>
  <c r="H42" i="40"/>
  <c r="G42" i="40"/>
  <c r="F42" i="40"/>
  <c r="BU25" i="1" s="1"/>
  <c r="E42" i="40"/>
  <c r="BT25" i="1" s="1"/>
  <c r="D42" i="40"/>
  <c r="L41" i="40"/>
  <c r="BX24" i="1" s="1"/>
  <c r="K41" i="40"/>
  <c r="BW24" i="1" s="1"/>
  <c r="I41" i="40"/>
  <c r="H41" i="40"/>
  <c r="G41" i="40"/>
  <c r="F41" i="40"/>
  <c r="BU24" i="1" s="1"/>
  <c r="E41" i="40"/>
  <c r="BT24" i="1" s="1"/>
  <c r="D41" i="40"/>
  <c r="L40" i="40"/>
  <c r="BX23" i="1" s="1"/>
  <c r="K40" i="40"/>
  <c r="BW23" i="1" s="1"/>
  <c r="I40" i="40"/>
  <c r="H40" i="40"/>
  <c r="G40" i="40"/>
  <c r="F40" i="40"/>
  <c r="BU23" i="1" s="1"/>
  <c r="E40" i="40"/>
  <c r="BT23" i="1" s="1"/>
  <c r="D40" i="40"/>
  <c r="L39" i="40"/>
  <c r="K39" i="40"/>
  <c r="I39" i="40"/>
  <c r="H39" i="40"/>
  <c r="G39" i="40"/>
  <c r="F39" i="40"/>
  <c r="E39" i="40"/>
  <c r="D39" i="40"/>
  <c r="L38" i="40"/>
  <c r="K38" i="40"/>
  <c r="I38" i="40"/>
  <c r="H38" i="40"/>
  <c r="G38" i="40"/>
  <c r="F38" i="40"/>
  <c r="E38" i="40"/>
  <c r="D38" i="40"/>
  <c r="L37" i="40"/>
  <c r="K37" i="40"/>
  <c r="I37" i="40"/>
  <c r="H37" i="40"/>
  <c r="G37" i="40"/>
  <c r="F37" i="40"/>
  <c r="E37" i="40"/>
  <c r="D37" i="40"/>
  <c r="L36" i="40"/>
  <c r="K36" i="40"/>
  <c r="I36" i="40"/>
  <c r="H36" i="40"/>
  <c r="G36" i="40"/>
  <c r="F36" i="40"/>
  <c r="E36" i="40"/>
  <c r="D36" i="40"/>
  <c r="L35" i="40"/>
  <c r="K35" i="40"/>
  <c r="I35" i="40"/>
  <c r="H35" i="40"/>
  <c r="G35" i="40"/>
  <c r="F35" i="40"/>
  <c r="E35" i="40"/>
  <c r="D35" i="40"/>
  <c r="L34" i="40"/>
  <c r="K34" i="40"/>
  <c r="I34" i="40"/>
  <c r="H34" i="40"/>
  <c r="G34" i="40"/>
  <c r="F34" i="40"/>
  <c r="E34" i="40"/>
  <c r="D34" i="40"/>
  <c r="L33" i="40"/>
  <c r="K33" i="40"/>
  <c r="I33" i="40"/>
  <c r="H33" i="40"/>
  <c r="G33" i="40"/>
  <c r="F33" i="40"/>
  <c r="E33" i="40"/>
  <c r="D33" i="40"/>
  <c r="L32" i="40"/>
  <c r="K32" i="40"/>
  <c r="I32" i="40"/>
  <c r="H32" i="40"/>
  <c r="G32" i="40"/>
  <c r="F32" i="40"/>
  <c r="E32" i="40"/>
  <c r="D32" i="40"/>
  <c r="L31" i="40"/>
  <c r="K31" i="40"/>
  <c r="I31" i="40"/>
  <c r="H31" i="40"/>
  <c r="G31" i="40"/>
  <c r="F31" i="40"/>
  <c r="E31" i="40"/>
  <c r="D31" i="40"/>
  <c r="L30" i="40"/>
  <c r="K30" i="40"/>
  <c r="I30" i="40"/>
  <c r="H30" i="40"/>
  <c r="G30" i="40"/>
  <c r="F30" i="40"/>
  <c r="E30" i="40"/>
  <c r="D30" i="40"/>
  <c r="L29" i="40"/>
  <c r="K29" i="40"/>
  <c r="I29" i="40"/>
  <c r="H29" i="40"/>
  <c r="G29" i="40"/>
  <c r="F29" i="40"/>
  <c r="E29" i="40"/>
  <c r="D29" i="40"/>
  <c r="L28" i="40"/>
  <c r="K28" i="40"/>
  <c r="I28" i="40"/>
  <c r="H28" i="40"/>
  <c r="G28" i="40"/>
  <c r="F28" i="40"/>
  <c r="E28" i="40"/>
  <c r="D28" i="40"/>
  <c r="L27" i="40"/>
  <c r="K27" i="40"/>
  <c r="I27" i="40"/>
  <c r="H27" i="40"/>
  <c r="G27" i="40"/>
  <c r="F27" i="40"/>
  <c r="E27" i="40"/>
  <c r="D27" i="40"/>
  <c r="L26" i="40"/>
  <c r="BX22" i="1" s="1"/>
  <c r="K26" i="40"/>
  <c r="BW22" i="1" s="1"/>
  <c r="I26" i="40"/>
  <c r="H26" i="40"/>
  <c r="G26" i="40"/>
  <c r="F26" i="40"/>
  <c r="BU22" i="1" s="1"/>
  <c r="E26" i="40"/>
  <c r="BT22" i="1" s="1"/>
  <c r="D26" i="40"/>
  <c r="BS22" i="1" s="1"/>
  <c r="L25" i="40"/>
  <c r="BX21" i="1" s="1"/>
  <c r="K25" i="40"/>
  <c r="BW21" i="1" s="1"/>
  <c r="I25" i="40"/>
  <c r="H25" i="40"/>
  <c r="G25" i="40"/>
  <c r="F25" i="40"/>
  <c r="BU21" i="1" s="1"/>
  <c r="E25" i="40"/>
  <c r="BT21" i="1" s="1"/>
  <c r="D25" i="40"/>
  <c r="L24" i="40"/>
  <c r="BX20" i="1" s="1"/>
  <c r="K24" i="40"/>
  <c r="BW20" i="1" s="1"/>
  <c r="I24" i="40"/>
  <c r="H24" i="40"/>
  <c r="G24" i="40"/>
  <c r="F24" i="40"/>
  <c r="BU20" i="1" s="1"/>
  <c r="E24" i="40"/>
  <c r="BT20" i="1" s="1"/>
  <c r="D24" i="40"/>
  <c r="L23" i="40"/>
  <c r="BX19" i="1" s="1"/>
  <c r="K23" i="40"/>
  <c r="BW19" i="1" s="1"/>
  <c r="I23" i="40"/>
  <c r="H23" i="40"/>
  <c r="G23" i="40"/>
  <c r="F23" i="40"/>
  <c r="BU19" i="1" s="1"/>
  <c r="E23" i="40"/>
  <c r="BT19" i="1" s="1"/>
  <c r="D23" i="40"/>
  <c r="L22" i="40"/>
  <c r="BX18" i="1" s="1"/>
  <c r="K22" i="40"/>
  <c r="BW18" i="1" s="1"/>
  <c r="I22" i="40"/>
  <c r="H22" i="40"/>
  <c r="G22" i="40"/>
  <c r="F22" i="40"/>
  <c r="BU18" i="1" s="1"/>
  <c r="E22" i="40"/>
  <c r="BT18" i="1" s="1"/>
  <c r="D22" i="40"/>
  <c r="BS18" i="1" s="1"/>
  <c r="L21" i="40"/>
  <c r="BX17" i="1" s="1"/>
  <c r="K21" i="40"/>
  <c r="BW17" i="1" s="1"/>
  <c r="I21" i="40"/>
  <c r="H21" i="40"/>
  <c r="G21" i="40"/>
  <c r="F21" i="40"/>
  <c r="BU17" i="1" s="1"/>
  <c r="E21" i="40"/>
  <c r="BT17" i="1" s="1"/>
  <c r="D21" i="40"/>
  <c r="L20" i="40"/>
  <c r="BX16" i="1" s="1"/>
  <c r="K20" i="40"/>
  <c r="BW16" i="1" s="1"/>
  <c r="I20" i="40"/>
  <c r="H20" i="40"/>
  <c r="G20" i="40"/>
  <c r="F20" i="40"/>
  <c r="BU16" i="1" s="1"/>
  <c r="E20" i="40"/>
  <c r="BT16" i="1" s="1"/>
  <c r="D20" i="40"/>
  <c r="L19" i="40"/>
  <c r="BX15" i="1" s="1"/>
  <c r="K19" i="40"/>
  <c r="BW15" i="1" s="1"/>
  <c r="I19" i="40"/>
  <c r="H19" i="40"/>
  <c r="G19" i="40"/>
  <c r="F19" i="40"/>
  <c r="BU15" i="1" s="1"/>
  <c r="E19" i="40"/>
  <c r="BT15" i="1" s="1"/>
  <c r="D19" i="40"/>
  <c r="BS15" i="1" s="1"/>
  <c r="L18" i="40"/>
  <c r="BX14" i="1" s="1"/>
  <c r="K18" i="40"/>
  <c r="BW14" i="1" s="1"/>
  <c r="I18" i="40"/>
  <c r="H18" i="40"/>
  <c r="G18" i="40"/>
  <c r="F18" i="40"/>
  <c r="BU14" i="1" s="1"/>
  <c r="E18" i="40"/>
  <c r="BT14" i="1" s="1"/>
  <c r="D18" i="40"/>
  <c r="BS14" i="1" s="1"/>
  <c r="L17" i="40"/>
  <c r="BX13" i="1" s="1"/>
  <c r="K17" i="40"/>
  <c r="BW13" i="1" s="1"/>
  <c r="I17" i="40"/>
  <c r="H17" i="40"/>
  <c r="G17" i="40"/>
  <c r="F17" i="40"/>
  <c r="BU13" i="1" s="1"/>
  <c r="E17" i="40"/>
  <c r="BT13" i="1" s="1"/>
  <c r="D17" i="40"/>
  <c r="L16" i="40"/>
  <c r="BX12" i="1" s="1"/>
  <c r="K16" i="40"/>
  <c r="BW12" i="1" s="1"/>
  <c r="I16" i="40"/>
  <c r="H16" i="40"/>
  <c r="G16" i="40"/>
  <c r="F16" i="40"/>
  <c r="BU12" i="1" s="1"/>
  <c r="E16" i="40"/>
  <c r="BT12" i="1" s="1"/>
  <c r="D16" i="40"/>
  <c r="L15" i="40"/>
  <c r="BX11" i="1" s="1"/>
  <c r="K15" i="40"/>
  <c r="BW11" i="1" s="1"/>
  <c r="I15" i="40"/>
  <c r="H15" i="40"/>
  <c r="G15" i="40"/>
  <c r="F15" i="40"/>
  <c r="BU11" i="1" s="1"/>
  <c r="E15" i="40"/>
  <c r="BT11" i="1" s="1"/>
  <c r="D15" i="40"/>
  <c r="L14" i="40"/>
  <c r="BX10" i="1" s="1"/>
  <c r="K14" i="40"/>
  <c r="BW10" i="1" s="1"/>
  <c r="I14" i="40"/>
  <c r="H14" i="40"/>
  <c r="G14" i="40"/>
  <c r="F14" i="40"/>
  <c r="BU10" i="1" s="1"/>
  <c r="E14" i="40"/>
  <c r="BT10" i="1" s="1"/>
  <c r="D14" i="40"/>
  <c r="BS10" i="1" s="1"/>
  <c r="L13" i="40"/>
  <c r="BX9" i="1" s="1"/>
  <c r="K13" i="40"/>
  <c r="BW9" i="1" s="1"/>
  <c r="I13" i="40"/>
  <c r="H13" i="40"/>
  <c r="G13" i="40"/>
  <c r="F13" i="40"/>
  <c r="BU9" i="1" s="1"/>
  <c r="E13" i="40"/>
  <c r="BT9" i="1" s="1"/>
  <c r="D13" i="40"/>
  <c r="L12" i="40"/>
  <c r="BX8" i="1" s="1"/>
  <c r="K12" i="40"/>
  <c r="BW8" i="1" s="1"/>
  <c r="I12" i="40"/>
  <c r="H12" i="40"/>
  <c r="G12" i="40"/>
  <c r="F12" i="40"/>
  <c r="BU8" i="1" s="1"/>
  <c r="E12" i="40"/>
  <c r="BT8" i="1" s="1"/>
  <c r="D12" i="40"/>
  <c r="L11" i="40"/>
  <c r="BX7" i="1" s="1"/>
  <c r="K11" i="40"/>
  <c r="BW7" i="1" s="1"/>
  <c r="I11" i="40"/>
  <c r="H11" i="40"/>
  <c r="G11" i="40"/>
  <c r="F11" i="40"/>
  <c r="BU7" i="1" s="1"/>
  <c r="E11" i="40"/>
  <c r="BT7" i="1" s="1"/>
  <c r="D11" i="40"/>
  <c r="BS7" i="1" s="1"/>
  <c r="L10" i="40"/>
  <c r="BX6" i="1" s="1"/>
  <c r="K10" i="40"/>
  <c r="BW6" i="1" s="1"/>
  <c r="I10" i="40"/>
  <c r="H10" i="40"/>
  <c r="G10" i="40"/>
  <c r="F10" i="40"/>
  <c r="BU6" i="1" s="1"/>
  <c r="E10" i="40"/>
  <c r="BT6" i="1" s="1"/>
  <c r="D10" i="40"/>
  <c r="BS6" i="1" s="1"/>
  <c r="L9" i="40"/>
  <c r="BX5" i="1" s="1"/>
  <c r="K9" i="40"/>
  <c r="BW5" i="1" s="1"/>
  <c r="I9" i="40"/>
  <c r="H9" i="40"/>
  <c r="G9" i="40"/>
  <c r="F9" i="40"/>
  <c r="BU5" i="1" s="1"/>
  <c r="E9" i="40"/>
  <c r="BT5" i="1" s="1"/>
  <c r="D9" i="40"/>
  <c r="L8" i="40"/>
  <c r="K8" i="40"/>
  <c r="I8" i="40"/>
  <c r="H8" i="40"/>
  <c r="G8" i="40"/>
  <c r="F8" i="40"/>
  <c r="E8" i="40"/>
  <c r="D8" i="40"/>
  <c r="L7" i="40"/>
  <c r="BX4" i="1" s="1"/>
  <c r="K7" i="40"/>
  <c r="BW4" i="1" s="1"/>
  <c r="I7" i="40"/>
  <c r="H7" i="40"/>
  <c r="G7" i="40"/>
  <c r="F7" i="40"/>
  <c r="BU4" i="1" s="1"/>
  <c r="E7" i="40"/>
  <c r="BT4" i="1" s="1"/>
  <c r="D7" i="40"/>
  <c r="BT86" i="1" l="1"/>
  <c r="BW86" i="1"/>
  <c r="J116" i="40"/>
  <c r="BV89" i="1" s="1"/>
  <c r="J117" i="40"/>
  <c r="BV90" i="1" s="1"/>
  <c r="J120" i="40"/>
  <c r="BV93" i="1" s="1"/>
  <c r="BU86" i="1"/>
  <c r="J132" i="40"/>
  <c r="BV105" i="1" s="1"/>
  <c r="BY105" i="1" s="1"/>
  <c r="J133" i="40"/>
  <c r="BV106" i="1" s="1"/>
  <c r="J105" i="40"/>
  <c r="BV80" i="1" s="1"/>
  <c r="J124" i="40"/>
  <c r="BV97" i="1" s="1"/>
  <c r="BY97" i="1" s="1"/>
  <c r="J125" i="40"/>
  <c r="BV98" i="1" s="1"/>
  <c r="J7" i="40"/>
  <c r="BV4" i="1" s="1"/>
  <c r="J12" i="40"/>
  <c r="BV8" i="1" s="1"/>
  <c r="J16" i="40"/>
  <c r="BV12" i="1" s="1"/>
  <c r="J20" i="40"/>
  <c r="BV16" i="1" s="1"/>
  <c r="J21" i="40"/>
  <c r="BV17" i="1" s="1"/>
  <c r="J24" i="40"/>
  <c r="BV20" i="1" s="1"/>
  <c r="J28" i="40"/>
  <c r="M28" i="40" s="1"/>
  <c r="R28" i="40" s="1"/>
  <c r="J32" i="40"/>
  <c r="M32" i="40" s="1"/>
  <c r="R32" i="40" s="1"/>
  <c r="J37" i="40"/>
  <c r="M37" i="40" s="1"/>
  <c r="R37" i="40" s="1"/>
  <c r="J40" i="40"/>
  <c r="BV23" i="1" s="1"/>
  <c r="J44" i="40"/>
  <c r="BV27" i="1" s="1"/>
  <c r="J45" i="40"/>
  <c r="BV28" i="1" s="1"/>
  <c r="J48" i="40"/>
  <c r="BV31" i="1" s="1"/>
  <c r="J53" i="40"/>
  <c r="BV36" i="1" s="1"/>
  <c r="J60" i="40"/>
  <c r="BV43" i="1" s="1"/>
  <c r="J61" i="40"/>
  <c r="BV44" i="1" s="1"/>
  <c r="J64" i="40"/>
  <c r="BV47" i="1" s="1"/>
  <c r="J72" i="40"/>
  <c r="BV53" i="1" s="1"/>
  <c r="J110" i="40"/>
  <c r="BV85" i="1" s="1"/>
  <c r="J79" i="40"/>
  <c r="BV58" i="1" s="1"/>
  <c r="J80" i="40"/>
  <c r="BV59" i="1" s="1"/>
  <c r="J81" i="40"/>
  <c r="BV60" i="1" s="1"/>
  <c r="J82" i="40"/>
  <c r="BV61" i="1" s="1"/>
  <c r="BY61" i="1" s="1"/>
  <c r="J83" i="40"/>
  <c r="BV62" i="1" s="1"/>
  <c r="BY62" i="1" s="1"/>
  <c r="J84" i="40"/>
  <c r="BV63" i="1" s="1"/>
  <c r="J85" i="40"/>
  <c r="BV64" i="1" s="1"/>
  <c r="J86" i="40"/>
  <c r="BV65" i="1" s="1"/>
  <c r="BY65" i="1" s="1"/>
  <c r="J87" i="40"/>
  <c r="BV66" i="1" s="1"/>
  <c r="J93" i="40"/>
  <c r="BV70" i="1" s="1"/>
  <c r="J96" i="40"/>
  <c r="BV73" i="1" s="1"/>
  <c r="BY73" i="1" s="1"/>
  <c r="J109" i="40"/>
  <c r="BV84" i="1" s="1"/>
  <c r="BY84" i="1" s="1"/>
  <c r="J108" i="40"/>
  <c r="BV83" i="1" s="1"/>
  <c r="BS102" i="1"/>
  <c r="J104" i="40"/>
  <c r="BV79" i="1" s="1"/>
  <c r="J8" i="40"/>
  <c r="M8" i="40" s="1"/>
  <c r="R8" i="40" s="1"/>
  <c r="J13" i="40"/>
  <c r="BV9" i="1" s="1"/>
  <c r="J29" i="40"/>
  <c r="M29" i="40" s="1"/>
  <c r="R29" i="40" s="1"/>
  <c r="J36" i="40"/>
  <c r="M36" i="40" s="1"/>
  <c r="R36" i="40" s="1"/>
  <c r="J52" i="40"/>
  <c r="BV35" i="1" s="1"/>
  <c r="J56" i="40"/>
  <c r="BV39" i="1" s="1"/>
  <c r="J69" i="40"/>
  <c r="BV50" i="1" s="1"/>
  <c r="J76" i="40"/>
  <c r="BV57" i="1" s="1"/>
  <c r="BY57" i="1" s="1"/>
  <c r="J92" i="40"/>
  <c r="BV69" i="1" s="1"/>
  <c r="J106" i="40"/>
  <c r="BV81" i="1" s="1"/>
  <c r="BY81" i="1" s="1"/>
  <c r="J126" i="40"/>
  <c r="BV99" i="1" s="1"/>
  <c r="BY99" i="1" s="1"/>
  <c r="J127" i="40"/>
  <c r="BV100" i="1" s="1"/>
  <c r="BY100" i="1" s="1"/>
  <c r="J128" i="40"/>
  <c r="BV101" i="1" s="1"/>
  <c r="BY101" i="1" s="1"/>
  <c r="J129" i="40"/>
  <c r="BV102" i="1" s="1"/>
  <c r="J130" i="40"/>
  <c r="BV103" i="1" s="1"/>
  <c r="BY103" i="1" s="1"/>
  <c r="J131" i="40"/>
  <c r="BV104" i="1" s="1"/>
  <c r="BY104" i="1" s="1"/>
  <c r="J134" i="40"/>
  <c r="BV107" i="1" s="1"/>
  <c r="BY107" i="1" s="1"/>
  <c r="J135" i="40"/>
  <c r="BV108" i="1" s="1"/>
  <c r="BY108" i="1" s="1"/>
  <c r="J136" i="40"/>
  <c r="BV109" i="1" s="1"/>
  <c r="BY109" i="1" s="1"/>
  <c r="J137" i="40"/>
  <c r="BV110" i="1" s="1"/>
  <c r="BY110" i="1" s="1"/>
  <c r="J138" i="40"/>
  <c r="BV111" i="1" s="1"/>
  <c r="BY111" i="1" s="1"/>
  <c r="J139" i="40"/>
  <c r="BV112" i="1" s="1"/>
  <c r="BY112" i="1" s="1"/>
  <c r="J140" i="40"/>
  <c r="BV113" i="1" s="1"/>
  <c r="BY113" i="1" s="1"/>
  <c r="BS79" i="1"/>
  <c r="J107" i="40"/>
  <c r="BV82" i="1" s="1"/>
  <c r="BS49" i="1"/>
  <c r="M12" i="40"/>
  <c r="R12" i="40" s="1"/>
  <c r="BS8" i="1"/>
  <c r="BS11" i="1"/>
  <c r="BS12" i="1"/>
  <c r="BS13" i="1"/>
  <c r="BS16" i="1"/>
  <c r="BS19" i="1"/>
  <c r="BS20" i="1"/>
  <c r="BS21" i="1"/>
  <c r="BS23" i="1"/>
  <c r="BS24" i="1"/>
  <c r="BS27" i="1"/>
  <c r="BS28" i="1"/>
  <c r="BS30" i="1"/>
  <c r="BS31" i="1"/>
  <c r="BS32" i="1"/>
  <c r="BS35" i="1"/>
  <c r="BS36" i="1"/>
  <c r="BS38" i="1"/>
  <c r="BS39" i="1"/>
  <c r="BS40" i="1"/>
  <c r="BS43" i="1"/>
  <c r="BS44" i="1"/>
  <c r="BS46" i="1"/>
  <c r="BS47" i="1"/>
  <c r="BS48" i="1"/>
  <c r="BS50" i="1"/>
  <c r="BS52" i="1"/>
  <c r="BS53" i="1"/>
  <c r="BS54" i="1"/>
  <c r="BS78" i="1"/>
  <c r="BS88" i="1"/>
  <c r="BS90" i="1"/>
  <c r="BS91" i="1"/>
  <c r="BS92" i="1"/>
  <c r="BS93" i="1"/>
  <c r="BS96" i="1"/>
  <c r="BS94" i="1"/>
  <c r="BS58" i="1"/>
  <c r="BY58" i="1" s="1"/>
  <c r="BS59" i="1"/>
  <c r="BS60" i="1"/>
  <c r="BS63" i="1"/>
  <c r="BS64" i="1"/>
  <c r="BS66" i="1"/>
  <c r="BS85" i="1"/>
  <c r="BS89" i="1"/>
  <c r="BS68" i="1"/>
  <c r="BS69" i="1"/>
  <c r="BS70" i="1"/>
  <c r="BS71" i="1"/>
  <c r="BS72" i="1"/>
  <c r="BS25" i="1"/>
  <c r="BS4" i="1"/>
  <c r="BS5" i="1"/>
  <c r="J9" i="40"/>
  <c r="BV5" i="1" s="1"/>
  <c r="J10" i="40"/>
  <c r="BV6" i="1" s="1"/>
  <c r="BY6" i="1" s="1"/>
  <c r="J11" i="40"/>
  <c r="BV7" i="1" s="1"/>
  <c r="BY7" i="1" s="1"/>
  <c r="J14" i="40"/>
  <c r="J15" i="40"/>
  <c r="BV11" i="1" s="1"/>
  <c r="J17" i="40"/>
  <c r="BV13" i="1" s="1"/>
  <c r="J18" i="40"/>
  <c r="BV14" i="1" s="1"/>
  <c r="BY14" i="1" s="1"/>
  <c r="J19" i="40"/>
  <c r="BV15" i="1" s="1"/>
  <c r="BY15" i="1" s="1"/>
  <c r="J22" i="40"/>
  <c r="BV18" i="1" s="1"/>
  <c r="BY18" i="1" s="1"/>
  <c r="J23" i="40"/>
  <c r="BV19" i="1" s="1"/>
  <c r="J25" i="40"/>
  <c r="BV21" i="1" s="1"/>
  <c r="J26" i="40"/>
  <c r="BV22" i="1" s="1"/>
  <c r="BY22" i="1" s="1"/>
  <c r="J27" i="40"/>
  <c r="M27" i="40" s="1"/>
  <c r="R27" i="40" s="1"/>
  <c r="J30" i="40"/>
  <c r="M30" i="40" s="1"/>
  <c r="R30" i="40" s="1"/>
  <c r="J31" i="40"/>
  <c r="M31" i="40" s="1"/>
  <c r="R31" i="40" s="1"/>
  <c r="J33" i="40"/>
  <c r="M33" i="40" s="1"/>
  <c r="R33" i="40" s="1"/>
  <c r="J34" i="40"/>
  <c r="M34" i="40" s="1"/>
  <c r="R34" i="40" s="1"/>
  <c r="J35" i="40"/>
  <c r="M35" i="40" s="1"/>
  <c r="R35" i="40" s="1"/>
  <c r="J38" i="40"/>
  <c r="M38" i="40" s="1"/>
  <c r="R38" i="40" s="1"/>
  <c r="J39" i="40"/>
  <c r="M39" i="40" s="1"/>
  <c r="R39" i="40" s="1"/>
  <c r="J41" i="40"/>
  <c r="BV24" i="1" s="1"/>
  <c r="J42" i="40"/>
  <c r="BV25" i="1" s="1"/>
  <c r="J43" i="40"/>
  <c r="BV26" i="1" s="1"/>
  <c r="BY26" i="1" s="1"/>
  <c r="J46" i="40"/>
  <c r="BV29" i="1" s="1"/>
  <c r="BY29" i="1" s="1"/>
  <c r="J47" i="40"/>
  <c r="BV30" i="1" s="1"/>
  <c r="J49" i="40"/>
  <c r="BV32" i="1" s="1"/>
  <c r="J50" i="40"/>
  <c r="BV33" i="1" s="1"/>
  <c r="BY33" i="1" s="1"/>
  <c r="J51" i="40"/>
  <c r="BV34" i="1" s="1"/>
  <c r="BY34" i="1" s="1"/>
  <c r="J54" i="40"/>
  <c r="BV37" i="1" s="1"/>
  <c r="BY37" i="1" s="1"/>
  <c r="J55" i="40"/>
  <c r="BV38" i="1" s="1"/>
  <c r="J57" i="40"/>
  <c r="BV40" i="1" s="1"/>
  <c r="J58" i="40"/>
  <c r="J59" i="40"/>
  <c r="BV42" i="1" s="1"/>
  <c r="BY42" i="1" s="1"/>
  <c r="J62" i="40"/>
  <c r="J63" i="40"/>
  <c r="BV46" i="1" s="1"/>
  <c r="J65" i="40"/>
  <c r="BV48" i="1" s="1"/>
  <c r="J66" i="40"/>
  <c r="BV49" i="1" s="1"/>
  <c r="J70" i="40"/>
  <c r="BV51" i="1" s="1"/>
  <c r="BY51" i="1" s="1"/>
  <c r="J71" i="40"/>
  <c r="BV52" i="1" s="1"/>
  <c r="J73" i="40"/>
  <c r="BV54" i="1" s="1"/>
  <c r="J74" i="40"/>
  <c r="BV55" i="1" s="1"/>
  <c r="BY55" i="1" s="1"/>
  <c r="J75" i="40"/>
  <c r="BV56" i="1" s="1"/>
  <c r="BY56" i="1" s="1"/>
  <c r="J103" i="40"/>
  <c r="BV78" i="1" s="1"/>
  <c r="J111" i="40"/>
  <c r="M111" i="40" s="1"/>
  <c r="R111" i="40" s="1"/>
  <c r="J114" i="40"/>
  <c r="BV87" i="1" s="1"/>
  <c r="BY87" i="1" s="1"/>
  <c r="J115" i="40"/>
  <c r="BV88" i="1" s="1"/>
  <c r="J118" i="40"/>
  <c r="BV91" i="1" s="1"/>
  <c r="J119" i="40"/>
  <c r="BV92" i="1" s="1"/>
  <c r="J121" i="40"/>
  <c r="BV94" i="1" s="1"/>
  <c r="J122" i="40"/>
  <c r="J123" i="40"/>
  <c r="BV96" i="1" s="1"/>
  <c r="BS17" i="1"/>
  <c r="J102" i="40"/>
  <c r="BV77" i="1" s="1"/>
  <c r="BY77" i="1" s="1"/>
  <c r="BS82" i="1"/>
  <c r="BS9" i="1"/>
  <c r="J90" i="40"/>
  <c r="BV67" i="1" s="1"/>
  <c r="BY67" i="1" s="1"/>
  <c r="J91" i="40"/>
  <c r="BV68" i="1" s="1"/>
  <c r="J94" i="40"/>
  <c r="BV71" i="1" s="1"/>
  <c r="J95" i="40"/>
  <c r="BV72" i="1" s="1"/>
  <c r="J97" i="40"/>
  <c r="BV74" i="1" s="1"/>
  <c r="BY74" i="1" s="1"/>
  <c r="J98" i="40"/>
  <c r="BV75" i="1" s="1"/>
  <c r="BY75" i="1" s="1"/>
  <c r="J99" i="40"/>
  <c r="BS83" i="1"/>
  <c r="BY83" i="1" s="1"/>
  <c r="BS106" i="1"/>
  <c r="BS98" i="1"/>
  <c r="BY98" i="1" s="1"/>
  <c r="BS80" i="1"/>
  <c r="BS76" i="1"/>
  <c r="E141" i="40"/>
  <c r="F141" i="40"/>
  <c r="G141" i="40"/>
  <c r="D141" i="40"/>
  <c r="H141" i="40"/>
  <c r="I141" i="40"/>
  <c r="K141" i="40"/>
  <c r="L141" i="40"/>
  <c r="M139" i="40" l="1"/>
  <c r="R139" i="40" s="1"/>
  <c r="M83" i="40"/>
  <c r="R83" i="40" s="1"/>
  <c r="BY80" i="1"/>
  <c r="BY66" i="1"/>
  <c r="BY28" i="1"/>
  <c r="M110" i="40"/>
  <c r="R110" i="40" s="1"/>
  <c r="BY64" i="1"/>
  <c r="BY93" i="1"/>
  <c r="BY85" i="1"/>
  <c r="M86" i="40"/>
  <c r="R86" i="40" s="1"/>
  <c r="M123" i="40"/>
  <c r="R123" i="40" s="1"/>
  <c r="M120" i="40"/>
  <c r="R120" i="40" s="1"/>
  <c r="M72" i="40"/>
  <c r="R72" i="40" s="1"/>
  <c r="BY23" i="1"/>
  <c r="BY8" i="1"/>
  <c r="BY4" i="1"/>
  <c r="M82" i="40"/>
  <c r="R82" i="40" s="1"/>
  <c r="M85" i="40"/>
  <c r="R85" i="40" s="1"/>
  <c r="M117" i="40"/>
  <c r="R117" i="40" s="1"/>
  <c r="M40" i="40"/>
  <c r="R40" i="40" s="1"/>
  <c r="M108" i="40"/>
  <c r="R108" i="40" s="1"/>
  <c r="BY16" i="1"/>
  <c r="M116" i="40"/>
  <c r="R116" i="40" s="1"/>
  <c r="M61" i="40"/>
  <c r="R61" i="40" s="1"/>
  <c r="BY89" i="1"/>
  <c r="BY12" i="1"/>
  <c r="BY102" i="1"/>
  <c r="BY69" i="1"/>
  <c r="BY82" i="1"/>
  <c r="M69" i="40"/>
  <c r="R69" i="40" s="1"/>
  <c r="M7" i="40"/>
  <c r="R7" i="40" s="1"/>
  <c r="BY36" i="1"/>
  <c r="M16" i="40"/>
  <c r="R16" i="40" s="1"/>
  <c r="M134" i="40"/>
  <c r="R134" i="40" s="1"/>
  <c r="BY60" i="1"/>
  <c r="M109" i="40"/>
  <c r="R109" i="40" s="1"/>
  <c r="M87" i="40"/>
  <c r="R87" i="40" s="1"/>
  <c r="BY53" i="1"/>
  <c r="BY44" i="1"/>
  <c r="M125" i="40"/>
  <c r="R125" i="40" s="1"/>
  <c r="M43" i="40"/>
  <c r="R43" i="40" s="1"/>
  <c r="BY90" i="1"/>
  <c r="BY9" i="1"/>
  <c r="M84" i="40"/>
  <c r="R84" i="40" s="1"/>
  <c r="BY63" i="1"/>
  <c r="M96" i="40"/>
  <c r="R96" i="40" s="1"/>
  <c r="M64" i="40"/>
  <c r="R64" i="40" s="1"/>
  <c r="M24" i="40"/>
  <c r="R24" i="40" s="1"/>
  <c r="M81" i="40"/>
  <c r="R81" i="40" s="1"/>
  <c r="BY47" i="1"/>
  <c r="M53" i="40"/>
  <c r="R53" i="40" s="1"/>
  <c r="BY20" i="1"/>
  <c r="M135" i="40"/>
  <c r="R135" i="40" s="1"/>
  <c r="BY27" i="1"/>
  <c r="M44" i="40"/>
  <c r="R44" i="40" s="1"/>
  <c r="BY96" i="1"/>
  <c r="M70" i="40"/>
  <c r="R70" i="40" s="1"/>
  <c r="BY17" i="1"/>
  <c r="M45" i="40"/>
  <c r="R45" i="40" s="1"/>
  <c r="M20" i="40"/>
  <c r="R20" i="40" s="1"/>
  <c r="M93" i="40"/>
  <c r="R93" i="40" s="1"/>
  <c r="M124" i="40"/>
  <c r="R124" i="40" s="1"/>
  <c r="M133" i="40"/>
  <c r="R133" i="40" s="1"/>
  <c r="BY43" i="1"/>
  <c r="M52" i="40"/>
  <c r="R52" i="40" s="1"/>
  <c r="M132" i="40"/>
  <c r="R132" i="40" s="1"/>
  <c r="BV76" i="1"/>
  <c r="BY76" i="1" s="1"/>
  <c r="BV86" i="1"/>
  <c r="BY86" i="1" s="1"/>
  <c r="M60" i="40"/>
  <c r="R60" i="40" s="1"/>
  <c r="BY11" i="1"/>
  <c r="M127" i="40"/>
  <c r="R127" i="40" s="1"/>
  <c r="BY59" i="1"/>
  <c r="M48" i="40"/>
  <c r="R48" i="40" s="1"/>
  <c r="BY79" i="1"/>
  <c r="M105" i="40"/>
  <c r="R105" i="40" s="1"/>
  <c r="M130" i="40"/>
  <c r="R130" i="40" s="1"/>
  <c r="BY70" i="1"/>
  <c r="BY106" i="1"/>
  <c r="M80" i="40"/>
  <c r="R80" i="40" s="1"/>
  <c r="M104" i="40"/>
  <c r="R104" i="40" s="1"/>
  <c r="M79" i="40"/>
  <c r="R79" i="40" s="1"/>
  <c r="M76" i="40"/>
  <c r="R76" i="40" s="1"/>
  <c r="BY39" i="1"/>
  <c r="BY31" i="1"/>
  <c r="M21" i="40"/>
  <c r="R21" i="40" s="1"/>
  <c r="M65" i="40"/>
  <c r="R65" i="40" s="1"/>
  <c r="M128" i="40"/>
  <c r="R128" i="40" s="1"/>
  <c r="M56" i="40"/>
  <c r="R56" i="40" s="1"/>
  <c r="M49" i="40"/>
  <c r="R49" i="40" s="1"/>
  <c r="BY46" i="1"/>
  <c r="M137" i="40"/>
  <c r="R137" i="40" s="1"/>
  <c r="M94" i="40"/>
  <c r="R94" i="40" s="1"/>
  <c r="M50" i="40"/>
  <c r="R50" i="40" s="1"/>
  <c r="M103" i="40"/>
  <c r="R103" i="40" s="1"/>
  <c r="M66" i="40"/>
  <c r="R66" i="40" s="1"/>
  <c r="M129" i="40"/>
  <c r="R129" i="40" s="1"/>
  <c r="M55" i="40"/>
  <c r="R55" i="40" s="1"/>
  <c r="BY38" i="1"/>
  <c r="M126" i="40"/>
  <c r="R126" i="40" s="1"/>
  <c r="BY25" i="1"/>
  <c r="M140" i="40"/>
  <c r="R140" i="40" s="1"/>
  <c r="BY91" i="1"/>
  <c r="BY78" i="1"/>
  <c r="BY50" i="1"/>
  <c r="BY21" i="1"/>
  <c r="M136" i="40"/>
  <c r="R136" i="40" s="1"/>
  <c r="M18" i="40"/>
  <c r="R18" i="40" s="1"/>
  <c r="M25" i="40"/>
  <c r="R25" i="40" s="1"/>
  <c r="BY13" i="1"/>
  <c r="M106" i="40"/>
  <c r="R106" i="40" s="1"/>
  <c r="M19" i="40"/>
  <c r="R19" i="40" s="1"/>
  <c r="M26" i="40"/>
  <c r="R26" i="40" s="1"/>
  <c r="BY71" i="1"/>
  <c r="M138" i="40"/>
  <c r="R138" i="40" s="1"/>
  <c r="BY48" i="1"/>
  <c r="BY35" i="1"/>
  <c r="M107" i="40"/>
  <c r="R107" i="40" s="1"/>
  <c r="M46" i="40"/>
  <c r="R46" i="40" s="1"/>
  <c r="M73" i="40"/>
  <c r="R73" i="40" s="1"/>
  <c r="M131" i="40"/>
  <c r="R131" i="40" s="1"/>
  <c r="M92" i="40"/>
  <c r="R92" i="40" s="1"/>
  <c r="M13" i="40"/>
  <c r="R13" i="40" s="1"/>
  <c r="M59" i="40"/>
  <c r="R59" i="40" s="1"/>
  <c r="M90" i="40"/>
  <c r="R90" i="40" s="1"/>
  <c r="BY72" i="1"/>
  <c r="BY68" i="1"/>
  <c r="M114" i="40"/>
  <c r="R114" i="40" s="1"/>
  <c r="M51" i="40"/>
  <c r="R51" i="40" s="1"/>
  <c r="BY52" i="1"/>
  <c r="M63" i="40"/>
  <c r="R63" i="40" s="1"/>
  <c r="BY40" i="1"/>
  <c r="M47" i="40"/>
  <c r="R47" i="40" s="1"/>
  <c r="BY24" i="1"/>
  <c r="M11" i="40"/>
  <c r="R11" i="40" s="1"/>
  <c r="M74" i="40"/>
  <c r="R74" i="40" s="1"/>
  <c r="M57" i="40"/>
  <c r="R57" i="40" s="1"/>
  <c r="BY30" i="1"/>
  <c r="M41" i="40"/>
  <c r="R41" i="40" s="1"/>
  <c r="BY19" i="1"/>
  <c r="M54" i="40"/>
  <c r="R54" i="40" s="1"/>
  <c r="M102" i="40"/>
  <c r="R102" i="40" s="1"/>
  <c r="BV10" i="1"/>
  <c r="BY10" i="1" s="1"/>
  <c r="M14" i="40"/>
  <c r="R14" i="40" s="1"/>
  <c r="M99" i="40"/>
  <c r="R99" i="40" s="1"/>
  <c r="M115" i="40"/>
  <c r="R115" i="40" s="1"/>
  <c r="M119" i="40"/>
  <c r="R119" i="40" s="1"/>
  <c r="BY88" i="1"/>
  <c r="M23" i="40"/>
  <c r="R23" i="40" s="1"/>
  <c r="M17" i="40"/>
  <c r="R17" i="40" s="1"/>
  <c r="M75" i="40"/>
  <c r="R75" i="40" s="1"/>
  <c r="M42" i="40"/>
  <c r="R42" i="40" s="1"/>
  <c r="M9" i="40"/>
  <c r="R9" i="40" s="1"/>
  <c r="M95" i="40"/>
  <c r="R95" i="40" s="1"/>
  <c r="M10" i="40"/>
  <c r="R10" i="40" s="1"/>
  <c r="M121" i="40"/>
  <c r="R121" i="40" s="1"/>
  <c r="M71" i="40"/>
  <c r="R71" i="40" s="1"/>
  <c r="M97" i="40"/>
  <c r="R97" i="40" s="1"/>
  <c r="BV95" i="1"/>
  <c r="BY95" i="1" s="1"/>
  <c r="M122" i="40"/>
  <c r="R122" i="40" s="1"/>
  <c r="BY92" i="1"/>
  <c r="BY54" i="1"/>
  <c r="M98" i="40"/>
  <c r="R98" i="40" s="1"/>
  <c r="M118" i="40"/>
  <c r="R118" i="40" s="1"/>
  <c r="BV45" i="1"/>
  <c r="BY45" i="1" s="1"/>
  <c r="M62" i="40"/>
  <c r="R62" i="40" s="1"/>
  <c r="BY32" i="1"/>
  <c r="M22" i="40"/>
  <c r="R22" i="40" s="1"/>
  <c r="BV41" i="1"/>
  <c r="BY41" i="1" s="1"/>
  <c r="M58" i="40"/>
  <c r="R58" i="40" s="1"/>
  <c r="BY5" i="1"/>
  <c r="BY94" i="1"/>
  <c r="M15" i="40"/>
  <c r="R15" i="40" s="1"/>
  <c r="BY49" i="1"/>
  <c r="M91" i="40"/>
  <c r="R91" i="40" s="1"/>
  <c r="M141" i="40" l="1"/>
  <c r="R141" i="40" s="1"/>
  <c r="BQ49" i="1"/>
  <c r="BQ67" i="1"/>
  <c r="BQ70" i="1"/>
  <c r="BQ76" i="1"/>
  <c r="BQ77" i="1"/>
  <c r="BQ78" i="1"/>
  <c r="BQ79" i="1"/>
  <c r="BQ80" i="1"/>
  <c r="BQ81" i="1"/>
  <c r="BQ82" i="1"/>
  <c r="BQ83" i="1"/>
  <c r="BQ84" i="1"/>
  <c r="BQ85" i="1"/>
  <c r="BQ86" i="1"/>
  <c r="O141" i="39"/>
  <c r="N141" i="39"/>
  <c r="L140" i="39"/>
  <c r="BQ113" i="1" s="1"/>
  <c r="K140" i="39"/>
  <c r="I140" i="39"/>
  <c r="H140" i="39"/>
  <c r="G140" i="39"/>
  <c r="F140" i="39"/>
  <c r="BN113" i="1" s="1"/>
  <c r="E140" i="39"/>
  <c r="BM113" i="1" s="1"/>
  <c r="D140" i="39"/>
  <c r="L139" i="39"/>
  <c r="BQ112" i="1" s="1"/>
  <c r="K139" i="39"/>
  <c r="BP112" i="1" s="1"/>
  <c r="I139" i="39"/>
  <c r="H139" i="39"/>
  <c r="G139" i="39"/>
  <c r="F139" i="39"/>
  <c r="BN112" i="1" s="1"/>
  <c r="E139" i="39"/>
  <c r="D139" i="39"/>
  <c r="L138" i="39"/>
  <c r="BQ111" i="1" s="1"/>
  <c r="K138" i="39"/>
  <c r="BP111" i="1" s="1"/>
  <c r="I138" i="39"/>
  <c r="H138" i="39"/>
  <c r="G138" i="39"/>
  <c r="F138" i="39"/>
  <c r="BN111" i="1" s="1"/>
  <c r="E138" i="39"/>
  <c r="BM111" i="1" s="1"/>
  <c r="D138" i="39"/>
  <c r="L137" i="39"/>
  <c r="BQ110" i="1" s="1"/>
  <c r="K137" i="39"/>
  <c r="BP110" i="1" s="1"/>
  <c r="I137" i="39"/>
  <c r="H137" i="39"/>
  <c r="G137" i="39"/>
  <c r="F137" i="39"/>
  <c r="BN110" i="1" s="1"/>
  <c r="E137" i="39"/>
  <c r="BM110" i="1" s="1"/>
  <c r="D137" i="39"/>
  <c r="BL110" i="1" s="1"/>
  <c r="L136" i="39"/>
  <c r="BQ109" i="1" s="1"/>
  <c r="K136" i="39"/>
  <c r="BP109" i="1" s="1"/>
  <c r="I136" i="39"/>
  <c r="H136" i="39"/>
  <c r="G136" i="39"/>
  <c r="F136" i="39"/>
  <c r="BN109" i="1" s="1"/>
  <c r="E136" i="39"/>
  <c r="BM109" i="1" s="1"/>
  <c r="D136" i="39"/>
  <c r="L135" i="39"/>
  <c r="BQ108" i="1" s="1"/>
  <c r="K135" i="39"/>
  <c r="BP108" i="1" s="1"/>
  <c r="I135" i="39"/>
  <c r="H135" i="39"/>
  <c r="G135" i="39"/>
  <c r="F135" i="39"/>
  <c r="BN108" i="1" s="1"/>
  <c r="E135" i="39"/>
  <c r="BM108" i="1" s="1"/>
  <c r="D135" i="39"/>
  <c r="L134" i="39"/>
  <c r="BQ107" i="1" s="1"/>
  <c r="K134" i="39"/>
  <c r="BP107" i="1" s="1"/>
  <c r="I134" i="39"/>
  <c r="H134" i="39"/>
  <c r="G134" i="39"/>
  <c r="F134" i="39"/>
  <c r="BN107" i="1" s="1"/>
  <c r="E134" i="39"/>
  <c r="D134" i="39"/>
  <c r="L133" i="39"/>
  <c r="BQ106" i="1" s="1"/>
  <c r="K133" i="39"/>
  <c r="BP106" i="1" s="1"/>
  <c r="I133" i="39"/>
  <c r="H133" i="39"/>
  <c r="G133" i="39"/>
  <c r="F133" i="39"/>
  <c r="BN106" i="1" s="1"/>
  <c r="E133" i="39"/>
  <c r="BM106" i="1" s="1"/>
  <c r="D133" i="39"/>
  <c r="L132" i="39"/>
  <c r="BQ105" i="1" s="1"/>
  <c r="K132" i="39"/>
  <c r="BP105" i="1" s="1"/>
  <c r="I132" i="39"/>
  <c r="H132" i="39"/>
  <c r="G132" i="39"/>
  <c r="F132" i="39"/>
  <c r="BN105" i="1" s="1"/>
  <c r="E132" i="39"/>
  <c r="D132" i="39"/>
  <c r="BL105" i="1" s="1"/>
  <c r="L131" i="39"/>
  <c r="BQ104" i="1" s="1"/>
  <c r="K131" i="39"/>
  <c r="BP104" i="1" s="1"/>
  <c r="I131" i="39"/>
  <c r="H131" i="39"/>
  <c r="G131" i="39"/>
  <c r="F131" i="39"/>
  <c r="BN104" i="1" s="1"/>
  <c r="E131" i="39"/>
  <c r="D131" i="39"/>
  <c r="L130" i="39"/>
  <c r="BQ103" i="1" s="1"/>
  <c r="K130" i="39"/>
  <c r="BP103" i="1" s="1"/>
  <c r="I130" i="39"/>
  <c r="H130" i="39"/>
  <c r="G130" i="39"/>
  <c r="F130" i="39"/>
  <c r="BN103" i="1" s="1"/>
  <c r="E130" i="39"/>
  <c r="BM103" i="1" s="1"/>
  <c r="D130" i="39"/>
  <c r="BL103" i="1" s="1"/>
  <c r="L129" i="39"/>
  <c r="BQ102" i="1" s="1"/>
  <c r="K129" i="39"/>
  <c r="BP102" i="1" s="1"/>
  <c r="I129" i="39"/>
  <c r="H129" i="39"/>
  <c r="G129" i="39"/>
  <c r="F129" i="39"/>
  <c r="BN102" i="1" s="1"/>
  <c r="E129" i="39"/>
  <c r="BM102" i="1" s="1"/>
  <c r="D129" i="39"/>
  <c r="BL102" i="1" s="1"/>
  <c r="L128" i="39"/>
  <c r="BQ101" i="1" s="1"/>
  <c r="K128" i="39"/>
  <c r="BP101" i="1" s="1"/>
  <c r="I128" i="39"/>
  <c r="H128" i="39"/>
  <c r="G128" i="39"/>
  <c r="F128" i="39"/>
  <c r="BN101" i="1" s="1"/>
  <c r="E128" i="39"/>
  <c r="BM101" i="1" s="1"/>
  <c r="D128" i="39"/>
  <c r="BL101" i="1" s="1"/>
  <c r="L127" i="39"/>
  <c r="BQ100" i="1" s="1"/>
  <c r="K127" i="39"/>
  <c r="BP100" i="1" s="1"/>
  <c r="I127" i="39"/>
  <c r="H127" i="39"/>
  <c r="G127" i="39"/>
  <c r="F127" i="39"/>
  <c r="BN100" i="1" s="1"/>
  <c r="E127" i="39"/>
  <c r="BM100" i="1" s="1"/>
  <c r="D127" i="39"/>
  <c r="BL100" i="1" s="1"/>
  <c r="L126" i="39"/>
  <c r="BQ99" i="1" s="1"/>
  <c r="K126" i="39"/>
  <c r="BP99" i="1" s="1"/>
  <c r="I126" i="39"/>
  <c r="H126" i="39"/>
  <c r="G126" i="39"/>
  <c r="F126" i="39"/>
  <c r="BN99" i="1" s="1"/>
  <c r="E126" i="39"/>
  <c r="BM99" i="1" s="1"/>
  <c r="D126" i="39"/>
  <c r="BL99" i="1" s="1"/>
  <c r="L125" i="39"/>
  <c r="BQ98" i="1" s="1"/>
  <c r="K125" i="39"/>
  <c r="BP98" i="1" s="1"/>
  <c r="I125" i="39"/>
  <c r="H125" i="39"/>
  <c r="G125" i="39"/>
  <c r="F125" i="39"/>
  <c r="BN98" i="1" s="1"/>
  <c r="E125" i="39"/>
  <c r="BM98" i="1" s="1"/>
  <c r="D125" i="39"/>
  <c r="BL98" i="1" s="1"/>
  <c r="L124" i="39"/>
  <c r="BQ97" i="1" s="1"/>
  <c r="K124" i="39"/>
  <c r="BP97" i="1" s="1"/>
  <c r="I124" i="39"/>
  <c r="H124" i="39"/>
  <c r="G124" i="39"/>
  <c r="F124" i="39"/>
  <c r="BN97" i="1" s="1"/>
  <c r="E124" i="39"/>
  <c r="BM97" i="1" s="1"/>
  <c r="D124" i="39"/>
  <c r="L123" i="39"/>
  <c r="BQ96" i="1" s="1"/>
  <c r="K123" i="39"/>
  <c r="BP96" i="1" s="1"/>
  <c r="I123" i="39"/>
  <c r="H123" i="39"/>
  <c r="G123" i="39"/>
  <c r="F123" i="39"/>
  <c r="BN96" i="1" s="1"/>
  <c r="E123" i="39"/>
  <c r="BM96" i="1" s="1"/>
  <c r="D123" i="39"/>
  <c r="L122" i="39"/>
  <c r="BQ95" i="1" s="1"/>
  <c r="K122" i="39"/>
  <c r="BP95" i="1" s="1"/>
  <c r="I122" i="39"/>
  <c r="H122" i="39"/>
  <c r="G122" i="39"/>
  <c r="F122" i="39"/>
  <c r="BN95" i="1" s="1"/>
  <c r="E122" i="39"/>
  <c r="BM95" i="1" s="1"/>
  <c r="D122" i="39"/>
  <c r="BL95" i="1" s="1"/>
  <c r="L121" i="39"/>
  <c r="BQ94" i="1" s="1"/>
  <c r="K121" i="39"/>
  <c r="BP94" i="1" s="1"/>
  <c r="I121" i="39"/>
  <c r="H121" i="39"/>
  <c r="G121" i="39"/>
  <c r="F121" i="39"/>
  <c r="BN94" i="1" s="1"/>
  <c r="E121" i="39"/>
  <c r="BM94" i="1" s="1"/>
  <c r="D121" i="39"/>
  <c r="BL94" i="1" s="1"/>
  <c r="L120" i="39"/>
  <c r="BQ93" i="1" s="1"/>
  <c r="K120" i="39"/>
  <c r="BP93" i="1" s="1"/>
  <c r="I120" i="39"/>
  <c r="H120" i="39"/>
  <c r="G120" i="39"/>
  <c r="F120" i="39"/>
  <c r="BN93" i="1" s="1"/>
  <c r="E120" i="39"/>
  <c r="BM93" i="1" s="1"/>
  <c r="D120" i="39"/>
  <c r="BL93" i="1" s="1"/>
  <c r="L119" i="39"/>
  <c r="BQ92" i="1" s="1"/>
  <c r="K119" i="39"/>
  <c r="BP92" i="1" s="1"/>
  <c r="I119" i="39"/>
  <c r="H119" i="39"/>
  <c r="G119" i="39"/>
  <c r="F119" i="39"/>
  <c r="BN92" i="1" s="1"/>
  <c r="E119" i="39"/>
  <c r="BM92" i="1" s="1"/>
  <c r="D119" i="39"/>
  <c r="BL92" i="1" s="1"/>
  <c r="L118" i="39"/>
  <c r="BQ91" i="1" s="1"/>
  <c r="K118" i="39"/>
  <c r="BP91" i="1" s="1"/>
  <c r="I118" i="39"/>
  <c r="H118" i="39"/>
  <c r="G118" i="39"/>
  <c r="F118" i="39"/>
  <c r="BN91" i="1" s="1"/>
  <c r="E118" i="39"/>
  <c r="BM91" i="1" s="1"/>
  <c r="D118" i="39"/>
  <c r="BL91" i="1" s="1"/>
  <c r="L117" i="39"/>
  <c r="BQ90" i="1" s="1"/>
  <c r="K117" i="39"/>
  <c r="BP90" i="1" s="1"/>
  <c r="I117" i="39"/>
  <c r="H117" i="39"/>
  <c r="G117" i="39"/>
  <c r="F117" i="39"/>
  <c r="BN90" i="1" s="1"/>
  <c r="E117" i="39"/>
  <c r="BM90" i="1" s="1"/>
  <c r="D117" i="39"/>
  <c r="BL90" i="1" s="1"/>
  <c r="L116" i="39"/>
  <c r="BQ89" i="1" s="1"/>
  <c r="K116" i="39"/>
  <c r="BP89" i="1" s="1"/>
  <c r="I116" i="39"/>
  <c r="H116" i="39"/>
  <c r="G116" i="39"/>
  <c r="F116" i="39"/>
  <c r="BN89" i="1" s="1"/>
  <c r="E116" i="39"/>
  <c r="BM89" i="1" s="1"/>
  <c r="D116" i="39"/>
  <c r="L115" i="39"/>
  <c r="BQ88" i="1" s="1"/>
  <c r="K115" i="39"/>
  <c r="BP88" i="1" s="1"/>
  <c r="I115" i="39"/>
  <c r="H115" i="39"/>
  <c r="G115" i="39"/>
  <c r="F115" i="39"/>
  <c r="BN88" i="1" s="1"/>
  <c r="E115" i="39"/>
  <c r="BM88" i="1" s="1"/>
  <c r="D115" i="39"/>
  <c r="L114" i="39"/>
  <c r="BQ87" i="1" s="1"/>
  <c r="K114" i="39"/>
  <c r="I114" i="39"/>
  <c r="H114" i="39"/>
  <c r="G114" i="39"/>
  <c r="F114" i="39"/>
  <c r="E114" i="39"/>
  <c r="BM87" i="1" s="1"/>
  <c r="D114" i="39"/>
  <c r="BL87" i="1" s="1"/>
  <c r="J113" i="39"/>
  <c r="M113" i="39" s="1"/>
  <c r="J112" i="39"/>
  <c r="M112" i="39" s="1"/>
  <c r="R112" i="39" s="1"/>
  <c r="K111" i="39"/>
  <c r="I111" i="39"/>
  <c r="H111" i="39"/>
  <c r="G111" i="39"/>
  <c r="F111" i="39"/>
  <c r="E111" i="39"/>
  <c r="D111" i="39"/>
  <c r="K110" i="39"/>
  <c r="BP85" i="1" s="1"/>
  <c r="I110" i="39"/>
  <c r="H110" i="39"/>
  <c r="G110" i="39"/>
  <c r="F110" i="39"/>
  <c r="BN85" i="1" s="1"/>
  <c r="E110" i="39"/>
  <c r="BM85" i="1" s="1"/>
  <c r="D110" i="39"/>
  <c r="K109" i="39"/>
  <c r="BP84" i="1" s="1"/>
  <c r="I109" i="39"/>
  <c r="H109" i="39"/>
  <c r="G109" i="39"/>
  <c r="F109" i="39"/>
  <c r="BN84" i="1" s="1"/>
  <c r="E109" i="39"/>
  <c r="BM84" i="1" s="1"/>
  <c r="D109" i="39"/>
  <c r="K108" i="39"/>
  <c r="BP83" i="1" s="1"/>
  <c r="I108" i="39"/>
  <c r="H108" i="39"/>
  <c r="G108" i="39"/>
  <c r="F108" i="39"/>
  <c r="BN83" i="1" s="1"/>
  <c r="E108" i="39"/>
  <c r="BM83" i="1" s="1"/>
  <c r="D108" i="39"/>
  <c r="BL83" i="1" s="1"/>
  <c r="K107" i="39"/>
  <c r="BP82" i="1" s="1"/>
  <c r="I107" i="39"/>
  <c r="H107" i="39"/>
  <c r="G107" i="39"/>
  <c r="F107" i="39"/>
  <c r="BN82" i="1" s="1"/>
  <c r="E107" i="39"/>
  <c r="BM82" i="1" s="1"/>
  <c r="D107" i="39"/>
  <c r="BL82" i="1" s="1"/>
  <c r="K106" i="39"/>
  <c r="BP81" i="1" s="1"/>
  <c r="I106" i="39"/>
  <c r="H106" i="39"/>
  <c r="G106" i="39"/>
  <c r="F106" i="39"/>
  <c r="BN81" i="1" s="1"/>
  <c r="E106" i="39"/>
  <c r="BM81" i="1" s="1"/>
  <c r="D106" i="39"/>
  <c r="K105" i="39"/>
  <c r="BP80" i="1" s="1"/>
  <c r="I105" i="39"/>
  <c r="H105" i="39"/>
  <c r="G105" i="39"/>
  <c r="F105" i="39"/>
  <c r="BN80" i="1" s="1"/>
  <c r="E105" i="39"/>
  <c r="BM80" i="1" s="1"/>
  <c r="D105" i="39"/>
  <c r="K104" i="39"/>
  <c r="BP79" i="1" s="1"/>
  <c r="I104" i="39"/>
  <c r="H104" i="39"/>
  <c r="G104" i="39"/>
  <c r="F104" i="39"/>
  <c r="BN79" i="1" s="1"/>
  <c r="E104" i="39"/>
  <c r="BM79" i="1" s="1"/>
  <c r="D104" i="39"/>
  <c r="BL79" i="1" s="1"/>
  <c r="K103" i="39"/>
  <c r="BP78" i="1" s="1"/>
  <c r="I103" i="39"/>
  <c r="H103" i="39"/>
  <c r="G103" i="39"/>
  <c r="F103" i="39"/>
  <c r="BN78" i="1" s="1"/>
  <c r="E103" i="39"/>
  <c r="BM78" i="1" s="1"/>
  <c r="D103" i="39"/>
  <c r="BL78" i="1" s="1"/>
  <c r="K102" i="39"/>
  <c r="BP77" i="1" s="1"/>
  <c r="I102" i="39"/>
  <c r="H102" i="39"/>
  <c r="G102" i="39"/>
  <c r="F102" i="39"/>
  <c r="BN77" i="1" s="1"/>
  <c r="E102" i="39"/>
  <c r="BM77" i="1" s="1"/>
  <c r="D102" i="39"/>
  <c r="BL77" i="1" s="1"/>
  <c r="J101" i="39"/>
  <c r="M101" i="39" s="1"/>
  <c r="J100" i="39"/>
  <c r="M100" i="39" s="1"/>
  <c r="K99" i="39"/>
  <c r="BP76" i="1" s="1"/>
  <c r="I99" i="39"/>
  <c r="H99" i="39"/>
  <c r="G99" i="39"/>
  <c r="F99" i="39"/>
  <c r="BN76" i="1" s="1"/>
  <c r="E99" i="39"/>
  <c r="BM76" i="1" s="1"/>
  <c r="D99" i="39"/>
  <c r="BL76" i="1" s="1"/>
  <c r="L98" i="39"/>
  <c r="BQ75" i="1" s="1"/>
  <c r="K98" i="39"/>
  <c r="BP75" i="1" s="1"/>
  <c r="I98" i="39"/>
  <c r="H98" i="39"/>
  <c r="G98" i="39"/>
  <c r="F98" i="39"/>
  <c r="BN75" i="1" s="1"/>
  <c r="E98" i="39"/>
  <c r="BM75" i="1" s="1"/>
  <c r="D98" i="39"/>
  <c r="BL75" i="1" s="1"/>
  <c r="L97" i="39"/>
  <c r="BQ74" i="1" s="1"/>
  <c r="K97" i="39"/>
  <c r="BP74" i="1" s="1"/>
  <c r="I97" i="39"/>
  <c r="H97" i="39"/>
  <c r="G97" i="39"/>
  <c r="F97" i="39"/>
  <c r="BN74" i="1" s="1"/>
  <c r="E97" i="39"/>
  <c r="BM74" i="1" s="1"/>
  <c r="D97" i="39"/>
  <c r="BL74" i="1" s="1"/>
  <c r="L96" i="39"/>
  <c r="BQ73" i="1" s="1"/>
  <c r="K96" i="39"/>
  <c r="BP73" i="1" s="1"/>
  <c r="I96" i="39"/>
  <c r="H96" i="39"/>
  <c r="G96" i="39"/>
  <c r="F96" i="39"/>
  <c r="BN73" i="1" s="1"/>
  <c r="E96" i="39"/>
  <c r="BM73" i="1" s="1"/>
  <c r="D96" i="39"/>
  <c r="L95" i="39"/>
  <c r="BQ72" i="1" s="1"/>
  <c r="K95" i="39"/>
  <c r="BP72" i="1" s="1"/>
  <c r="I95" i="39"/>
  <c r="H95" i="39"/>
  <c r="G95" i="39"/>
  <c r="F95" i="39"/>
  <c r="BN72" i="1" s="1"/>
  <c r="E95" i="39"/>
  <c r="BM72" i="1" s="1"/>
  <c r="D95" i="39"/>
  <c r="L94" i="39"/>
  <c r="BQ71" i="1" s="1"/>
  <c r="K94" i="39"/>
  <c r="BP71" i="1" s="1"/>
  <c r="I94" i="39"/>
  <c r="H94" i="39"/>
  <c r="G94" i="39"/>
  <c r="F94" i="39"/>
  <c r="BN71" i="1" s="1"/>
  <c r="E94" i="39"/>
  <c r="BM71" i="1" s="1"/>
  <c r="D94" i="39"/>
  <c r="BL71" i="1" s="1"/>
  <c r="K93" i="39"/>
  <c r="BP70" i="1" s="1"/>
  <c r="I93" i="39"/>
  <c r="H93" i="39"/>
  <c r="G93" i="39"/>
  <c r="F93" i="39"/>
  <c r="BN70" i="1" s="1"/>
  <c r="E93" i="39"/>
  <c r="BM70" i="1" s="1"/>
  <c r="D93" i="39"/>
  <c r="BL70" i="1" s="1"/>
  <c r="L92" i="39"/>
  <c r="BQ69" i="1" s="1"/>
  <c r="K92" i="39"/>
  <c r="BP69" i="1" s="1"/>
  <c r="I92" i="39"/>
  <c r="H92" i="39"/>
  <c r="G92" i="39"/>
  <c r="F92" i="39"/>
  <c r="BN69" i="1" s="1"/>
  <c r="E92" i="39"/>
  <c r="D92" i="39"/>
  <c r="BL69" i="1" s="1"/>
  <c r="L91" i="39"/>
  <c r="BQ68" i="1" s="1"/>
  <c r="K91" i="39"/>
  <c r="BP68" i="1" s="1"/>
  <c r="I91" i="39"/>
  <c r="H91" i="39"/>
  <c r="G91" i="39"/>
  <c r="F91" i="39"/>
  <c r="BN68" i="1" s="1"/>
  <c r="E91" i="39"/>
  <c r="BM68" i="1" s="1"/>
  <c r="D91" i="39"/>
  <c r="BL68" i="1" s="1"/>
  <c r="K90" i="39"/>
  <c r="BP67" i="1" s="1"/>
  <c r="I90" i="39"/>
  <c r="H90" i="39"/>
  <c r="G90" i="39"/>
  <c r="F90" i="39"/>
  <c r="BN67" i="1" s="1"/>
  <c r="E90" i="39"/>
  <c r="BM67" i="1" s="1"/>
  <c r="D90" i="39"/>
  <c r="BL67" i="1" s="1"/>
  <c r="J89" i="39"/>
  <c r="M89" i="39" s="1"/>
  <c r="J88" i="39"/>
  <c r="L87" i="39"/>
  <c r="BQ66" i="1" s="1"/>
  <c r="K87" i="39"/>
  <c r="BP66" i="1" s="1"/>
  <c r="I87" i="39"/>
  <c r="H87" i="39"/>
  <c r="G87" i="39"/>
  <c r="F87" i="39"/>
  <c r="BN66" i="1" s="1"/>
  <c r="E87" i="39"/>
  <c r="BM66" i="1" s="1"/>
  <c r="D87" i="39"/>
  <c r="L86" i="39"/>
  <c r="BQ65" i="1" s="1"/>
  <c r="K86" i="39"/>
  <c r="BP65" i="1" s="1"/>
  <c r="I86" i="39"/>
  <c r="H86" i="39"/>
  <c r="G86" i="39"/>
  <c r="F86" i="39"/>
  <c r="BN65" i="1" s="1"/>
  <c r="E86" i="39"/>
  <c r="BM65" i="1" s="1"/>
  <c r="D86" i="39"/>
  <c r="BL65" i="1" s="1"/>
  <c r="L85" i="39"/>
  <c r="BQ64" i="1" s="1"/>
  <c r="K85" i="39"/>
  <c r="BP64" i="1" s="1"/>
  <c r="I85" i="39"/>
  <c r="H85" i="39"/>
  <c r="G85" i="39"/>
  <c r="F85" i="39"/>
  <c r="BN64" i="1" s="1"/>
  <c r="E85" i="39"/>
  <c r="BM64" i="1" s="1"/>
  <c r="D85" i="39"/>
  <c r="L84" i="39"/>
  <c r="BQ63" i="1" s="1"/>
  <c r="K84" i="39"/>
  <c r="BP63" i="1" s="1"/>
  <c r="I84" i="39"/>
  <c r="H84" i="39"/>
  <c r="G84" i="39"/>
  <c r="F84" i="39"/>
  <c r="BN63" i="1" s="1"/>
  <c r="E84" i="39"/>
  <c r="BM63" i="1" s="1"/>
  <c r="D84" i="39"/>
  <c r="BL63" i="1" s="1"/>
  <c r="L83" i="39"/>
  <c r="BQ62" i="1" s="1"/>
  <c r="K83" i="39"/>
  <c r="BP62" i="1" s="1"/>
  <c r="I83" i="39"/>
  <c r="H83" i="39"/>
  <c r="G83" i="39"/>
  <c r="F83" i="39"/>
  <c r="BN62" i="1" s="1"/>
  <c r="E83" i="39"/>
  <c r="D83" i="39"/>
  <c r="L82" i="39"/>
  <c r="BQ61" i="1" s="1"/>
  <c r="K82" i="39"/>
  <c r="BP61" i="1" s="1"/>
  <c r="I82" i="39"/>
  <c r="H82" i="39"/>
  <c r="G82" i="39"/>
  <c r="F82" i="39"/>
  <c r="BN61" i="1" s="1"/>
  <c r="E82" i="39"/>
  <c r="BM61" i="1" s="1"/>
  <c r="D82" i="39"/>
  <c r="L81" i="39"/>
  <c r="BQ60" i="1" s="1"/>
  <c r="K81" i="39"/>
  <c r="BP60" i="1" s="1"/>
  <c r="I81" i="39"/>
  <c r="H81" i="39"/>
  <c r="G81" i="39"/>
  <c r="F81" i="39"/>
  <c r="BN60" i="1" s="1"/>
  <c r="E81" i="39"/>
  <c r="BM60" i="1" s="1"/>
  <c r="D81" i="39"/>
  <c r="L80" i="39"/>
  <c r="BQ59" i="1" s="1"/>
  <c r="K80" i="39"/>
  <c r="BP59" i="1" s="1"/>
  <c r="I80" i="39"/>
  <c r="H80" i="39"/>
  <c r="G80" i="39"/>
  <c r="F80" i="39"/>
  <c r="BN59" i="1" s="1"/>
  <c r="E80" i="39"/>
  <c r="BM59" i="1" s="1"/>
  <c r="D80" i="39"/>
  <c r="L79" i="39"/>
  <c r="BQ58" i="1" s="1"/>
  <c r="K79" i="39"/>
  <c r="BP58" i="1" s="1"/>
  <c r="I79" i="39"/>
  <c r="H79" i="39"/>
  <c r="G79" i="39"/>
  <c r="F79" i="39"/>
  <c r="BN58" i="1" s="1"/>
  <c r="E79" i="39"/>
  <c r="BM58" i="1" s="1"/>
  <c r="D79" i="39"/>
  <c r="J78" i="39"/>
  <c r="M78" i="39" s="1"/>
  <c r="J77" i="39"/>
  <c r="M77" i="39" s="1"/>
  <c r="L76" i="39"/>
  <c r="BQ57" i="1" s="1"/>
  <c r="K76" i="39"/>
  <c r="BP57" i="1" s="1"/>
  <c r="I76" i="39"/>
  <c r="H76" i="39"/>
  <c r="G76" i="39"/>
  <c r="F76" i="39"/>
  <c r="BN57" i="1" s="1"/>
  <c r="E76" i="39"/>
  <c r="BM57" i="1" s="1"/>
  <c r="D76" i="39"/>
  <c r="L75" i="39"/>
  <c r="BQ56" i="1" s="1"/>
  <c r="K75" i="39"/>
  <c r="BP56" i="1" s="1"/>
  <c r="I75" i="39"/>
  <c r="H75" i="39"/>
  <c r="G75" i="39"/>
  <c r="F75" i="39"/>
  <c r="BN56" i="1" s="1"/>
  <c r="E75" i="39"/>
  <c r="D75" i="39"/>
  <c r="L74" i="39"/>
  <c r="BQ55" i="1" s="1"/>
  <c r="K74" i="39"/>
  <c r="BP55" i="1" s="1"/>
  <c r="I74" i="39"/>
  <c r="H74" i="39"/>
  <c r="G74" i="39"/>
  <c r="F74" i="39"/>
  <c r="BN55" i="1" s="1"/>
  <c r="E74" i="39"/>
  <c r="D74" i="39"/>
  <c r="BL55" i="1" s="1"/>
  <c r="L73" i="39"/>
  <c r="BQ54" i="1" s="1"/>
  <c r="K73" i="39"/>
  <c r="BP54" i="1" s="1"/>
  <c r="I73" i="39"/>
  <c r="H73" i="39"/>
  <c r="G73" i="39"/>
  <c r="F73" i="39"/>
  <c r="BN54" i="1" s="1"/>
  <c r="E73" i="39"/>
  <c r="BM54" i="1" s="1"/>
  <c r="D73" i="39"/>
  <c r="BL54" i="1" s="1"/>
  <c r="L72" i="39"/>
  <c r="BQ53" i="1" s="1"/>
  <c r="K72" i="39"/>
  <c r="BP53" i="1" s="1"/>
  <c r="I72" i="39"/>
  <c r="H72" i="39"/>
  <c r="G72" i="39"/>
  <c r="F72" i="39"/>
  <c r="BN53" i="1" s="1"/>
  <c r="E72" i="39"/>
  <c r="BM53" i="1" s="1"/>
  <c r="D72" i="39"/>
  <c r="BL53" i="1" s="1"/>
  <c r="L71" i="39"/>
  <c r="BQ52" i="1" s="1"/>
  <c r="K71" i="39"/>
  <c r="BP52" i="1" s="1"/>
  <c r="I71" i="39"/>
  <c r="H71" i="39"/>
  <c r="G71" i="39"/>
  <c r="F71" i="39"/>
  <c r="BN52" i="1" s="1"/>
  <c r="E71" i="39"/>
  <c r="BM52" i="1" s="1"/>
  <c r="D71" i="39"/>
  <c r="BL52" i="1" s="1"/>
  <c r="L70" i="39"/>
  <c r="BQ51" i="1" s="1"/>
  <c r="K70" i="39"/>
  <c r="BP51" i="1" s="1"/>
  <c r="I70" i="39"/>
  <c r="H70" i="39"/>
  <c r="G70" i="39"/>
  <c r="F70" i="39"/>
  <c r="BN51" i="1" s="1"/>
  <c r="E70" i="39"/>
  <c r="BM51" i="1" s="1"/>
  <c r="D70" i="39"/>
  <c r="L69" i="39"/>
  <c r="BQ50" i="1" s="1"/>
  <c r="K69" i="39"/>
  <c r="BP50" i="1" s="1"/>
  <c r="I69" i="39"/>
  <c r="H69" i="39"/>
  <c r="G69" i="39"/>
  <c r="F69" i="39"/>
  <c r="BN50" i="1" s="1"/>
  <c r="E69" i="39"/>
  <c r="BM50" i="1" s="1"/>
  <c r="D69" i="39"/>
  <c r="J68" i="39"/>
  <c r="M68" i="39" s="1"/>
  <c r="J67" i="39"/>
  <c r="K66" i="39"/>
  <c r="BP49" i="1" s="1"/>
  <c r="I66" i="39"/>
  <c r="H66" i="39"/>
  <c r="G66" i="39"/>
  <c r="F66" i="39"/>
  <c r="BN49" i="1" s="1"/>
  <c r="E66" i="39"/>
  <c r="BM49" i="1" s="1"/>
  <c r="D66" i="39"/>
  <c r="L65" i="39"/>
  <c r="BQ48" i="1" s="1"/>
  <c r="K65" i="39"/>
  <c r="BP48" i="1" s="1"/>
  <c r="I65" i="39"/>
  <c r="H65" i="39"/>
  <c r="G65" i="39"/>
  <c r="F65" i="39"/>
  <c r="BN48" i="1" s="1"/>
  <c r="E65" i="39"/>
  <c r="BM48" i="1" s="1"/>
  <c r="D65" i="39"/>
  <c r="L64" i="39"/>
  <c r="BQ47" i="1" s="1"/>
  <c r="K64" i="39"/>
  <c r="BP47" i="1" s="1"/>
  <c r="I64" i="39"/>
  <c r="H64" i="39"/>
  <c r="G64" i="39"/>
  <c r="F64" i="39"/>
  <c r="BN47" i="1" s="1"/>
  <c r="E64" i="39"/>
  <c r="BM47" i="1" s="1"/>
  <c r="D64" i="39"/>
  <c r="BL47" i="1" s="1"/>
  <c r="L63" i="39"/>
  <c r="BQ46" i="1" s="1"/>
  <c r="K63" i="39"/>
  <c r="BP46" i="1" s="1"/>
  <c r="I63" i="39"/>
  <c r="H63" i="39"/>
  <c r="G63" i="39"/>
  <c r="F63" i="39"/>
  <c r="BN46" i="1" s="1"/>
  <c r="E63" i="39"/>
  <c r="BM46" i="1" s="1"/>
  <c r="D63" i="39"/>
  <c r="BL46" i="1" s="1"/>
  <c r="L62" i="39"/>
  <c r="BQ45" i="1" s="1"/>
  <c r="K62" i="39"/>
  <c r="BP45" i="1" s="1"/>
  <c r="I62" i="39"/>
  <c r="H62" i="39"/>
  <c r="G62" i="39"/>
  <c r="F62" i="39"/>
  <c r="BN45" i="1" s="1"/>
  <c r="E62" i="39"/>
  <c r="BM45" i="1" s="1"/>
  <c r="D62" i="39"/>
  <c r="BL45" i="1" s="1"/>
  <c r="L61" i="39"/>
  <c r="BQ44" i="1" s="1"/>
  <c r="K61" i="39"/>
  <c r="BP44" i="1" s="1"/>
  <c r="I61" i="39"/>
  <c r="H61" i="39"/>
  <c r="G61" i="39"/>
  <c r="F61" i="39"/>
  <c r="BN44" i="1" s="1"/>
  <c r="E61" i="39"/>
  <c r="BM44" i="1" s="1"/>
  <c r="D61" i="39"/>
  <c r="BL44" i="1" s="1"/>
  <c r="L60" i="39"/>
  <c r="BQ43" i="1" s="1"/>
  <c r="K60" i="39"/>
  <c r="BP43" i="1" s="1"/>
  <c r="I60" i="39"/>
  <c r="H60" i="39"/>
  <c r="G60" i="39"/>
  <c r="F60" i="39"/>
  <c r="BN43" i="1" s="1"/>
  <c r="E60" i="39"/>
  <c r="D60" i="39"/>
  <c r="L59" i="39"/>
  <c r="BQ42" i="1" s="1"/>
  <c r="K59" i="39"/>
  <c r="BP42" i="1" s="1"/>
  <c r="I59" i="39"/>
  <c r="H59" i="39"/>
  <c r="G59" i="39"/>
  <c r="F59" i="39"/>
  <c r="BN42" i="1" s="1"/>
  <c r="E59" i="39"/>
  <c r="BM42" i="1" s="1"/>
  <c r="D59" i="39"/>
  <c r="L58" i="39"/>
  <c r="BQ41" i="1" s="1"/>
  <c r="K58" i="39"/>
  <c r="BP41" i="1" s="1"/>
  <c r="I58" i="39"/>
  <c r="H58" i="39"/>
  <c r="G58" i="39"/>
  <c r="F58" i="39"/>
  <c r="BN41" i="1" s="1"/>
  <c r="E58" i="39"/>
  <c r="D58" i="39"/>
  <c r="L57" i="39"/>
  <c r="BQ40" i="1" s="1"/>
  <c r="K57" i="39"/>
  <c r="BP40" i="1" s="1"/>
  <c r="I57" i="39"/>
  <c r="H57" i="39"/>
  <c r="G57" i="39"/>
  <c r="F57" i="39"/>
  <c r="BN40" i="1" s="1"/>
  <c r="E57" i="39"/>
  <c r="BM40" i="1" s="1"/>
  <c r="D57" i="39"/>
  <c r="L56" i="39"/>
  <c r="BQ39" i="1" s="1"/>
  <c r="K56" i="39"/>
  <c r="BP39" i="1" s="1"/>
  <c r="I56" i="39"/>
  <c r="H56" i="39"/>
  <c r="G56" i="39"/>
  <c r="F56" i="39"/>
  <c r="BN39" i="1" s="1"/>
  <c r="E56" i="39"/>
  <c r="BM39" i="1" s="1"/>
  <c r="D56" i="39"/>
  <c r="L55" i="39"/>
  <c r="BQ38" i="1" s="1"/>
  <c r="K55" i="39"/>
  <c r="BP38" i="1" s="1"/>
  <c r="I55" i="39"/>
  <c r="H55" i="39"/>
  <c r="G55" i="39"/>
  <c r="F55" i="39"/>
  <c r="BN38" i="1" s="1"/>
  <c r="E55" i="39"/>
  <c r="BM38" i="1" s="1"/>
  <c r="D55" i="39"/>
  <c r="L54" i="39"/>
  <c r="BQ37" i="1" s="1"/>
  <c r="K54" i="39"/>
  <c r="BP37" i="1" s="1"/>
  <c r="I54" i="39"/>
  <c r="H54" i="39"/>
  <c r="G54" i="39"/>
  <c r="F54" i="39"/>
  <c r="BN37" i="1" s="1"/>
  <c r="E54" i="39"/>
  <c r="BM37" i="1" s="1"/>
  <c r="D54" i="39"/>
  <c r="L53" i="39"/>
  <c r="BQ36" i="1" s="1"/>
  <c r="K53" i="39"/>
  <c r="BP36" i="1" s="1"/>
  <c r="I53" i="39"/>
  <c r="H53" i="39"/>
  <c r="G53" i="39"/>
  <c r="F53" i="39"/>
  <c r="BN36" i="1" s="1"/>
  <c r="E53" i="39"/>
  <c r="BM36" i="1" s="1"/>
  <c r="D53" i="39"/>
  <c r="L52" i="39"/>
  <c r="BQ35" i="1" s="1"/>
  <c r="K52" i="39"/>
  <c r="BP35" i="1" s="1"/>
  <c r="I52" i="39"/>
  <c r="H52" i="39"/>
  <c r="G52" i="39"/>
  <c r="F52" i="39"/>
  <c r="BN35" i="1" s="1"/>
  <c r="E52" i="39"/>
  <c r="BM35" i="1" s="1"/>
  <c r="D52" i="39"/>
  <c r="L51" i="39"/>
  <c r="BQ34" i="1" s="1"/>
  <c r="K51" i="39"/>
  <c r="BP34" i="1" s="1"/>
  <c r="I51" i="39"/>
  <c r="H51" i="39"/>
  <c r="G51" i="39"/>
  <c r="F51" i="39"/>
  <c r="BN34" i="1" s="1"/>
  <c r="E51" i="39"/>
  <c r="BM34" i="1" s="1"/>
  <c r="D51" i="39"/>
  <c r="BL34" i="1" s="1"/>
  <c r="L50" i="39"/>
  <c r="BQ33" i="1" s="1"/>
  <c r="K50" i="39"/>
  <c r="BP33" i="1" s="1"/>
  <c r="I50" i="39"/>
  <c r="H50" i="39"/>
  <c r="G50" i="39"/>
  <c r="F50" i="39"/>
  <c r="BN33" i="1" s="1"/>
  <c r="E50" i="39"/>
  <c r="D50" i="39"/>
  <c r="BL33" i="1" s="1"/>
  <c r="L49" i="39"/>
  <c r="BQ32" i="1" s="1"/>
  <c r="K49" i="39"/>
  <c r="BP32" i="1" s="1"/>
  <c r="I49" i="39"/>
  <c r="H49" i="39"/>
  <c r="G49" i="39"/>
  <c r="F49" i="39"/>
  <c r="BN32" i="1" s="1"/>
  <c r="E49" i="39"/>
  <c r="BM32" i="1" s="1"/>
  <c r="D49" i="39"/>
  <c r="L48" i="39"/>
  <c r="BQ31" i="1" s="1"/>
  <c r="K48" i="39"/>
  <c r="BP31" i="1" s="1"/>
  <c r="I48" i="39"/>
  <c r="H48" i="39"/>
  <c r="G48" i="39"/>
  <c r="F48" i="39"/>
  <c r="BN31" i="1" s="1"/>
  <c r="E48" i="39"/>
  <c r="BM31" i="1" s="1"/>
  <c r="D48" i="39"/>
  <c r="BL31" i="1" s="1"/>
  <c r="L47" i="39"/>
  <c r="BQ30" i="1" s="1"/>
  <c r="K47" i="39"/>
  <c r="BP30" i="1" s="1"/>
  <c r="I47" i="39"/>
  <c r="H47" i="39"/>
  <c r="G47" i="39"/>
  <c r="F47" i="39"/>
  <c r="BN30" i="1" s="1"/>
  <c r="E47" i="39"/>
  <c r="BM30" i="1" s="1"/>
  <c r="D47" i="39"/>
  <c r="BL30" i="1" s="1"/>
  <c r="L46" i="39"/>
  <c r="BQ29" i="1" s="1"/>
  <c r="K46" i="39"/>
  <c r="BP29" i="1" s="1"/>
  <c r="I46" i="39"/>
  <c r="H46" i="39"/>
  <c r="G46" i="39"/>
  <c r="F46" i="39"/>
  <c r="BN29" i="1" s="1"/>
  <c r="E46" i="39"/>
  <c r="BM29" i="1" s="1"/>
  <c r="D46" i="39"/>
  <c r="BL29" i="1" s="1"/>
  <c r="L45" i="39"/>
  <c r="BQ28" i="1" s="1"/>
  <c r="K45" i="39"/>
  <c r="BP28" i="1" s="1"/>
  <c r="I45" i="39"/>
  <c r="H45" i="39"/>
  <c r="G45" i="39"/>
  <c r="F45" i="39"/>
  <c r="BN28" i="1" s="1"/>
  <c r="E45" i="39"/>
  <c r="D45" i="39"/>
  <c r="BL28" i="1" s="1"/>
  <c r="L44" i="39"/>
  <c r="BQ27" i="1" s="1"/>
  <c r="K44" i="39"/>
  <c r="BP27" i="1" s="1"/>
  <c r="I44" i="39"/>
  <c r="H44" i="39"/>
  <c r="G44" i="39"/>
  <c r="F44" i="39"/>
  <c r="BN27" i="1" s="1"/>
  <c r="E44" i="39"/>
  <c r="BM27" i="1" s="1"/>
  <c r="D44" i="39"/>
  <c r="BL27" i="1" s="1"/>
  <c r="L43" i="39"/>
  <c r="BQ26" i="1" s="1"/>
  <c r="K43" i="39"/>
  <c r="BP26" i="1" s="1"/>
  <c r="I43" i="39"/>
  <c r="H43" i="39"/>
  <c r="G43" i="39"/>
  <c r="F43" i="39"/>
  <c r="BN26" i="1" s="1"/>
  <c r="E43" i="39"/>
  <c r="BM26" i="1" s="1"/>
  <c r="D43" i="39"/>
  <c r="L42" i="39"/>
  <c r="BQ25" i="1" s="1"/>
  <c r="K42" i="39"/>
  <c r="BP25" i="1" s="1"/>
  <c r="I42" i="39"/>
  <c r="H42" i="39"/>
  <c r="G42" i="39"/>
  <c r="F42" i="39"/>
  <c r="BN25" i="1" s="1"/>
  <c r="E42" i="39"/>
  <c r="BM25" i="1" s="1"/>
  <c r="D42" i="39"/>
  <c r="L41" i="39"/>
  <c r="BQ24" i="1" s="1"/>
  <c r="K41" i="39"/>
  <c r="BP24" i="1" s="1"/>
  <c r="I41" i="39"/>
  <c r="H41" i="39"/>
  <c r="G41" i="39"/>
  <c r="F41" i="39"/>
  <c r="BN24" i="1" s="1"/>
  <c r="E41" i="39"/>
  <c r="BM24" i="1" s="1"/>
  <c r="D41" i="39"/>
  <c r="L40" i="39"/>
  <c r="BQ23" i="1" s="1"/>
  <c r="K40" i="39"/>
  <c r="BP23" i="1" s="1"/>
  <c r="I40" i="39"/>
  <c r="H40" i="39"/>
  <c r="G40" i="39"/>
  <c r="F40" i="39"/>
  <c r="BN23" i="1" s="1"/>
  <c r="E40" i="39"/>
  <c r="BM23" i="1" s="1"/>
  <c r="D40" i="39"/>
  <c r="BL23" i="1" s="1"/>
  <c r="L39" i="39"/>
  <c r="K39" i="39"/>
  <c r="I39" i="39"/>
  <c r="H39" i="39"/>
  <c r="G39" i="39"/>
  <c r="F39" i="39"/>
  <c r="E39" i="39"/>
  <c r="D39" i="39"/>
  <c r="L38" i="39"/>
  <c r="K38" i="39"/>
  <c r="I38" i="39"/>
  <c r="H38" i="39"/>
  <c r="G38" i="39"/>
  <c r="F38" i="39"/>
  <c r="E38" i="39"/>
  <c r="D38" i="39"/>
  <c r="L37" i="39"/>
  <c r="K37" i="39"/>
  <c r="I37" i="39"/>
  <c r="H37" i="39"/>
  <c r="G37" i="39"/>
  <c r="F37" i="39"/>
  <c r="E37" i="39"/>
  <c r="D37" i="39"/>
  <c r="L36" i="39"/>
  <c r="K36" i="39"/>
  <c r="I36" i="39"/>
  <c r="H36" i="39"/>
  <c r="G36" i="39"/>
  <c r="F36" i="39"/>
  <c r="E36" i="39"/>
  <c r="D36" i="39"/>
  <c r="L35" i="39"/>
  <c r="K35" i="39"/>
  <c r="I35" i="39"/>
  <c r="H35" i="39"/>
  <c r="G35" i="39"/>
  <c r="F35" i="39"/>
  <c r="E35" i="39"/>
  <c r="D35" i="39"/>
  <c r="L34" i="39"/>
  <c r="K34" i="39"/>
  <c r="I34" i="39"/>
  <c r="H34" i="39"/>
  <c r="G34" i="39"/>
  <c r="F34" i="39"/>
  <c r="E34" i="39"/>
  <c r="D34" i="39"/>
  <c r="L33" i="39"/>
  <c r="K33" i="39"/>
  <c r="I33" i="39"/>
  <c r="H33" i="39"/>
  <c r="G33" i="39"/>
  <c r="F33" i="39"/>
  <c r="E33" i="39"/>
  <c r="D33" i="39"/>
  <c r="L32" i="39"/>
  <c r="K32" i="39"/>
  <c r="I32" i="39"/>
  <c r="H32" i="39"/>
  <c r="G32" i="39"/>
  <c r="F32" i="39"/>
  <c r="E32" i="39"/>
  <c r="D32" i="39"/>
  <c r="L31" i="39"/>
  <c r="K31" i="39"/>
  <c r="I31" i="39"/>
  <c r="H31" i="39"/>
  <c r="G31" i="39"/>
  <c r="F31" i="39"/>
  <c r="E31" i="39"/>
  <c r="D31" i="39"/>
  <c r="L30" i="39"/>
  <c r="K30" i="39"/>
  <c r="I30" i="39"/>
  <c r="H30" i="39"/>
  <c r="G30" i="39"/>
  <c r="F30" i="39"/>
  <c r="E30" i="39"/>
  <c r="D30" i="39"/>
  <c r="L29" i="39"/>
  <c r="K29" i="39"/>
  <c r="I29" i="39"/>
  <c r="H29" i="39"/>
  <c r="G29" i="39"/>
  <c r="F29" i="39"/>
  <c r="E29" i="39"/>
  <c r="D29" i="39"/>
  <c r="L28" i="39"/>
  <c r="K28" i="39"/>
  <c r="I28" i="39"/>
  <c r="H28" i="39"/>
  <c r="G28" i="39"/>
  <c r="F28" i="39"/>
  <c r="E28" i="39"/>
  <c r="D28" i="39"/>
  <c r="L27" i="39"/>
  <c r="K27" i="39"/>
  <c r="I27" i="39"/>
  <c r="H27" i="39"/>
  <c r="G27" i="39"/>
  <c r="F27" i="39"/>
  <c r="E27" i="39"/>
  <c r="D27" i="39"/>
  <c r="L26" i="39"/>
  <c r="BQ22" i="1" s="1"/>
  <c r="K26" i="39"/>
  <c r="BP22" i="1" s="1"/>
  <c r="I26" i="39"/>
  <c r="H26" i="39"/>
  <c r="G26" i="39"/>
  <c r="F26" i="39"/>
  <c r="BN22" i="1" s="1"/>
  <c r="E26" i="39"/>
  <c r="BM22" i="1" s="1"/>
  <c r="D26" i="39"/>
  <c r="L25" i="39"/>
  <c r="BQ21" i="1" s="1"/>
  <c r="K25" i="39"/>
  <c r="BP21" i="1" s="1"/>
  <c r="I25" i="39"/>
  <c r="H25" i="39"/>
  <c r="G25" i="39"/>
  <c r="F25" i="39"/>
  <c r="BN21" i="1" s="1"/>
  <c r="E25" i="39"/>
  <c r="BM21" i="1" s="1"/>
  <c r="D25" i="39"/>
  <c r="L24" i="39"/>
  <c r="BQ20" i="1" s="1"/>
  <c r="K24" i="39"/>
  <c r="BP20" i="1" s="1"/>
  <c r="I24" i="39"/>
  <c r="H24" i="39"/>
  <c r="G24" i="39"/>
  <c r="F24" i="39"/>
  <c r="BN20" i="1" s="1"/>
  <c r="E24" i="39"/>
  <c r="BM20" i="1" s="1"/>
  <c r="D24" i="39"/>
  <c r="L23" i="39"/>
  <c r="BQ19" i="1" s="1"/>
  <c r="K23" i="39"/>
  <c r="BP19" i="1" s="1"/>
  <c r="I23" i="39"/>
  <c r="H23" i="39"/>
  <c r="G23" i="39"/>
  <c r="F23" i="39"/>
  <c r="BN19" i="1" s="1"/>
  <c r="E23" i="39"/>
  <c r="BM19" i="1" s="1"/>
  <c r="D23" i="39"/>
  <c r="L22" i="39"/>
  <c r="BQ18" i="1" s="1"/>
  <c r="K22" i="39"/>
  <c r="BP18" i="1" s="1"/>
  <c r="I22" i="39"/>
  <c r="H22" i="39"/>
  <c r="G22" i="39"/>
  <c r="F22" i="39"/>
  <c r="BN18" i="1" s="1"/>
  <c r="E22" i="39"/>
  <c r="BM18" i="1" s="1"/>
  <c r="D22" i="39"/>
  <c r="L21" i="39"/>
  <c r="BQ17" i="1" s="1"/>
  <c r="K21" i="39"/>
  <c r="BP17" i="1" s="1"/>
  <c r="I21" i="39"/>
  <c r="H21" i="39"/>
  <c r="G21" i="39"/>
  <c r="F21" i="39"/>
  <c r="BN17" i="1" s="1"/>
  <c r="E21" i="39"/>
  <c r="BM17" i="1" s="1"/>
  <c r="D21" i="39"/>
  <c r="L20" i="39"/>
  <c r="BQ16" i="1" s="1"/>
  <c r="K20" i="39"/>
  <c r="BP16" i="1" s="1"/>
  <c r="I20" i="39"/>
  <c r="H20" i="39"/>
  <c r="G20" i="39"/>
  <c r="F20" i="39"/>
  <c r="BN16" i="1" s="1"/>
  <c r="E20" i="39"/>
  <c r="BM16" i="1" s="1"/>
  <c r="D20" i="39"/>
  <c r="L19" i="39"/>
  <c r="BQ15" i="1" s="1"/>
  <c r="K19" i="39"/>
  <c r="BP15" i="1" s="1"/>
  <c r="I19" i="39"/>
  <c r="H19" i="39"/>
  <c r="G19" i="39"/>
  <c r="F19" i="39"/>
  <c r="BN15" i="1" s="1"/>
  <c r="E19" i="39"/>
  <c r="BM15" i="1" s="1"/>
  <c r="D19" i="39"/>
  <c r="BL15" i="1" s="1"/>
  <c r="L18" i="39"/>
  <c r="BQ14" i="1" s="1"/>
  <c r="K18" i="39"/>
  <c r="BP14" i="1" s="1"/>
  <c r="I18" i="39"/>
  <c r="H18" i="39"/>
  <c r="G18" i="39"/>
  <c r="F18" i="39"/>
  <c r="BN14" i="1" s="1"/>
  <c r="E18" i="39"/>
  <c r="D18" i="39"/>
  <c r="BL14" i="1" s="1"/>
  <c r="L17" i="39"/>
  <c r="BQ13" i="1" s="1"/>
  <c r="K17" i="39"/>
  <c r="BP13" i="1" s="1"/>
  <c r="I17" i="39"/>
  <c r="H17" i="39"/>
  <c r="G17" i="39"/>
  <c r="F17" i="39"/>
  <c r="BN13" i="1" s="1"/>
  <c r="E17" i="39"/>
  <c r="BM13" i="1" s="1"/>
  <c r="D17" i="39"/>
  <c r="BL13" i="1" s="1"/>
  <c r="L16" i="39"/>
  <c r="BQ12" i="1" s="1"/>
  <c r="K16" i="39"/>
  <c r="BP12" i="1" s="1"/>
  <c r="I16" i="39"/>
  <c r="H16" i="39"/>
  <c r="G16" i="39"/>
  <c r="F16" i="39"/>
  <c r="BN12" i="1" s="1"/>
  <c r="E16" i="39"/>
  <c r="BM12" i="1" s="1"/>
  <c r="D16" i="39"/>
  <c r="BL12" i="1" s="1"/>
  <c r="L15" i="39"/>
  <c r="BQ11" i="1" s="1"/>
  <c r="K15" i="39"/>
  <c r="BP11" i="1" s="1"/>
  <c r="I15" i="39"/>
  <c r="H15" i="39"/>
  <c r="G15" i="39"/>
  <c r="F15" i="39"/>
  <c r="BN11" i="1" s="1"/>
  <c r="E15" i="39"/>
  <c r="BM11" i="1" s="1"/>
  <c r="D15" i="39"/>
  <c r="L14" i="39"/>
  <c r="BQ10" i="1" s="1"/>
  <c r="K14" i="39"/>
  <c r="BP10" i="1" s="1"/>
  <c r="I14" i="39"/>
  <c r="H14" i="39"/>
  <c r="G14" i="39"/>
  <c r="F14" i="39"/>
  <c r="BN10" i="1" s="1"/>
  <c r="E14" i="39"/>
  <c r="BM10" i="1" s="1"/>
  <c r="D14" i="39"/>
  <c r="BL10" i="1" s="1"/>
  <c r="L13" i="39"/>
  <c r="BQ9" i="1" s="1"/>
  <c r="K13" i="39"/>
  <c r="BP9" i="1" s="1"/>
  <c r="I13" i="39"/>
  <c r="H13" i="39"/>
  <c r="G13" i="39"/>
  <c r="F13" i="39"/>
  <c r="BN9" i="1" s="1"/>
  <c r="E13" i="39"/>
  <c r="D13" i="39"/>
  <c r="BL9" i="1" s="1"/>
  <c r="L12" i="39"/>
  <c r="BQ8" i="1" s="1"/>
  <c r="K12" i="39"/>
  <c r="BP8" i="1" s="1"/>
  <c r="I12" i="39"/>
  <c r="H12" i="39"/>
  <c r="G12" i="39"/>
  <c r="F12" i="39"/>
  <c r="BN8" i="1" s="1"/>
  <c r="E12" i="39"/>
  <c r="BM8" i="1" s="1"/>
  <c r="D12" i="39"/>
  <c r="L11" i="39"/>
  <c r="BQ7" i="1" s="1"/>
  <c r="K11" i="39"/>
  <c r="BP7" i="1" s="1"/>
  <c r="I11" i="39"/>
  <c r="H11" i="39"/>
  <c r="G11" i="39"/>
  <c r="F11" i="39"/>
  <c r="BN7" i="1" s="1"/>
  <c r="E11" i="39"/>
  <c r="BM7" i="1" s="1"/>
  <c r="D11" i="39"/>
  <c r="L10" i="39"/>
  <c r="BQ6" i="1" s="1"/>
  <c r="K10" i="39"/>
  <c r="BP6" i="1" s="1"/>
  <c r="I10" i="39"/>
  <c r="H10" i="39"/>
  <c r="G10" i="39"/>
  <c r="F10" i="39"/>
  <c r="BN6" i="1" s="1"/>
  <c r="E10" i="39"/>
  <c r="BM6" i="1" s="1"/>
  <c r="D10" i="39"/>
  <c r="BL6" i="1" s="1"/>
  <c r="L9" i="39"/>
  <c r="BQ5" i="1" s="1"/>
  <c r="K9" i="39"/>
  <c r="BP5" i="1" s="1"/>
  <c r="I9" i="39"/>
  <c r="H9" i="39"/>
  <c r="G9" i="39"/>
  <c r="F9" i="39"/>
  <c r="BN5" i="1" s="1"/>
  <c r="E9" i="39"/>
  <c r="BM5" i="1" s="1"/>
  <c r="D9" i="39"/>
  <c r="BL5" i="1" s="1"/>
  <c r="L8" i="39"/>
  <c r="K8" i="39"/>
  <c r="I8" i="39"/>
  <c r="H8" i="39"/>
  <c r="G8" i="39"/>
  <c r="F8" i="39"/>
  <c r="E8" i="39"/>
  <c r="D8" i="39"/>
  <c r="L7" i="39"/>
  <c r="BQ4" i="1" s="1"/>
  <c r="K7" i="39"/>
  <c r="BP4" i="1" s="1"/>
  <c r="I7" i="39"/>
  <c r="H7" i="39"/>
  <c r="G7" i="39"/>
  <c r="F7" i="39"/>
  <c r="BN4" i="1" s="1"/>
  <c r="E7" i="39"/>
  <c r="BM4" i="1" s="1"/>
  <c r="D7" i="39"/>
  <c r="J87" i="39" l="1"/>
  <c r="BO66" i="1" s="1"/>
  <c r="J97" i="39"/>
  <c r="BO74" i="1" s="1"/>
  <c r="BR74" i="1" s="1"/>
  <c r="J98" i="39"/>
  <c r="BO75" i="1" s="1"/>
  <c r="J75" i="39"/>
  <c r="BO56" i="1" s="1"/>
  <c r="J76" i="39"/>
  <c r="BO57" i="1" s="1"/>
  <c r="BL86" i="1"/>
  <c r="BM86" i="1"/>
  <c r="BN86" i="1"/>
  <c r="J7" i="39"/>
  <c r="BO4" i="1" s="1"/>
  <c r="J8" i="39"/>
  <c r="M8" i="39" s="1"/>
  <c r="R8" i="39" s="1"/>
  <c r="J10" i="39"/>
  <c r="BO6" i="1" s="1"/>
  <c r="BR6" i="1" s="1"/>
  <c r="J11" i="39"/>
  <c r="BO7" i="1" s="1"/>
  <c r="J13" i="39"/>
  <c r="BO9" i="1" s="1"/>
  <c r="J14" i="39"/>
  <c r="BO10" i="1" s="1"/>
  <c r="BR10" i="1" s="1"/>
  <c r="J15" i="39"/>
  <c r="BO11" i="1" s="1"/>
  <c r="J16" i="39"/>
  <c r="BO12" i="1" s="1"/>
  <c r="BR12" i="1" s="1"/>
  <c r="J18" i="39"/>
  <c r="BO14" i="1" s="1"/>
  <c r="J19" i="39"/>
  <c r="BO15" i="1" s="1"/>
  <c r="BR15" i="1" s="1"/>
  <c r="J22" i="39"/>
  <c r="BO18" i="1" s="1"/>
  <c r="J23" i="39"/>
  <c r="BO19" i="1" s="1"/>
  <c r="J24" i="39"/>
  <c r="BO20" i="1" s="1"/>
  <c r="J26" i="39"/>
  <c r="BO22" i="1" s="1"/>
  <c r="J27" i="39"/>
  <c r="M27" i="39" s="1"/>
  <c r="R27" i="39" s="1"/>
  <c r="J30" i="39"/>
  <c r="M30" i="39" s="1"/>
  <c r="R30" i="39" s="1"/>
  <c r="J62" i="39"/>
  <c r="BO45" i="1" s="1"/>
  <c r="BR45" i="1" s="1"/>
  <c r="BP86" i="1"/>
  <c r="J107" i="39"/>
  <c r="BO82" i="1" s="1"/>
  <c r="BR82" i="1" s="1"/>
  <c r="J33" i="39"/>
  <c r="M33" i="39" s="1"/>
  <c r="R33" i="39" s="1"/>
  <c r="J35" i="39"/>
  <c r="M35" i="39" s="1"/>
  <c r="R35" i="39" s="1"/>
  <c r="J117" i="39"/>
  <c r="BO90" i="1" s="1"/>
  <c r="BR90" i="1" s="1"/>
  <c r="J119" i="39"/>
  <c r="BO92" i="1" s="1"/>
  <c r="BR92" i="1" s="1"/>
  <c r="J133" i="39"/>
  <c r="BO106" i="1" s="1"/>
  <c r="J65" i="39"/>
  <c r="BO48" i="1" s="1"/>
  <c r="J71" i="39"/>
  <c r="BO52" i="1" s="1"/>
  <c r="BR52" i="1" s="1"/>
  <c r="J79" i="39"/>
  <c r="BO58" i="1" s="1"/>
  <c r="J80" i="39"/>
  <c r="BO59" i="1" s="1"/>
  <c r="J81" i="39"/>
  <c r="BO60" i="1" s="1"/>
  <c r="J83" i="39"/>
  <c r="BO62" i="1" s="1"/>
  <c r="J84" i="39"/>
  <c r="BO63" i="1" s="1"/>
  <c r="BR63" i="1" s="1"/>
  <c r="J104" i="39"/>
  <c r="BO79" i="1" s="1"/>
  <c r="BR79" i="1" s="1"/>
  <c r="J92" i="39"/>
  <c r="BO69" i="1" s="1"/>
  <c r="J93" i="39"/>
  <c r="BO70" i="1" s="1"/>
  <c r="BR70" i="1" s="1"/>
  <c r="J94" i="39"/>
  <c r="BO71" i="1" s="1"/>
  <c r="BR71" i="1" s="1"/>
  <c r="J102" i="39"/>
  <c r="BO77" i="1" s="1"/>
  <c r="BR77" i="1" s="1"/>
  <c r="J110" i="39"/>
  <c r="BO85" i="1" s="1"/>
  <c r="J126" i="39"/>
  <c r="BO99" i="1" s="1"/>
  <c r="BR99" i="1" s="1"/>
  <c r="J127" i="39"/>
  <c r="BO100" i="1" s="1"/>
  <c r="BR100" i="1" s="1"/>
  <c r="J128" i="39"/>
  <c r="BO101" i="1" s="1"/>
  <c r="BR101" i="1" s="1"/>
  <c r="J129" i="39"/>
  <c r="BO102" i="1" s="1"/>
  <c r="BR102" i="1" s="1"/>
  <c r="J130" i="39"/>
  <c r="BO103" i="1" s="1"/>
  <c r="BR103" i="1" s="1"/>
  <c r="J131" i="39"/>
  <c r="BO104" i="1" s="1"/>
  <c r="J132" i="39"/>
  <c r="BO105" i="1" s="1"/>
  <c r="J135" i="39"/>
  <c r="BO108" i="1" s="1"/>
  <c r="J136" i="39"/>
  <c r="BO109" i="1" s="1"/>
  <c r="J137" i="39"/>
  <c r="BO110" i="1" s="1"/>
  <c r="BR110" i="1" s="1"/>
  <c r="J138" i="39"/>
  <c r="BO111" i="1" s="1"/>
  <c r="J139" i="39"/>
  <c r="BO112" i="1" s="1"/>
  <c r="J140" i="39"/>
  <c r="BO113" i="1" s="1"/>
  <c r="J90" i="39"/>
  <c r="BO67" i="1" s="1"/>
  <c r="BR67" i="1" s="1"/>
  <c r="J114" i="39"/>
  <c r="BO87" i="1" s="1"/>
  <c r="J116" i="39"/>
  <c r="BO89" i="1" s="1"/>
  <c r="J20" i="39"/>
  <c r="BO16" i="1" s="1"/>
  <c r="J45" i="39"/>
  <c r="BO28" i="1" s="1"/>
  <c r="J46" i="39"/>
  <c r="BO29" i="1" s="1"/>
  <c r="BR29" i="1" s="1"/>
  <c r="J47" i="39"/>
  <c r="BO30" i="1" s="1"/>
  <c r="BR30" i="1" s="1"/>
  <c r="J48" i="39"/>
  <c r="BO31" i="1" s="1"/>
  <c r="BR31" i="1" s="1"/>
  <c r="J50" i="39"/>
  <c r="BO33" i="1" s="1"/>
  <c r="J51" i="39"/>
  <c r="BO34" i="1" s="1"/>
  <c r="BR34" i="1" s="1"/>
  <c r="J54" i="39"/>
  <c r="BO37" i="1" s="1"/>
  <c r="J55" i="39"/>
  <c r="BO38" i="1" s="1"/>
  <c r="J56" i="39"/>
  <c r="BO39" i="1" s="1"/>
  <c r="J58" i="39"/>
  <c r="BO41" i="1" s="1"/>
  <c r="J59" i="39"/>
  <c r="BO42" i="1" s="1"/>
  <c r="J36" i="39"/>
  <c r="M36" i="39" s="1"/>
  <c r="R36" i="39" s="1"/>
  <c r="J38" i="39"/>
  <c r="M38" i="39" s="1"/>
  <c r="R38" i="39" s="1"/>
  <c r="J52" i="39"/>
  <c r="BO35" i="1" s="1"/>
  <c r="BL35" i="1"/>
  <c r="BL36" i="1"/>
  <c r="BL37" i="1"/>
  <c r="BL38" i="1"/>
  <c r="BL40" i="1"/>
  <c r="BL41" i="1"/>
  <c r="BL42" i="1"/>
  <c r="J95" i="39"/>
  <c r="BO72" i="1" s="1"/>
  <c r="J96" i="39"/>
  <c r="BO73" i="1" s="1"/>
  <c r="BL106" i="1"/>
  <c r="BL107" i="1"/>
  <c r="BL108" i="1"/>
  <c r="BL109" i="1"/>
  <c r="BM14" i="1"/>
  <c r="BM105" i="1"/>
  <c r="BM107" i="1"/>
  <c r="J91" i="39"/>
  <c r="BO68" i="1" s="1"/>
  <c r="BR68" i="1" s="1"/>
  <c r="BL111" i="1"/>
  <c r="BM33" i="1"/>
  <c r="J39" i="39"/>
  <c r="M39" i="39" s="1"/>
  <c r="R39" i="39" s="1"/>
  <c r="J40" i="39"/>
  <c r="BO23" i="1" s="1"/>
  <c r="BR23" i="1" s="1"/>
  <c r="J42" i="39"/>
  <c r="BO25" i="1" s="1"/>
  <c r="J43" i="39"/>
  <c r="BO26" i="1" s="1"/>
  <c r="J120" i="39"/>
  <c r="BO93" i="1" s="1"/>
  <c r="BR93" i="1" s="1"/>
  <c r="J121" i="39"/>
  <c r="BO94" i="1" s="1"/>
  <c r="BR94" i="1" s="1"/>
  <c r="J123" i="39"/>
  <c r="BO96" i="1" s="1"/>
  <c r="J124" i="39"/>
  <c r="BO97" i="1" s="1"/>
  <c r="BL58" i="1"/>
  <c r="BL59" i="1"/>
  <c r="BR59" i="1" s="1"/>
  <c r="BL60" i="1"/>
  <c r="BL61" i="1"/>
  <c r="BL62" i="1"/>
  <c r="BP87" i="1"/>
  <c r="K141" i="39"/>
  <c r="BM104" i="1"/>
  <c r="BL16" i="1"/>
  <c r="BL17" i="1"/>
  <c r="BL18" i="1"/>
  <c r="BL19" i="1"/>
  <c r="BR19" i="1" s="1"/>
  <c r="BL20" i="1"/>
  <c r="BL21" i="1"/>
  <c r="BL22" i="1"/>
  <c r="J73" i="39"/>
  <c r="BO54" i="1" s="1"/>
  <c r="BR54" i="1" s="1"/>
  <c r="J74" i="39"/>
  <c r="BO55" i="1" s="1"/>
  <c r="J105" i="39"/>
  <c r="BO80" i="1" s="1"/>
  <c r="J106" i="39"/>
  <c r="BO81" i="1" s="1"/>
  <c r="BL85" i="1"/>
  <c r="BP113" i="1"/>
  <c r="BL39" i="1"/>
  <c r="L141" i="39"/>
  <c r="J122" i="39"/>
  <c r="BO95" i="1" s="1"/>
  <c r="BR95" i="1" s="1"/>
  <c r="J125" i="39"/>
  <c r="BO98" i="1" s="1"/>
  <c r="BR98" i="1" s="1"/>
  <c r="J21" i="39"/>
  <c r="BO17" i="1" s="1"/>
  <c r="J53" i="39"/>
  <c r="BO36" i="1" s="1"/>
  <c r="J99" i="39"/>
  <c r="J103" i="39"/>
  <c r="BO78" i="1" s="1"/>
  <c r="BR78" i="1" s="1"/>
  <c r="D141" i="39"/>
  <c r="J134" i="39"/>
  <c r="BO107" i="1" s="1"/>
  <c r="BL84" i="1"/>
  <c r="BM112" i="1"/>
  <c r="BM62" i="1"/>
  <c r="J49" i="39"/>
  <c r="BO32" i="1" s="1"/>
  <c r="BR75" i="1"/>
  <c r="M11" i="39"/>
  <c r="R11" i="39" s="1"/>
  <c r="J29" i="39"/>
  <c r="M29" i="39" s="1"/>
  <c r="R29" i="39" s="1"/>
  <c r="J61" i="39"/>
  <c r="BO44" i="1" s="1"/>
  <c r="BR44" i="1" s="1"/>
  <c r="M75" i="39"/>
  <c r="R75" i="39" s="1"/>
  <c r="M76" i="39"/>
  <c r="R76" i="39" s="1"/>
  <c r="J86" i="39"/>
  <c r="BO65" i="1" s="1"/>
  <c r="BR65" i="1" s="1"/>
  <c r="J109" i="39"/>
  <c r="BO84" i="1" s="1"/>
  <c r="J111" i="39"/>
  <c r="M111" i="39" s="1"/>
  <c r="R111" i="39" s="1"/>
  <c r="F141" i="39"/>
  <c r="BN87" i="1"/>
  <c r="BL4" i="1"/>
  <c r="BL66" i="1"/>
  <c r="BR66" i="1" s="1"/>
  <c r="BL50" i="1"/>
  <c r="BL26" i="1"/>
  <c r="J12" i="39"/>
  <c r="BO8" i="1" s="1"/>
  <c r="J17" i="39"/>
  <c r="BO13" i="1" s="1"/>
  <c r="BR13" i="1" s="1"/>
  <c r="BL43" i="1"/>
  <c r="M13" i="39"/>
  <c r="R13" i="39" s="1"/>
  <c r="J25" i="39"/>
  <c r="BO21" i="1" s="1"/>
  <c r="J28" i="39"/>
  <c r="M28" i="39" s="1"/>
  <c r="R28" i="39" s="1"/>
  <c r="J31" i="39"/>
  <c r="M31" i="39" s="1"/>
  <c r="R31" i="39" s="1"/>
  <c r="J32" i="39"/>
  <c r="M32" i="39" s="1"/>
  <c r="R32" i="39" s="1"/>
  <c r="J34" i="39"/>
  <c r="M34" i="39" s="1"/>
  <c r="R34" i="39" s="1"/>
  <c r="J57" i="39"/>
  <c r="BO40" i="1" s="1"/>
  <c r="J60" i="39"/>
  <c r="BO43" i="1" s="1"/>
  <c r="J63" i="39"/>
  <c r="BO46" i="1" s="1"/>
  <c r="BR46" i="1" s="1"/>
  <c r="J64" i="39"/>
  <c r="BO47" i="1" s="1"/>
  <c r="BR47" i="1" s="1"/>
  <c r="J66" i="39"/>
  <c r="BO49" i="1" s="1"/>
  <c r="J82" i="39"/>
  <c r="BO61" i="1" s="1"/>
  <c r="J85" i="39"/>
  <c r="BO64" i="1" s="1"/>
  <c r="BM69" i="1"/>
  <c r="M97" i="39"/>
  <c r="R97" i="39" s="1"/>
  <c r="M98" i="39"/>
  <c r="R98" i="39" s="1"/>
  <c r="J108" i="39"/>
  <c r="BO83" i="1" s="1"/>
  <c r="BR83" i="1" s="1"/>
  <c r="G141" i="39"/>
  <c r="BL113" i="1"/>
  <c r="BL97" i="1"/>
  <c r="BR97" i="1" s="1"/>
  <c r="BL89" i="1"/>
  <c r="BL81" i="1"/>
  <c r="BL73" i="1"/>
  <c r="BL57" i="1"/>
  <c r="BR57" i="1" s="1"/>
  <c r="BL49" i="1"/>
  <c r="BL25" i="1"/>
  <c r="BL8" i="1"/>
  <c r="BM56" i="1"/>
  <c r="BM43" i="1"/>
  <c r="M88" i="39"/>
  <c r="R88" i="39" s="1"/>
  <c r="J9" i="39"/>
  <c r="BO5" i="1" s="1"/>
  <c r="BR5" i="1" s="1"/>
  <c r="J41" i="39"/>
  <c r="BO24" i="1" s="1"/>
  <c r="J44" i="39"/>
  <c r="BO27" i="1" s="1"/>
  <c r="BR27" i="1" s="1"/>
  <c r="BM41" i="1"/>
  <c r="M62" i="39"/>
  <c r="R62" i="39" s="1"/>
  <c r="M67" i="39"/>
  <c r="R67" i="39" s="1"/>
  <c r="E141" i="39"/>
  <c r="M119" i="39"/>
  <c r="R119" i="39" s="1"/>
  <c r="BL51" i="1"/>
  <c r="BM9" i="1"/>
  <c r="BL11" i="1"/>
  <c r="BR11" i="1" s="1"/>
  <c r="M18" i="39"/>
  <c r="R18" i="39" s="1"/>
  <c r="M19" i="39"/>
  <c r="R19" i="39" s="1"/>
  <c r="J37" i="39"/>
  <c r="M37" i="39" s="1"/>
  <c r="R37" i="39" s="1"/>
  <c r="BM28" i="1"/>
  <c r="J69" i="39"/>
  <c r="BO50" i="1" s="1"/>
  <c r="J70" i="39"/>
  <c r="BO51" i="1" s="1"/>
  <c r="J72" i="39"/>
  <c r="BO53" i="1" s="1"/>
  <c r="BR53" i="1" s="1"/>
  <c r="M102" i="39"/>
  <c r="R102" i="39" s="1"/>
  <c r="J118" i="39"/>
  <c r="BO91" i="1" s="1"/>
  <c r="BR91" i="1" s="1"/>
  <c r="BL112" i="1"/>
  <c r="BL104" i="1"/>
  <c r="BL96" i="1"/>
  <c r="BL88" i="1"/>
  <c r="BL80" i="1"/>
  <c r="BL72" i="1"/>
  <c r="BL64" i="1"/>
  <c r="BL56" i="1"/>
  <c r="BL48" i="1"/>
  <c r="BL32" i="1"/>
  <c r="BL24" i="1"/>
  <c r="BL7" i="1"/>
  <c r="BR7" i="1" s="1"/>
  <c r="BM55" i="1"/>
  <c r="R77" i="39"/>
  <c r="I141" i="39"/>
  <c r="H141" i="39"/>
  <c r="J115" i="39"/>
  <c r="BO88" i="1" s="1"/>
  <c r="M23" i="39" l="1"/>
  <c r="R23" i="39" s="1"/>
  <c r="BR55" i="1"/>
  <c r="BR28" i="1"/>
  <c r="M93" i="39"/>
  <c r="R93" i="39" s="1"/>
  <c r="M7" i="39"/>
  <c r="R7" i="39" s="1"/>
  <c r="M87" i="39"/>
  <c r="R87" i="39" s="1"/>
  <c r="M71" i="39"/>
  <c r="R71" i="39" s="1"/>
  <c r="M14" i="39"/>
  <c r="R14" i="39" s="1"/>
  <c r="M83" i="39"/>
  <c r="R83" i="39" s="1"/>
  <c r="BR89" i="1"/>
  <c r="M126" i="39"/>
  <c r="R126" i="39" s="1"/>
  <c r="M117" i="39"/>
  <c r="R117" i="39" s="1"/>
  <c r="M65" i="39"/>
  <c r="R65" i="39" s="1"/>
  <c r="M26" i="39"/>
  <c r="R26" i="39" s="1"/>
  <c r="BR80" i="1"/>
  <c r="BR48" i="1"/>
  <c r="M129" i="39"/>
  <c r="R129" i="39" s="1"/>
  <c r="BR32" i="1"/>
  <c r="M49" i="39"/>
  <c r="R49" i="39" s="1"/>
  <c r="M124" i="39"/>
  <c r="R124" i="39" s="1"/>
  <c r="M59" i="39"/>
  <c r="R59" i="39" s="1"/>
  <c r="M96" i="39"/>
  <c r="R96" i="39" s="1"/>
  <c r="M137" i="39"/>
  <c r="R137" i="39" s="1"/>
  <c r="M15" i="39"/>
  <c r="R15" i="39" s="1"/>
  <c r="M45" i="39"/>
  <c r="R45" i="39" s="1"/>
  <c r="M84" i="39"/>
  <c r="R84" i="39" s="1"/>
  <c r="M127" i="39"/>
  <c r="R127" i="39" s="1"/>
  <c r="M16" i="39"/>
  <c r="R16" i="39" s="1"/>
  <c r="BR72" i="1"/>
  <c r="BR22" i="1"/>
  <c r="M104" i="39"/>
  <c r="R104" i="39" s="1"/>
  <c r="M138" i="39"/>
  <c r="R138" i="39" s="1"/>
  <c r="BR111" i="1"/>
  <c r="M46" i="39"/>
  <c r="R46" i="39" s="1"/>
  <c r="BR106" i="1"/>
  <c r="M128" i="39"/>
  <c r="R128" i="39" s="1"/>
  <c r="BR73" i="1"/>
  <c r="M80" i="39"/>
  <c r="R80" i="39" s="1"/>
  <c r="M133" i="39"/>
  <c r="R133" i="39" s="1"/>
  <c r="M58" i="39"/>
  <c r="R58" i="39" s="1"/>
  <c r="M43" i="39"/>
  <c r="R43" i="39" s="1"/>
  <c r="BR26" i="1"/>
  <c r="BR25" i="1"/>
  <c r="M110" i="39"/>
  <c r="R110" i="39" s="1"/>
  <c r="BR14" i="1"/>
  <c r="BR49" i="1"/>
  <c r="M92" i="39"/>
  <c r="R92" i="39" s="1"/>
  <c r="M81" i="39"/>
  <c r="R81" i="39" s="1"/>
  <c r="BR42" i="1"/>
  <c r="M47" i="39"/>
  <c r="R47" i="39" s="1"/>
  <c r="BR69" i="1"/>
  <c r="M105" i="39"/>
  <c r="R105" i="39" s="1"/>
  <c r="BR85" i="1"/>
  <c r="M50" i="39"/>
  <c r="R50" i="39" s="1"/>
  <c r="BR64" i="1"/>
  <c r="M22" i="39"/>
  <c r="R22" i="39" s="1"/>
  <c r="M10" i="39"/>
  <c r="R10" i="39" s="1"/>
  <c r="BR87" i="1"/>
  <c r="M116" i="39"/>
  <c r="R116" i="39" s="1"/>
  <c r="BR58" i="1"/>
  <c r="M107" i="39"/>
  <c r="R107" i="39" s="1"/>
  <c r="M94" i="39"/>
  <c r="R94" i="39" s="1"/>
  <c r="M79" i="39"/>
  <c r="R79" i="39" s="1"/>
  <c r="M140" i="39"/>
  <c r="R140" i="39" s="1"/>
  <c r="BR96" i="1"/>
  <c r="M130" i="39"/>
  <c r="R130" i="39" s="1"/>
  <c r="BR18" i="1"/>
  <c r="BR9" i="1"/>
  <c r="BR20" i="1"/>
  <c r="BR108" i="1"/>
  <c r="M74" i="39"/>
  <c r="R74" i="39" s="1"/>
  <c r="M24" i="39"/>
  <c r="R24" i="39" s="1"/>
  <c r="M135" i="39"/>
  <c r="R135" i="39" s="1"/>
  <c r="BR24" i="1"/>
  <c r="BR104" i="1"/>
  <c r="M61" i="39"/>
  <c r="R61" i="39" s="1"/>
  <c r="BR39" i="1"/>
  <c r="M121" i="39"/>
  <c r="R121" i="39" s="1"/>
  <c r="M131" i="39"/>
  <c r="R131" i="39" s="1"/>
  <c r="M17" i="39"/>
  <c r="R17" i="39" s="1"/>
  <c r="M90" i="39"/>
  <c r="R90" i="39" s="1"/>
  <c r="BO76" i="1"/>
  <c r="BR76" i="1" s="1"/>
  <c r="BO86" i="1"/>
  <c r="BR86" i="1" s="1"/>
  <c r="BR60" i="1"/>
  <c r="BR109" i="1"/>
  <c r="BR84" i="1"/>
  <c r="BR33" i="1"/>
  <c r="M56" i="39"/>
  <c r="R56" i="39" s="1"/>
  <c r="BR16" i="1"/>
  <c r="M20" i="39"/>
  <c r="R20" i="39" s="1"/>
  <c r="M136" i="39"/>
  <c r="R136" i="39" s="1"/>
  <c r="M54" i="39"/>
  <c r="R54" i="39" s="1"/>
  <c r="M9" i="39"/>
  <c r="R9" i="39" s="1"/>
  <c r="M118" i="39"/>
  <c r="R118" i="39" s="1"/>
  <c r="M91" i="39"/>
  <c r="R91" i="39" s="1"/>
  <c r="BR21" i="1"/>
  <c r="BR62" i="1"/>
  <c r="M134" i="39"/>
  <c r="R134" i="39" s="1"/>
  <c r="BR40" i="1"/>
  <c r="BR35" i="1"/>
  <c r="M25" i="39"/>
  <c r="R25" i="39" s="1"/>
  <c r="M52" i="39"/>
  <c r="R52" i="39" s="1"/>
  <c r="M132" i="39"/>
  <c r="R132" i="39" s="1"/>
  <c r="M99" i="39"/>
  <c r="R99" i="39" s="1"/>
  <c r="M85" i="39"/>
  <c r="R85" i="39" s="1"/>
  <c r="M66" i="39"/>
  <c r="R66" i="39" s="1"/>
  <c r="BR61" i="1"/>
  <c r="M106" i="39"/>
  <c r="R106" i="39" s="1"/>
  <c r="M82" i="39"/>
  <c r="R82" i="39" s="1"/>
  <c r="BR105" i="1"/>
  <c r="BR38" i="1"/>
  <c r="M48" i="39"/>
  <c r="R48" i="39" s="1"/>
  <c r="BR8" i="1"/>
  <c r="M44" i="39"/>
  <c r="R44" i="39" s="1"/>
  <c r="M123" i="39"/>
  <c r="R123" i="39" s="1"/>
  <c r="M55" i="39"/>
  <c r="R55" i="39" s="1"/>
  <c r="M51" i="39"/>
  <c r="R51" i="39" s="1"/>
  <c r="M114" i="39"/>
  <c r="R114" i="39" s="1"/>
  <c r="BR37" i="1"/>
  <c r="M139" i="39"/>
  <c r="R139" i="39" s="1"/>
  <c r="BR56" i="1"/>
  <c r="M103" i="39"/>
  <c r="R103" i="39" s="1"/>
  <c r="M41" i="39"/>
  <c r="R41" i="39" s="1"/>
  <c r="BR17" i="1"/>
  <c r="M21" i="39"/>
  <c r="R21" i="39" s="1"/>
  <c r="BR43" i="1"/>
  <c r="M69" i="39"/>
  <c r="R69" i="39" s="1"/>
  <c r="M57" i="39"/>
  <c r="R57" i="39" s="1"/>
  <c r="M125" i="39"/>
  <c r="R125" i="39" s="1"/>
  <c r="M115" i="39"/>
  <c r="R115" i="39" s="1"/>
  <c r="M70" i="39"/>
  <c r="R70" i="39" s="1"/>
  <c r="M122" i="39"/>
  <c r="R122" i="39" s="1"/>
  <c r="BR36" i="1"/>
  <c r="M60" i="39"/>
  <c r="R60" i="39" s="1"/>
  <c r="BR88" i="1"/>
  <c r="M86" i="39"/>
  <c r="R86" i="39" s="1"/>
  <c r="BR81" i="1"/>
  <c r="M12" i="39"/>
  <c r="R12" i="39" s="1"/>
  <c r="M73" i="39"/>
  <c r="R73" i="39" s="1"/>
  <c r="M109" i="39"/>
  <c r="R109" i="39" s="1"/>
  <c r="M72" i="39"/>
  <c r="R72" i="39" s="1"/>
  <c r="M64" i="39"/>
  <c r="R64" i="39" s="1"/>
  <c r="BR107" i="1"/>
  <c r="M120" i="39"/>
  <c r="R120" i="39" s="1"/>
  <c r="M53" i="39"/>
  <c r="R53" i="39" s="1"/>
  <c r="BR51" i="1"/>
  <c r="BR50" i="1"/>
  <c r="M108" i="39"/>
  <c r="R108" i="39" s="1"/>
  <c r="M63" i="39"/>
  <c r="R63" i="39" s="1"/>
  <c r="M40" i="39"/>
  <c r="R40" i="39" s="1"/>
  <c r="BR112" i="1"/>
  <c r="BR113" i="1"/>
  <c r="M95" i="39"/>
  <c r="R95" i="39" s="1"/>
  <c r="M42" i="39"/>
  <c r="R42" i="39" s="1"/>
  <c r="BR41" i="1"/>
  <c r="R100" i="39" l="1"/>
  <c r="M141" i="39"/>
  <c r="R141" i="39" s="1"/>
  <c r="BJ49" i="1"/>
  <c r="BJ76" i="1"/>
  <c r="BJ77" i="1"/>
  <c r="BJ78" i="1"/>
  <c r="BJ79" i="1"/>
  <c r="BJ80" i="1"/>
  <c r="BJ81" i="1"/>
  <c r="BJ82" i="1"/>
  <c r="BJ83" i="1"/>
  <c r="BJ84" i="1"/>
  <c r="BJ85" i="1"/>
  <c r="BJ86" i="1"/>
  <c r="BE108" i="1"/>
  <c r="BE109" i="1"/>
  <c r="O141" i="38"/>
  <c r="N141" i="38"/>
  <c r="L140" i="38"/>
  <c r="BJ113" i="1" s="1"/>
  <c r="K140" i="38"/>
  <c r="BI113" i="1" s="1"/>
  <c r="I140" i="38"/>
  <c r="H140" i="38"/>
  <c r="G140" i="38"/>
  <c r="F140" i="38"/>
  <c r="BG113" i="1" s="1"/>
  <c r="E140" i="38"/>
  <c r="BF113" i="1" s="1"/>
  <c r="D140" i="38"/>
  <c r="BE113" i="1" s="1"/>
  <c r="L139" i="38"/>
  <c r="BJ112" i="1" s="1"/>
  <c r="K139" i="38"/>
  <c r="BI112" i="1" s="1"/>
  <c r="I139" i="38"/>
  <c r="H139" i="38"/>
  <c r="G139" i="38"/>
  <c r="F139" i="38"/>
  <c r="BG112" i="1" s="1"/>
  <c r="E139" i="38"/>
  <c r="BF112" i="1" s="1"/>
  <c r="D139" i="38"/>
  <c r="BE112" i="1" s="1"/>
  <c r="L138" i="38"/>
  <c r="BJ111" i="1" s="1"/>
  <c r="K138" i="38"/>
  <c r="BI111" i="1" s="1"/>
  <c r="I138" i="38"/>
  <c r="H138" i="38"/>
  <c r="G138" i="38"/>
  <c r="F138" i="38"/>
  <c r="BG111" i="1" s="1"/>
  <c r="E138" i="38"/>
  <c r="BF111" i="1" s="1"/>
  <c r="D138" i="38"/>
  <c r="BE111" i="1" s="1"/>
  <c r="L137" i="38"/>
  <c r="BJ110" i="1" s="1"/>
  <c r="K137" i="38"/>
  <c r="BI110" i="1" s="1"/>
  <c r="I137" i="38"/>
  <c r="H137" i="38"/>
  <c r="G137" i="38"/>
  <c r="F137" i="38"/>
  <c r="BG110" i="1" s="1"/>
  <c r="E137" i="38"/>
  <c r="BF110" i="1" s="1"/>
  <c r="D137" i="38"/>
  <c r="BE110" i="1" s="1"/>
  <c r="L136" i="38"/>
  <c r="BJ109" i="1" s="1"/>
  <c r="K136" i="38"/>
  <c r="BI109" i="1" s="1"/>
  <c r="I136" i="38"/>
  <c r="H136" i="38"/>
  <c r="G136" i="38"/>
  <c r="F136" i="38"/>
  <c r="BG109" i="1" s="1"/>
  <c r="E136" i="38"/>
  <c r="BF109" i="1" s="1"/>
  <c r="D136" i="38"/>
  <c r="L135" i="38"/>
  <c r="BJ108" i="1" s="1"/>
  <c r="K135" i="38"/>
  <c r="BI108" i="1" s="1"/>
  <c r="I135" i="38"/>
  <c r="H135" i="38"/>
  <c r="G135" i="38"/>
  <c r="F135" i="38"/>
  <c r="BG108" i="1" s="1"/>
  <c r="E135" i="38"/>
  <c r="BF108" i="1" s="1"/>
  <c r="D135" i="38"/>
  <c r="L134" i="38"/>
  <c r="BJ107" i="1" s="1"/>
  <c r="K134" i="38"/>
  <c r="BI107" i="1" s="1"/>
  <c r="I134" i="38"/>
  <c r="H134" i="38"/>
  <c r="G134" i="38"/>
  <c r="F134" i="38"/>
  <c r="BG107" i="1" s="1"/>
  <c r="E134" i="38"/>
  <c r="BF107" i="1" s="1"/>
  <c r="D134" i="38"/>
  <c r="BE107" i="1" s="1"/>
  <c r="L133" i="38"/>
  <c r="BJ106" i="1" s="1"/>
  <c r="K133" i="38"/>
  <c r="BI106" i="1" s="1"/>
  <c r="I133" i="38"/>
  <c r="H133" i="38"/>
  <c r="G133" i="38"/>
  <c r="F133" i="38"/>
  <c r="BG106" i="1" s="1"/>
  <c r="E133" i="38"/>
  <c r="D133" i="38"/>
  <c r="BE106" i="1" s="1"/>
  <c r="L132" i="38"/>
  <c r="BJ105" i="1" s="1"/>
  <c r="K132" i="38"/>
  <c r="BI105" i="1" s="1"/>
  <c r="I132" i="38"/>
  <c r="H132" i="38"/>
  <c r="G132" i="38"/>
  <c r="F132" i="38"/>
  <c r="BG105" i="1" s="1"/>
  <c r="E132" i="38"/>
  <c r="BF105" i="1" s="1"/>
  <c r="D132" i="38"/>
  <c r="BE105" i="1" s="1"/>
  <c r="L131" i="38"/>
  <c r="BJ104" i="1" s="1"/>
  <c r="K131" i="38"/>
  <c r="BI104" i="1" s="1"/>
  <c r="I131" i="38"/>
  <c r="H131" i="38"/>
  <c r="G131" i="38"/>
  <c r="F131" i="38"/>
  <c r="BG104" i="1" s="1"/>
  <c r="E131" i="38"/>
  <c r="BF104" i="1" s="1"/>
  <c r="D131" i="38"/>
  <c r="BE104" i="1" s="1"/>
  <c r="L130" i="38"/>
  <c r="BJ103" i="1" s="1"/>
  <c r="K130" i="38"/>
  <c r="BI103" i="1" s="1"/>
  <c r="I130" i="38"/>
  <c r="H130" i="38"/>
  <c r="G130" i="38"/>
  <c r="F130" i="38"/>
  <c r="BG103" i="1" s="1"/>
  <c r="E130" i="38"/>
  <c r="BF103" i="1" s="1"/>
  <c r="D130" i="38"/>
  <c r="BE103" i="1" s="1"/>
  <c r="L129" i="38"/>
  <c r="BJ102" i="1" s="1"/>
  <c r="K129" i="38"/>
  <c r="BI102" i="1" s="1"/>
  <c r="I129" i="38"/>
  <c r="H129" i="38"/>
  <c r="G129" i="38"/>
  <c r="F129" i="38"/>
  <c r="BG102" i="1" s="1"/>
  <c r="E129" i="38"/>
  <c r="BF102" i="1" s="1"/>
  <c r="D129" i="38"/>
  <c r="BE102" i="1" s="1"/>
  <c r="L128" i="38"/>
  <c r="BJ101" i="1" s="1"/>
  <c r="K128" i="38"/>
  <c r="BI101" i="1" s="1"/>
  <c r="I128" i="38"/>
  <c r="H128" i="38"/>
  <c r="G128" i="38"/>
  <c r="F128" i="38"/>
  <c r="BG101" i="1" s="1"/>
  <c r="E128" i="38"/>
  <c r="BF101" i="1" s="1"/>
  <c r="D128" i="38"/>
  <c r="BE101" i="1" s="1"/>
  <c r="L127" i="38"/>
  <c r="BJ100" i="1" s="1"/>
  <c r="K127" i="38"/>
  <c r="BI100" i="1" s="1"/>
  <c r="I127" i="38"/>
  <c r="H127" i="38"/>
  <c r="G127" i="38"/>
  <c r="F127" i="38"/>
  <c r="BG100" i="1" s="1"/>
  <c r="E127" i="38"/>
  <c r="BF100" i="1" s="1"/>
  <c r="D127" i="38"/>
  <c r="BE100" i="1" s="1"/>
  <c r="L126" i="38"/>
  <c r="BJ99" i="1" s="1"/>
  <c r="K126" i="38"/>
  <c r="BI99" i="1" s="1"/>
  <c r="I126" i="38"/>
  <c r="H126" i="38"/>
  <c r="G126" i="38"/>
  <c r="F126" i="38"/>
  <c r="BG99" i="1" s="1"/>
  <c r="E126" i="38"/>
  <c r="BF99" i="1" s="1"/>
  <c r="D126" i="38"/>
  <c r="BE99" i="1" s="1"/>
  <c r="L125" i="38"/>
  <c r="BJ98" i="1" s="1"/>
  <c r="K125" i="38"/>
  <c r="BI98" i="1" s="1"/>
  <c r="I125" i="38"/>
  <c r="H125" i="38"/>
  <c r="G125" i="38"/>
  <c r="F125" i="38"/>
  <c r="BG98" i="1" s="1"/>
  <c r="E125" i="38"/>
  <c r="BF98" i="1" s="1"/>
  <c r="D125" i="38"/>
  <c r="BE98" i="1" s="1"/>
  <c r="L124" i="38"/>
  <c r="BJ97" i="1" s="1"/>
  <c r="K124" i="38"/>
  <c r="BI97" i="1" s="1"/>
  <c r="I124" i="38"/>
  <c r="H124" i="38"/>
  <c r="G124" i="38"/>
  <c r="F124" i="38"/>
  <c r="BG97" i="1" s="1"/>
  <c r="E124" i="38"/>
  <c r="BF97" i="1" s="1"/>
  <c r="D124" i="38"/>
  <c r="BE97" i="1" s="1"/>
  <c r="L123" i="38"/>
  <c r="BJ96" i="1" s="1"/>
  <c r="K123" i="38"/>
  <c r="BI96" i="1" s="1"/>
  <c r="I123" i="38"/>
  <c r="H123" i="38"/>
  <c r="G123" i="38"/>
  <c r="F123" i="38"/>
  <c r="BG96" i="1" s="1"/>
  <c r="E123" i="38"/>
  <c r="BF96" i="1" s="1"/>
  <c r="D123" i="38"/>
  <c r="BE96" i="1" s="1"/>
  <c r="L122" i="38"/>
  <c r="BJ95" i="1" s="1"/>
  <c r="K122" i="38"/>
  <c r="BI95" i="1" s="1"/>
  <c r="I122" i="38"/>
  <c r="H122" i="38"/>
  <c r="G122" i="38"/>
  <c r="F122" i="38"/>
  <c r="BG95" i="1" s="1"/>
  <c r="E122" i="38"/>
  <c r="BF95" i="1" s="1"/>
  <c r="D122" i="38"/>
  <c r="BE95" i="1" s="1"/>
  <c r="L121" i="38"/>
  <c r="BJ94" i="1" s="1"/>
  <c r="K121" i="38"/>
  <c r="BI94" i="1" s="1"/>
  <c r="I121" i="38"/>
  <c r="H121" i="38"/>
  <c r="G121" i="38"/>
  <c r="F121" i="38"/>
  <c r="BG94" i="1" s="1"/>
  <c r="E121" i="38"/>
  <c r="BF94" i="1" s="1"/>
  <c r="D121" i="38"/>
  <c r="BE94" i="1" s="1"/>
  <c r="L120" i="38"/>
  <c r="BJ93" i="1" s="1"/>
  <c r="K120" i="38"/>
  <c r="BI93" i="1" s="1"/>
  <c r="I120" i="38"/>
  <c r="H120" i="38"/>
  <c r="G120" i="38"/>
  <c r="F120" i="38"/>
  <c r="BG93" i="1" s="1"/>
  <c r="E120" i="38"/>
  <c r="BF93" i="1" s="1"/>
  <c r="D120" i="38"/>
  <c r="BE93" i="1" s="1"/>
  <c r="L119" i="38"/>
  <c r="BJ92" i="1" s="1"/>
  <c r="K119" i="38"/>
  <c r="BI92" i="1" s="1"/>
  <c r="I119" i="38"/>
  <c r="H119" i="38"/>
  <c r="G119" i="38"/>
  <c r="F119" i="38"/>
  <c r="BG92" i="1" s="1"/>
  <c r="E119" i="38"/>
  <c r="BF92" i="1" s="1"/>
  <c r="D119" i="38"/>
  <c r="L118" i="38"/>
  <c r="BJ91" i="1" s="1"/>
  <c r="K118" i="38"/>
  <c r="BI91" i="1" s="1"/>
  <c r="I118" i="38"/>
  <c r="H118" i="38"/>
  <c r="G118" i="38"/>
  <c r="F118" i="38"/>
  <c r="BG91" i="1" s="1"/>
  <c r="E118" i="38"/>
  <c r="BF91" i="1" s="1"/>
  <c r="D118" i="38"/>
  <c r="BE91" i="1" s="1"/>
  <c r="L117" i="38"/>
  <c r="BJ90" i="1" s="1"/>
  <c r="K117" i="38"/>
  <c r="BI90" i="1" s="1"/>
  <c r="I117" i="38"/>
  <c r="H117" i="38"/>
  <c r="G117" i="38"/>
  <c r="F117" i="38"/>
  <c r="BG90" i="1" s="1"/>
  <c r="E117" i="38"/>
  <c r="BF90" i="1" s="1"/>
  <c r="D117" i="38"/>
  <c r="BE90" i="1" s="1"/>
  <c r="L116" i="38"/>
  <c r="BJ89" i="1" s="1"/>
  <c r="K116" i="38"/>
  <c r="BI89" i="1" s="1"/>
  <c r="I116" i="38"/>
  <c r="H116" i="38"/>
  <c r="G116" i="38"/>
  <c r="F116" i="38"/>
  <c r="BG89" i="1" s="1"/>
  <c r="E116" i="38"/>
  <c r="D116" i="38"/>
  <c r="BE89" i="1" s="1"/>
  <c r="L115" i="38"/>
  <c r="BJ88" i="1" s="1"/>
  <c r="K115" i="38"/>
  <c r="BI88" i="1" s="1"/>
  <c r="I115" i="38"/>
  <c r="H115" i="38"/>
  <c r="G115" i="38"/>
  <c r="F115" i="38"/>
  <c r="BG88" i="1" s="1"/>
  <c r="E115" i="38"/>
  <c r="BF88" i="1" s="1"/>
  <c r="D115" i="38"/>
  <c r="BE88" i="1" s="1"/>
  <c r="L114" i="38"/>
  <c r="K114" i="38"/>
  <c r="I114" i="38"/>
  <c r="H114" i="38"/>
  <c r="G114" i="38"/>
  <c r="F114" i="38"/>
  <c r="BG87" i="1" s="1"/>
  <c r="E114" i="38"/>
  <c r="D114" i="38"/>
  <c r="BE87" i="1" s="1"/>
  <c r="J113" i="38"/>
  <c r="M113" i="38" s="1"/>
  <c r="J112" i="38"/>
  <c r="M112" i="38" s="1"/>
  <c r="R112" i="38" s="1"/>
  <c r="K111" i="38"/>
  <c r="I111" i="38"/>
  <c r="H111" i="38"/>
  <c r="G111" i="38"/>
  <c r="F111" i="38"/>
  <c r="E111" i="38"/>
  <c r="D111" i="38"/>
  <c r="K110" i="38"/>
  <c r="BI85" i="1" s="1"/>
  <c r="I110" i="38"/>
  <c r="H110" i="38"/>
  <c r="G110" i="38"/>
  <c r="F110" i="38"/>
  <c r="BG85" i="1" s="1"/>
  <c r="E110" i="38"/>
  <c r="BF85" i="1" s="1"/>
  <c r="D110" i="38"/>
  <c r="K109" i="38"/>
  <c r="BI84" i="1" s="1"/>
  <c r="I109" i="38"/>
  <c r="H109" i="38"/>
  <c r="G109" i="38"/>
  <c r="F109" i="38"/>
  <c r="BG84" i="1" s="1"/>
  <c r="E109" i="38"/>
  <c r="BF84" i="1" s="1"/>
  <c r="D109" i="38"/>
  <c r="BE84" i="1" s="1"/>
  <c r="K108" i="38"/>
  <c r="BI83" i="1" s="1"/>
  <c r="I108" i="38"/>
  <c r="H108" i="38"/>
  <c r="G108" i="38"/>
  <c r="F108" i="38"/>
  <c r="BG83" i="1" s="1"/>
  <c r="E108" i="38"/>
  <c r="BF83" i="1" s="1"/>
  <c r="D108" i="38"/>
  <c r="BE83" i="1" s="1"/>
  <c r="K107" i="38"/>
  <c r="BI82" i="1" s="1"/>
  <c r="I107" i="38"/>
  <c r="H107" i="38"/>
  <c r="G107" i="38"/>
  <c r="F107" i="38"/>
  <c r="BG82" i="1" s="1"/>
  <c r="E107" i="38"/>
  <c r="BF82" i="1" s="1"/>
  <c r="D107" i="38"/>
  <c r="K106" i="38"/>
  <c r="BI81" i="1" s="1"/>
  <c r="I106" i="38"/>
  <c r="H106" i="38"/>
  <c r="G106" i="38"/>
  <c r="F106" i="38"/>
  <c r="BG81" i="1" s="1"/>
  <c r="E106" i="38"/>
  <c r="BF81" i="1" s="1"/>
  <c r="D106" i="38"/>
  <c r="K105" i="38"/>
  <c r="BI80" i="1" s="1"/>
  <c r="I105" i="38"/>
  <c r="H105" i="38"/>
  <c r="G105" i="38"/>
  <c r="F105" i="38"/>
  <c r="BG80" i="1" s="1"/>
  <c r="E105" i="38"/>
  <c r="BF80" i="1" s="1"/>
  <c r="D105" i="38"/>
  <c r="BE80" i="1" s="1"/>
  <c r="K104" i="38"/>
  <c r="BI79" i="1" s="1"/>
  <c r="I104" i="38"/>
  <c r="H104" i="38"/>
  <c r="G104" i="38"/>
  <c r="F104" i="38"/>
  <c r="BG79" i="1" s="1"/>
  <c r="E104" i="38"/>
  <c r="BF79" i="1" s="1"/>
  <c r="D104" i="38"/>
  <c r="K103" i="38"/>
  <c r="BI78" i="1" s="1"/>
  <c r="I103" i="38"/>
  <c r="H103" i="38"/>
  <c r="G103" i="38"/>
  <c r="F103" i="38"/>
  <c r="BG78" i="1" s="1"/>
  <c r="E103" i="38"/>
  <c r="BF78" i="1" s="1"/>
  <c r="D103" i="38"/>
  <c r="BE78" i="1" s="1"/>
  <c r="K102" i="38"/>
  <c r="BI77" i="1" s="1"/>
  <c r="I102" i="38"/>
  <c r="H102" i="38"/>
  <c r="G102" i="38"/>
  <c r="F102" i="38"/>
  <c r="BG77" i="1" s="1"/>
  <c r="E102" i="38"/>
  <c r="BF77" i="1" s="1"/>
  <c r="D102" i="38"/>
  <c r="J101" i="38"/>
  <c r="M101" i="38" s="1"/>
  <c r="J100" i="38"/>
  <c r="M100" i="38" s="1"/>
  <c r="K99" i="38"/>
  <c r="BI76" i="1" s="1"/>
  <c r="I99" i="38"/>
  <c r="H99" i="38"/>
  <c r="G99" i="38"/>
  <c r="F99" i="38"/>
  <c r="BG76" i="1" s="1"/>
  <c r="E99" i="38"/>
  <c r="BF76" i="1" s="1"/>
  <c r="D99" i="38"/>
  <c r="BE86" i="1" s="1"/>
  <c r="L98" i="38"/>
  <c r="BJ75" i="1" s="1"/>
  <c r="K98" i="38"/>
  <c r="BI75" i="1" s="1"/>
  <c r="I98" i="38"/>
  <c r="H98" i="38"/>
  <c r="G98" i="38"/>
  <c r="F98" i="38"/>
  <c r="BG75" i="1" s="1"/>
  <c r="E98" i="38"/>
  <c r="BF75" i="1" s="1"/>
  <c r="D98" i="38"/>
  <c r="L97" i="38"/>
  <c r="BJ74" i="1" s="1"/>
  <c r="K97" i="38"/>
  <c r="BI74" i="1" s="1"/>
  <c r="I97" i="38"/>
  <c r="H97" i="38"/>
  <c r="G97" i="38"/>
  <c r="F97" i="38"/>
  <c r="BG74" i="1" s="1"/>
  <c r="E97" i="38"/>
  <c r="BF74" i="1" s="1"/>
  <c r="D97" i="38"/>
  <c r="L96" i="38"/>
  <c r="BJ73" i="1" s="1"/>
  <c r="K96" i="38"/>
  <c r="BI73" i="1" s="1"/>
  <c r="I96" i="38"/>
  <c r="H96" i="38"/>
  <c r="G96" i="38"/>
  <c r="F96" i="38"/>
  <c r="BG73" i="1" s="1"/>
  <c r="E96" i="38"/>
  <c r="BF73" i="1" s="1"/>
  <c r="D96" i="38"/>
  <c r="L95" i="38"/>
  <c r="BJ72" i="1" s="1"/>
  <c r="K95" i="38"/>
  <c r="BI72" i="1" s="1"/>
  <c r="I95" i="38"/>
  <c r="H95" i="38"/>
  <c r="G95" i="38"/>
  <c r="F95" i="38"/>
  <c r="BG72" i="1" s="1"/>
  <c r="E95" i="38"/>
  <c r="D95" i="38"/>
  <c r="BE72" i="1" s="1"/>
  <c r="L94" i="38"/>
  <c r="BJ71" i="1" s="1"/>
  <c r="K94" i="38"/>
  <c r="BI71" i="1" s="1"/>
  <c r="I94" i="38"/>
  <c r="H94" i="38"/>
  <c r="G94" i="38"/>
  <c r="F94" i="38"/>
  <c r="BG71" i="1" s="1"/>
  <c r="E94" i="38"/>
  <c r="D94" i="38"/>
  <c r="BE71" i="1" s="1"/>
  <c r="L93" i="38"/>
  <c r="BJ70" i="1" s="1"/>
  <c r="K93" i="38"/>
  <c r="BI70" i="1" s="1"/>
  <c r="I93" i="38"/>
  <c r="H93" i="38"/>
  <c r="G93" i="38"/>
  <c r="F93" i="38"/>
  <c r="BG70" i="1" s="1"/>
  <c r="E93" i="38"/>
  <c r="BF70" i="1" s="1"/>
  <c r="D93" i="38"/>
  <c r="BE70" i="1" s="1"/>
  <c r="L92" i="38"/>
  <c r="BJ69" i="1" s="1"/>
  <c r="K92" i="38"/>
  <c r="BI69" i="1" s="1"/>
  <c r="I92" i="38"/>
  <c r="H92" i="38"/>
  <c r="G92" i="38"/>
  <c r="F92" i="38"/>
  <c r="BG69" i="1" s="1"/>
  <c r="E92" i="38"/>
  <c r="BF69" i="1" s="1"/>
  <c r="D92" i="38"/>
  <c r="BE69" i="1" s="1"/>
  <c r="L91" i="38"/>
  <c r="BJ68" i="1" s="1"/>
  <c r="K91" i="38"/>
  <c r="BI68" i="1" s="1"/>
  <c r="I91" i="38"/>
  <c r="H91" i="38"/>
  <c r="G91" i="38"/>
  <c r="F91" i="38"/>
  <c r="BG68" i="1" s="1"/>
  <c r="E91" i="38"/>
  <c r="BF68" i="1" s="1"/>
  <c r="D91" i="38"/>
  <c r="BE68" i="1" s="1"/>
  <c r="L90" i="38"/>
  <c r="BJ67" i="1" s="1"/>
  <c r="K90" i="38"/>
  <c r="BI67" i="1" s="1"/>
  <c r="I90" i="38"/>
  <c r="H90" i="38"/>
  <c r="G90" i="38"/>
  <c r="F90" i="38"/>
  <c r="BG67" i="1" s="1"/>
  <c r="E90" i="38"/>
  <c r="BF67" i="1" s="1"/>
  <c r="D90" i="38"/>
  <c r="BE67" i="1" s="1"/>
  <c r="J89" i="38"/>
  <c r="M89" i="38" s="1"/>
  <c r="J88" i="38"/>
  <c r="M88" i="38" s="1"/>
  <c r="R88" i="38" s="1"/>
  <c r="L87" i="38"/>
  <c r="BJ66" i="1" s="1"/>
  <c r="K87" i="38"/>
  <c r="BI66" i="1" s="1"/>
  <c r="I87" i="38"/>
  <c r="H87" i="38"/>
  <c r="G87" i="38"/>
  <c r="F87" i="38"/>
  <c r="BG66" i="1" s="1"/>
  <c r="E87" i="38"/>
  <c r="BF66" i="1" s="1"/>
  <c r="D87" i="38"/>
  <c r="L86" i="38"/>
  <c r="BJ65" i="1" s="1"/>
  <c r="K86" i="38"/>
  <c r="BI65" i="1" s="1"/>
  <c r="I86" i="38"/>
  <c r="H86" i="38"/>
  <c r="G86" i="38"/>
  <c r="F86" i="38"/>
  <c r="BG65" i="1" s="1"/>
  <c r="E86" i="38"/>
  <c r="BF65" i="1" s="1"/>
  <c r="D86" i="38"/>
  <c r="L85" i="38"/>
  <c r="BJ64" i="1" s="1"/>
  <c r="K85" i="38"/>
  <c r="BI64" i="1" s="1"/>
  <c r="I85" i="38"/>
  <c r="H85" i="38"/>
  <c r="G85" i="38"/>
  <c r="F85" i="38"/>
  <c r="BG64" i="1" s="1"/>
  <c r="E85" i="38"/>
  <c r="BF64" i="1" s="1"/>
  <c r="D85" i="38"/>
  <c r="L84" i="38"/>
  <c r="BJ63" i="1" s="1"/>
  <c r="K84" i="38"/>
  <c r="BI63" i="1" s="1"/>
  <c r="I84" i="38"/>
  <c r="H84" i="38"/>
  <c r="G84" i="38"/>
  <c r="F84" i="38"/>
  <c r="BG63" i="1" s="1"/>
  <c r="E84" i="38"/>
  <c r="D84" i="38"/>
  <c r="BE63" i="1" s="1"/>
  <c r="L83" i="38"/>
  <c r="BJ62" i="1" s="1"/>
  <c r="K83" i="38"/>
  <c r="BI62" i="1" s="1"/>
  <c r="I83" i="38"/>
  <c r="H83" i="38"/>
  <c r="G83" i="38"/>
  <c r="F83" i="38"/>
  <c r="BG62" i="1" s="1"/>
  <c r="E83" i="38"/>
  <c r="BF62" i="1" s="1"/>
  <c r="D83" i="38"/>
  <c r="BE62" i="1" s="1"/>
  <c r="L82" i="38"/>
  <c r="BJ61" i="1" s="1"/>
  <c r="K82" i="38"/>
  <c r="BI61" i="1" s="1"/>
  <c r="I82" i="38"/>
  <c r="H82" i="38"/>
  <c r="G82" i="38"/>
  <c r="F82" i="38"/>
  <c r="BG61" i="1" s="1"/>
  <c r="E82" i="38"/>
  <c r="BF61" i="1" s="1"/>
  <c r="D82" i="38"/>
  <c r="BE61" i="1" s="1"/>
  <c r="L81" i="38"/>
  <c r="BJ60" i="1" s="1"/>
  <c r="K81" i="38"/>
  <c r="BI60" i="1" s="1"/>
  <c r="I81" i="38"/>
  <c r="H81" i="38"/>
  <c r="G81" i="38"/>
  <c r="F81" i="38"/>
  <c r="BG60" i="1" s="1"/>
  <c r="E81" i="38"/>
  <c r="BF60" i="1" s="1"/>
  <c r="D81" i="38"/>
  <c r="BE60" i="1" s="1"/>
  <c r="L80" i="38"/>
  <c r="BJ59" i="1" s="1"/>
  <c r="K80" i="38"/>
  <c r="BI59" i="1" s="1"/>
  <c r="I80" i="38"/>
  <c r="H80" i="38"/>
  <c r="G80" i="38"/>
  <c r="F80" i="38"/>
  <c r="BG59" i="1" s="1"/>
  <c r="E80" i="38"/>
  <c r="BF59" i="1" s="1"/>
  <c r="D80" i="38"/>
  <c r="BE59" i="1" s="1"/>
  <c r="L79" i="38"/>
  <c r="BJ58" i="1" s="1"/>
  <c r="K79" i="38"/>
  <c r="BI58" i="1" s="1"/>
  <c r="I79" i="38"/>
  <c r="H79" i="38"/>
  <c r="G79" i="38"/>
  <c r="F79" i="38"/>
  <c r="BG58" i="1" s="1"/>
  <c r="E79" i="38"/>
  <c r="BF58" i="1" s="1"/>
  <c r="D79" i="38"/>
  <c r="BE58" i="1" s="1"/>
  <c r="J78" i="38"/>
  <c r="M78" i="38" s="1"/>
  <c r="J77" i="38"/>
  <c r="M77" i="38" s="1"/>
  <c r="R77" i="38" s="1"/>
  <c r="L76" i="38"/>
  <c r="BJ57" i="1" s="1"/>
  <c r="K76" i="38"/>
  <c r="BI57" i="1" s="1"/>
  <c r="I76" i="38"/>
  <c r="H76" i="38"/>
  <c r="G76" i="38"/>
  <c r="F76" i="38"/>
  <c r="BG57" i="1" s="1"/>
  <c r="E76" i="38"/>
  <c r="BF57" i="1" s="1"/>
  <c r="D76" i="38"/>
  <c r="L75" i="38"/>
  <c r="BJ56" i="1" s="1"/>
  <c r="K75" i="38"/>
  <c r="BI56" i="1" s="1"/>
  <c r="I75" i="38"/>
  <c r="H75" i="38"/>
  <c r="G75" i="38"/>
  <c r="F75" i="38"/>
  <c r="BG56" i="1" s="1"/>
  <c r="E75" i="38"/>
  <c r="BF56" i="1" s="1"/>
  <c r="D75" i="38"/>
  <c r="BE56" i="1" s="1"/>
  <c r="L74" i="38"/>
  <c r="BJ55" i="1" s="1"/>
  <c r="K74" i="38"/>
  <c r="BI55" i="1" s="1"/>
  <c r="I74" i="38"/>
  <c r="H74" i="38"/>
  <c r="G74" i="38"/>
  <c r="F74" i="38"/>
  <c r="BG55" i="1" s="1"/>
  <c r="E74" i="38"/>
  <c r="BF55" i="1" s="1"/>
  <c r="D74" i="38"/>
  <c r="BE55" i="1" s="1"/>
  <c r="L73" i="38"/>
  <c r="BJ54" i="1" s="1"/>
  <c r="K73" i="38"/>
  <c r="BI54" i="1" s="1"/>
  <c r="I73" i="38"/>
  <c r="H73" i="38"/>
  <c r="G73" i="38"/>
  <c r="F73" i="38"/>
  <c r="BG54" i="1" s="1"/>
  <c r="E73" i="38"/>
  <c r="D73" i="38"/>
  <c r="BE54" i="1" s="1"/>
  <c r="L72" i="38"/>
  <c r="BJ53" i="1" s="1"/>
  <c r="K72" i="38"/>
  <c r="BI53" i="1" s="1"/>
  <c r="I72" i="38"/>
  <c r="H72" i="38"/>
  <c r="G72" i="38"/>
  <c r="F72" i="38"/>
  <c r="BG53" i="1" s="1"/>
  <c r="E72" i="38"/>
  <c r="BF53" i="1" s="1"/>
  <c r="D72" i="38"/>
  <c r="BE53" i="1" s="1"/>
  <c r="L71" i="38"/>
  <c r="BJ52" i="1" s="1"/>
  <c r="K71" i="38"/>
  <c r="BI52" i="1" s="1"/>
  <c r="I71" i="38"/>
  <c r="H71" i="38"/>
  <c r="G71" i="38"/>
  <c r="F71" i="38"/>
  <c r="BG52" i="1" s="1"/>
  <c r="E71" i="38"/>
  <c r="BF52" i="1" s="1"/>
  <c r="D71" i="38"/>
  <c r="BE52" i="1" s="1"/>
  <c r="L70" i="38"/>
  <c r="BJ51" i="1" s="1"/>
  <c r="K70" i="38"/>
  <c r="BI51" i="1" s="1"/>
  <c r="I70" i="38"/>
  <c r="H70" i="38"/>
  <c r="G70" i="38"/>
  <c r="F70" i="38"/>
  <c r="BG51" i="1" s="1"/>
  <c r="E70" i="38"/>
  <c r="BF51" i="1" s="1"/>
  <c r="D70" i="38"/>
  <c r="BE51" i="1" s="1"/>
  <c r="L69" i="38"/>
  <c r="BJ50" i="1" s="1"/>
  <c r="K69" i="38"/>
  <c r="BI50" i="1" s="1"/>
  <c r="I69" i="38"/>
  <c r="H69" i="38"/>
  <c r="G69" i="38"/>
  <c r="F69" i="38"/>
  <c r="BG50" i="1" s="1"/>
  <c r="E69" i="38"/>
  <c r="BF50" i="1" s="1"/>
  <c r="D69" i="38"/>
  <c r="J68" i="38"/>
  <c r="M68" i="38" s="1"/>
  <c r="J67" i="38"/>
  <c r="M67" i="38" s="1"/>
  <c r="R67" i="38" s="1"/>
  <c r="K66" i="38"/>
  <c r="BI49" i="1" s="1"/>
  <c r="I66" i="38"/>
  <c r="H66" i="38"/>
  <c r="G66" i="38"/>
  <c r="F66" i="38"/>
  <c r="BG49" i="1" s="1"/>
  <c r="E66" i="38"/>
  <c r="BF49" i="1" s="1"/>
  <c r="D66" i="38"/>
  <c r="BE49" i="1" s="1"/>
  <c r="L65" i="38"/>
  <c r="BJ48" i="1" s="1"/>
  <c r="K65" i="38"/>
  <c r="BI48" i="1" s="1"/>
  <c r="I65" i="38"/>
  <c r="H65" i="38"/>
  <c r="G65" i="38"/>
  <c r="F65" i="38"/>
  <c r="BG48" i="1" s="1"/>
  <c r="E65" i="38"/>
  <c r="D65" i="38"/>
  <c r="BE48" i="1" s="1"/>
  <c r="L64" i="38"/>
  <c r="BJ47" i="1" s="1"/>
  <c r="K64" i="38"/>
  <c r="BI47" i="1" s="1"/>
  <c r="I64" i="38"/>
  <c r="H64" i="38"/>
  <c r="G64" i="38"/>
  <c r="F64" i="38"/>
  <c r="BG47" i="1" s="1"/>
  <c r="E64" i="38"/>
  <c r="BF47" i="1" s="1"/>
  <c r="D64" i="38"/>
  <c r="BE47" i="1" s="1"/>
  <c r="L63" i="38"/>
  <c r="BJ46" i="1" s="1"/>
  <c r="K63" i="38"/>
  <c r="BI46" i="1" s="1"/>
  <c r="I63" i="38"/>
  <c r="H63" i="38"/>
  <c r="G63" i="38"/>
  <c r="F63" i="38"/>
  <c r="BG46" i="1" s="1"/>
  <c r="E63" i="38"/>
  <c r="BF46" i="1" s="1"/>
  <c r="D63" i="38"/>
  <c r="BE46" i="1" s="1"/>
  <c r="L62" i="38"/>
  <c r="BJ45" i="1" s="1"/>
  <c r="K62" i="38"/>
  <c r="BI45" i="1" s="1"/>
  <c r="I62" i="38"/>
  <c r="H62" i="38"/>
  <c r="G62" i="38"/>
  <c r="F62" i="38"/>
  <c r="BG45" i="1" s="1"/>
  <c r="E62" i="38"/>
  <c r="BF45" i="1" s="1"/>
  <c r="D62" i="38"/>
  <c r="BE45" i="1" s="1"/>
  <c r="L61" i="38"/>
  <c r="BJ44" i="1" s="1"/>
  <c r="K61" i="38"/>
  <c r="BI44" i="1" s="1"/>
  <c r="I61" i="38"/>
  <c r="H61" i="38"/>
  <c r="G61" i="38"/>
  <c r="F61" i="38"/>
  <c r="BG44" i="1" s="1"/>
  <c r="E61" i="38"/>
  <c r="BF44" i="1" s="1"/>
  <c r="D61" i="38"/>
  <c r="L60" i="38"/>
  <c r="BJ43" i="1" s="1"/>
  <c r="K60" i="38"/>
  <c r="BI43" i="1" s="1"/>
  <c r="I60" i="38"/>
  <c r="H60" i="38"/>
  <c r="G60" i="38"/>
  <c r="F60" i="38"/>
  <c r="BG43" i="1" s="1"/>
  <c r="E60" i="38"/>
  <c r="BF43" i="1" s="1"/>
  <c r="D60" i="38"/>
  <c r="L59" i="38"/>
  <c r="BJ42" i="1" s="1"/>
  <c r="K59" i="38"/>
  <c r="BI42" i="1" s="1"/>
  <c r="I59" i="38"/>
  <c r="H59" i="38"/>
  <c r="G59" i="38"/>
  <c r="F59" i="38"/>
  <c r="BG42" i="1" s="1"/>
  <c r="E59" i="38"/>
  <c r="D59" i="38"/>
  <c r="BE42" i="1" s="1"/>
  <c r="L58" i="38"/>
  <c r="BJ41" i="1" s="1"/>
  <c r="K58" i="38"/>
  <c r="BI41" i="1" s="1"/>
  <c r="I58" i="38"/>
  <c r="H58" i="38"/>
  <c r="G58" i="38"/>
  <c r="F58" i="38"/>
  <c r="BG41" i="1" s="1"/>
  <c r="E58" i="38"/>
  <c r="BF41" i="1" s="1"/>
  <c r="D58" i="38"/>
  <c r="BE41" i="1" s="1"/>
  <c r="L57" i="38"/>
  <c r="BJ40" i="1" s="1"/>
  <c r="K57" i="38"/>
  <c r="BI40" i="1" s="1"/>
  <c r="I57" i="38"/>
  <c r="H57" i="38"/>
  <c r="G57" i="38"/>
  <c r="F57" i="38"/>
  <c r="BG40" i="1" s="1"/>
  <c r="E57" i="38"/>
  <c r="BF40" i="1" s="1"/>
  <c r="D57" i="38"/>
  <c r="BE40" i="1" s="1"/>
  <c r="L56" i="38"/>
  <c r="BJ39" i="1" s="1"/>
  <c r="K56" i="38"/>
  <c r="BI39" i="1" s="1"/>
  <c r="I56" i="38"/>
  <c r="H56" i="38"/>
  <c r="G56" i="38"/>
  <c r="F56" i="38"/>
  <c r="BG39" i="1" s="1"/>
  <c r="E56" i="38"/>
  <c r="BF39" i="1" s="1"/>
  <c r="D56" i="38"/>
  <c r="L55" i="38"/>
  <c r="BJ38" i="1" s="1"/>
  <c r="K55" i="38"/>
  <c r="BI38" i="1" s="1"/>
  <c r="I55" i="38"/>
  <c r="H55" i="38"/>
  <c r="G55" i="38"/>
  <c r="F55" i="38"/>
  <c r="BG38" i="1" s="1"/>
  <c r="E55" i="38"/>
  <c r="BF38" i="1" s="1"/>
  <c r="D55" i="38"/>
  <c r="L54" i="38"/>
  <c r="BJ37" i="1" s="1"/>
  <c r="K54" i="38"/>
  <c r="BI37" i="1" s="1"/>
  <c r="I54" i="38"/>
  <c r="H54" i="38"/>
  <c r="G54" i="38"/>
  <c r="F54" i="38"/>
  <c r="BG37" i="1" s="1"/>
  <c r="E54" i="38"/>
  <c r="BF37" i="1" s="1"/>
  <c r="D54" i="38"/>
  <c r="L53" i="38"/>
  <c r="BJ36" i="1" s="1"/>
  <c r="K53" i="38"/>
  <c r="BI36" i="1" s="1"/>
  <c r="I53" i="38"/>
  <c r="H53" i="38"/>
  <c r="G53" i="38"/>
  <c r="F53" i="38"/>
  <c r="BG36" i="1" s="1"/>
  <c r="E53" i="38"/>
  <c r="BF36" i="1" s="1"/>
  <c r="D53" i="38"/>
  <c r="L52" i="38"/>
  <c r="BJ35" i="1" s="1"/>
  <c r="K52" i="38"/>
  <c r="BI35" i="1" s="1"/>
  <c r="I52" i="38"/>
  <c r="H52" i="38"/>
  <c r="G52" i="38"/>
  <c r="F52" i="38"/>
  <c r="BG35" i="1" s="1"/>
  <c r="E52" i="38"/>
  <c r="BF35" i="1" s="1"/>
  <c r="D52" i="38"/>
  <c r="BE35" i="1" s="1"/>
  <c r="L51" i="38"/>
  <c r="BJ34" i="1" s="1"/>
  <c r="K51" i="38"/>
  <c r="BI34" i="1" s="1"/>
  <c r="I51" i="38"/>
  <c r="H51" i="38"/>
  <c r="G51" i="38"/>
  <c r="F51" i="38"/>
  <c r="BG34" i="1" s="1"/>
  <c r="E51" i="38"/>
  <c r="BF34" i="1" s="1"/>
  <c r="D51" i="38"/>
  <c r="BE34" i="1" s="1"/>
  <c r="L50" i="38"/>
  <c r="BJ33" i="1" s="1"/>
  <c r="K50" i="38"/>
  <c r="BI33" i="1" s="1"/>
  <c r="I50" i="38"/>
  <c r="H50" i="38"/>
  <c r="G50" i="38"/>
  <c r="F50" i="38"/>
  <c r="BG33" i="1" s="1"/>
  <c r="E50" i="38"/>
  <c r="BF33" i="1" s="1"/>
  <c r="D50" i="38"/>
  <c r="BE33" i="1" s="1"/>
  <c r="L49" i="38"/>
  <c r="BJ32" i="1" s="1"/>
  <c r="K49" i="38"/>
  <c r="BI32" i="1" s="1"/>
  <c r="I49" i="38"/>
  <c r="H49" i="38"/>
  <c r="G49" i="38"/>
  <c r="F49" i="38"/>
  <c r="BG32" i="1" s="1"/>
  <c r="E49" i="38"/>
  <c r="D49" i="38"/>
  <c r="BE32" i="1" s="1"/>
  <c r="L48" i="38"/>
  <c r="BJ31" i="1" s="1"/>
  <c r="K48" i="38"/>
  <c r="BI31" i="1" s="1"/>
  <c r="I48" i="38"/>
  <c r="H48" i="38"/>
  <c r="G48" i="38"/>
  <c r="F48" i="38"/>
  <c r="BG31" i="1" s="1"/>
  <c r="E48" i="38"/>
  <c r="BF31" i="1" s="1"/>
  <c r="D48" i="38"/>
  <c r="BE31" i="1" s="1"/>
  <c r="L47" i="38"/>
  <c r="BJ30" i="1" s="1"/>
  <c r="K47" i="38"/>
  <c r="BI30" i="1" s="1"/>
  <c r="I47" i="38"/>
  <c r="H47" i="38"/>
  <c r="G47" i="38"/>
  <c r="F47" i="38"/>
  <c r="BG30" i="1" s="1"/>
  <c r="E47" i="38"/>
  <c r="BF30" i="1" s="1"/>
  <c r="D47" i="38"/>
  <c r="BE30" i="1" s="1"/>
  <c r="L46" i="38"/>
  <c r="BJ29" i="1" s="1"/>
  <c r="K46" i="38"/>
  <c r="BI29" i="1" s="1"/>
  <c r="I46" i="38"/>
  <c r="H46" i="38"/>
  <c r="G46" i="38"/>
  <c r="F46" i="38"/>
  <c r="BG29" i="1" s="1"/>
  <c r="E46" i="38"/>
  <c r="BF29" i="1" s="1"/>
  <c r="D46" i="38"/>
  <c r="L45" i="38"/>
  <c r="BJ28" i="1" s="1"/>
  <c r="K45" i="38"/>
  <c r="BI28" i="1" s="1"/>
  <c r="I45" i="38"/>
  <c r="H45" i="38"/>
  <c r="G45" i="38"/>
  <c r="F45" i="38"/>
  <c r="BG28" i="1" s="1"/>
  <c r="E45" i="38"/>
  <c r="BF28" i="1" s="1"/>
  <c r="D45" i="38"/>
  <c r="L44" i="38"/>
  <c r="BJ27" i="1" s="1"/>
  <c r="K44" i="38"/>
  <c r="BI27" i="1" s="1"/>
  <c r="I44" i="38"/>
  <c r="H44" i="38"/>
  <c r="G44" i="38"/>
  <c r="F44" i="38"/>
  <c r="BG27" i="1" s="1"/>
  <c r="E44" i="38"/>
  <c r="BF27" i="1" s="1"/>
  <c r="D44" i="38"/>
  <c r="BE27" i="1" s="1"/>
  <c r="L43" i="38"/>
  <c r="BJ26" i="1" s="1"/>
  <c r="K43" i="38"/>
  <c r="BI26" i="1" s="1"/>
  <c r="I43" i="38"/>
  <c r="H43" i="38"/>
  <c r="G43" i="38"/>
  <c r="F43" i="38"/>
  <c r="BG26" i="1" s="1"/>
  <c r="E43" i="38"/>
  <c r="D43" i="38"/>
  <c r="BE26" i="1" s="1"/>
  <c r="L42" i="38"/>
  <c r="BJ25" i="1" s="1"/>
  <c r="K42" i="38"/>
  <c r="BI25" i="1" s="1"/>
  <c r="I42" i="38"/>
  <c r="H42" i="38"/>
  <c r="G42" i="38"/>
  <c r="F42" i="38"/>
  <c r="BG25" i="1" s="1"/>
  <c r="E42" i="38"/>
  <c r="BF25" i="1" s="1"/>
  <c r="D42" i="38"/>
  <c r="BE25" i="1" s="1"/>
  <c r="L41" i="38"/>
  <c r="BJ24" i="1" s="1"/>
  <c r="K41" i="38"/>
  <c r="BI24" i="1" s="1"/>
  <c r="I41" i="38"/>
  <c r="H41" i="38"/>
  <c r="G41" i="38"/>
  <c r="F41" i="38"/>
  <c r="BG24" i="1" s="1"/>
  <c r="E41" i="38"/>
  <c r="BF24" i="1" s="1"/>
  <c r="D41" i="38"/>
  <c r="BE24" i="1" s="1"/>
  <c r="L40" i="38"/>
  <c r="BJ23" i="1" s="1"/>
  <c r="K40" i="38"/>
  <c r="BI23" i="1" s="1"/>
  <c r="I40" i="38"/>
  <c r="H40" i="38"/>
  <c r="G40" i="38"/>
  <c r="F40" i="38"/>
  <c r="BG23" i="1" s="1"/>
  <c r="E40" i="38"/>
  <c r="BF23" i="1" s="1"/>
  <c r="D40" i="38"/>
  <c r="BE23" i="1" s="1"/>
  <c r="L39" i="38"/>
  <c r="K39" i="38"/>
  <c r="I39" i="38"/>
  <c r="H39" i="38"/>
  <c r="G39" i="38"/>
  <c r="F39" i="38"/>
  <c r="E39" i="38"/>
  <c r="D39" i="38"/>
  <c r="L38" i="38"/>
  <c r="K38" i="38"/>
  <c r="I38" i="38"/>
  <c r="H38" i="38"/>
  <c r="G38" i="38"/>
  <c r="F38" i="38"/>
  <c r="E38" i="38"/>
  <c r="D38" i="38"/>
  <c r="L37" i="38"/>
  <c r="K37" i="38"/>
  <c r="I37" i="38"/>
  <c r="H37" i="38"/>
  <c r="G37" i="38"/>
  <c r="F37" i="38"/>
  <c r="E37" i="38"/>
  <c r="D37" i="38"/>
  <c r="L36" i="38"/>
  <c r="K36" i="38"/>
  <c r="I36" i="38"/>
  <c r="H36" i="38"/>
  <c r="G36" i="38"/>
  <c r="F36" i="38"/>
  <c r="E36" i="38"/>
  <c r="D36" i="38"/>
  <c r="L35" i="38"/>
  <c r="K35" i="38"/>
  <c r="I35" i="38"/>
  <c r="H35" i="38"/>
  <c r="G35" i="38"/>
  <c r="F35" i="38"/>
  <c r="E35" i="38"/>
  <c r="D35" i="38"/>
  <c r="L34" i="38"/>
  <c r="K34" i="38"/>
  <c r="I34" i="38"/>
  <c r="H34" i="38"/>
  <c r="G34" i="38"/>
  <c r="F34" i="38"/>
  <c r="E34" i="38"/>
  <c r="D34" i="38"/>
  <c r="L33" i="38"/>
  <c r="K33" i="38"/>
  <c r="I33" i="38"/>
  <c r="H33" i="38"/>
  <c r="G33" i="38"/>
  <c r="F33" i="38"/>
  <c r="E33" i="38"/>
  <c r="D33" i="38"/>
  <c r="L32" i="38"/>
  <c r="K32" i="38"/>
  <c r="I32" i="38"/>
  <c r="H32" i="38"/>
  <c r="G32" i="38"/>
  <c r="F32" i="38"/>
  <c r="E32" i="38"/>
  <c r="D32" i="38"/>
  <c r="L31" i="38"/>
  <c r="K31" i="38"/>
  <c r="I31" i="38"/>
  <c r="H31" i="38"/>
  <c r="G31" i="38"/>
  <c r="F31" i="38"/>
  <c r="E31" i="38"/>
  <c r="D31" i="38"/>
  <c r="L30" i="38"/>
  <c r="K30" i="38"/>
  <c r="I30" i="38"/>
  <c r="H30" i="38"/>
  <c r="G30" i="38"/>
  <c r="F30" i="38"/>
  <c r="E30" i="38"/>
  <c r="D30" i="38"/>
  <c r="L29" i="38"/>
  <c r="K29" i="38"/>
  <c r="I29" i="38"/>
  <c r="H29" i="38"/>
  <c r="G29" i="38"/>
  <c r="F29" i="38"/>
  <c r="E29" i="38"/>
  <c r="D29" i="38"/>
  <c r="L28" i="38"/>
  <c r="K28" i="38"/>
  <c r="I28" i="38"/>
  <c r="H28" i="38"/>
  <c r="G28" i="38"/>
  <c r="F28" i="38"/>
  <c r="E28" i="38"/>
  <c r="D28" i="38"/>
  <c r="L27" i="38"/>
  <c r="K27" i="38"/>
  <c r="I27" i="38"/>
  <c r="H27" i="38"/>
  <c r="G27" i="38"/>
  <c r="F27" i="38"/>
  <c r="E27" i="38"/>
  <c r="D27" i="38"/>
  <c r="L26" i="38"/>
  <c r="BJ22" i="1" s="1"/>
  <c r="K26" i="38"/>
  <c r="BI22" i="1" s="1"/>
  <c r="I26" i="38"/>
  <c r="H26" i="38"/>
  <c r="G26" i="38"/>
  <c r="F26" i="38"/>
  <c r="BG22" i="1" s="1"/>
  <c r="E26" i="38"/>
  <c r="BF22" i="1" s="1"/>
  <c r="D26" i="38"/>
  <c r="BE22" i="1" s="1"/>
  <c r="L25" i="38"/>
  <c r="BJ21" i="1" s="1"/>
  <c r="K25" i="38"/>
  <c r="BI21" i="1" s="1"/>
  <c r="I25" i="38"/>
  <c r="H25" i="38"/>
  <c r="G25" i="38"/>
  <c r="F25" i="38"/>
  <c r="BG21" i="1" s="1"/>
  <c r="E25" i="38"/>
  <c r="BF21" i="1" s="1"/>
  <c r="D25" i="38"/>
  <c r="BE21" i="1" s="1"/>
  <c r="L24" i="38"/>
  <c r="BJ20" i="1" s="1"/>
  <c r="K24" i="38"/>
  <c r="BI20" i="1" s="1"/>
  <c r="I24" i="38"/>
  <c r="H24" i="38"/>
  <c r="G24" i="38"/>
  <c r="F24" i="38"/>
  <c r="BG20" i="1" s="1"/>
  <c r="E24" i="38"/>
  <c r="BF20" i="1" s="1"/>
  <c r="D24" i="38"/>
  <c r="L23" i="38"/>
  <c r="BJ19" i="1" s="1"/>
  <c r="K23" i="38"/>
  <c r="BI19" i="1" s="1"/>
  <c r="I23" i="38"/>
  <c r="H23" i="38"/>
  <c r="G23" i="38"/>
  <c r="F23" i="38"/>
  <c r="BG19" i="1" s="1"/>
  <c r="E23" i="38"/>
  <c r="BF19" i="1" s="1"/>
  <c r="D23" i="38"/>
  <c r="L22" i="38"/>
  <c r="BJ18" i="1" s="1"/>
  <c r="K22" i="38"/>
  <c r="BI18" i="1" s="1"/>
  <c r="I22" i="38"/>
  <c r="H22" i="38"/>
  <c r="G22" i="38"/>
  <c r="F22" i="38"/>
  <c r="BG18" i="1" s="1"/>
  <c r="E22" i="38"/>
  <c r="BF18" i="1" s="1"/>
  <c r="D22" i="38"/>
  <c r="L21" i="38"/>
  <c r="BJ17" i="1" s="1"/>
  <c r="K21" i="38"/>
  <c r="BI17" i="1" s="1"/>
  <c r="I21" i="38"/>
  <c r="H21" i="38"/>
  <c r="G21" i="38"/>
  <c r="F21" i="38"/>
  <c r="BG17" i="1" s="1"/>
  <c r="E21" i="38"/>
  <c r="BF17" i="1" s="1"/>
  <c r="D21" i="38"/>
  <c r="L20" i="38"/>
  <c r="BJ16" i="1" s="1"/>
  <c r="K20" i="38"/>
  <c r="BI16" i="1" s="1"/>
  <c r="I20" i="38"/>
  <c r="H20" i="38"/>
  <c r="G20" i="38"/>
  <c r="F20" i="38"/>
  <c r="BG16" i="1" s="1"/>
  <c r="E20" i="38"/>
  <c r="BF16" i="1" s="1"/>
  <c r="D20" i="38"/>
  <c r="L19" i="38"/>
  <c r="BJ15" i="1" s="1"/>
  <c r="K19" i="38"/>
  <c r="BI15" i="1" s="1"/>
  <c r="I19" i="38"/>
  <c r="H19" i="38"/>
  <c r="G19" i="38"/>
  <c r="F19" i="38"/>
  <c r="BG15" i="1" s="1"/>
  <c r="E19" i="38"/>
  <c r="D19" i="38"/>
  <c r="BE15" i="1" s="1"/>
  <c r="L18" i="38"/>
  <c r="BJ14" i="1" s="1"/>
  <c r="K18" i="38"/>
  <c r="BI14" i="1" s="1"/>
  <c r="I18" i="38"/>
  <c r="H18" i="38"/>
  <c r="G18" i="38"/>
  <c r="F18" i="38"/>
  <c r="BG14" i="1" s="1"/>
  <c r="E18" i="38"/>
  <c r="D18" i="38"/>
  <c r="BE14" i="1" s="1"/>
  <c r="L17" i="38"/>
  <c r="BJ13" i="1" s="1"/>
  <c r="K17" i="38"/>
  <c r="BI13" i="1" s="1"/>
  <c r="I17" i="38"/>
  <c r="H17" i="38"/>
  <c r="G17" i="38"/>
  <c r="F17" i="38"/>
  <c r="BG13" i="1" s="1"/>
  <c r="E17" i="38"/>
  <c r="D17" i="38"/>
  <c r="BE13" i="1" s="1"/>
  <c r="L16" i="38"/>
  <c r="BJ12" i="1" s="1"/>
  <c r="K16" i="38"/>
  <c r="BI12" i="1" s="1"/>
  <c r="I16" i="38"/>
  <c r="H16" i="38"/>
  <c r="G16" i="38"/>
  <c r="F16" i="38"/>
  <c r="BG12" i="1" s="1"/>
  <c r="E16" i="38"/>
  <c r="BF12" i="1" s="1"/>
  <c r="D16" i="38"/>
  <c r="BE12" i="1" s="1"/>
  <c r="L15" i="38"/>
  <c r="BJ11" i="1" s="1"/>
  <c r="K15" i="38"/>
  <c r="BI11" i="1" s="1"/>
  <c r="I15" i="38"/>
  <c r="H15" i="38"/>
  <c r="G15" i="38"/>
  <c r="F15" i="38"/>
  <c r="BG11" i="1" s="1"/>
  <c r="E15" i="38"/>
  <c r="BF11" i="1" s="1"/>
  <c r="D15" i="38"/>
  <c r="BE11" i="1" s="1"/>
  <c r="L14" i="38"/>
  <c r="BJ10" i="1" s="1"/>
  <c r="K14" i="38"/>
  <c r="BI10" i="1" s="1"/>
  <c r="I14" i="38"/>
  <c r="H14" i="38"/>
  <c r="G14" i="38"/>
  <c r="F14" i="38"/>
  <c r="BG10" i="1" s="1"/>
  <c r="E14" i="38"/>
  <c r="BF10" i="1" s="1"/>
  <c r="D14" i="38"/>
  <c r="L13" i="38"/>
  <c r="BJ9" i="1" s="1"/>
  <c r="K13" i="38"/>
  <c r="BI9" i="1" s="1"/>
  <c r="I13" i="38"/>
  <c r="H13" i="38"/>
  <c r="G13" i="38"/>
  <c r="F13" i="38"/>
  <c r="BG9" i="1" s="1"/>
  <c r="E13" i="38"/>
  <c r="BF9" i="1" s="1"/>
  <c r="D13" i="38"/>
  <c r="L12" i="38"/>
  <c r="BJ8" i="1" s="1"/>
  <c r="K12" i="38"/>
  <c r="BI8" i="1" s="1"/>
  <c r="I12" i="38"/>
  <c r="H12" i="38"/>
  <c r="G12" i="38"/>
  <c r="F12" i="38"/>
  <c r="BG8" i="1" s="1"/>
  <c r="E12" i="38"/>
  <c r="BF8" i="1" s="1"/>
  <c r="D12" i="38"/>
  <c r="BE8" i="1" s="1"/>
  <c r="L11" i="38"/>
  <c r="BJ7" i="1" s="1"/>
  <c r="K11" i="38"/>
  <c r="BI7" i="1" s="1"/>
  <c r="I11" i="38"/>
  <c r="H11" i="38"/>
  <c r="G11" i="38"/>
  <c r="F11" i="38"/>
  <c r="BG7" i="1" s="1"/>
  <c r="E11" i="38"/>
  <c r="D11" i="38"/>
  <c r="BE7" i="1" s="1"/>
  <c r="L10" i="38"/>
  <c r="BJ6" i="1" s="1"/>
  <c r="K10" i="38"/>
  <c r="BI6" i="1" s="1"/>
  <c r="I10" i="38"/>
  <c r="H10" i="38"/>
  <c r="G10" i="38"/>
  <c r="F10" i="38"/>
  <c r="BG6" i="1" s="1"/>
  <c r="E10" i="38"/>
  <c r="BF6" i="1" s="1"/>
  <c r="D10" i="38"/>
  <c r="BE6" i="1" s="1"/>
  <c r="L9" i="38"/>
  <c r="BJ5" i="1" s="1"/>
  <c r="K9" i="38"/>
  <c r="BI5" i="1" s="1"/>
  <c r="I9" i="38"/>
  <c r="H9" i="38"/>
  <c r="G9" i="38"/>
  <c r="F9" i="38"/>
  <c r="BG5" i="1" s="1"/>
  <c r="E9" i="38"/>
  <c r="BF5" i="1" s="1"/>
  <c r="D9" i="38"/>
  <c r="BE5" i="1" s="1"/>
  <c r="L8" i="38"/>
  <c r="K8" i="38"/>
  <c r="I8" i="38"/>
  <c r="H8" i="38"/>
  <c r="G8" i="38"/>
  <c r="F8" i="38"/>
  <c r="E8" i="38"/>
  <c r="D8" i="38"/>
  <c r="L7" i="38"/>
  <c r="BJ4" i="1" s="1"/>
  <c r="K7" i="38"/>
  <c r="BI4" i="1" s="1"/>
  <c r="I7" i="38"/>
  <c r="H7" i="38"/>
  <c r="G7" i="38"/>
  <c r="F7" i="38"/>
  <c r="BG4" i="1" s="1"/>
  <c r="E7" i="38"/>
  <c r="BF4" i="1" s="1"/>
  <c r="D7" i="38"/>
  <c r="J109" i="38" l="1"/>
  <c r="BH84" i="1" s="1"/>
  <c r="J96" i="38"/>
  <c r="BH73" i="1" s="1"/>
  <c r="BG86" i="1"/>
  <c r="J52" i="38"/>
  <c r="BH35" i="1" s="1"/>
  <c r="J61" i="38"/>
  <c r="BH44" i="1" s="1"/>
  <c r="J63" i="38"/>
  <c r="BH46" i="1" s="1"/>
  <c r="J64" i="38"/>
  <c r="BH47" i="1" s="1"/>
  <c r="J65" i="38"/>
  <c r="BH48" i="1" s="1"/>
  <c r="J127" i="38"/>
  <c r="BH100" i="1" s="1"/>
  <c r="J137" i="38"/>
  <c r="BH110" i="1" s="1"/>
  <c r="BF86" i="1"/>
  <c r="BI86" i="1"/>
  <c r="J94" i="38"/>
  <c r="BH71" i="1" s="1"/>
  <c r="J50" i="38"/>
  <c r="BH33" i="1" s="1"/>
  <c r="J36" i="38"/>
  <c r="M36" i="38" s="1"/>
  <c r="R36" i="38" s="1"/>
  <c r="J44" i="38"/>
  <c r="BH27" i="1" s="1"/>
  <c r="J73" i="38"/>
  <c r="BH54" i="1" s="1"/>
  <c r="J11" i="38"/>
  <c r="BH7" i="1" s="1"/>
  <c r="J20" i="38"/>
  <c r="BH16" i="1" s="1"/>
  <c r="J22" i="38"/>
  <c r="BH18" i="1" s="1"/>
  <c r="J27" i="38"/>
  <c r="M27" i="38" s="1"/>
  <c r="R27" i="38" s="1"/>
  <c r="J74" i="38"/>
  <c r="BH55" i="1" s="1"/>
  <c r="J38" i="38"/>
  <c r="M38" i="38" s="1"/>
  <c r="R38" i="38" s="1"/>
  <c r="J80" i="38"/>
  <c r="BH59" i="1" s="1"/>
  <c r="J82" i="38"/>
  <c r="BH61" i="1" s="1"/>
  <c r="J84" i="38"/>
  <c r="BH63" i="1" s="1"/>
  <c r="J85" i="38"/>
  <c r="BH64" i="1" s="1"/>
  <c r="J106" i="38"/>
  <c r="BH81" i="1" s="1"/>
  <c r="J107" i="38"/>
  <c r="BH82" i="1" s="1"/>
  <c r="J17" i="38"/>
  <c r="BH13" i="1" s="1"/>
  <c r="J13" i="38"/>
  <c r="BH9" i="1" s="1"/>
  <c r="J15" i="38"/>
  <c r="BH11" i="1" s="1"/>
  <c r="J16" i="38"/>
  <c r="BH12" i="1" s="1"/>
  <c r="J19" i="38"/>
  <c r="BH15" i="1" s="1"/>
  <c r="J12" i="38"/>
  <c r="BH8" i="1" s="1"/>
  <c r="J29" i="38"/>
  <c r="M29" i="38" s="1"/>
  <c r="R29" i="38" s="1"/>
  <c r="J31" i="38"/>
  <c r="M31" i="38" s="1"/>
  <c r="R31" i="38" s="1"/>
  <c r="J32" i="38"/>
  <c r="M32" i="38" s="1"/>
  <c r="R32" i="38" s="1"/>
  <c r="J33" i="38"/>
  <c r="M33" i="38" s="1"/>
  <c r="R33" i="38" s="1"/>
  <c r="J35" i="38"/>
  <c r="M35" i="38" s="1"/>
  <c r="R35" i="38" s="1"/>
  <c r="J87" i="38"/>
  <c r="BH66" i="1" s="1"/>
  <c r="J95" i="38"/>
  <c r="BH72" i="1" s="1"/>
  <c r="J28" i="38"/>
  <c r="M28" i="38" s="1"/>
  <c r="R28" i="38" s="1"/>
  <c r="J45" i="38"/>
  <c r="BH28" i="1" s="1"/>
  <c r="J47" i="38"/>
  <c r="BH30" i="1" s="1"/>
  <c r="J51" i="38"/>
  <c r="BH34" i="1" s="1"/>
  <c r="J103" i="38"/>
  <c r="BH78" i="1" s="1"/>
  <c r="J110" i="38"/>
  <c r="BH85" i="1" s="1"/>
  <c r="J119" i="38"/>
  <c r="BH92" i="1" s="1"/>
  <c r="J120" i="38"/>
  <c r="BH93" i="1" s="1"/>
  <c r="J122" i="38"/>
  <c r="BH95" i="1" s="1"/>
  <c r="J123" i="38"/>
  <c r="BH96" i="1" s="1"/>
  <c r="J124" i="38"/>
  <c r="BH97" i="1" s="1"/>
  <c r="J126" i="38"/>
  <c r="BH99" i="1" s="1"/>
  <c r="J135" i="38"/>
  <c r="J98" i="38"/>
  <c r="BH75" i="1" s="1"/>
  <c r="J102" i="38"/>
  <c r="BH77" i="1" s="1"/>
  <c r="J118" i="38"/>
  <c r="BH91" i="1" s="1"/>
  <c r="J133" i="38"/>
  <c r="BH106" i="1" s="1"/>
  <c r="J43" i="38"/>
  <c r="BH26" i="1" s="1"/>
  <c r="J60" i="38"/>
  <c r="BH43" i="1" s="1"/>
  <c r="J54" i="38"/>
  <c r="BH37" i="1" s="1"/>
  <c r="J59" i="38"/>
  <c r="BH42" i="1" s="1"/>
  <c r="BE10" i="1"/>
  <c r="J7" i="38"/>
  <c r="BH4" i="1" s="1"/>
  <c r="J9" i="38"/>
  <c r="BH5" i="1" s="1"/>
  <c r="J10" i="38"/>
  <c r="BH6" i="1" s="1"/>
  <c r="BE17" i="1"/>
  <c r="BE18" i="1"/>
  <c r="J42" i="38"/>
  <c r="BH25" i="1" s="1"/>
  <c r="J70" i="38"/>
  <c r="BH51" i="1" s="1"/>
  <c r="J72" i="38"/>
  <c r="BH53" i="1" s="1"/>
  <c r="BE74" i="1"/>
  <c r="J108" i="38"/>
  <c r="BH83" i="1" s="1"/>
  <c r="BE79" i="1"/>
  <c r="BE37" i="1"/>
  <c r="BF26" i="1"/>
  <c r="BF13" i="1"/>
  <c r="J48" i="38"/>
  <c r="BH31" i="1" s="1"/>
  <c r="J49" i="38"/>
  <c r="BH32" i="1" s="1"/>
  <c r="J75" i="38"/>
  <c r="BH56" i="1" s="1"/>
  <c r="J91" i="38"/>
  <c r="BH68" i="1" s="1"/>
  <c r="J92" i="38"/>
  <c r="BH69" i="1" s="1"/>
  <c r="J93" i="38"/>
  <c r="BH70" i="1" s="1"/>
  <c r="J117" i="38"/>
  <c r="BH90" i="1" s="1"/>
  <c r="BE36" i="1"/>
  <c r="BF106" i="1"/>
  <c r="BF7" i="1"/>
  <c r="I141" i="38"/>
  <c r="BE77" i="1"/>
  <c r="J14" i="38"/>
  <c r="BH10" i="1" s="1"/>
  <c r="J24" i="38"/>
  <c r="BH20" i="1" s="1"/>
  <c r="J46" i="38"/>
  <c r="BH29" i="1" s="1"/>
  <c r="J53" i="38"/>
  <c r="BH36" i="1" s="1"/>
  <c r="J55" i="38"/>
  <c r="BH38" i="1" s="1"/>
  <c r="J56" i="38"/>
  <c r="BH39" i="1" s="1"/>
  <c r="J57" i="38"/>
  <c r="BH40" i="1" s="1"/>
  <c r="BF48" i="1"/>
  <c r="J76" i="38"/>
  <c r="BH57" i="1" s="1"/>
  <c r="BF63" i="1"/>
  <c r="J90" i="38"/>
  <c r="BH67" i="1" s="1"/>
  <c r="J97" i="38"/>
  <c r="BH74" i="1" s="1"/>
  <c r="J99" i="38"/>
  <c r="J104" i="38"/>
  <c r="BH79" i="1" s="1"/>
  <c r="K141" i="38"/>
  <c r="J125" i="38"/>
  <c r="BH98" i="1" s="1"/>
  <c r="BE76" i="1"/>
  <c r="BE64" i="1"/>
  <c r="BE44" i="1"/>
  <c r="J18" i="38"/>
  <c r="BH14" i="1" s="1"/>
  <c r="J21" i="38"/>
  <c r="BH17" i="1" s="1"/>
  <c r="J23" i="38"/>
  <c r="BH19" i="1" s="1"/>
  <c r="J25" i="38"/>
  <c r="BH21" i="1" s="1"/>
  <c r="BE4" i="1"/>
  <c r="J26" i="38"/>
  <c r="BH22" i="1" s="1"/>
  <c r="J58" i="38"/>
  <c r="BH41" i="1" s="1"/>
  <c r="BE50" i="1"/>
  <c r="BE65" i="1"/>
  <c r="BE66" i="1"/>
  <c r="J105" i="38"/>
  <c r="BH80" i="1" s="1"/>
  <c r="M109" i="38"/>
  <c r="R109" i="38" s="1"/>
  <c r="L141" i="38"/>
  <c r="BJ87" i="1"/>
  <c r="J121" i="38"/>
  <c r="BH94" i="1" s="1"/>
  <c r="J128" i="38"/>
  <c r="BH101" i="1" s="1"/>
  <c r="J130" i="38"/>
  <c r="BH103" i="1" s="1"/>
  <c r="J131" i="38"/>
  <c r="BH104" i="1" s="1"/>
  <c r="J132" i="38"/>
  <c r="BH105" i="1" s="1"/>
  <c r="J134" i="38"/>
  <c r="BH107" i="1" s="1"/>
  <c r="BE85" i="1"/>
  <c r="BE75" i="1"/>
  <c r="BE43" i="1"/>
  <c r="D141" i="38"/>
  <c r="BE20" i="1"/>
  <c r="BI87" i="1"/>
  <c r="J34" i="38"/>
  <c r="M34" i="38" s="1"/>
  <c r="R34" i="38" s="1"/>
  <c r="J66" i="38"/>
  <c r="BH49" i="1" s="1"/>
  <c r="BE57" i="1"/>
  <c r="J81" i="38"/>
  <c r="BH60" i="1" s="1"/>
  <c r="J83" i="38"/>
  <c r="BH62" i="1" s="1"/>
  <c r="BE81" i="1"/>
  <c r="BE82" i="1"/>
  <c r="E141" i="38"/>
  <c r="BF87" i="1"/>
  <c r="J129" i="38"/>
  <c r="BH102" i="1" s="1"/>
  <c r="BE39" i="1"/>
  <c r="BE29" i="1"/>
  <c r="BE19" i="1"/>
  <c r="BF89" i="1"/>
  <c r="BF54" i="1"/>
  <c r="BF42" i="1"/>
  <c r="BE9" i="1"/>
  <c r="J8" i="38"/>
  <c r="M8" i="38" s="1"/>
  <c r="R8" i="38" s="1"/>
  <c r="BF15" i="1"/>
  <c r="J30" i="38"/>
  <c r="M30" i="38" s="1"/>
  <c r="R30" i="38" s="1"/>
  <c r="J37" i="38"/>
  <c r="M37" i="38" s="1"/>
  <c r="R37" i="38" s="1"/>
  <c r="J39" i="38"/>
  <c r="M39" i="38" s="1"/>
  <c r="R39" i="38" s="1"/>
  <c r="J40" i="38"/>
  <c r="BH23" i="1" s="1"/>
  <c r="J41" i="38"/>
  <c r="BH24" i="1" s="1"/>
  <c r="BF32" i="1"/>
  <c r="J62" i="38"/>
  <c r="BH45" i="1" s="1"/>
  <c r="J69" i="38"/>
  <c r="BH50" i="1" s="1"/>
  <c r="J71" i="38"/>
  <c r="BH52" i="1" s="1"/>
  <c r="J79" i="38"/>
  <c r="BH58" i="1" s="1"/>
  <c r="J86" i="38"/>
  <c r="BH65" i="1" s="1"/>
  <c r="BF71" i="1"/>
  <c r="BF72" i="1"/>
  <c r="M96" i="38"/>
  <c r="R96" i="38" s="1"/>
  <c r="BE73" i="1"/>
  <c r="J111" i="38"/>
  <c r="M111" i="38" s="1"/>
  <c r="R111" i="38" s="1"/>
  <c r="F141" i="38"/>
  <c r="BE92" i="1"/>
  <c r="BE38" i="1"/>
  <c r="BE28" i="1"/>
  <c r="BE16" i="1"/>
  <c r="BF14" i="1"/>
  <c r="J136" i="38"/>
  <c r="J138" i="38"/>
  <c r="J139" i="38"/>
  <c r="J140" i="38"/>
  <c r="G141" i="38"/>
  <c r="J115" i="38"/>
  <c r="BH88" i="1" s="1"/>
  <c r="J116" i="38"/>
  <c r="BH89" i="1" s="1"/>
  <c r="M127" i="38"/>
  <c r="R127" i="38" s="1"/>
  <c r="H141" i="38"/>
  <c r="J114" i="38"/>
  <c r="BH87" i="1" s="1"/>
  <c r="M13" i="38" l="1"/>
  <c r="R13" i="38" s="1"/>
  <c r="M136" i="38"/>
  <c r="R136" i="38" s="1"/>
  <c r="BH109" i="1"/>
  <c r="M135" i="38"/>
  <c r="R135" i="38" s="1"/>
  <c r="BH108" i="1"/>
  <c r="M139" i="38"/>
  <c r="R139" i="38" s="1"/>
  <c r="BH112" i="1"/>
  <c r="M140" i="38"/>
  <c r="R140" i="38" s="1"/>
  <c r="BH113" i="1"/>
  <c r="M138" i="38"/>
  <c r="R138" i="38" s="1"/>
  <c r="BH111" i="1"/>
  <c r="M126" i="38"/>
  <c r="R126" i="38" s="1"/>
  <c r="M123" i="38"/>
  <c r="R123" i="38" s="1"/>
  <c r="M117" i="38"/>
  <c r="R117" i="38" s="1"/>
  <c r="M70" i="38"/>
  <c r="R70" i="38" s="1"/>
  <c r="M52" i="38"/>
  <c r="R52" i="38" s="1"/>
  <c r="M57" i="38"/>
  <c r="R57" i="38" s="1"/>
  <c r="M102" i="38"/>
  <c r="R102" i="38" s="1"/>
  <c r="M51" i="38"/>
  <c r="R51" i="38" s="1"/>
  <c r="M20" i="38"/>
  <c r="R20" i="38" s="1"/>
  <c r="M63" i="38"/>
  <c r="R63" i="38" s="1"/>
  <c r="M42" i="38"/>
  <c r="R42" i="38" s="1"/>
  <c r="M50" i="38"/>
  <c r="R50" i="38" s="1"/>
  <c r="M74" i="38"/>
  <c r="R74" i="38" s="1"/>
  <c r="M65" i="38"/>
  <c r="R65" i="38" s="1"/>
  <c r="M26" i="38"/>
  <c r="R26" i="38" s="1"/>
  <c r="M119" i="38"/>
  <c r="R119" i="38" s="1"/>
  <c r="M12" i="38"/>
  <c r="R12" i="38" s="1"/>
  <c r="M122" i="38"/>
  <c r="R122" i="38" s="1"/>
  <c r="M10" i="38"/>
  <c r="R10" i="38" s="1"/>
  <c r="M92" i="38"/>
  <c r="R92" i="38" s="1"/>
  <c r="M7" i="38"/>
  <c r="R7" i="38" s="1"/>
  <c r="M82" i="38"/>
  <c r="R82" i="38" s="1"/>
  <c r="M61" i="38"/>
  <c r="R61" i="38" s="1"/>
  <c r="M87" i="38"/>
  <c r="R87" i="38" s="1"/>
  <c r="M94" i="38"/>
  <c r="R94" i="38" s="1"/>
  <c r="M76" i="38"/>
  <c r="R76" i="38" s="1"/>
  <c r="M16" i="38"/>
  <c r="R16" i="38" s="1"/>
  <c r="M107" i="38"/>
  <c r="R107" i="38" s="1"/>
  <c r="M47" i="38"/>
  <c r="R47" i="38" s="1"/>
  <c r="M64" i="38"/>
  <c r="R64" i="38" s="1"/>
  <c r="M25" i="38"/>
  <c r="R25" i="38" s="1"/>
  <c r="M85" i="38"/>
  <c r="R85" i="38" s="1"/>
  <c r="M9" i="38"/>
  <c r="R9" i="38" s="1"/>
  <c r="M125" i="38"/>
  <c r="R125" i="38" s="1"/>
  <c r="M83" i="38"/>
  <c r="R83" i="38" s="1"/>
  <c r="M91" i="38"/>
  <c r="R91" i="38" s="1"/>
  <c r="M108" i="38"/>
  <c r="R108" i="38" s="1"/>
  <c r="M72" i="38"/>
  <c r="R72" i="38" s="1"/>
  <c r="M129" i="38"/>
  <c r="R129" i="38" s="1"/>
  <c r="M44" i="38"/>
  <c r="R44" i="38" s="1"/>
  <c r="M45" i="38"/>
  <c r="R45" i="38" s="1"/>
  <c r="M48" i="38"/>
  <c r="R48" i="38" s="1"/>
  <c r="M93" i="38"/>
  <c r="R93" i="38" s="1"/>
  <c r="M18" i="38"/>
  <c r="R18" i="38" s="1"/>
  <c r="M131" i="38"/>
  <c r="R131" i="38" s="1"/>
  <c r="M137" i="38"/>
  <c r="R137" i="38" s="1"/>
  <c r="M130" i="38"/>
  <c r="R130" i="38" s="1"/>
  <c r="M84" i="38"/>
  <c r="R84" i="38" s="1"/>
  <c r="M49" i="38"/>
  <c r="R49" i="38" s="1"/>
  <c r="M19" i="38"/>
  <c r="R19" i="38" s="1"/>
  <c r="M90" i="38"/>
  <c r="R90" i="38" s="1"/>
  <c r="M58" i="38"/>
  <c r="R58" i="38" s="1"/>
  <c r="M22" i="38"/>
  <c r="R22" i="38" s="1"/>
  <c r="BH76" i="1"/>
  <c r="BH86" i="1"/>
  <c r="M95" i="38"/>
  <c r="R95" i="38" s="1"/>
  <c r="M11" i="38"/>
  <c r="R11" i="38" s="1"/>
  <c r="M98" i="38"/>
  <c r="R98" i="38" s="1"/>
  <c r="M79" i="38"/>
  <c r="R79" i="38" s="1"/>
  <c r="M17" i="38"/>
  <c r="R17" i="38" s="1"/>
  <c r="M71" i="38"/>
  <c r="R71" i="38" s="1"/>
  <c r="M66" i="38"/>
  <c r="R66" i="38" s="1"/>
  <c r="M110" i="38"/>
  <c r="R110" i="38" s="1"/>
  <c r="M75" i="38"/>
  <c r="R75" i="38" s="1"/>
  <c r="M103" i="38"/>
  <c r="R103" i="38" s="1"/>
  <c r="M124" i="38"/>
  <c r="R124" i="38" s="1"/>
  <c r="M73" i="38"/>
  <c r="R73" i="38" s="1"/>
  <c r="M60" i="38"/>
  <c r="R60" i="38" s="1"/>
  <c r="M56" i="38"/>
  <c r="R56" i="38" s="1"/>
  <c r="M118" i="38"/>
  <c r="R118" i="38" s="1"/>
  <c r="M121" i="38"/>
  <c r="R121" i="38" s="1"/>
  <c r="M115" i="38"/>
  <c r="R115" i="38" s="1"/>
  <c r="M105" i="38"/>
  <c r="R105" i="38" s="1"/>
  <c r="M116" i="38"/>
  <c r="R116" i="38" s="1"/>
  <c r="M54" i="38"/>
  <c r="R54" i="38" s="1"/>
  <c r="M69" i="38"/>
  <c r="R69" i="38" s="1"/>
  <c r="M59" i="38"/>
  <c r="R59" i="38" s="1"/>
  <c r="M104" i="38"/>
  <c r="R104" i="38" s="1"/>
  <c r="M14" i="38"/>
  <c r="R14" i="38" s="1"/>
  <c r="M133" i="38"/>
  <c r="R133" i="38" s="1"/>
  <c r="M132" i="38"/>
  <c r="R132" i="38" s="1"/>
  <c r="M120" i="38"/>
  <c r="R120" i="38" s="1"/>
  <c r="M15" i="38"/>
  <c r="R15" i="38" s="1"/>
  <c r="M80" i="38"/>
  <c r="R80" i="38" s="1"/>
  <c r="M43" i="38"/>
  <c r="R43" i="38" s="1"/>
  <c r="M114" i="38"/>
  <c r="R114" i="38" s="1"/>
  <c r="M62" i="38"/>
  <c r="R62" i="38" s="1"/>
  <c r="M106" i="38"/>
  <c r="R106" i="38" s="1"/>
  <c r="M41" i="38"/>
  <c r="R41" i="38" s="1"/>
  <c r="M128" i="38"/>
  <c r="R128" i="38" s="1"/>
  <c r="M86" i="38"/>
  <c r="R86" i="38" s="1"/>
  <c r="M53" i="38"/>
  <c r="R53" i="38" s="1"/>
  <c r="M97" i="38"/>
  <c r="R97" i="38" s="1"/>
  <c r="M24" i="38"/>
  <c r="R24" i="38" s="1"/>
  <c r="M40" i="38"/>
  <c r="R40" i="38" s="1"/>
  <c r="M23" i="38"/>
  <c r="R23" i="38" s="1"/>
  <c r="M46" i="38"/>
  <c r="R46" i="38" s="1"/>
  <c r="M134" i="38"/>
  <c r="R134" i="38" s="1"/>
  <c r="M55" i="38"/>
  <c r="R55" i="38" s="1"/>
  <c r="M81" i="38"/>
  <c r="R81" i="38" s="1"/>
  <c r="M99" i="38"/>
  <c r="R99" i="38" s="1"/>
  <c r="M21" i="38"/>
  <c r="R21" i="38" s="1"/>
  <c r="R100" i="38" l="1"/>
  <c r="M141" i="38"/>
  <c r="R141" i="38" s="1"/>
  <c r="HJ1" i="1"/>
  <c r="HK1" i="1"/>
  <c r="HL1" i="1"/>
  <c r="HM1" i="1"/>
  <c r="HN1" i="1"/>
  <c r="HO1" i="1"/>
  <c r="HP1" i="1"/>
  <c r="HQ1" i="1"/>
  <c r="HR1" i="1"/>
  <c r="HS1" i="1"/>
  <c r="HT1" i="1"/>
  <c r="HU1" i="1"/>
  <c r="HV1" i="1"/>
  <c r="HW1" i="1"/>
  <c r="O111" i="1" l="1"/>
  <c r="P111" i="1"/>
  <c r="Q111" i="1"/>
  <c r="R111" i="1"/>
  <c r="S111" i="1"/>
  <c r="T111" i="1"/>
  <c r="V111" i="1"/>
  <c r="AB111" i="1" s="1"/>
  <c r="W111" i="1"/>
  <c r="X111" i="1"/>
  <c r="Y111" i="1"/>
  <c r="Z111" i="1"/>
  <c r="AA111" i="1"/>
  <c r="HC111" i="1"/>
  <c r="HD111" i="1"/>
  <c r="HE111" i="1"/>
  <c r="HF111" i="1"/>
  <c r="HG111" i="1"/>
  <c r="HH111" i="1"/>
  <c r="HP111" i="1"/>
  <c r="HW111" i="1"/>
  <c r="O112" i="1"/>
  <c r="P112" i="1"/>
  <c r="Q112" i="1"/>
  <c r="R112" i="1"/>
  <c r="S112" i="1"/>
  <c r="T112" i="1"/>
  <c r="V112" i="1"/>
  <c r="W112" i="1"/>
  <c r="X112" i="1"/>
  <c r="Y112" i="1"/>
  <c r="Z112" i="1"/>
  <c r="AA112" i="1"/>
  <c r="BK112" i="1"/>
  <c r="HC112" i="1"/>
  <c r="HD112" i="1"/>
  <c r="HE112" i="1"/>
  <c r="HF112" i="1"/>
  <c r="HG112" i="1"/>
  <c r="HH112" i="1"/>
  <c r="HP112" i="1"/>
  <c r="HW112" i="1"/>
  <c r="O113" i="1"/>
  <c r="P113" i="1"/>
  <c r="Q113" i="1"/>
  <c r="R113" i="1"/>
  <c r="S113" i="1"/>
  <c r="T113" i="1"/>
  <c r="V113" i="1"/>
  <c r="W113" i="1"/>
  <c r="X113" i="1"/>
  <c r="Y113" i="1"/>
  <c r="Z113" i="1"/>
  <c r="AA113" i="1"/>
  <c r="HC113" i="1"/>
  <c r="HD113" i="1"/>
  <c r="HE113" i="1"/>
  <c r="HF113" i="1"/>
  <c r="HG113" i="1"/>
  <c r="HH113" i="1"/>
  <c r="HP113" i="1"/>
  <c r="HW113" i="1"/>
  <c r="BC49" i="1"/>
  <c r="BC76" i="1"/>
  <c r="BC77" i="1"/>
  <c r="BC78" i="1"/>
  <c r="BC79" i="1"/>
  <c r="BC80" i="1"/>
  <c r="BC81" i="1"/>
  <c r="BC82" i="1"/>
  <c r="BC83" i="1"/>
  <c r="BC84" i="1"/>
  <c r="BC85" i="1"/>
  <c r="BC86" i="1"/>
  <c r="O141" i="37"/>
  <c r="N141" i="37"/>
  <c r="L140" i="37"/>
  <c r="BC113" i="1" s="1"/>
  <c r="K140" i="37"/>
  <c r="BB113" i="1" s="1"/>
  <c r="I140" i="37"/>
  <c r="H140" i="37"/>
  <c r="G140" i="37"/>
  <c r="F140" i="37"/>
  <c r="AZ113" i="1" s="1"/>
  <c r="E140" i="37"/>
  <c r="AY113" i="1" s="1"/>
  <c r="D140" i="37"/>
  <c r="L139" i="37"/>
  <c r="BC112" i="1" s="1"/>
  <c r="K139" i="37"/>
  <c r="BB112" i="1" s="1"/>
  <c r="I139" i="37"/>
  <c r="H139" i="37"/>
  <c r="G139" i="37"/>
  <c r="F139" i="37"/>
  <c r="AZ112" i="1" s="1"/>
  <c r="E139" i="37"/>
  <c r="AY112" i="1" s="1"/>
  <c r="D139" i="37"/>
  <c r="L138" i="37"/>
  <c r="BC111" i="1" s="1"/>
  <c r="K138" i="37"/>
  <c r="BB111" i="1" s="1"/>
  <c r="I138" i="37"/>
  <c r="H138" i="37"/>
  <c r="G138" i="37"/>
  <c r="F138" i="37"/>
  <c r="AZ111" i="1" s="1"/>
  <c r="E138" i="37"/>
  <c r="AY111" i="1" s="1"/>
  <c r="D138" i="37"/>
  <c r="L137" i="37"/>
  <c r="BC110" i="1" s="1"/>
  <c r="K137" i="37"/>
  <c r="BB110" i="1" s="1"/>
  <c r="I137" i="37"/>
  <c r="H137" i="37"/>
  <c r="G137" i="37"/>
  <c r="F137" i="37"/>
  <c r="AZ110" i="1" s="1"/>
  <c r="E137" i="37"/>
  <c r="AY110" i="1" s="1"/>
  <c r="D137" i="37"/>
  <c r="AX110" i="1" s="1"/>
  <c r="L136" i="37"/>
  <c r="BC109" i="1" s="1"/>
  <c r="K136" i="37"/>
  <c r="BB109" i="1" s="1"/>
  <c r="I136" i="37"/>
  <c r="H136" i="37"/>
  <c r="G136" i="37"/>
  <c r="F136" i="37"/>
  <c r="AZ109" i="1" s="1"/>
  <c r="E136" i="37"/>
  <c r="AY109" i="1" s="1"/>
  <c r="D136" i="37"/>
  <c r="AX109" i="1" s="1"/>
  <c r="L135" i="37"/>
  <c r="BC108" i="1" s="1"/>
  <c r="K135" i="37"/>
  <c r="BB108" i="1" s="1"/>
  <c r="I135" i="37"/>
  <c r="H135" i="37"/>
  <c r="G135" i="37"/>
  <c r="F135" i="37"/>
  <c r="AZ108" i="1" s="1"/>
  <c r="E135" i="37"/>
  <c r="AY108" i="1" s="1"/>
  <c r="D135" i="37"/>
  <c r="L134" i="37"/>
  <c r="BC107" i="1" s="1"/>
  <c r="K134" i="37"/>
  <c r="BB107" i="1" s="1"/>
  <c r="I134" i="37"/>
  <c r="H134" i="37"/>
  <c r="G134" i="37"/>
  <c r="F134" i="37"/>
  <c r="AZ107" i="1" s="1"/>
  <c r="E134" i="37"/>
  <c r="D134" i="37"/>
  <c r="L133" i="37"/>
  <c r="BC106" i="1" s="1"/>
  <c r="K133" i="37"/>
  <c r="BB106" i="1" s="1"/>
  <c r="I133" i="37"/>
  <c r="H133" i="37"/>
  <c r="G133" i="37"/>
  <c r="F133" i="37"/>
  <c r="AZ106" i="1" s="1"/>
  <c r="E133" i="37"/>
  <c r="AY106" i="1" s="1"/>
  <c r="D133" i="37"/>
  <c r="AX106" i="1" s="1"/>
  <c r="L132" i="37"/>
  <c r="BC105" i="1" s="1"/>
  <c r="K132" i="37"/>
  <c r="BB105" i="1" s="1"/>
  <c r="I132" i="37"/>
  <c r="H132" i="37"/>
  <c r="G132" i="37"/>
  <c r="F132" i="37"/>
  <c r="AZ105" i="1" s="1"/>
  <c r="E132" i="37"/>
  <c r="AY105" i="1" s="1"/>
  <c r="D132" i="37"/>
  <c r="AX105" i="1" s="1"/>
  <c r="L131" i="37"/>
  <c r="BC104" i="1" s="1"/>
  <c r="K131" i="37"/>
  <c r="BB104" i="1" s="1"/>
  <c r="I131" i="37"/>
  <c r="H131" i="37"/>
  <c r="G131" i="37"/>
  <c r="F131" i="37"/>
  <c r="AZ104" i="1" s="1"/>
  <c r="E131" i="37"/>
  <c r="AY104" i="1" s="1"/>
  <c r="D131" i="37"/>
  <c r="L130" i="37"/>
  <c r="BC103" i="1" s="1"/>
  <c r="K130" i="37"/>
  <c r="BB103" i="1" s="1"/>
  <c r="I130" i="37"/>
  <c r="H130" i="37"/>
  <c r="G130" i="37"/>
  <c r="F130" i="37"/>
  <c r="AZ103" i="1" s="1"/>
  <c r="E130" i="37"/>
  <c r="AY103" i="1" s="1"/>
  <c r="D130" i="37"/>
  <c r="L129" i="37"/>
  <c r="BC102" i="1" s="1"/>
  <c r="K129" i="37"/>
  <c r="BB102" i="1" s="1"/>
  <c r="I129" i="37"/>
  <c r="H129" i="37"/>
  <c r="G129" i="37"/>
  <c r="F129" i="37"/>
  <c r="AZ102" i="1" s="1"/>
  <c r="E129" i="37"/>
  <c r="AY102" i="1" s="1"/>
  <c r="D129" i="37"/>
  <c r="AX102" i="1" s="1"/>
  <c r="L128" i="37"/>
  <c r="BC101" i="1" s="1"/>
  <c r="K128" i="37"/>
  <c r="BB101" i="1" s="1"/>
  <c r="I128" i="37"/>
  <c r="H128" i="37"/>
  <c r="G128" i="37"/>
  <c r="F128" i="37"/>
  <c r="AZ101" i="1" s="1"/>
  <c r="E128" i="37"/>
  <c r="AY101" i="1" s="1"/>
  <c r="D128" i="37"/>
  <c r="AX101" i="1" s="1"/>
  <c r="L127" i="37"/>
  <c r="BC100" i="1" s="1"/>
  <c r="K127" i="37"/>
  <c r="BB100" i="1" s="1"/>
  <c r="I127" i="37"/>
  <c r="H127" i="37"/>
  <c r="G127" i="37"/>
  <c r="F127" i="37"/>
  <c r="AZ100" i="1" s="1"/>
  <c r="E127" i="37"/>
  <c r="AY100" i="1" s="1"/>
  <c r="D127" i="37"/>
  <c r="L126" i="37"/>
  <c r="BC99" i="1" s="1"/>
  <c r="K126" i="37"/>
  <c r="BB99" i="1" s="1"/>
  <c r="I126" i="37"/>
  <c r="H126" i="37"/>
  <c r="G126" i="37"/>
  <c r="F126" i="37"/>
  <c r="AZ99" i="1" s="1"/>
  <c r="E126" i="37"/>
  <c r="AY99" i="1" s="1"/>
  <c r="D126" i="37"/>
  <c r="AX99" i="1" s="1"/>
  <c r="L125" i="37"/>
  <c r="BC98" i="1" s="1"/>
  <c r="K125" i="37"/>
  <c r="BB98" i="1" s="1"/>
  <c r="I125" i="37"/>
  <c r="H125" i="37"/>
  <c r="G125" i="37"/>
  <c r="F125" i="37"/>
  <c r="AZ98" i="1" s="1"/>
  <c r="E125" i="37"/>
  <c r="AY98" i="1" s="1"/>
  <c r="D125" i="37"/>
  <c r="L124" i="37"/>
  <c r="BC97" i="1" s="1"/>
  <c r="K124" i="37"/>
  <c r="BB97" i="1" s="1"/>
  <c r="I124" i="37"/>
  <c r="H124" i="37"/>
  <c r="G124" i="37"/>
  <c r="F124" i="37"/>
  <c r="AZ97" i="1" s="1"/>
  <c r="E124" i="37"/>
  <c r="AY97" i="1" s="1"/>
  <c r="D124" i="37"/>
  <c r="AX97" i="1" s="1"/>
  <c r="L123" i="37"/>
  <c r="BC96" i="1" s="1"/>
  <c r="K123" i="37"/>
  <c r="BB96" i="1" s="1"/>
  <c r="I123" i="37"/>
  <c r="H123" i="37"/>
  <c r="G123" i="37"/>
  <c r="F123" i="37"/>
  <c r="AZ96" i="1" s="1"/>
  <c r="E123" i="37"/>
  <c r="AY96" i="1" s="1"/>
  <c r="D123" i="37"/>
  <c r="L122" i="37"/>
  <c r="BC95" i="1" s="1"/>
  <c r="K122" i="37"/>
  <c r="BB95" i="1" s="1"/>
  <c r="I122" i="37"/>
  <c r="H122" i="37"/>
  <c r="G122" i="37"/>
  <c r="F122" i="37"/>
  <c r="AZ95" i="1" s="1"/>
  <c r="E122" i="37"/>
  <c r="AY95" i="1" s="1"/>
  <c r="D122" i="37"/>
  <c r="L121" i="37"/>
  <c r="BC94" i="1" s="1"/>
  <c r="K121" i="37"/>
  <c r="BB94" i="1" s="1"/>
  <c r="I121" i="37"/>
  <c r="H121" i="37"/>
  <c r="G121" i="37"/>
  <c r="F121" i="37"/>
  <c r="AZ94" i="1" s="1"/>
  <c r="E121" i="37"/>
  <c r="AY94" i="1" s="1"/>
  <c r="D121" i="37"/>
  <c r="L120" i="37"/>
  <c r="BC93" i="1" s="1"/>
  <c r="K120" i="37"/>
  <c r="BB93" i="1" s="1"/>
  <c r="I120" i="37"/>
  <c r="H120" i="37"/>
  <c r="G120" i="37"/>
  <c r="F120" i="37"/>
  <c r="AZ93" i="1" s="1"/>
  <c r="E120" i="37"/>
  <c r="AY93" i="1" s="1"/>
  <c r="D120" i="37"/>
  <c r="L119" i="37"/>
  <c r="BC92" i="1" s="1"/>
  <c r="K119" i="37"/>
  <c r="BB92" i="1" s="1"/>
  <c r="I119" i="37"/>
  <c r="H119" i="37"/>
  <c r="G119" i="37"/>
  <c r="F119" i="37"/>
  <c r="AZ92" i="1" s="1"/>
  <c r="E119" i="37"/>
  <c r="AY92" i="1" s="1"/>
  <c r="D119" i="37"/>
  <c r="L118" i="37"/>
  <c r="BC91" i="1" s="1"/>
  <c r="K118" i="37"/>
  <c r="BB91" i="1" s="1"/>
  <c r="I118" i="37"/>
  <c r="H118" i="37"/>
  <c r="G118" i="37"/>
  <c r="F118" i="37"/>
  <c r="AZ91" i="1" s="1"/>
  <c r="E118" i="37"/>
  <c r="AY91" i="1" s="1"/>
  <c r="D118" i="37"/>
  <c r="AX91" i="1" s="1"/>
  <c r="L117" i="37"/>
  <c r="BC90" i="1" s="1"/>
  <c r="K117" i="37"/>
  <c r="BB90" i="1" s="1"/>
  <c r="I117" i="37"/>
  <c r="H117" i="37"/>
  <c r="G117" i="37"/>
  <c r="F117" i="37"/>
  <c r="AZ90" i="1" s="1"/>
  <c r="E117" i="37"/>
  <c r="AY90" i="1" s="1"/>
  <c r="D117" i="37"/>
  <c r="AX90" i="1" s="1"/>
  <c r="L116" i="37"/>
  <c r="BC89" i="1" s="1"/>
  <c r="K116" i="37"/>
  <c r="BB89" i="1" s="1"/>
  <c r="I116" i="37"/>
  <c r="H116" i="37"/>
  <c r="G116" i="37"/>
  <c r="F116" i="37"/>
  <c r="AZ89" i="1" s="1"/>
  <c r="E116" i="37"/>
  <c r="D116" i="37"/>
  <c r="AX89" i="1" s="1"/>
  <c r="L115" i="37"/>
  <c r="BC88" i="1" s="1"/>
  <c r="K115" i="37"/>
  <c r="BB88" i="1" s="1"/>
  <c r="I115" i="37"/>
  <c r="H115" i="37"/>
  <c r="G115" i="37"/>
  <c r="F115" i="37"/>
  <c r="AZ88" i="1" s="1"/>
  <c r="E115" i="37"/>
  <c r="AY88" i="1" s="1"/>
  <c r="D115" i="37"/>
  <c r="AX88" i="1" s="1"/>
  <c r="L114" i="37"/>
  <c r="BC87" i="1" s="1"/>
  <c r="K114" i="37"/>
  <c r="I114" i="37"/>
  <c r="H114" i="37"/>
  <c r="G114" i="37"/>
  <c r="F114" i="37"/>
  <c r="E114" i="37"/>
  <c r="D114" i="37"/>
  <c r="J113" i="37"/>
  <c r="M113" i="37" s="1"/>
  <c r="J112" i="37"/>
  <c r="M112" i="37" s="1"/>
  <c r="R112" i="37" s="1"/>
  <c r="K111" i="37"/>
  <c r="I111" i="37"/>
  <c r="H111" i="37"/>
  <c r="G111" i="37"/>
  <c r="F111" i="37"/>
  <c r="E111" i="37"/>
  <c r="D111" i="37"/>
  <c r="K110" i="37"/>
  <c r="BB85" i="1" s="1"/>
  <c r="I110" i="37"/>
  <c r="H110" i="37"/>
  <c r="G110" i="37"/>
  <c r="F110" i="37"/>
  <c r="AZ85" i="1" s="1"/>
  <c r="E110" i="37"/>
  <c r="AY85" i="1" s="1"/>
  <c r="D110" i="37"/>
  <c r="AX85" i="1" s="1"/>
  <c r="K109" i="37"/>
  <c r="BB84" i="1" s="1"/>
  <c r="I109" i="37"/>
  <c r="H109" i="37"/>
  <c r="G109" i="37"/>
  <c r="F109" i="37"/>
  <c r="AZ84" i="1" s="1"/>
  <c r="E109" i="37"/>
  <c r="AY84" i="1" s="1"/>
  <c r="D109" i="37"/>
  <c r="K108" i="37"/>
  <c r="BB83" i="1" s="1"/>
  <c r="I108" i="37"/>
  <c r="H108" i="37"/>
  <c r="G108" i="37"/>
  <c r="F108" i="37"/>
  <c r="AZ83" i="1" s="1"/>
  <c r="E108" i="37"/>
  <c r="AY83" i="1" s="1"/>
  <c r="D108" i="37"/>
  <c r="K107" i="37"/>
  <c r="BB82" i="1" s="1"/>
  <c r="I107" i="37"/>
  <c r="H107" i="37"/>
  <c r="G107" i="37"/>
  <c r="F107" i="37"/>
  <c r="AZ82" i="1" s="1"/>
  <c r="E107" i="37"/>
  <c r="AY82" i="1" s="1"/>
  <c r="D107" i="37"/>
  <c r="K106" i="37"/>
  <c r="BB81" i="1" s="1"/>
  <c r="I106" i="37"/>
  <c r="H106" i="37"/>
  <c r="G106" i="37"/>
  <c r="F106" i="37"/>
  <c r="AZ81" i="1" s="1"/>
  <c r="E106" i="37"/>
  <c r="AY81" i="1" s="1"/>
  <c r="D106" i="37"/>
  <c r="K105" i="37"/>
  <c r="BB80" i="1" s="1"/>
  <c r="I105" i="37"/>
  <c r="H105" i="37"/>
  <c r="G105" i="37"/>
  <c r="F105" i="37"/>
  <c r="AZ80" i="1" s="1"/>
  <c r="E105" i="37"/>
  <c r="AY80" i="1" s="1"/>
  <c r="D105" i="37"/>
  <c r="AX80" i="1" s="1"/>
  <c r="K104" i="37"/>
  <c r="BB79" i="1" s="1"/>
  <c r="I104" i="37"/>
  <c r="H104" i="37"/>
  <c r="G104" i="37"/>
  <c r="F104" i="37"/>
  <c r="AZ79" i="1" s="1"/>
  <c r="E104" i="37"/>
  <c r="AY79" i="1" s="1"/>
  <c r="D104" i="37"/>
  <c r="K103" i="37"/>
  <c r="BB78" i="1" s="1"/>
  <c r="I103" i="37"/>
  <c r="H103" i="37"/>
  <c r="G103" i="37"/>
  <c r="F103" i="37"/>
  <c r="AZ78" i="1" s="1"/>
  <c r="E103" i="37"/>
  <c r="AY78" i="1" s="1"/>
  <c r="D103" i="37"/>
  <c r="K102" i="37"/>
  <c r="BB77" i="1" s="1"/>
  <c r="I102" i="37"/>
  <c r="H102" i="37"/>
  <c r="G102" i="37"/>
  <c r="F102" i="37"/>
  <c r="AZ77" i="1" s="1"/>
  <c r="E102" i="37"/>
  <c r="AY77" i="1" s="1"/>
  <c r="D102" i="37"/>
  <c r="AX77" i="1" s="1"/>
  <c r="J101" i="37"/>
  <c r="M101" i="37" s="1"/>
  <c r="J100" i="37"/>
  <c r="M100" i="37" s="1"/>
  <c r="K99" i="37"/>
  <c r="BB76" i="1" s="1"/>
  <c r="I99" i="37"/>
  <c r="H99" i="37"/>
  <c r="G99" i="37"/>
  <c r="F99" i="37"/>
  <c r="AZ76" i="1" s="1"/>
  <c r="E99" i="37"/>
  <c r="AY76" i="1" s="1"/>
  <c r="D99" i="37"/>
  <c r="AX86" i="1" s="1"/>
  <c r="L98" i="37"/>
  <c r="BC75" i="1" s="1"/>
  <c r="K98" i="37"/>
  <c r="BB75" i="1" s="1"/>
  <c r="I98" i="37"/>
  <c r="H98" i="37"/>
  <c r="G98" i="37"/>
  <c r="F98" i="37"/>
  <c r="AZ75" i="1" s="1"/>
  <c r="E98" i="37"/>
  <c r="D98" i="37"/>
  <c r="L97" i="37"/>
  <c r="BC74" i="1" s="1"/>
  <c r="K97" i="37"/>
  <c r="BB74" i="1" s="1"/>
  <c r="I97" i="37"/>
  <c r="H97" i="37"/>
  <c r="G97" i="37"/>
  <c r="F97" i="37"/>
  <c r="AZ74" i="1" s="1"/>
  <c r="E97" i="37"/>
  <c r="AY74" i="1" s="1"/>
  <c r="D97" i="37"/>
  <c r="L96" i="37"/>
  <c r="BC73" i="1" s="1"/>
  <c r="K96" i="37"/>
  <c r="BB73" i="1" s="1"/>
  <c r="I96" i="37"/>
  <c r="H96" i="37"/>
  <c r="G96" i="37"/>
  <c r="F96" i="37"/>
  <c r="AZ73" i="1" s="1"/>
  <c r="E96" i="37"/>
  <c r="AY73" i="1" s="1"/>
  <c r="D96" i="37"/>
  <c r="L95" i="37"/>
  <c r="BC72" i="1" s="1"/>
  <c r="K95" i="37"/>
  <c r="BB72" i="1" s="1"/>
  <c r="I95" i="37"/>
  <c r="H95" i="37"/>
  <c r="G95" i="37"/>
  <c r="F95" i="37"/>
  <c r="AZ72" i="1" s="1"/>
  <c r="E95" i="37"/>
  <c r="AY72" i="1" s="1"/>
  <c r="D95" i="37"/>
  <c r="L94" i="37"/>
  <c r="BC71" i="1" s="1"/>
  <c r="K94" i="37"/>
  <c r="BB71" i="1" s="1"/>
  <c r="I94" i="37"/>
  <c r="H94" i="37"/>
  <c r="G94" i="37"/>
  <c r="F94" i="37"/>
  <c r="AZ71" i="1" s="1"/>
  <c r="E94" i="37"/>
  <c r="AY71" i="1" s="1"/>
  <c r="D94" i="37"/>
  <c r="L93" i="37"/>
  <c r="BC70" i="1" s="1"/>
  <c r="K93" i="37"/>
  <c r="BB70" i="1" s="1"/>
  <c r="I93" i="37"/>
  <c r="H93" i="37"/>
  <c r="G93" i="37"/>
  <c r="F93" i="37"/>
  <c r="AZ70" i="1" s="1"/>
  <c r="E93" i="37"/>
  <c r="AY70" i="1" s="1"/>
  <c r="D93" i="37"/>
  <c r="L92" i="37"/>
  <c r="BC69" i="1" s="1"/>
  <c r="K92" i="37"/>
  <c r="BB69" i="1" s="1"/>
  <c r="I92" i="37"/>
  <c r="H92" i="37"/>
  <c r="G92" i="37"/>
  <c r="F92" i="37"/>
  <c r="AZ69" i="1" s="1"/>
  <c r="E92" i="37"/>
  <c r="AY69" i="1" s="1"/>
  <c r="D92" i="37"/>
  <c r="L91" i="37"/>
  <c r="BC68" i="1" s="1"/>
  <c r="K91" i="37"/>
  <c r="BB68" i="1" s="1"/>
  <c r="I91" i="37"/>
  <c r="H91" i="37"/>
  <c r="G91" i="37"/>
  <c r="F91" i="37"/>
  <c r="AZ68" i="1" s="1"/>
  <c r="E91" i="37"/>
  <c r="AY68" i="1" s="1"/>
  <c r="D91" i="37"/>
  <c r="L90" i="37"/>
  <c r="BC67" i="1" s="1"/>
  <c r="K90" i="37"/>
  <c r="BB67" i="1" s="1"/>
  <c r="I90" i="37"/>
  <c r="H90" i="37"/>
  <c r="G90" i="37"/>
  <c r="F90" i="37"/>
  <c r="AZ67" i="1" s="1"/>
  <c r="E90" i="37"/>
  <c r="AY67" i="1" s="1"/>
  <c r="D90" i="37"/>
  <c r="AX67" i="1" s="1"/>
  <c r="J89" i="37"/>
  <c r="M89" i="37" s="1"/>
  <c r="J88" i="37"/>
  <c r="L87" i="37"/>
  <c r="BC66" i="1" s="1"/>
  <c r="K87" i="37"/>
  <c r="BB66" i="1" s="1"/>
  <c r="I87" i="37"/>
  <c r="H87" i="37"/>
  <c r="G87" i="37"/>
  <c r="F87" i="37"/>
  <c r="AZ66" i="1" s="1"/>
  <c r="E87" i="37"/>
  <c r="AY66" i="1" s="1"/>
  <c r="D87" i="37"/>
  <c r="L86" i="37"/>
  <c r="BC65" i="1" s="1"/>
  <c r="K86" i="37"/>
  <c r="BB65" i="1" s="1"/>
  <c r="I86" i="37"/>
  <c r="H86" i="37"/>
  <c r="G86" i="37"/>
  <c r="F86" i="37"/>
  <c r="AZ65" i="1" s="1"/>
  <c r="E86" i="37"/>
  <c r="AY65" i="1" s="1"/>
  <c r="D86" i="37"/>
  <c r="L85" i="37"/>
  <c r="BC64" i="1" s="1"/>
  <c r="K85" i="37"/>
  <c r="BB64" i="1" s="1"/>
  <c r="I85" i="37"/>
  <c r="H85" i="37"/>
  <c r="G85" i="37"/>
  <c r="F85" i="37"/>
  <c r="AZ64" i="1" s="1"/>
  <c r="E85" i="37"/>
  <c r="D85" i="37"/>
  <c r="AX64" i="1" s="1"/>
  <c r="L84" i="37"/>
  <c r="BC63" i="1" s="1"/>
  <c r="K84" i="37"/>
  <c r="BB63" i="1" s="1"/>
  <c r="I84" i="37"/>
  <c r="H84" i="37"/>
  <c r="G84" i="37"/>
  <c r="F84" i="37"/>
  <c r="AZ63" i="1" s="1"/>
  <c r="E84" i="37"/>
  <c r="D84" i="37"/>
  <c r="L83" i="37"/>
  <c r="BC62" i="1" s="1"/>
  <c r="K83" i="37"/>
  <c r="BB62" i="1" s="1"/>
  <c r="I83" i="37"/>
  <c r="H83" i="37"/>
  <c r="G83" i="37"/>
  <c r="F83" i="37"/>
  <c r="AZ62" i="1" s="1"/>
  <c r="E83" i="37"/>
  <c r="AY62" i="1" s="1"/>
  <c r="D83" i="37"/>
  <c r="L82" i="37"/>
  <c r="BC61" i="1" s="1"/>
  <c r="K82" i="37"/>
  <c r="BB61" i="1" s="1"/>
  <c r="I82" i="37"/>
  <c r="H82" i="37"/>
  <c r="G82" i="37"/>
  <c r="F82" i="37"/>
  <c r="AZ61" i="1" s="1"/>
  <c r="E82" i="37"/>
  <c r="AY61" i="1" s="1"/>
  <c r="D82" i="37"/>
  <c r="AX61" i="1" s="1"/>
  <c r="L81" i="37"/>
  <c r="BC60" i="1" s="1"/>
  <c r="K81" i="37"/>
  <c r="BB60" i="1" s="1"/>
  <c r="I81" i="37"/>
  <c r="H81" i="37"/>
  <c r="G81" i="37"/>
  <c r="F81" i="37"/>
  <c r="AZ60" i="1" s="1"/>
  <c r="E81" i="37"/>
  <c r="D81" i="37"/>
  <c r="L80" i="37"/>
  <c r="BC59" i="1" s="1"/>
  <c r="K80" i="37"/>
  <c r="BB59" i="1" s="1"/>
  <c r="I80" i="37"/>
  <c r="H80" i="37"/>
  <c r="G80" i="37"/>
  <c r="F80" i="37"/>
  <c r="AZ59" i="1" s="1"/>
  <c r="E80" i="37"/>
  <c r="AY59" i="1" s="1"/>
  <c r="D80" i="37"/>
  <c r="L79" i="37"/>
  <c r="BC58" i="1" s="1"/>
  <c r="K79" i="37"/>
  <c r="BB58" i="1" s="1"/>
  <c r="I79" i="37"/>
  <c r="H79" i="37"/>
  <c r="G79" i="37"/>
  <c r="F79" i="37"/>
  <c r="AZ58" i="1" s="1"/>
  <c r="E79" i="37"/>
  <c r="AY58" i="1" s="1"/>
  <c r="D79" i="37"/>
  <c r="AX58" i="1" s="1"/>
  <c r="J78" i="37"/>
  <c r="M78" i="37" s="1"/>
  <c r="J77" i="37"/>
  <c r="M77" i="37" s="1"/>
  <c r="R77" i="37" s="1"/>
  <c r="L76" i="37"/>
  <c r="BC57" i="1" s="1"/>
  <c r="K76" i="37"/>
  <c r="BB57" i="1" s="1"/>
  <c r="I76" i="37"/>
  <c r="H76" i="37"/>
  <c r="G76" i="37"/>
  <c r="F76" i="37"/>
  <c r="AZ57" i="1" s="1"/>
  <c r="E76" i="37"/>
  <c r="D76" i="37"/>
  <c r="L75" i="37"/>
  <c r="BC56" i="1" s="1"/>
  <c r="K75" i="37"/>
  <c r="BB56" i="1" s="1"/>
  <c r="I75" i="37"/>
  <c r="H75" i="37"/>
  <c r="G75" i="37"/>
  <c r="F75" i="37"/>
  <c r="AZ56" i="1" s="1"/>
  <c r="E75" i="37"/>
  <c r="AY56" i="1" s="1"/>
  <c r="D75" i="37"/>
  <c r="L74" i="37"/>
  <c r="BC55" i="1" s="1"/>
  <c r="K74" i="37"/>
  <c r="BB55" i="1" s="1"/>
  <c r="I74" i="37"/>
  <c r="H74" i="37"/>
  <c r="G74" i="37"/>
  <c r="F74" i="37"/>
  <c r="AZ55" i="1" s="1"/>
  <c r="E74" i="37"/>
  <c r="AY55" i="1" s="1"/>
  <c r="D74" i="37"/>
  <c r="L73" i="37"/>
  <c r="BC54" i="1" s="1"/>
  <c r="K73" i="37"/>
  <c r="BB54" i="1" s="1"/>
  <c r="I73" i="37"/>
  <c r="H73" i="37"/>
  <c r="G73" i="37"/>
  <c r="F73" i="37"/>
  <c r="AZ54" i="1" s="1"/>
  <c r="E73" i="37"/>
  <c r="AY54" i="1" s="1"/>
  <c r="D73" i="37"/>
  <c r="L72" i="37"/>
  <c r="BC53" i="1" s="1"/>
  <c r="K72" i="37"/>
  <c r="BB53" i="1" s="1"/>
  <c r="I72" i="37"/>
  <c r="H72" i="37"/>
  <c r="G72" i="37"/>
  <c r="F72" i="37"/>
  <c r="AZ53" i="1" s="1"/>
  <c r="E72" i="37"/>
  <c r="AY53" i="1" s="1"/>
  <c r="D72" i="37"/>
  <c r="L71" i="37"/>
  <c r="BC52" i="1" s="1"/>
  <c r="K71" i="37"/>
  <c r="BB52" i="1" s="1"/>
  <c r="I71" i="37"/>
  <c r="H71" i="37"/>
  <c r="G71" i="37"/>
  <c r="F71" i="37"/>
  <c r="AZ52" i="1" s="1"/>
  <c r="E71" i="37"/>
  <c r="AY52" i="1" s="1"/>
  <c r="D71" i="37"/>
  <c r="L70" i="37"/>
  <c r="BC51" i="1" s="1"/>
  <c r="K70" i="37"/>
  <c r="BB51" i="1" s="1"/>
  <c r="I70" i="37"/>
  <c r="H70" i="37"/>
  <c r="G70" i="37"/>
  <c r="F70" i="37"/>
  <c r="AZ51" i="1" s="1"/>
  <c r="E70" i="37"/>
  <c r="AY51" i="1" s="1"/>
  <c r="D70" i="37"/>
  <c r="AX51" i="1" s="1"/>
  <c r="L69" i="37"/>
  <c r="BC50" i="1" s="1"/>
  <c r="K69" i="37"/>
  <c r="BB50" i="1" s="1"/>
  <c r="I69" i="37"/>
  <c r="H69" i="37"/>
  <c r="G69" i="37"/>
  <c r="F69" i="37"/>
  <c r="AZ50" i="1" s="1"/>
  <c r="E69" i="37"/>
  <c r="AY50" i="1" s="1"/>
  <c r="D69" i="37"/>
  <c r="J68" i="37"/>
  <c r="M68" i="37" s="1"/>
  <c r="J67" i="37"/>
  <c r="K66" i="37"/>
  <c r="BB49" i="1" s="1"/>
  <c r="I66" i="37"/>
  <c r="H66" i="37"/>
  <c r="G66" i="37"/>
  <c r="F66" i="37"/>
  <c r="AZ49" i="1" s="1"/>
  <c r="E66" i="37"/>
  <c r="AY49" i="1" s="1"/>
  <c r="D66" i="37"/>
  <c r="L65" i="37"/>
  <c r="BC48" i="1" s="1"/>
  <c r="K65" i="37"/>
  <c r="BB48" i="1" s="1"/>
  <c r="I65" i="37"/>
  <c r="H65" i="37"/>
  <c r="G65" i="37"/>
  <c r="F65" i="37"/>
  <c r="AZ48" i="1" s="1"/>
  <c r="E65" i="37"/>
  <c r="D65" i="37"/>
  <c r="L64" i="37"/>
  <c r="BC47" i="1" s="1"/>
  <c r="K64" i="37"/>
  <c r="BB47" i="1" s="1"/>
  <c r="I64" i="37"/>
  <c r="H64" i="37"/>
  <c r="G64" i="37"/>
  <c r="F64" i="37"/>
  <c r="AZ47" i="1" s="1"/>
  <c r="E64" i="37"/>
  <c r="AY47" i="1" s="1"/>
  <c r="D64" i="37"/>
  <c r="L63" i="37"/>
  <c r="BC46" i="1" s="1"/>
  <c r="K63" i="37"/>
  <c r="BB46" i="1" s="1"/>
  <c r="I63" i="37"/>
  <c r="H63" i="37"/>
  <c r="G63" i="37"/>
  <c r="F63" i="37"/>
  <c r="AZ46" i="1" s="1"/>
  <c r="E63" i="37"/>
  <c r="AY46" i="1" s="1"/>
  <c r="D63" i="37"/>
  <c r="L62" i="37"/>
  <c r="BC45" i="1" s="1"/>
  <c r="K62" i="37"/>
  <c r="BB45" i="1" s="1"/>
  <c r="I62" i="37"/>
  <c r="H62" i="37"/>
  <c r="G62" i="37"/>
  <c r="F62" i="37"/>
  <c r="AZ45" i="1" s="1"/>
  <c r="E62" i="37"/>
  <c r="AY45" i="1" s="1"/>
  <c r="D62" i="37"/>
  <c r="L61" i="37"/>
  <c r="BC44" i="1" s="1"/>
  <c r="K61" i="37"/>
  <c r="BB44" i="1" s="1"/>
  <c r="I61" i="37"/>
  <c r="H61" i="37"/>
  <c r="G61" i="37"/>
  <c r="F61" i="37"/>
  <c r="AZ44" i="1" s="1"/>
  <c r="E61" i="37"/>
  <c r="AY44" i="1" s="1"/>
  <c r="D61" i="37"/>
  <c r="L60" i="37"/>
  <c r="BC43" i="1" s="1"/>
  <c r="K60" i="37"/>
  <c r="BB43" i="1" s="1"/>
  <c r="I60" i="37"/>
  <c r="H60" i="37"/>
  <c r="G60" i="37"/>
  <c r="F60" i="37"/>
  <c r="AZ43" i="1" s="1"/>
  <c r="E60" i="37"/>
  <c r="AY43" i="1" s="1"/>
  <c r="D60" i="37"/>
  <c r="L59" i="37"/>
  <c r="BC42" i="1" s="1"/>
  <c r="K59" i="37"/>
  <c r="BB42" i="1" s="1"/>
  <c r="I59" i="37"/>
  <c r="H59" i="37"/>
  <c r="G59" i="37"/>
  <c r="F59" i="37"/>
  <c r="AZ42" i="1" s="1"/>
  <c r="E59" i="37"/>
  <c r="D59" i="37"/>
  <c r="L58" i="37"/>
  <c r="BC41" i="1" s="1"/>
  <c r="K58" i="37"/>
  <c r="BB41" i="1" s="1"/>
  <c r="I58" i="37"/>
  <c r="H58" i="37"/>
  <c r="G58" i="37"/>
  <c r="F58" i="37"/>
  <c r="AZ41" i="1" s="1"/>
  <c r="E58" i="37"/>
  <c r="D58" i="37"/>
  <c r="L57" i="37"/>
  <c r="BC40" i="1" s="1"/>
  <c r="K57" i="37"/>
  <c r="BB40" i="1" s="1"/>
  <c r="I57" i="37"/>
  <c r="H57" i="37"/>
  <c r="G57" i="37"/>
  <c r="F57" i="37"/>
  <c r="AZ40" i="1" s="1"/>
  <c r="E57" i="37"/>
  <c r="AY40" i="1" s="1"/>
  <c r="D57" i="37"/>
  <c r="L56" i="37"/>
  <c r="BC39" i="1" s="1"/>
  <c r="K56" i="37"/>
  <c r="BB39" i="1" s="1"/>
  <c r="I56" i="37"/>
  <c r="H56" i="37"/>
  <c r="G56" i="37"/>
  <c r="F56" i="37"/>
  <c r="AZ39" i="1" s="1"/>
  <c r="E56" i="37"/>
  <c r="AY39" i="1" s="1"/>
  <c r="D56" i="37"/>
  <c r="L55" i="37"/>
  <c r="BC38" i="1" s="1"/>
  <c r="K55" i="37"/>
  <c r="BB38" i="1" s="1"/>
  <c r="I55" i="37"/>
  <c r="H55" i="37"/>
  <c r="G55" i="37"/>
  <c r="F55" i="37"/>
  <c r="AZ38" i="1" s="1"/>
  <c r="E55" i="37"/>
  <c r="AY38" i="1" s="1"/>
  <c r="D55" i="37"/>
  <c r="L54" i="37"/>
  <c r="BC37" i="1" s="1"/>
  <c r="K54" i="37"/>
  <c r="BB37" i="1" s="1"/>
  <c r="I54" i="37"/>
  <c r="H54" i="37"/>
  <c r="G54" i="37"/>
  <c r="F54" i="37"/>
  <c r="AZ37" i="1" s="1"/>
  <c r="E54" i="37"/>
  <c r="AY37" i="1" s="1"/>
  <c r="D54" i="37"/>
  <c r="L53" i="37"/>
  <c r="BC36" i="1" s="1"/>
  <c r="K53" i="37"/>
  <c r="BB36" i="1" s="1"/>
  <c r="I53" i="37"/>
  <c r="H53" i="37"/>
  <c r="G53" i="37"/>
  <c r="F53" i="37"/>
  <c r="AZ36" i="1" s="1"/>
  <c r="E53" i="37"/>
  <c r="AY36" i="1" s="1"/>
  <c r="D53" i="37"/>
  <c r="L52" i="37"/>
  <c r="BC35" i="1" s="1"/>
  <c r="K52" i="37"/>
  <c r="BB35" i="1" s="1"/>
  <c r="I52" i="37"/>
  <c r="H52" i="37"/>
  <c r="G52" i="37"/>
  <c r="F52" i="37"/>
  <c r="AZ35" i="1" s="1"/>
  <c r="E52" i="37"/>
  <c r="AY35" i="1" s="1"/>
  <c r="D52" i="37"/>
  <c r="L51" i="37"/>
  <c r="BC34" i="1" s="1"/>
  <c r="K51" i="37"/>
  <c r="BB34" i="1" s="1"/>
  <c r="I51" i="37"/>
  <c r="H51" i="37"/>
  <c r="G51" i="37"/>
  <c r="F51" i="37"/>
  <c r="AZ34" i="1" s="1"/>
  <c r="E51" i="37"/>
  <c r="D51" i="37"/>
  <c r="L50" i="37"/>
  <c r="BC33" i="1" s="1"/>
  <c r="K50" i="37"/>
  <c r="BB33" i="1" s="1"/>
  <c r="I50" i="37"/>
  <c r="H50" i="37"/>
  <c r="G50" i="37"/>
  <c r="F50" i="37"/>
  <c r="AZ33" i="1" s="1"/>
  <c r="E50" i="37"/>
  <c r="D50" i="37"/>
  <c r="L49" i="37"/>
  <c r="BC32" i="1" s="1"/>
  <c r="K49" i="37"/>
  <c r="BB32" i="1" s="1"/>
  <c r="I49" i="37"/>
  <c r="H49" i="37"/>
  <c r="G49" i="37"/>
  <c r="F49" i="37"/>
  <c r="AZ32" i="1" s="1"/>
  <c r="E49" i="37"/>
  <c r="AY32" i="1" s="1"/>
  <c r="D49" i="37"/>
  <c r="AX32" i="1" s="1"/>
  <c r="L48" i="37"/>
  <c r="BC31" i="1" s="1"/>
  <c r="K48" i="37"/>
  <c r="BB31" i="1" s="1"/>
  <c r="I48" i="37"/>
  <c r="H48" i="37"/>
  <c r="G48" i="37"/>
  <c r="F48" i="37"/>
  <c r="AZ31" i="1" s="1"/>
  <c r="E48" i="37"/>
  <c r="AY31" i="1" s="1"/>
  <c r="D48" i="37"/>
  <c r="L47" i="37"/>
  <c r="BC30" i="1" s="1"/>
  <c r="K47" i="37"/>
  <c r="BB30" i="1" s="1"/>
  <c r="I47" i="37"/>
  <c r="H47" i="37"/>
  <c r="G47" i="37"/>
  <c r="F47" i="37"/>
  <c r="AZ30" i="1" s="1"/>
  <c r="E47" i="37"/>
  <c r="AY30" i="1" s="1"/>
  <c r="D47" i="37"/>
  <c r="L46" i="37"/>
  <c r="BC29" i="1" s="1"/>
  <c r="K46" i="37"/>
  <c r="BB29" i="1" s="1"/>
  <c r="I46" i="37"/>
  <c r="H46" i="37"/>
  <c r="G46" i="37"/>
  <c r="F46" i="37"/>
  <c r="AZ29" i="1" s="1"/>
  <c r="E46" i="37"/>
  <c r="AY29" i="1" s="1"/>
  <c r="D46" i="37"/>
  <c r="AX29" i="1" s="1"/>
  <c r="L45" i="37"/>
  <c r="BC28" i="1" s="1"/>
  <c r="K45" i="37"/>
  <c r="BB28" i="1" s="1"/>
  <c r="I45" i="37"/>
  <c r="H45" i="37"/>
  <c r="G45" i="37"/>
  <c r="F45" i="37"/>
  <c r="AZ28" i="1" s="1"/>
  <c r="E45" i="37"/>
  <c r="AY28" i="1" s="1"/>
  <c r="D45" i="37"/>
  <c r="L44" i="37"/>
  <c r="BC27" i="1" s="1"/>
  <c r="K44" i="37"/>
  <c r="BB27" i="1" s="1"/>
  <c r="I44" i="37"/>
  <c r="H44" i="37"/>
  <c r="G44" i="37"/>
  <c r="F44" i="37"/>
  <c r="AZ27" i="1" s="1"/>
  <c r="E44" i="37"/>
  <c r="AY27" i="1" s="1"/>
  <c r="D44" i="37"/>
  <c r="L43" i="37"/>
  <c r="BC26" i="1" s="1"/>
  <c r="K43" i="37"/>
  <c r="BB26" i="1" s="1"/>
  <c r="I43" i="37"/>
  <c r="H43" i="37"/>
  <c r="G43" i="37"/>
  <c r="F43" i="37"/>
  <c r="AZ26" i="1" s="1"/>
  <c r="E43" i="37"/>
  <c r="AY26" i="1" s="1"/>
  <c r="D43" i="37"/>
  <c r="L42" i="37"/>
  <c r="BC25" i="1" s="1"/>
  <c r="K42" i="37"/>
  <c r="BB25" i="1" s="1"/>
  <c r="I42" i="37"/>
  <c r="H42" i="37"/>
  <c r="G42" i="37"/>
  <c r="F42" i="37"/>
  <c r="AZ25" i="1" s="1"/>
  <c r="E42" i="37"/>
  <c r="D42" i="37"/>
  <c r="L41" i="37"/>
  <c r="BC24" i="1" s="1"/>
  <c r="K41" i="37"/>
  <c r="BB24" i="1" s="1"/>
  <c r="I41" i="37"/>
  <c r="H41" i="37"/>
  <c r="G41" i="37"/>
  <c r="F41" i="37"/>
  <c r="AZ24" i="1" s="1"/>
  <c r="E41" i="37"/>
  <c r="D41" i="37"/>
  <c r="AX24" i="1" s="1"/>
  <c r="L40" i="37"/>
  <c r="BC23" i="1" s="1"/>
  <c r="K40" i="37"/>
  <c r="BB23" i="1" s="1"/>
  <c r="I40" i="37"/>
  <c r="H40" i="37"/>
  <c r="G40" i="37"/>
  <c r="F40" i="37"/>
  <c r="AZ23" i="1" s="1"/>
  <c r="E40" i="37"/>
  <c r="AY23" i="1" s="1"/>
  <c r="D40" i="37"/>
  <c r="L39" i="37"/>
  <c r="K39" i="37"/>
  <c r="I39" i="37"/>
  <c r="H39" i="37"/>
  <c r="G39" i="37"/>
  <c r="F39" i="37"/>
  <c r="E39" i="37"/>
  <c r="D39" i="37"/>
  <c r="L38" i="37"/>
  <c r="K38" i="37"/>
  <c r="I38" i="37"/>
  <c r="H38" i="37"/>
  <c r="G38" i="37"/>
  <c r="F38" i="37"/>
  <c r="E38" i="37"/>
  <c r="D38" i="37"/>
  <c r="L37" i="37"/>
  <c r="K37" i="37"/>
  <c r="I37" i="37"/>
  <c r="H37" i="37"/>
  <c r="G37" i="37"/>
  <c r="F37" i="37"/>
  <c r="E37" i="37"/>
  <c r="D37" i="37"/>
  <c r="L36" i="37"/>
  <c r="K36" i="37"/>
  <c r="I36" i="37"/>
  <c r="H36" i="37"/>
  <c r="G36" i="37"/>
  <c r="F36" i="37"/>
  <c r="E36" i="37"/>
  <c r="D36" i="37"/>
  <c r="L35" i="37"/>
  <c r="K35" i="37"/>
  <c r="I35" i="37"/>
  <c r="H35" i="37"/>
  <c r="G35" i="37"/>
  <c r="F35" i="37"/>
  <c r="E35" i="37"/>
  <c r="D35" i="37"/>
  <c r="L34" i="37"/>
  <c r="K34" i="37"/>
  <c r="I34" i="37"/>
  <c r="H34" i="37"/>
  <c r="G34" i="37"/>
  <c r="F34" i="37"/>
  <c r="E34" i="37"/>
  <c r="D34" i="37"/>
  <c r="L33" i="37"/>
  <c r="K33" i="37"/>
  <c r="I33" i="37"/>
  <c r="H33" i="37"/>
  <c r="G33" i="37"/>
  <c r="F33" i="37"/>
  <c r="E33" i="37"/>
  <c r="D33" i="37"/>
  <c r="L32" i="37"/>
  <c r="K32" i="37"/>
  <c r="I32" i="37"/>
  <c r="H32" i="37"/>
  <c r="G32" i="37"/>
  <c r="F32" i="37"/>
  <c r="E32" i="37"/>
  <c r="D32" i="37"/>
  <c r="L31" i="37"/>
  <c r="K31" i="37"/>
  <c r="I31" i="37"/>
  <c r="H31" i="37"/>
  <c r="G31" i="37"/>
  <c r="F31" i="37"/>
  <c r="E31" i="37"/>
  <c r="D31" i="37"/>
  <c r="L30" i="37"/>
  <c r="K30" i="37"/>
  <c r="I30" i="37"/>
  <c r="H30" i="37"/>
  <c r="G30" i="37"/>
  <c r="F30" i="37"/>
  <c r="E30" i="37"/>
  <c r="D30" i="37"/>
  <c r="L29" i="37"/>
  <c r="K29" i="37"/>
  <c r="I29" i="37"/>
  <c r="H29" i="37"/>
  <c r="G29" i="37"/>
  <c r="F29" i="37"/>
  <c r="E29" i="37"/>
  <c r="D29" i="37"/>
  <c r="L28" i="37"/>
  <c r="K28" i="37"/>
  <c r="I28" i="37"/>
  <c r="H28" i="37"/>
  <c r="G28" i="37"/>
  <c r="F28" i="37"/>
  <c r="E28" i="37"/>
  <c r="D28" i="37"/>
  <c r="L27" i="37"/>
  <c r="K27" i="37"/>
  <c r="I27" i="37"/>
  <c r="H27" i="37"/>
  <c r="G27" i="37"/>
  <c r="F27" i="37"/>
  <c r="E27" i="37"/>
  <c r="D27" i="37"/>
  <c r="L26" i="37"/>
  <c r="BC22" i="1" s="1"/>
  <c r="K26" i="37"/>
  <c r="BB22" i="1" s="1"/>
  <c r="I26" i="37"/>
  <c r="H26" i="37"/>
  <c r="G26" i="37"/>
  <c r="F26" i="37"/>
  <c r="AZ22" i="1" s="1"/>
  <c r="E26" i="37"/>
  <c r="D26" i="37"/>
  <c r="L25" i="37"/>
  <c r="BC21" i="1" s="1"/>
  <c r="K25" i="37"/>
  <c r="BB21" i="1" s="1"/>
  <c r="I25" i="37"/>
  <c r="H25" i="37"/>
  <c r="G25" i="37"/>
  <c r="F25" i="37"/>
  <c r="AZ21" i="1" s="1"/>
  <c r="E25" i="37"/>
  <c r="AY21" i="1" s="1"/>
  <c r="D25" i="37"/>
  <c r="L24" i="37"/>
  <c r="BC20" i="1" s="1"/>
  <c r="K24" i="37"/>
  <c r="BB20" i="1" s="1"/>
  <c r="I24" i="37"/>
  <c r="H24" i="37"/>
  <c r="G24" i="37"/>
  <c r="F24" i="37"/>
  <c r="AZ20" i="1" s="1"/>
  <c r="E24" i="37"/>
  <c r="AY20" i="1" s="1"/>
  <c r="D24" i="37"/>
  <c r="L23" i="37"/>
  <c r="BC19" i="1" s="1"/>
  <c r="K23" i="37"/>
  <c r="BB19" i="1" s="1"/>
  <c r="I23" i="37"/>
  <c r="H23" i="37"/>
  <c r="G23" i="37"/>
  <c r="F23" i="37"/>
  <c r="AZ19" i="1" s="1"/>
  <c r="E23" i="37"/>
  <c r="AY19" i="1" s="1"/>
  <c r="D23" i="37"/>
  <c r="AX19" i="1" s="1"/>
  <c r="L22" i="37"/>
  <c r="BC18" i="1" s="1"/>
  <c r="K22" i="37"/>
  <c r="BB18" i="1" s="1"/>
  <c r="I22" i="37"/>
  <c r="H22" i="37"/>
  <c r="G22" i="37"/>
  <c r="F22" i="37"/>
  <c r="AZ18" i="1" s="1"/>
  <c r="E22" i="37"/>
  <c r="AY18" i="1" s="1"/>
  <c r="D22" i="37"/>
  <c r="L21" i="37"/>
  <c r="BC17" i="1" s="1"/>
  <c r="K21" i="37"/>
  <c r="BB17" i="1" s="1"/>
  <c r="I21" i="37"/>
  <c r="H21" i="37"/>
  <c r="G21" i="37"/>
  <c r="F21" i="37"/>
  <c r="AZ17" i="1" s="1"/>
  <c r="E21" i="37"/>
  <c r="AY17" i="1" s="1"/>
  <c r="D21" i="37"/>
  <c r="L20" i="37"/>
  <c r="BC16" i="1" s="1"/>
  <c r="K20" i="37"/>
  <c r="BB16" i="1" s="1"/>
  <c r="I20" i="37"/>
  <c r="H20" i="37"/>
  <c r="G20" i="37"/>
  <c r="F20" i="37"/>
  <c r="AZ16" i="1" s="1"/>
  <c r="E20" i="37"/>
  <c r="AY16" i="1" s="1"/>
  <c r="D20" i="37"/>
  <c r="AX16" i="1" s="1"/>
  <c r="L19" i="37"/>
  <c r="BC15" i="1" s="1"/>
  <c r="K19" i="37"/>
  <c r="BB15" i="1" s="1"/>
  <c r="I19" i="37"/>
  <c r="H19" i="37"/>
  <c r="G19" i="37"/>
  <c r="F19" i="37"/>
  <c r="AZ15" i="1" s="1"/>
  <c r="E19" i="37"/>
  <c r="D19" i="37"/>
  <c r="L18" i="37"/>
  <c r="BC14" i="1" s="1"/>
  <c r="K18" i="37"/>
  <c r="BB14" i="1" s="1"/>
  <c r="I18" i="37"/>
  <c r="H18" i="37"/>
  <c r="G18" i="37"/>
  <c r="F18" i="37"/>
  <c r="AZ14" i="1" s="1"/>
  <c r="E18" i="37"/>
  <c r="D18" i="37"/>
  <c r="L17" i="37"/>
  <c r="BC13" i="1" s="1"/>
  <c r="K17" i="37"/>
  <c r="BB13" i="1" s="1"/>
  <c r="I17" i="37"/>
  <c r="H17" i="37"/>
  <c r="G17" i="37"/>
  <c r="F17" i="37"/>
  <c r="AZ13" i="1" s="1"/>
  <c r="E17" i="37"/>
  <c r="AY13" i="1" s="1"/>
  <c r="D17" i="37"/>
  <c r="AX13" i="1" s="1"/>
  <c r="L16" i="37"/>
  <c r="BC12" i="1" s="1"/>
  <c r="K16" i="37"/>
  <c r="BB12" i="1" s="1"/>
  <c r="I16" i="37"/>
  <c r="H16" i="37"/>
  <c r="G16" i="37"/>
  <c r="F16" i="37"/>
  <c r="AZ12" i="1" s="1"/>
  <c r="E16" i="37"/>
  <c r="AY12" i="1" s="1"/>
  <c r="D16" i="37"/>
  <c r="L15" i="37"/>
  <c r="BC11" i="1" s="1"/>
  <c r="K15" i="37"/>
  <c r="BB11" i="1" s="1"/>
  <c r="I15" i="37"/>
  <c r="H15" i="37"/>
  <c r="G15" i="37"/>
  <c r="F15" i="37"/>
  <c r="AZ11" i="1" s="1"/>
  <c r="E15" i="37"/>
  <c r="AY11" i="1" s="1"/>
  <c r="D15" i="37"/>
  <c r="AX11" i="1" s="1"/>
  <c r="L14" i="37"/>
  <c r="BC10" i="1" s="1"/>
  <c r="K14" i="37"/>
  <c r="BB10" i="1" s="1"/>
  <c r="I14" i="37"/>
  <c r="H14" i="37"/>
  <c r="G14" i="37"/>
  <c r="F14" i="37"/>
  <c r="AZ10" i="1" s="1"/>
  <c r="E14" i="37"/>
  <c r="AY10" i="1" s="1"/>
  <c r="D14" i="37"/>
  <c r="L13" i="37"/>
  <c r="BC9" i="1" s="1"/>
  <c r="K13" i="37"/>
  <c r="BB9" i="1" s="1"/>
  <c r="I13" i="37"/>
  <c r="H13" i="37"/>
  <c r="G13" i="37"/>
  <c r="F13" i="37"/>
  <c r="AZ9" i="1" s="1"/>
  <c r="E13" i="37"/>
  <c r="AY9" i="1" s="1"/>
  <c r="D13" i="37"/>
  <c r="L12" i="37"/>
  <c r="BC8" i="1" s="1"/>
  <c r="K12" i="37"/>
  <c r="BB8" i="1" s="1"/>
  <c r="I12" i="37"/>
  <c r="H12" i="37"/>
  <c r="G12" i="37"/>
  <c r="F12" i="37"/>
  <c r="AZ8" i="1" s="1"/>
  <c r="E12" i="37"/>
  <c r="AY8" i="1" s="1"/>
  <c r="D12" i="37"/>
  <c r="AX8" i="1" s="1"/>
  <c r="L11" i="37"/>
  <c r="BC7" i="1" s="1"/>
  <c r="K11" i="37"/>
  <c r="BB7" i="1" s="1"/>
  <c r="I11" i="37"/>
  <c r="H11" i="37"/>
  <c r="G11" i="37"/>
  <c r="F11" i="37"/>
  <c r="AZ7" i="1" s="1"/>
  <c r="E11" i="37"/>
  <c r="AY7" i="1" s="1"/>
  <c r="D11" i="37"/>
  <c r="L10" i="37"/>
  <c r="BC6" i="1" s="1"/>
  <c r="K10" i="37"/>
  <c r="BB6" i="1" s="1"/>
  <c r="I10" i="37"/>
  <c r="H10" i="37"/>
  <c r="G10" i="37"/>
  <c r="F10" i="37"/>
  <c r="AZ6" i="1" s="1"/>
  <c r="E10" i="37"/>
  <c r="D10" i="37"/>
  <c r="L9" i="37"/>
  <c r="BC5" i="1" s="1"/>
  <c r="K9" i="37"/>
  <c r="BB5" i="1" s="1"/>
  <c r="I9" i="37"/>
  <c r="H9" i="37"/>
  <c r="G9" i="37"/>
  <c r="F9" i="37"/>
  <c r="AZ5" i="1" s="1"/>
  <c r="E9" i="37"/>
  <c r="AY5" i="1" s="1"/>
  <c r="D9" i="37"/>
  <c r="L8" i="37"/>
  <c r="K8" i="37"/>
  <c r="I8" i="37"/>
  <c r="H8" i="37"/>
  <c r="G8" i="37"/>
  <c r="F8" i="37"/>
  <c r="E8" i="37"/>
  <c r="D8" i="37"/>
  <c r="L7" i="37"/>
  <c r="BC4" i="1" s="1"/>
  <c r="K7" i="37"/>
  <c r="BB4" i="1" s="1"/>
  <c r="I7" i="37"/>
  <c r="H7" i="37"/>
  <c r="G7" i="37"/>
  <c r="F7" i="37"/>
  <c r="AZ4" i="1" s="1"/>
  <c r="E7" i="37"/>
  <c r="AY4" i="1" s="1"/>
  <c r="D7" i="37"/>
  <c r="J99" i="37" l="1"/>
  <c r="BA76" i="1" s="1"/>
  <c r="J103" i="37"/>
  <c r="BA78" i="1" s="1"/>
  <c r="J111" i="37"/>
  <c r="M111" i="37" s="1"/>
  <c r="R111" i="37" s="1"/>
  <c r="J109" i="37"/>
  <c r="BA84" i="1" s="1"/>
  <c r="J105" i="37"/>
  <c r="BA80" i="1" s="1"/>
  <c r="BD80" i="1" s="1"/>
  <c r="AY86" i="1"/>
  <c r="AZ86" i="1"/>
  <c r="J18" i="37"/>
  <c r="BA14" i="1" s="1"/>
  <c r="J19" i="37"/>
  <c r="BA15" i="1" s="1"/>
  <c r="J20" i="37"/>
  <c r="BA16" i="1" s="1"/>
  <c r="BD16" i="1" s="1"/>
  <c r="J21" i="37"/>
  <c r="BA17" i="1" s="1"/>
  <c r="J23" i="37"/>
  <c r="BA19" i="1" s="1"/>
  <c r="BD19" i="1" s="1"/>
  <c r="J25" i="37"/>
  <c r="BA21" i="1" s="1"/>
  <c r="J26" i="37"/>
  <c r="BA22" i="1" s="1"/>
  <c r="J27" i="37"/>
  <c r="M27" i="37" s="1"/>
  <c r="R27" i="37" s="1"/>
  <c r="J28" i="37"/>
  <c r="M28" i="37" s="1"/>
  <c r="R28" i="37" s="1"/>
  <c r="J29" i="37"/>
  <c r="J33" i="37"/>
  <c r="M33" i="37" s="1"/>
  <c r="R33" i="37" s="1"/>
  <c r="J34" i="37"/>
  <c r="M34" i="37" s="1"/>
  <c r="R34" i="37" s="1"/>
  <c r="J42" i="37"/>
  <c r="BA25" i="1" s="1"/>
  <c r="J50" i="37"/>
  <c r="BA33" i="1" s="1"/>
  <c r="J51" i="37"/>
  <c r="BA34" i="1" s="1"/>
  <c r="J52" i="37"/>
  <c r="BA35" i="1" s="1"/>
  <c r="J53" i="37"/>
  <c r="BA36" i="1" s="1"/>
  <c r="J57" i="37"/>
  <c r="M57" i="37" s="1"/>
  <c r="R57" i="37" s="1"/>
  <c r="J58" i="37"/>
  <c r="BA41" i="1" s="1"/>
  <c r="J59" i="37"/>
  <c r="BA42" i="1" s="1"/>
  <c r="J60" i="37"/>
  <c r="BA43" i="1" s="1"/>
  <c r="J61" i="37"/>
  <c r="BA44" i="1" s="1"/>
  <c r="J65" i="37"/>
  <c r="BA48" i="1" s="1"/>
  <c r="J66" i="37"/>
  <c r="BA49" i="1" s="1"/>
  <c r="BB86" i="1"/>
  <c r="J106" i="37"/>
  <c r="BA81" i="1" s="1"/>
  <c r="J116" i="37"/>
  <c r="BA89" i="1" s="1"/>
  <c r="J119" i="37"/>
  <c r="BA92" i="1" s="1"/>
  <c r="J94" i="37"/>
  <c r="BA71" i="1" s="1"/>
  <c r="J96" i="37"/>
  <c r="BA73" i="1" s="1"/>
  <c r="J98" i="37"/>
  <c r="BA75" i="1" s="1"/>
  <c r="J102" i="37"/>
  <c r="BA77" i="1" s="1"/>
  <c r="BD77" i="1" s="1"/>
  <c r="J110" i="37"/>
  <c r="BA85" i="1" s="1"/>
  <c r="BD85" i="1" s="1"/>
  <c r="J129" i="37"/>
  <c r="BA102" i="1" s="1"/>
  <c r="BD102" i="1" s="1"/>
  <c r="J130" i="37"/>
  <c r="BA103" i="1" s="1"/>
  <c r="J131" i="37"/>
  <c r="BA104" i="1" s="1"/>
  <c r="J134" i="37"/>
  <c r="BA107" i="1" s="1"/>
  <c r="J135" i="37"/>
  <c r="BA108" i="1" s="1"/>
  <c r="J138" i="37"/>
  <c r="BA111" i="1" s="1"/>
  <c r="J139" i="37"/>
  <c r="BA112" i="1" s="1"/>
  <c r="J90" i="37"/>
  <c r="BA67" i="1" s="1"/>
  <c r="BD67" i="1" s="1"/>
  <c r="J123" i="37"/>
  <c r="BA96" i="1" s="1"/>
  <c r="J125" i="37"/>
  <c r="BA98" i="1" s="1"/>
  <c r="J137" i="37"/>
  <c r="BA110" i="1" s="1"/>
  <c r="BD110" i="1" s="1"/>
  <c r="J14" i="37"/>
  <c r="BA10" i="1" s="1"/>
  <c r="J16" i="37"/>
  <c r="BA12" i="1" s="1"/>
  <c r="J46" i="37"/>
  <c r="BA29" i="1" s="1"/>
  <c r="BD29" i="1" s="1"/>
  <c r="J48" i="37"/>
  <c r="BA31" i="1" s="1"/>
  <c r="J10" i="37"/>
  <c r="BA6" i="1" s="1"/>
  <c r="J39" i="37"/>
  <c r="M39" i="37" s="1"/>
  <c r="R39" i="37" s="1"/>
  <c r="J76" i="37"/>
  <c r="BA57" i="1" s="1"/>
  <c r="J107" i="37"/>
  <c r="BA82" i="1" s="1"/>
  <c r="J71" i="37"/>
  <c r="BA52" i="1" s="1"/>
  <c r="J73" i="37"/>
  <c r="BA54" i="1" s="1"/>
  <c r="J75" i="37"/>
  <c r="BA56" i="1" s="1"/>
  <c r="J85" i="37"/>
  <c r="BA64" i="1" s="1"/>
  <c r="J86" i="37"/>
  <c r="BA65" i="1" s="1"/>
  <c r="J87" i="37"/>
  <c r="BA66" i="1" s="1"/>
  <c r="J80" i="37"/>
  <c r="BA59" i="1" s="1"/>
  <c r="J82" i="37"/>
  <c r="BA61" i="1" s="1"/>
  <c r="BD61" i="1" s="1"/>
  <c r="J84" i="37"/>
  <c r="BA63" i="1" s="1"/>
  <c r="AX31" i="1"/>
  <c r="J22" i="37"/>
  <c r="BA18" i="1" s="1"/>
  <c r="J72" i="37"/>
  <c r="BA53" i="1" s="1"/>
  <c r="AY60" i="1"/>
  <c r="AY63" i="1"/>
  <c r="AX65" i="1"/>
  <c r="J30" i="37"/>
  <c r="M30" i="37" s="1"/>
  <c r="R30" i="37" s="1"/>
  <c r="J32" i="37"/>
  <c r="M32" i="37" s="1"/>
  <c r="R32" i="37" s="1"/>
  <c r="J35" i="37"/>
  <c r="M35" i="37" s="1"/>
  <c r="R35" i="37" s="1"/>
  <c r="J36" i="37"/>
  <c r="M36" i="37" s="1"/>
  <c r="R36" i="37" s="1"/>
  <c r="J37" i="37"/>
  <c r="M37" i="37" s="1"/>
  <c r="R37" i="37" s="1"/>
  <c r="J41" i="37"/>
  <c r="BA24" i="1" s="1"/>
  <c r="AY34" i="1"/>
  <c r="AY41" i="1"/>
  <c r="AX44" i="1"/>
  <c r="AX46" i="1"/>
  <c r="AX47" i="1"/>
  <c r="AX49" i="1"/>
  <c r="M67" i="37"/>
  <c r="R67" i="37" s="1"/>
  <c r="AX81" i="1"/>
  <c r="G141" i="37"/>
  <c r="J118" i="37"/>
  <c r="BA91" i="1" s="1"/>
  <c r="BD91" i="1" s="1"/>
  <c r="AX111" i="1"/>
  <c r="AX112" i="1"/>
  <c r="AX113" i="1"/>
  <c r="AX48" i="1"/>
  <c r="AY107" i="1"/>
  <c r="AX30" i="1"/>
  <c r="AX33" i="1"/>
  <c r="AY33" i="1"/>
  <c r="AX38" i="1"/>
  <c r="AX39" i="1"/>
  <c r="AX41" i="1"/>
  <c r="M88" i="37"/>
  <c r="R88" i="37" s="1"/>
  <c r="BC1" i="1"/>
  <c r="AX4" i="1"/>
  <c r="AX6" i="1"/>
  <c r="J31" i="37"/>
  <c r="M31" i="37" s="1"/>
  <c r="R31" i="37" s="1"/>
  <c r="J38" i="37"/>
  <c r="M38" i="37" s="1"/>
  <c r="R38" i="37" s="1"/>
  <c r="J40" i="37"/>
  <c r="BA23" i="1" s="1"/>
  <c r="J43" i="37"/>
  <c r="BA26" i="1" s="1"/>
  <c r="J44" i="37"/>
  <c r="BA27" i="1" s="1"/>
  <c r="J45" i="37"/>
  <c r="BA28" i="1" s="1"/>
  <c r="J49" i="37"/>
  <c r="BA32" i="1" s="1"/>
  <c r="BD32" i="1" s="1"/>
  <c r="AY42" i="1"/>
  <c r="J79" i="37"/>
  <c r="BA58" i="1" s="1"/>
  <c r="BD58" i="1" s="1"/>
  <c r="J83" i="37"/>
  <c r="BA62" i="1" s="1"/>
  <c r="J108" i="37"/>
  <c r="BA83" i="1" s="1"/>
  <c r="J115" i="37"/>
  <c r="BA88" i="1" s="1"/>
  <c r="BD88" i="1" s="1"/>
  <c r="J117" i="37"/>
  <c r="BA90" i="1" s="1"/>
  <c r="BD90" i="1" s="1"/>
  <c r="J120" i="37"/>
  <c r="BA93" i="1" s="1"/>
  <c r="J121" i="37"/>
  <c r="BA94" i="1" s="1"/>
  <c r="J122" i="37"/>
  <c r="BA95" i="1" s="1"/>
  <c r="J126" i="37"/>
  <c r="BA99" i="1" s="1"/>
  <c r="BD99" i="1" s="1"/>
  <c r="J127" i="37"/>
  <c r="BA100" i="1" s="1"/>
  <c r="J128" i="37"/>
  <c r="BA101" i="1" s="1"/>
  <c r="BD101" i="1" s="1"/>
  <c r="AX45" i="1"/>
  <c r="AY48" i="1"/>
  <c r="E141" i="37"/>
  <c r="AY87" i="1"/>
  <c r="AY6" i="1"/>
  <c r="AX9" i="1"/>
  <c r="AX55" i="1"/>
  <c r="AX68" i="1"/>
  <c r="AX70" i="1"/>
  <c r="AX73" i="1"/>
  <c r="AX79" i="1"/>
  <c r="I141" i="37"/>
  <c r="AX75" i="1"/>
  <c r="AX59" i="1"/>
  <c r="AX43" i="1"/>
  <c r="AX27" i="1"/>
  <c r="AY24" i="1"/>
  <c r="AY89" i="1"/>
  <c r="AX95" i="1"/>
  <c r="AX12" i="1"/>
  <c r="AX52" i="1"/>
  <c r="AX54" i="1"/>
  <c r="AX71" i="1"/>
  <c r="AY14" i="1"/>
  <c r="AX15" i="1"/>
  <c r="AX17" i="1"/>
  <c r="AX20" i="1"/>
  <c r="M25" i="37"/>
  <c r="R25" i="37" s="1"/>
  <c r="AX22" i="1"/>
  <c r="J47" i="37"/>
  <c r="BA30" i="1" s="1"/>
  <c r="J54" i="37"/>
  <c r="BA37" i="1" s="1"/>
  <c r="J56" i="37"/>
  <c r="BA39" i="1" s="1"/>
  <c r="AX57" i="1"/>
  <c r="J81" i="37"/>
  <c r="BA60" i="1" s="1"/>
  <c r="M99" i="37"/>
  <c r="R99" i="37" s="1"/>
  <c r="AX76" i="1"/>
  <c r="BD76" i="1" s="1"/>
  <c r="M103" i="37"/>
  <c r="R103" i="37" s="1"/>
  <c r="AX78" i="1"/>
  <c r="K141" i="37"/>
  <c r="BB87" i="1"/>
  <c r="J124" i="37"/>
  <c r="BA97" i="1" s="1"/>
  <c r="BD97" i="1" s="1"/>
  <c r="AX98" i="1"/>
  <c r="AX74" i="1"/>
  <c r="AX42" i="1"/>
  <c r="AX26" i="1"/>
  <c r="AX10" i="1"/>
  <c r="AY64" i="1"/>
  <c r="BD64" i="1" s="1"/>
  <c r="AX60" i="1"/>
  <c r="AX63" i="1"/>
  <c r="J24" i="37"/>
  <c r="BA20" i="1" s="1"/>
  <c r="AX7" i="1"/>
  <c r="AX14" i="1"/>
  <c r="J7" i="37"/>
  <c r="BA4" i="1" s="1"/>
  <c r="J9" i="37"/>
  <c r="BA5" i="1" s="1"/>
  <c r="AY15" i="1"/>
  <c r="AY22" i="1"/>
  <c r="M29" i="37"/>
  <c r="R29" i="37" s="1"/>
  <c r="J55" i="37"/>
  <c r="BA38" i="1" s="1"/>
  <c r="J62" i="37"/>
  <c r="BA45" i="1" s="1"/>
  <c r="J64" i="37"/>
  <c r="BA47" i="1" s="1"/>
  <c r="AY57" i="1"/>
  <c r="J132" i="37"/>
  <c r="BA105" i="1" s="1"/>
  <c r="BD105" i="1" s="1"/>
  <c r="AX107" i="1"/>
  <c r="AX72" i="1"/>
  <c r="AX56" i="1"/>
  <c r="AX40" i="1"/>
  <c r="AX28" i="1"/>
  <c r="J8" i="37"/>
  <c r="M8" i="37" s="1"/>
  <c r="R8" i="37" s="1"/>
  <c r="J11" i="37"/>
  <c r="BA7" i="1" s="1"/>
  <c r="J12" i="37"/>
  <c r="BA8" i="1" s="1"/>
  <c r="BD8" i="1" s="1"/>
  <c r="J13" i="37"/>
  <c r="BA9" i="1" s="1"/>
  <c r="J15" i="37"/>
  <c r="BA11" i="1" s="1"/>
  <c r="BD11" i="1" s="1"/>
  <c r="J17" i="37"/>
  <c r="BA13" i="1" s="1"/>
  <c r="BD13" i="1" s="1"/>
  <c r="AX23" i="1"/>
  <c r="M42" i="37"/>
  <c r="R42" i="37" s="1"/>
  <c r="AX25" i="1"/>
  <c r="J63" i="37"/>
  <c r="BA46" i="1" s="1"/>
  <c r="J69" i="37"/>
  <c r="BA50" i="1" s="1"/>
  <c r="J70" i="37"/>
  <c r="BA51" i="1" s="1"/>
  <c r="BD51" i="1" s="1"/>
  <c r="J74" i="37"/>
  <c r="BA55" i="1" s="1"/>
  <c r="J91" i="37"/>
  <c r="BA68" i="1" s="1"/>
  <c r="J92" i="37"/>
  <c r="BA69" i="1" s="1"/>
  <c r="J93" i="37"/>
  <c r="BA70" i="1" s="1"/>
  <c r="J97" i="37"/>
  <c r="BA74" i="1" s="1"/>
  <c r="J104" i="37"/>
  <c r="BA79" i="1" s="1"/>
  <c r="M109" i="37"/>
  <c r="R109" i="37" s="1"/>
  <c r="AX84" i="1"/>
  <c r="BD84" i="1" s="1"/>
  <c r="D141" i="37"/>
  <c r="AX87" i="1"/>
  <c r="AX92" i="1"/>
  <c r="AX96" i="1"/>
  <c r="BD96" i="1" s="1"/>
  <c r="AX69" i="1"/>
  <c r="AX53" i="1"/>
  <c r="BD53" i="1" s="1"/>
  <c r="AX37" i="1"/>
  <c r="AX21" i="1"/>
  <c r="BD21" i="1" s="1"/>
  <c r="AX5" i="1"/>
  <c r="AY25" i="1"/>
  <c r="AX62" i="1"/>
  <c r="AX100" i="1"/>
  <c r="AX94" i="1"/>
  <c r="AX83" i="1"/>
  <c r="AX35" i="1"/>
  <c r="AX36" i="1"/>
  <c r="J95" i="37"/>
  <c r="BA72" i="1" s="1"/>
  <c r="F141" i="37"/>
  <c r="AZ87" i="1"/>
  <c r="M130" i="37"/>
  <c r="R130" i="37" s="1"/>
  <c r="AX103" i="1"/>
  <c r="AX108" i="1"/>
  <c r="BD108" i="1" s="1"/>
  <c r="AX104" i="1"/>
  <c r="AX93" i="1"/>
  <c r="AX82" i="1"/>
  <c r="AX66" i="1"/>
  <c r="AX50" i="1"/>
  <c r="AX34" i="1"/>
  <c r="AX18" i="1"/>
  <c r="AY75" i="1"/>
  <c r="L141" i="37"/>
  <c r="J133" i="37"/>
  <c r="BA106" i="1" s="1"/>
  <c r="BD106" i="1" s="1"/>
  <c r="J136" i="37"/>
  <c r="BA109" i="1" s="1"/>
  <c r="BD109" i="1" s="1"/>
  <c r="M129" i="37"/>
  <c r="R129" i="37" s="1"/>
  <c r="J140" i="37"/>
  <c r="BA113" i="1" s="1"/>
  <c r="DH111" i="1"/>
  <c r="CF111" i="1"/>
  <c r="CM111" i="1"/>
  <c r="DA113" i="1"/>
  <c r="DA112" i="1"/>
  <c r="EC111" i="1"/>
  <c r="DV112" i="1"/>
  <c r="GG111" i="1"/>
  <c r="DO112" i="1"/>
  <c r="GN111" i="1"/>
  <c r="BK111" i="1"/>
  <c r="AB113" i="1"/>
  <c r="GG112" i="1"/>
  <c r="EC112" i="1"/>
  <c r="DH113" i="1"/>
  <c r="CF113" i="1"/>
  <c r="DO113" i="1"/>
  <c r="BK113" i="1"/>
  <c r="HI113" i="1"/>
  <c r="GG113" i="1"/>
  <c r="DV113" i="1"/>
  <c r="CM113" i="1"/>
  <c r="GN113" i="1"/>
  <c r="EC113" i="1"/>
  <c r="CT113" i="1"/>
  <c r="HI112" i="1"/>
  <c r="CF112" i="1"/>
  <c r="GN112" i="1"/>
  <c r="CM112" i="1"/>
  <c r="AB112" i="1"/>
  <c r="CT112" i="1"/>
  <c r="U112" i="1"/>
  <c r="DH112" i="1"/>
  <c r="HI111" i="1"/>
  <c r="DO111" i="1"/>
  <c r="DV111" i="1"/>
  <c r="CT111" i="1"/>
  <c r="DA111" i="1"/>
  <c r="U111" i="1"/>
  <c r="U113" i="1"/>
  <c r="H141" i="37"/>
  <c r="J114" i="37"/>
  <c r="BA87" i="1" s="1"/>
  <c r="M110" i="37" l="1"/>
  <c r="R110" i="37" s="1"/>
  <c r="M53" i="37"/>
  <c r="R53" i="37" s="1"/>
  <c r="M20" i="37"/>
  <c r="R20" i="37" s="1"/>
  <c r="BB1" i="1"/>
  <c r="M18" i="37"/>
  <c r="R18" i="37" s="1"/>
  <c r="BD82" i="1"/>
  <c r="M107" i="37"/>
  <c r="R107" i="37" s="1"/>
  <c r="BD34" i="1"/>
  <c r="BD78" i="1"/>
  <c r="M58" i="37"/>
  <c r="R58" i="37" s="1"/>
  <c r="BA86" i="1"/>
  <c r="BD86" i="1" s="1"/>
  <c r="M115" i="37"/>
  <c r="R115" i="37" s="1"/>
  <c r="M123" i="37"/>
  <c r="R123" i="37" s="1"/>
  <c r="M102" i="37"/>
  <c r="R102" i="37" s="1"/>
  <c r="BD36" i="1"/>
  <c r="BD18" i="1"/>
  <c r="M135" i="37"/>
  <c r="R135" i="37" s="1"/>
  <c r="BA40" i="1"/>
  <c r="BD40" i="1" s="1"/>
  <c r="M19" i="37"/>
  <c r="R19" i="37" s="1"/>
  <c r="BD73" i="1"/>
  <c r="M94" i="37"/>
  <c r="R94" i="37" s="1"/>
  <c r="BD94" i="1"/>
  <c r="M48" i="37"/>
  <c r="R48" i="37" s="1"/>
  <c r="M116" i="37"/>
  <c r="R116" i="37" s="1"/>
  <c r="M41" i="37"/>
  <c r="R41" i="37" s="1"/>
  <c r="BD103" i="1"/>
  <c r="M125" i="37"/>
  <c r="R125" i="37" s="1"/>
  <c r="M59" i="37"/>
  <c r="R59" i="37" s="1"/>
  <c r="BD89" i="1"/>
  <c r="BD54" i="1"/>
  <c r="M21" i="37"/>
  <c r="R21" i="37" s="1"/>
  <c r="M14" i="37"/>
  <c r="R14" i="37" s="1"/>
  <c r="BD49" i="1"/>
  <c r="M128" i="37"/>
  <c r="R128" i="37" s="1"/>
  <c r="BD35" i="1"/>
  <c r="M40" i="37"/>
  <c r="R40" i="37" s="1"/>
  <c r="M96" i="37"/>
  <c r="R96" i="37" s="1"/>
  <c r="M138" i="37"/>
  <c r="R138" i="37" s="1"/>
  <c r="AZ1" i="1"/>
  <c r="BD83" i="1"/>
  <c r="BD28" i="1"/>
  <c r="M106" i="37"/>
  <c r="R106" i="37" s="1"/>
  <c r="M75" i="37"/>
  <c r="R75" i="37" s="1"/>
  <c r="M79" i="37"/>
  <c r="R79" i="37" s="1"/>
  <c r="M46" i="37"/>
  <c r="R46" i="37" s="1"/>
  <c r="M50" i="37"/>
  <c r="R50" i="37" s="1"/>
  <c r="BD52" i="1"/>
  <c r="M105" i="37"/>
  <c r="R105" i="37" s="1"/>
  <c r="M134" i="37"/>
  <c r="R134" i="37" s="1"/>
  <c r="BD37" i="1"/>
  <c r="BD104" i="1"/>
  <c r="M90" i="37"/>
  <c r="R90" i="37" s="1"/>
  <c r="BD44" i="1"/>
  <c r="M121" i="37"/>
  <c r="R121" i="37" s="1"/>
  <c r="M60" i="37"/>
  <c r="R60" i="37" s="1"/>
  <c r="BD31" i="1"/>
  <c r="M131" i="37"/>
  <c r="R131" i="37" s="1"/>
  <c r="BD92" i="1"/>
  <c r="M119" i="37"/>
  <c r="R119" i="37" s="1"/>
  <c r="M23" i="37"/>
  <c r="R23" i="37" s="1"/>
  <c r="BD66" i="1"/>
  <c r="BD107" i="1"/>
  <c r="M26" i="37"/>
  <c r="R26" i="37" s="1"/>
  <c r="BD12" i="1"/>
  <c r="BD59" i="1"/>
  <c r="M10" i="37"/>
  <c r="R10" i="37" s="1"/>
  <c r="BD81" i="1"/>
  <c r="M61" i="37"/>
  <c r="R61" i="37" s="1"/>
  <c r="M51" i="37"/>
  <c r="R51" i="37" s="1"/>
  <c r="BD50" i="1"/>
  <c r="M117" i="37"/>
  <c r="R117" i="37" s="1"/>
  <c r="BD10" i="1"/>
  <c r="BD17" i="1"/>
  <c r="M43" i="37"/>
  <c r="R43" i="37" s="1"/>
  <c r="M98" i="37"/>
  <c r="R98" i="37" s="1"/>
  <c r="M85" i="37"/>
  <c r="R85" i="37" s="1"/>
  <c r="M65" i="37"/>
  <c r="R65" i="37" s="1"/>
  <c r="M120" i="37"/>
  <c r="R120" i="37" s="1"/>
  <c r="M71" i="37"/>
  <c r="R71" i="37" s="1"/>
  <c r="M124" i="37"/>
  <c r="R124" i="37" s="1"/>
  <c r="BD43" i="1"/>
  <c r="BD111" i="1"/>
  <c r="M137" i="37"/>
  <c r="R137" i="37" s="1"/>
  <c r="BD14" i="1"/>
  <c r="M66" i="37"/>
  <c r="R66" i="37" s="1"/>
  <c r="BD65" i="1"/>
  <c r="BD93" i="1"/>
  <c r="M22" i="37"/>
  <c r="R22" i="37" s="1"/>
  <c r="M52" i="37"/>
  <c r="R52" i="37" s="1"/>
  <c r="M86" i="37"/>
  <c r="R86" i="37" s="1"/>
  <c r="BD24" i="1"/>
  <c r="BD112" i="1"/>
  <c r="BD5" i="1"/>
  <c r="M87" i="37"/>
  <c r="R87" i="37" s="1"/>
  <c r="BD100" i="1"/>
  <c r="M118" i="37"/>
  <c r="R118" i="37" s="1"/>
  <c r="M72" i="37"/>
  <c r="R72" i="37" s="1"/>
  <c r="M11" i="37"/>
  <c r="R11" i="37" s="1"/>
  <c r="M76" i="37"/>
  <c r="R76" i="37" s="1"/>
  <c r="BD71" i="1"/>
  <c r="M16" i="37"/>
  <c r="R16" i="37" s="1"/>
  <c r="BD41" i="1"/>
  <c r="M139" i="37"/>
  <c r="R139" i="37" s="1"/>
  <c r="M49" i="37"/>
  <c r="R49" i="37" s="1"/>
  <c r="BD23" i="1"/>
  <c r="BD56" i="1"/>
  <c r="M84" i="37"/>
  <c r="R84" i="37" s="1"/>
  <c r="BD98" i="1"/>
  <c r="M73" i="37"/>
  <c r="R73" i="37" s="1"/>
  <c r="M82" i="37"/>
  <c r="R82" i="37" s="1"/>
  <c r="BD48" i="1"/>
  <c r="M80" i="37"/>
  <c r="R80" i="37" s="1"/>
  <c r="BD27" i="1"/>
  <c r="M70" i="37"/>
  <c r="R70" i="37" s="1"/>
  <c r="M17" i="37"/>
  <c r="R17" i="37" s="1"/>
  <c r="BD74" i="1"/>
  <c r="AY1" i="1"/>
  <c r="BD38" i="1"/>
  <c r="BD60" i="1"/>
  <c r="M44" i="37"/>
  <c r="R44" i="37" s="1"/>
  <c r="BD7" i="1"/>
  <c r="M81" i="37"/>
  <c r="R81" i="37" s="1"/>
  <c r="BD15" i="1"/>
  <c r="M122" i="37"/>
  <c r="R122" i="37" s="1"/>
  <c r="BD75" i="1"/>
  <c r="BD62" i="1"/>
  <c r="BD57" i="1"/>
  <c r="BD69" i="1"/>
  <c r="BD95" i="1"/>
  <c r="BD79" i="1"/>
  <c r="M93" i="37"/>
  <c r="R93" i="37" s="1"/>
  <c r="M13" i="37"/>
  <c r="R13" i="37" s="1"/>
  <c r="BD45" i="1"/>
  <c r="M47" i="37"/>
  <c r="R47" i="37" s="1"/>
  <c r="M62" i="37"/>
  <c r="R62" i="37" s="1"/>
  <c r="BD68" i="1"/>
  <c r="M114" i="37"/>
  <c r="M92" i="37"/>
  <c r="R92" i="37" s="1"/>
  <c r="M133" i="37"/>
  <c r="R133" i="37" s="1"/>
  <c r="M127" i="37"/>
  <c r="R127" i="37" s="1"/>
  <c r="BD25" i="1"/>
  <c r="BD63" i="1"/>
  <c r="BD26" i="1"/>
  <c r="BD20" i="1"/>
  <c r="M91" i="37"/>
  <c r="R91" i="37" s="1"/>
  <c r="BD6" i="1"/>
  <c r="M55" i="37"/>
  <c r="R55" i="37" s="1"/>
  <c r="M54" i="37"/>
  <c r="R54" i="37" s="1"/>
  <c r="M104" i="37"/>
  <c r="R104" i="37" s="1"/>
  <c r="M132" i="37"/>
  <c r="R132" i="37" s="1"/>
  <c r="M126" i="37"/>
  <c r="R126" i="37" s="1"/>
  <c r="BD87" i="1"/>
  <c r="M12" i="37"/>
  <c r="R12" i="37" s="1"/>
  <c r="BD72" i="1"/>
  <c r="BD42" i="1"/>
  <c r="M24" i="37"/>
  <c r="R24" i="37" s="1"/>
  <c r="M97" i="37"/>
  <c r="R97" i="37" s="1"/>
  <c r="BD55" i="1"/>
  <c r="M108" i="37"/>
  <c r="R108" i="37" s="1"/>
  <c r="M15" i="37"/>
  <c r="R15" i="37" s="1"/>
  <c r="M74" i="37"/>
  <c r="R74" i="37" s="1"/>
  <c r="M9" i="37"/>
  <c r="R9" i="37" s="1"/>
  <c r="BD47" i="1"/>
  <c r="BD33" i="1"/>
  <c r="M64" i="37"/>
  <c r="R64" i="37" s="1"/>
  <c r="M95" i="37"/>
  <c r="R95" i="37" s="1"/>
  <c r="BD4" i="1"/>
  <c r="AX1" i="1"/>
  <c r="BD39" i="1"/>
  <c r="BD113" i="1"/>
  <c r="M136" i="37"/>
  <c r="R136" i="37" s="1"/>
  <c r="BD46" i="1"/>
  <c r="M83" i="37"/>
  <c r="R83" i="37" s="1"/>
  <c r="M45" i="37"/>
  <c r="R45" i="37" s="1"/>
  <c r="M69" i="37"/>
  <c r="R69" i="37" s="1"/>
  <c r="BD22" i="1"/>
  <c r="BD70" i="1"/>
  <c r="BD9" i="1"/>
  <c r="M7" i="37"/>
  <c r="R7" i="37" s="1"/>
  <c r="M56" i="37"/>
  <c r="R56" i="37" s="1"/>
  <c r="BD30" i="1"/>
  <c r="M140" i="37"/>
  <c r="R140" i="37" s="1"/>
  <c r="M63" i="37"/>
  <c r="R63" i="37" s="1"/>
  <c r="BA1" i="1" l="1"/>
  <c r="R100" i="37"/>
  <c r="M141" i="37"/>
  <c r="R141" i="37" s="1"/>
  <c r="R114" i="37"/>
  <c r="BD1" i="1"/>
  <c r="AV49" i="1"/>
  <c r="AV76" i="1"/>
  <c r="AV77" i="1"/>
  <c r="AV78" i="1"/>
  <c r="AV79" i="1"/>
  <c r="AV80" i="1"/>
  <c r="AV81" i="1"/>
  <c r="AV82" i="1"/>
  <c r="AV83" i="1"/>
  <c r="AV84" i="1"/>
  <c r="AV85" i="1"/>
  <c r="AV86" i="1"/>
  <c r="J67" i="36"/>
  <c r="M67" i="36" s="1"/>
  <c r="R67" i="36" s="1"/>
  <c r="J68" i="36"/>
  <c r="M68" i="36" s="1"/>
  <c r="J77" i="36"/>
  <c r="M77" i="36" s="1"/>
  <c r="R77" i="36" s="1"/>
  <c r="J78" i="36"/>
  <c r="M78" i="36" s="1"/>
  <c r="J88" i="36"/>
  <c r="M88" i="36" s="1"/>
  <c r="J89" i="36"/>
  <c r="M89" i="36" s="1"/>
  <c r="J100" i="36"/>
  <c r="M100" i="36" s="1"/>
  <c r="J101" i="36"/>
  <c r="M101" i="36" s="1"/>
  <c r="J112" i="36"/>
  <c r="M112" i="36" s="1"/>
  <c r="R112" i="36" s="1"/>
  <c r="J113" i="36"/>
  <c r="M113" i="36" s="1"/>
  <c r="O141" i="36"/>
  <c r="N141" i="36"/>
  <c r="L140" i="36"/>
  <c r="AV113" i="1" s="1"/>
  <c r="K140" i="36"/>
  <c r="AU113" i="1" s="1"/>
  <c r="I140" i="36"/>
  <c r="H140" i="36"/>
  <c r="G140" i="36"/>
  <c r="F140" i="36"/>
  <c r="AS113" i="1" s="1"/>
  <c r="E140" i="36"/>
  <c r="AR113" i="1" s="1"/>
  <c r="D140" i="36"/>
  <c r="L139" i="36"/>
  <c r="AV112" i="1" s="1"/>
  <c r="K139" i="36"/>
  <c r="AU112" i="1" s="1"/>
  <c r="I139" i="36"/>
  <c r="H139" i="36"/>
  <c r="G139" i="36"/>
  <c r="F139" i="36"/>
  <c r="AS112" i="1" s="1"/>
  <c r="E139" i="36"/>
  <c r="AR112" i="1" s="1"/>
  <c r="D139" i="36"/>
  <c r="AQ112" i="1" s="1"/>
  <c r="L138" i="36"/>
  <c r="AV111" i="1" s="1"/>
  <c r="K138" i="36"/>
  <c r="AU111" i="1" s="1"/>
  <c r="I138" i="36"/>
  <c r="H138" i="36"/>
  <c r="G138" i="36"/>
  <c r="F138" i="36"/>
  <c r="AS111" i="1" s="1"/>
  <c r="E138" i="36"/>
  <c r="AR111" i="1" s="1"/>
  <c r="D138" i="36"/>
  <c r="AQ111" i="1" s="1"/>
  <c r="L137" i="36"/>
  <c r="AV110" i="1" s="1"/>
  <c r="K137" i="36"/>
  <c r="AU110" i="1" s="1"/>
  <c r="I137" i="36"/>
  <c r="H137" i="36"/>
  <c r="G137" i="36"/>
  <c r="F137" i="36"/>
  <c r="AS110" i="1" s="1"/>
  <c r="E137" i="36"/>
  <c r="AR110" i="1" s="1"/>
  <c r="D137" i="36"/>
  <c r="L136" i="36"/>
  <c r="AV109" i="1" s="1"/>
  <c r="K136" i="36"/>
  <c r="AU109" i="1" s="1"/>
  <c r="I136" i="36"/>
  <c r="H136" i="36"/>
  <c r="G136" i="36"/>
  <c r="F136" i="36"/>
  <c r="AS109" i="1" s="1"/>
  <c r="E136" i="36"/>
  <c r="AR109" i="1" s="1"/>
  <c r="D136" i="36"/>
  <c r="AQ109" i="1" s="1"/>
  <c r="L135" i="36"/>
  <c r="AV108" i="1" s="1"/>
  <c r="K135" i="36"/>
  <c r="AU108" i="1" s="1"/>
  <c r="I135" i="36"/>
  <c r="H135" i="36"/>
  <c r="G135" i="36"/>
  <c r="F135" i="36"/>
  <c r="AS108" i="1" s="1"/>
  <c r="E135" i="36"/>
  <c r="AR108" i="1" s="1"/>
  <c r="D135" i="36"/>
  <c r="AQ108" i="1" s="1"/>
  <c r="L134" i="36"/>
  <c r="AV107" i="1" s="1"/>
  <c r="K134" i="36"/>
  <c r="AU107" i="1" s="1"/>
  <c r="I134" i="36"/>
  <c r="H134" i="36"/>
  <c r="G134" i="36"/>
  <c r="F134" i="36"/>
  <c r="AS107" i="1" s="1"/>
  <c r="E134" i="36"/>
  <c r="AR107" i="1" s="1"/>
  <c r="D134" i="36"/>
  <c r="L133" i="36"/>
  <c r="AV106" i="1" s="1"/>
  <c r="K133" i="36"/>
  <c r="AU106" i="1" s="1"/>
  <c r="I133" i="36"/>
  <c r="H133" i="36"/>
  <c r="G133" i="36"/>
  <c r="F133" i="36"/>
  <c r="AS106" i="1" s="1"/>
  <c r="E133" i="36"/>
  <c r="AR106" i="1" s="1"/>
  <c r="D133" i="36"/>
  <c r="AQ106" i="1" s="1"/>
  <c r="L132" i="36"/>
  <c r="AV105" i="1" s="1"/>
  <c r="K132" i="36"/>
  <c r="AU105" i="1" s="1"/>
  <c r="I132" i="36"/>
  <c r="H132" i="36"/>
  <c r="G132" i="36"/>
  <c r="F132" i="36"/>
  <c r="AS105" i="1" s="1"/>
  <c r="E132" i="36"/>
  <c r="AR105" i="1" s="1"/>
  <c r="D132" i="36"/>
  <c r="L131" i="36"/>
  <c r="AV104" i="1" s="1"/>
  <c r="K131" i="36"/>
  <c r="AU104" i="1" s="1"/>
  <c r="I131" i="36"/>
  <c r="H131" i="36"/>
  <c r="G131" i="36"/>
  <c r="F131" i="36"/>
  <c r="AS104" i="1" s="1"/>
  <c r="E131" i="36"/>
  <c r="AR104" i="1" s="1"/>
  <c r="D131" i="36"/>
  <c r="AQ104" i="1" s="1"/>
  <c r="L130" i="36"/>
  <c r="AV103" i="1" s="1"/>
  <c r="K130" i="36"/>
  <c r="AU103" i="1" s="1"/>
  <c r="I130" i="36"/>
  <c r="H130" i="36"/>
  <c r="G130" i="36"/>
  <c r="F130" i="36"/>
  <c r="AS103" i="1" s="1"/>
  <c r="E130" i="36"/>
  <c r="AR103" i="1" s="1"/>
  <c r="D130" i="36"/>
  <c r="AQ103" i="1" s="1"/>
  <c r="L129" i="36"/>
  <c r="AV102" i="1" s="1"/>
  <c r="K129" i="36"/>
  <c r="AU102" i="1" s="1"/>
  <c r="I129" i="36"/>
  <c r="H129" i="36"/>
  <c r="G129" i="36"/>
  <c r="F129" i="36"/>
  <c r="AS102" i="1" s="1"/>
  <c r="E129" i="36"/>
  <c r="AR102" i="1" s="1"/>
  <c r="D129" i="36"/>
  <c r="AQ102" i="1" s="1"/>
  <c r="L128" i="36"/>
  <c r="AV101" i="1" s="1"/>
  <c r="K128" i="36"/>
  <c r="AU101" i="1" s="1"/>
  <c r="I128" i="36"/>
  <c r="H128" i="36"/>
  <c r="G128" i="36"/>
  <c r="F128" i="36"/>
  <c r="AS101" i="1" s="1"/>
  <c r="E128" i="36"/>
  <c r="AR101" i="1" s="1"/>
  <c r="D128" i="36"/>
  <c r="AQ101" i="1" s="1"/>
  <c r="L127" i="36"/>
  <c r="AV100" i="1" s="1"/>
  <c r="K127" i="36"/>
  <c r="AU100" i="1" s="1"/>
  <c r="I127" i="36"/>
  <c r="H127" i="36"/>
  <c r="G127" i="36"/>
  <c r="F127" i="36"/>
  <c r="AS100" i="1" s="1"/>
  <c r="E127" i="36"/>
  <c r="AR100" i="1" s="1"/>
  <c r="D127" i="36"/>
  <c r="L126" i="36"/>
  <c r="AV99" i="1" s="1"/>
  <c r="K126" i="36"/>
  <c r="AU99" i="1" s="1"/>
  <c r="I126" i="36"/>
  <c r="H126" i="36"/>
  <c r="G126" i="36"/>
  <c r="F126" i="36"/>
  <c r="AS99" i="1" s="1"/>
  <c r="E126" i="36"/>
  <c r="AR99" i="1" s="1"/>
  <c r="D126" i="36"/>
  <c r="L125" i="36"/>
  <c r="AV98" i="1" s="1"/>
  <c r="K125" i="36"/>
  <c r="AU98" i="1" s="1"/>
  <c r="I125" i="36"/>
  <c r="H125" i="36"/>
  <c r="G125" i="36"/>
  <c r="F125" i="36"/>
  <c r="AS98" i="1" s="1"/>
  <c r="E125" i="36"/>
  <c r="AR98" i="1" s="1"/>
  <c r="D125" i="36"/>
  <c r="AQ98" i="1" s="1"/>
  <c r="L124" i="36"/>
  <c r="AV97" i="1" s="1"/>
  <c r="K124" i="36"/>
  <c r="AU97" i="1" s="1"/>
  <c r="I124" i="36"/>
  <c r="H124" i="36"/>
  <c r="G124" i="36"/>
  <c r="F124" i="36"/>
  <c r="AS97" i="1" s="1"/>
  <c r="E124" i="36"/>
  <c r="AR97" i="1" s="1"/>
  <c r="D124" i="36"/>
  <c r="L123" i="36"/>
  <c r="AV96" i="1" s="1"/>
  <c r="K123" i="36"/>
  <c r="AU96" i="1" s="1"/>
  <c r="I123" i="36"/>
  <c r="H123" i="36"/>
  <c r="G123" i="36"/>
  <c r="F123" i="36"/>
  <c r="AS96" i="1" s="1"/>
  <c r="E123" i="36"/>
  <c r="AR96" i="1" s="1"/>
  <c r="D123" i="36"/>
  <c r="L122" i="36"/>
  <c r="AV95" i="1" s="1"/>
  <c r="K122" i="36"/>
  <c r="AU95" i="1" s="1"/>
  <c r="I122" i="36"/>
  <c r="H122" i="36"/>
  <c r="G122" i="36"/>
  <c r="F122" i="36"/>
  <c r="AS95" i="1" s="1"/>
  <c r="E122" i="36"/>
  <c r="AR95" i="1" s="1"/>
  <c r="D122" i="36"/>
  <c r="AQ95" i="1" s="1"/>
  <c r="L121" i="36"/>
  <c r="AV94" i="1" s="1"/>
  <c r="K121" i="36"/>
  <c r="AU94" i="1" s="1"/>
  <c r="I121" i="36"/>
  <c r="H121" i="36"/>
  <c r="G121" i="36"/>
  <c r="F121" i="36"/>
  <c r="AS94" i="1" s="1"/>
  <c r="E121" i="36"/>
  <c r="AR94" i="1" s="1"/>
  <c r="D121" i="36"/>
  <c r="L120" i="36"/>
  <c r="AV93" i="1" s="1"/>
  <c r="K120" i="36"/>
  <c r="AU93" i="1" s="1"/>
  <c r="I120" i="36"/>
  <c r="H120" i="36"/>
  <c r="G120" i="36"/>
  <c r="F120" i="36"/>
  <c r="AS93" i="1" s="1"/>
  <c r="E120" i="36"/>
  <c r="AR93" i="1" s="1"/>
  <c r="D120" i="36"/>
  <c r="AQ93" i="1" s="1"/>
  <c r="L119" i="36"/>
  <c r="AV92" i="1" s="1"/>
  <c r="K119" i="36"/>
  <c r="AU92" i="1" s="1"/>
  <c r="I119" i="36"/>
  <c r="H119" i="36"/>
  <c r="G119" i="36"/>
  <c r="F119" i="36"/>
  <c r="AS92" i="1" s="1"/>
  <c r="E119" i="36"/>
  <c r="AR92" i="1" s="1"/>
  <c r="D119" i="36"/>
  <c r="AQ92" i="1" s="1"/>
  <c r="L118" i="36"/>
  <c r="AV91" i="1" s="1"/>
  <c r="K118" i="36"/>
  <c r="AU91" i="1" s="1"/>
  <c r="I118" i="36"/>
  <c r="H118" i="36"/>
  <c r="G118" i="36"/>
  <c r="F118" i="36"/>
  <c r="AS91" i="1" s="1"/>
  <c r="E118" i="36"/>
  <c r="AR91" i="1" s="1"/>
  <c r="D118" i="36"/>
  <c r="L117" i="36"/>
  <c r="AV90" i="1" s="1"/>
  <c r="K117" i="36"/>
  <c r="AU90" i="1" s="1"/>
  <c r="I117" i="36"/>
  <c r="H117" i="36"/>
  <c r="G117" i="36"/>
  <c r="F117" i="36"/>
  <c r="AS90" i="1" s="1"/>
  <c r="E117" i="36"/>
  <c r="AR90" i="1" s="1"/>
  <c r="D117" i="36"/>
  <c r="AQ90" i="1" s="1"/>
  <c r="L116" i="36"/>
  <c r="AV89" i="1" s="1"/>
  <c r="K116" i="36"/>
  <c r="AU89" i="1" s="1"/>
  <c r="I116" i="36"/>
  <c r="H116" i="36"/>
  <c r="G116" i="36"/>
  <c r="F116" i="36"/>
  <c r="AS89" i="1" s="1"/>
  <c r="E116" i="36"/>
  <c r="AR89" i="1" s="1"/>
  <c r="D116" i="36"/>
  <c r="L115" i="36"/>
  <c r="AV88" i="1" s="1"/>
  <c r="K115" i="36"/>
  <c r="AU88" i="1" s="1"/>
  <c r="I115" i="36"/>
  <c r="H115" i="36"/>
  <c r="G115" i="36"/>
  <c r="F115" i="36"/>
  <c r="AS88" i="1" s="1"/>
  <c r="E115" i="36"/>
  <c r="AR88" i="1" s="1"/>
  <c r="D115" i="36"/>
  <c r="AQ88" i="1" s="1"/>
  <c r="L114" i="36"/>
  <c r="AV87" i="1" s="1"/>
  <c r="K114" i="36"/>
  <c r="AU87" i="1" s="1"/>
  <c r="I114" i="36"/>
  <c r="H114" i="36"/>
  <c r="G114" i="36"/>
  <c r="F114" i="36"/>
  <c r="AS87" i="1" s="1"/>
  <c r="E114" i="36"/>
  <c r="AR87" i="1" s="1"/>
  <c r="D114" i="36"/>
  <c r="K111" i="36"/>
  <c r="I111" i="36"/>
  <c r="H111" i="36"/>
  <c r="G111" i="36"/>
  <c r="F111" i="36"/>
  <c r="E111" i="36"/>
  <c r="D111" i="36"/>
  <c r="K110" i="36"/>
  <c r="AU85" i="1" s="1"/>
  <c r="I110" i="36"/>
  <c r="H110" i="36"/>
  <c r="G110" i="36"/>
  <c r="F110" i="36"/>
  <c r="AS85" i="1" s="1"/>
  <c r="E110" i="36"/>
  <c r="AR85" i="1" s="1"/>
  <c r="D110" i="36"/>
  <c r="AQ85" i="1" s="1"/>
  <c r="K109" i="36"/>
  <c r="AU84" i="1" s="1"/>
  <c r="I109" i="36"/>
  <c r="H109" i="36"/>
  <c r="G109" i="36"/>
  <c r="F109" i="36"/>
  <c r="AS84" i="1" s="1"/>
  <c r="E109" i="36"/>
  <c r="AR84" i="1" s="1"/>
  <c r="D109" i="36"/>
  <c r="K108" i="36"/>
  <c r="AU83" i="1" s="1"/>
  <c r="I108" i="36"/>
  <c r="H108" i="36"/>
  <c r="G108" i="36"/>
  <c r="F108" i="36"/>
  <c r="AS83" i="1" s="1"/>
  <c r="E108" i="36"/>
  <c r="AR83" i="1" s="1"/>
  <c r="D108" i="36"/>
  <c r="K107" i="36"/>
  <c r="AU82" i="1" s="1"/>
  <c r="I107" i="36"/>
  <c r="H107" i="36"/>
  <c r="G107" i="36"/>
  <c r="F107" i="36"/>
  <c r="AS82" i="1" s="1"/>
  <c r="E107" i="36"/>
  <c r="AR82" i="1" s="1"/>
  <c r="D107" i="36"/>
  <c r="AQ82" i="1" s="1"/>
  <c r="K106" i="36"/>
  <c r="AU81" i="1" s="1"/>
  <c r="I106" i="36"/>
  <c r="H106" i="36"/>
  <c r="G106" i="36"/>
  <c r="F106" i="36"/>
  <c r="AS81" i="1" s="1"/>
  <c r="E106" i="36"/>
  <c r="AR81" i="1" s="1"/>
  <c r="D106" i="36"/>
  <c r="K105" i="36"/>
  <c r="AU80" i="1" s="1"/>
  <c r="I105" i="36"/>
  <c r="H105" i="36"/>
  <c r="G105" i="36"/>
  <c r="F105" i="36"/>
  <c r="AS80" i="1" s="1"/>
  <c r="E105" i="36"/>
  <c r="AR80" i="1" s="1"/>
  <c r="D105" i="36"/>
  <c r="K104" i="36"/>
  <c r="AU79" i="1" s="1"/>
  <c r="I104" i="36"/>
  <c r="H104" i="36"/>
  <c r="G104" i="36"/>
  <c r="F104" i="36"/>
  <c r="AS79" i="1" s="1"/>
  <c r="E104" i="36"/>
  <c r="AR79" i="1" s="1"/>
  <c r="D104" i="36"/>
  <c r="AQ79" i="1" s="1"/>
  <c r="K103" i="36"/>
  <c r="AU78" i="1" s="1"/>
  <c r="I103" i="36"/>
  <c r="H103" i="36"/>
  <c r="G103" i="36"/>
  <c r="F103" i="36"/>
  <c r="AS78" i="1" s="1"/>
  <c r="E103" i="36"/>
  <c r="AR78" i="1" s="1"/>
  <c r="D103" i="36"/>
  <c r="AQ78" i="1" s="1"/>
  <c r="K102" i="36"/>
  <c r="AU77" i="1" s="1"/>
  <c r="I102" i="36"/>
  <c r="H102" i="36"/>
  <c r="G102" i="36"/>
  <c r="F102" i="36"/>
  <c r="AS77" i="1" s="1"/>
  <c r="E102" i="36"/>
  <c r="AR77" i="1" s="1"/>
  <c r="D102" i="36"/>
  <c r="AQ77" i="1" s="1"/>
  <c r="K99" i="36"/>
  <c r="AU76" i="1" s="1"/>
  <c r="I99" i="36"/>
  <c r="H99" i="36"/>
  <c r="G99" i="36"/>
  <c r="F99" i="36"/>
  <c r="AS76" i="1" s="1"/>
  <c r="E99" i="36"/>
  <c r="AR76" i="1" s="1"/>
  <c r="D99" i="36"/>
  <c r="AQ76" i="1" s="1"/>
  <c r="L98" i="36"/>
  <c r="AV75" i="1" s="1"/>
  <c r="K98" i="36"/>
  <c r="AU75" i="1" s="1"/>
  <c r="I98" i="36"/>
  <c r="H98" i="36"/>
  <c r="G98" i="36"/>
  <c r="F98" i="36"/>
  <c r="AS75" i="1" s="1"/>
  <c r="E98" i="36"/>
  <c r="AR75" i="1" s="1"/>
  <c r="D98" i="36"/>
  <c r="L97" i="36"/>
  <c r="AV74" i="1" s="1"/>
  <c r="K97" i="36"/>
  <c r="AU74" i="1" s="1"/>
  <c r="I97" i="36"/>
  <c r="H97" i="36"/>
  <c r="G97" i="36"/>
  <c r="F97" i="36"/>
  <c r="AS74" i="1" s="1"/>
  <c r="E97" i="36"/>
  <c r="AR74" i="1" s="1"/>
  <c r="D97" i="36"/>
  <c r="L96" i="36"/>
  <c r="AV73" i="1" s="1"/>
  <c r="K96" i="36"/>
  <c r="AU73" i="1" s="1"/>
  <c r="I96" i="36"/>
  <c r="H96" i="36"/>
  <c r="G96" i="36"/>
  <c r="F96" i="36"/>
  <c r="AS73" i="1" s="1"/>
  <c r="E96" i="36"/>
  <c r="AR73" i="1" s="1"/>
  <c r="D96" i="36"/>
  <c r="AQ73" i="1" s="1"/>
  <c r="L95" i="36"/>
  <c r="AV72" i="1" s="1"/>
  <c r="K95" i="36"/>
  <c r="AU72" i="1" s="1"/>
  <c r="I95" i="36"/>
  <c r="H95" i="36"/>
  <c r="G95" i="36"/>
  <c r="F95" i="36"/>
  <c r="AS72" i="1" s="1"/>
  <c r="E95" i="36"/>
  <c r="AR72" i="1" s="1"/>
  <c r="D95" i="36"/>
  <c r="AQ72" i="1" s="1"/>
  <c r="L94" i="36"/>
  <c r="AV71" i="1" s="1"/>
  <c r="K94" i="36"/>
  <c r="AU71" i="1" s="1"/>
  <c r="I94" i="36"/>
  <c r="H94" i="36"/>
  <c r="G94" i="36"/>
  <c r="F94" i="36"/>
  <c r="AS71" i="1" s="1"/>
  <c r="E94" i="36"/>
  <c r="AR71" i="1" s="1"/>
  <c r="D94" i="36"/>
  <c r="L93" i="36"/>
  <c r="AV70" i="1" s="1"/>
  <c r="K93" i="36"/>
  <c r="AU70" i="1" s="1"/>
  <c r="I93" i="36"/>
  <c r="H93" i="36"/>
  <c r="G93" i="36"/>
  <c r="F93" i="36"/>
  <c r="AS70" i="1" s="1"/>
  <c r="E93" i="36"/>
  <c r="AR70" i="1" s="1"/>
  <c r="D93" i="36"/>
  <c r="AQ70" i="1" s="1"/>
  <c r="L92" i="36"/>
  <c r="AV69" i="1" s="1"/>
  <c r="K92" i="36"/>
  <c r="AU69" i="1" s="1"/>
  <c r="I92" i="36"/>
  <c r="H92" i="36"/>
  <c r="G92" i="36"/>
  <c r="F92" i="36"/>
  <c r="AS69" i="1" s="1"/>
  <c r="E92" i="36"/>
  <c r="AR69" i="1" s="1"/>
  <c r="D92" i="36"/>
  <c r="L91" i="36"/>
  <c r="AV68" i="1" s="1"/>
  <c r="K91" i="36"/>
  <c r="AU68" i="1" s="1"/>
  <c r="I91" i="36"/>
  <c r="H91" i="36"/>
  <c r="G91" i="36"/>
  <c r="F91" i="36"/>
  <c r="AS68" i="1" s="1"/>
  <c r="E91" i="36"/>
  <c r="AR68" i="1" s="1"/>
  <c r="D91" i="36"/>
  <c r="AQ68" i="1" s="1"/>
  <c r="L90" i="36"/>
  <c r="AV67" i="1" s="1"/>
  <c r="K90" i="36"/>
  <c r="AU67" i="1" s="1"/>
  <c r="I90" i="36"/>
  <c r="H90" i="36"/>
  <c r="G90" i="36"/>
  <c r="F90" i="36"/>
  <c r="AS67" i="1" s="1"/>
  <c r="E90" i="36"/>
  <c r="AR67" i="1" s="1"/>
  <c r="D90" i="36"/>
  <c r="L87" i="36"/>
  <c r="AV66" i="1" s="1"/>
  <c r="K87" i="36"/>
  <c r="AU66" i="1" s="1"/>
  <c r="I87" i="36"/>
  <c r="H87" i="36"/>
  <c r="G87" i="36"/>
  <c r="F87" i="36"/>
  <c r="AS66" i="1" s="1"/>
  <c r="E87" i="36"/>
  <c r="AR66" i="1" s="1"/>
  <c r="D87" i="36"/>
  <c r="AQ66" i="1" s="1"/>
  <c r="L86" i="36"/>
  <c r="AV65" i="1" s="1"/>
  <c r="K86" i="36"/>
  <c r="AU65" i="1" s="1"/>
  <c r="I86" i="36"/>
  <c r="H86" i="36"/>
  <c r="G86" i="36"/>
  <c r="F86" i="36"/>
  <c r="AS65" i="1" s="1"/>
  <c r="E86" i="36"/>
  <c r="AR65" i="1" s="1"/>
  <c r="D86" i="36"/>
  <c r="AQ65" i="1" s="1"/>
  <c r="L85" i="36"/>
  <c r="AV64" i="1" s="1"/>
  <c r="K85" i="36"/>
  <c r="AU64" i="1" s="1"/>
  <c r="I85" i="36"/>
  <c r="H85" i="36"/>
  <c r="G85" i="36"/>
  <c r="F85" i="36"/>
  <c r="AS64" i="1" s="1"/>
  <c r="E85" i="36"/>
  <c r="AR64" i="1" s="1"/>
  <c r="D85" i="36"/>
  <c r="L84" i="36"/>
  <c r="AV63" i="1" s="1"/>
  <c r="K84" i="36"/>
  <c r="AU63" i="1" s="1"/>
  <c r="I84" i="36"/>
  <c r="H84" i="36"/>
  <c r="G84" i="36"/>
  <c r="F84" i="36"/>
  <c r="AS63" i="1" s="1"/>
  <c r="E84" i="36"/>
  <c r="AR63" i="1" s="1"/>
  <c r="D84" i="36"/>
  <c r="L83" i="36"/>
  <c r="AV62" i="1" s="1"/>
  <c r="K83" i="36"/>
  <c r="AU62" i="1" s="1"/>
  <c r="I83" i="36"/>
  <c r="H83" i="36"/>
  <c r="G83" i="36"/>
  <c r="F83" i="36"/>
  <c r="AS62" i="1" s="1"/>
  <c r="E83" i="36"/>
  <c r="AR62" i="1" s="1"/>
  <c r="D83" i="36"/>
  <c r="AQ62" i="1" s="1"/>
  <c r="L82" i="36"/>
  <c r="AV61" i="1" s="1"/>
  <c r="K82" i="36"/>
  <c r="AU61" i="1" s="1"/>
  <c r="I82" i="36"/>
  <c r="H82" i="36"/>
  <c r="G82" i="36"/>
  <c r="F82" i="36"/>
  <c r="AS61" i="1" s="1"/>
  <c r="E82" i="36"/>
  <c r="AR61" i="1" s="1"/>
  <c r="D82" i="36"/>
  <c r="L81" i="36"/>
  <c r="AV60" i="1" s="1"/>
  <c r="K81" i="36"/>
  <c r="AU60" i="1" s="1"/>
  <c r="I81" i="36"/>
  <c r="H81" i="36"/>
  <c r="G81" i="36"/>
  <c r="F81" i="36"/>
  <c r="AS60" i="1" s="1"/>
  <c r="E81" i="36"/>
  <c r="AR60" i="1" s="1"/>
  <c r="D81" i="36"/>
  <c r="AQ60" i="1" s="1"/>
  <c r="L80" i="36"/>
  <c r="AV59" i="1" s="1"/>
  <c r="K80" i="36"/>
  <c r="AU59" i="1" s="1"/>
  <c r="I80" i="36"/>
  <c r="H80" i="36"/>
  <c r="G80" i="36"/>
  <c r="F80" i="36"/>
  <c r="AS59" i="1" s="1"/>
  <c r="E80" i="36"/>
  <c r="AR59" i="1" s="1"/>
  <c r="D80" i="36"/>
  <c r="AQ59" i="1" s="1"/>
  <c r="L79" i="36"/>
  <c r="AV58" i="1" s="1"/>
  <c r="K79" i="36"/>
  <c r="AU58" i="1" s="1"/>
  <c r="I79" i="36"/>
  <c r="H79" i="36"/>
  <c r="G79" i="36"/>
  <c r="F79" i="36"/>
  <c r="AS58" i="1" s="1"/>
  <c r="E79" i="36"/>
  <c r="AR58" i="1" s="1"/>
  <c r="D79" i="36"/>
  <c r="AQ58" i="1" s="1"/>
  <c r="L76" i="36"/>
  <c r="AV57" i="1" s="1"/>
  <c r="K76" i="36"/>
  <c r="AU57" i="1" s="1"/>
  <c r="I76" i="36"/>
  <c r="H76" i="36"/>
  <c r="G76" i="36"/>
  <c r="F76" i="36"/>
  <c r="AS57" i="1" s="1"/>
  <c r="E76" i="36"/>
  <c r="AR57" i="1" s="1"/>
  <c r="D76" i="36"/>
  <c r="L75" i="36"/>
  <c r="AV56" i="1" s="1"/>
  <c r="K75" i="36"/>
  <c r="AU56" i="1" s="1"/>
  <c r="I75" i="36"/>
  <c r="H75" i="36"/>
  <c r="G75" i="36"/>
  <c r="F75" i="36"/>
  <c r="AS56" i="1" s="1"/>
  <c r="E75" i="36"/>
  <c r="AR56" i="1" s="1"/>
  <c r="D75" i="36"/>
  <c r="AQ56" i="1" s="1"/>
  <c r="L74" i="36"/>
  <c r="AV55" i="1" s="1"/>
  <c r="K74" i="36"/>
  <c r="AU55" i="1" s="1"/>
  <c r="I74" i="36"/>
  <c r="H74" i="36"/>
  <c r="G74" i="36"/>
  <c r="F74" i="36"/>
  <c r="AS55" i="1" s="1"/>
  <c r="E74" i="36"/>
  <c r="AR55" i="1" s="1"/>
  <c r="D74" i="36"/>
  <c r="L73" i="36"/>
  <c r="AV54" i="1" s="1"/>
  <c r="K73" i="36"/>
  <c r="AU54" i="1" s="1"/>
  <c r="I73" i="36"/>
  <c r="H73" i="36"/>
  <c r="G73" i="36"/>
  <c r="F73" i="36"/>
  <c r="AS54" i="1" s="1"/>
  <c r="E73" i="36"/>
  <c r="AR54" i="1" s="1"/>
  <c r="D73" i="36"/>
  <c r="L72" i="36"/>
  <c r="AV53" i="1" s="1"/>
  <c r="K72" i="36"/>
  <c r="AU53" i="1" s="1"/>
  <c r="I72" i="36"/>
  <c r="H72" i="36"/>
  <c r="G72" i="36"/>
  <c r="F72" i="36"/>
  <c r="AS53" i="1" s="1"/>
  <c r="E72" i="36"/>
  <c r="AR53" i="1" s="1"/>
  <c r="D72" i="36"/>
  <c r="AQ53" i="1" s="1"/>
  <c r="L71" i="36"/>
  <c r="AV52" i="1" s="1"/>
  <c r="K71" i="36"/>
  <c r="AU52" i="1" s="1"/>
  <c r="I71" i="36"/>
  <c r="H71" i="36"/>
  <c r="G71" i="36"/>
  <c r="F71" i="36"/>
  <c r="AS52" i="1" s="1"/>
  <c r="E71" i="36"/>
  <c r="AR52" i="1" s="1"/>
  <c r="D71" i="36"/>
  <c r="AQ52" i="1" s="1"/>
  <c r="L70" i="36"/>
  <c r="AV51" i="1" s="1"/>
  <c r="K70" i="36"/>
  <c r="AU51" i="1" s="1"/>
  <c r="I70" i="36"/>
  <c r="H70" i="36"/>
  <c r="G70" i="36"/>
  <c r="F70" i="36"/>
  <c r="AS51" i="1" s="1"/>
  <c r="E70" i="36"/>
  <c r="AR51" i="1" s="1"/>
  <c r="D70" i="36"/>
  <c r="L69" i="36"/>
  <c r="AV50" i="1" s="1"/>
  <c r="K69" i="36"/>
  <c r="AU50" i="1" s="1"/>
  <c r="I69" i="36"/>
  <c r="H69" i="36"/>
  <c r="G69" i="36"/>
  <c r="F69" i="36"/>
  <c r="AS50" i="1" s="1"/>
  <c r="E69" i="36"/>
  <c r="AR50" i="1" s="1"/>
  <c r="D69" i="36"/>
  <c r="AQ50" i="1" s="1"/>
  <c r="K66" i="36"/>
  <c r="AU49" i="1" s="1"/>
  <c r="I66" i="36"/>
  <c r="H66" i="36"/>
  <c r="G66" i="36"/>
  <c r="F66" i="36"/>
  <c r="AS49" i="1" s="1"/>
  <c r="E66" i="36"/>
  <c r="AR49" i="1" s="1"/>
  <c r="D66" i="36"/>
  <c r="L65" i="36"/>
  <c r="AV48" i="1" s="1"/>
  <c r="K65" i="36"/>
  <c r="AU48" i="1" s="1"/>
  <c r="I65" i="36"/>
  <c r="H65" i="36"/>
  <c r="G65" i="36"/>
  <c r="F65" i="36"/>
  <c r="AS48" i="1" s="1"/>
  <c r="E65" i="36"/>
  <c r="AR48" i="1" s="1"/>
  <c r="D65" i="36"/>
  <c r="L64" i="36"/>
  <c r="AV47" i="1" s="1"/>
  <c r="K64" i="36"/>
  <c r="AU47" i="1" s="1"/>
  <c r="I64" i="36"/>
  <c r="H64" i="36"/>
  <c r="G64" i="36"/>
  <c r="F64" i="36"/>
  <c r="AS47" i="1" s="1"/>
  <c r="E64" i="36"/>
  <c r="AR47" i="1" s="1"/>
  <c r="D64" i="36"/>
  <c r="AQ47" i="1" s="1"/>
  <c r="L63" i="36"/>
  <c r="AV46" i="1" s="1"/>
  <c r="K63" i="36"/>
  <c r="AU46" i="1" s="1"/>
  <c r="I63" i="36"/>
  <c r="H63" i="36"/>
  <c r="G63" i="36"/>
  <c r="F63" i="36"/>
  <c r="AS46" i="1" s="1"/>
  <c r="E63" i="36"/>
  <c r="AR46" i="1" s="1"/>
  <c r="D63" i="36"/>
  <c r="AQ46" i="1" s="1"/>
  <c r="L62" i="36"/>
  <c r="AV45" i="1" s="1"/>
  <c r="K62" i="36"/>
  <c r="AU45" i="1" s="1"/>
  <c r="I62" i="36"/>
  <c r="H62" i="36"/>
  <c r="G62" i="36"/>
  <c r="F62" i="36"/>
  <c r="AS45" i="1" s="1"/>
  <c r="E62" i="36"/>
  <c r="AR45" i="1" s="1"/>
  <c r="D62" i="36"/>
  <c r="L61" i="36"/>
  <c r="AV44" i="1" s="1"/>
  <c r="K61" i="36"/>
  <c r="AU44" i="1" s="1"/>
  <c r="I61" i="36"/>
  <c r="H61" i="36"/>
  <c r="G61" i="36"/>
  <c r="F61" i="36"/>
  <c r="AS44" i="1" s="1"/>
  <c r="E61" i="36"/>
  <c r="AR44" i="1" s="1"/>
  <c r="D61" i="36"/>
  <c r="AQ44" i="1" s="1"/>
  <c r="L60" i="36"/>
  <c r="AV43" i="1" s="1"/>
  <c r="K60" i="36"/>
  <c r="AU43" i="1" s="1"/>
  <c r="I60" i="36"/>
  <c r="H60" i="36"/>
  <c r="G60" i="36"/>
  <c r="F60" i="36"/>
  <c r="AS43" i="1" s="1"/>
  <c r="E60" i="36"/>
  <c r="AR43" i="1" s="1"/>
  <c r="D60" i="36"/>
  <c r="L59" i="36"/>
  <c r="AV42" i="1" s="1"/>
  <c r="K59" i="36"/>
  <c r="AU42" i="1" s="1"/>
  <c r="I59" i="36"/>
  <c r="H59" i="36"/>
  <c r="G59" i="36"/>
  <c r="F59" i="36"/>
  <c r="AS42" i="1" s="1"/>
  <c r="E59" i="36"/>
  <c r="AR42" i="1" s="1"/>
  <c r="D59" i="36"/>
  <c r="AQ42" i="1" s="1"/>
  <c r="L58" i="36"/>
  <c r="AV41" i="1" s="1"/>
  <c r="K58" i="36"/>
  <c r="AU41" i="1" s="1"/>
  <c r="I58" i="36"/>
  <c r="H58" i="36"/>
  <c r="G58" i="36"/>
  <c r="F58" i="36"/>
  <c r="AS41" i="1" s="1"/>
  <c r="E58" i="36"/>
  <c r="AR41" i="1" s="1"/>
  <c r="D58" i="36"/>
  <c r="AQ41" i="1" s="1"/>
  <c r="L57" i="36"/>
  <c r="AV40" i="1" s="1"/>
  <c r="K57" i="36"/>
  <c r="AU40" i="1" s="1"/>
  <c r="I57" i="36"/>
  <c r="H57" i="36"/>
  <c r="G57" i="36"/>
  <c r="F57" i="36"/>
  <c r="AS40" i="1" s="1"/>
  <c r="E57" i="36"/>
  <c r="AR40" i="1" s="1"/>
  <c r="D57" i="36"/>
  <c r="AQ40" i="1" s="1"/>
  <c r="L56" i="36"/>
  <c r="AV39" i="1" s="1"/>
  <c r="K56" i="36"/>
  <c r="AU39" i="1" s="1"/>
  <c r="I56" i="36"/>
  <c r="H56" i="36"/>
  <c r="G56" i="36"/>
  <c r="F56" i="36"/>
  <c r="AS39" i="1" s="1"/>
  <c r="E56" i="36"/>
  <c r="AR39" i="1" s="1"/>
  <c r="D56" i="36"/>
  <c r="AQ39" i="1" s="1"/>
  <c r="L55" i="36"/>
  <c r="AV38" i="1" s="1"/>
  <c r="K55" i="36"/>
  <c r="AU38" i="1" s="1"/>
  <c r="I55" i="36"/>
  <c r="H55" i="36"/>
  <c r="G55" i="36"/>
  <c r="F55" i="36"/>
  <c r="AS38" i="1" s="1"/>
  <c r="E55" i="36"/>
  <c r="AR38" i="1" s="1"/>
  <c r="D55" i="36"/>
  <c r="AQ38" i="1" s="1"/>
  <c r="L54" i="36"/>
  <c r="AV37" i="1" s="1"/>
  <c r="K54" i="36"/>
  <c r="AU37" i="1" s="1"/>
  <c r="I54" i="36"/>
  <c r="H54" i="36"/>
  <c r="G54" i="36"/>
  <c r="F54" i="36"/>
  <c r="AS37" i="1" s="1"/>
  <c r="E54" i="36"/>
  <c r="AR37" i="1" s="1"/>
  <c r="D54" i="36"/>
  <c r="L53" i="36"/>
  <c r="AV36" i="1" s="1"/>
  <c r="K53" i="36"/>
  <c r="AU36" i="1" s="1"/>
  <c r="I53" i="36"/>
  <c r="H53" i="36"/>
  <c r="G53" i="36"/>
  <c r="F53" i="36"/>
  <c r="AS36" i="1" s="1"/>
  <c r="E53" i="36"/>
  <c r="AR36" i="1" s="1"/>
  <c r="D53" i="36"/>
  <c r="L52" i="36"/>
  <c r="AV35" i="1" s="1"/>
  <c r="K52" i="36"/>
  <c r="AU35" i="1" s="1"/>
  <c r="I52" i="36"/>
  <c r="H52" i="36"/>
  <c r="G52" i="36"/>
  <c r="F52" i="36"/>
  <c r="AS35" i="1" s="1"/>
  <c r="E52" i="36"/>
  <c r="AR35" i="1" s="1"/>
  <c r="D52" i="36"/>
  <c r="L51" i="36"/>
  <c r="AV34" i="1" s="1"/>
  <c r="K51" i="36"/>
  <c r="AU34" i="1" s="1"/>
  <c r="I51" i="36"/>
  <c r="H51" i="36"/>
  <c r="G51" i="36"/>
  <c r="F51" i="36"/>
  <c r="AS34" i="1" s="1"/>
  <c r="E51" i="36"/>
  <c r="AR34" i="1" s="1"/>
  <c r="D51" i="36"/>
  <c r="AQ34" i="1" s="1"/>
  <c r="L50" i="36"/>
  <c r="AV33" i="1" s="1"/>
  <c r="K50" i="36"/>
  <c r="AU33" i="1" s="1"/>
  <c r="I50" i="36"/>
  <c r="H50" i="36"/>
  <c r="G50" i="36"/>
  <c r="F50" i="36"/>
  <c r="AS33" i="1" s="1"/>
  <c r="E50" i="36"/>
  <c r="AR33" i="1" s="1"/>
  <c r="D50" i="36"/>
  <c r="AQ33" i="1" s="1"/>
  <c r="L49" i="36"/>
  <c r="AV32" i="1" s="1"/>
  <c r="K49" i="36"/>
  <c r="AU32" i="1" s="1"/>
  <c r="I49" i="36"/>
  <c r="H49" i="36"/>
  <c r="G49" i="36"/>
  <c r="F49" i="36"/>
  <c r="AS32" i="1" s="1"/>
  <c r="E49" i="36"/>
  <c r="AR32" i="1" s="1"/>
  <c r="D49" i="36"/>
  <c r="AQ32" i="1" s="1"/>
  <c r="L48" i="36"/>
  <c r="AV31" i="1" s="1"/>
  <c r="K48" i="36"/>
  <c r="AU31" i="1" s="1"/>
  <c r="I48" i="36"/>
  <c r="H48" i="36"/>
  <c r="G48" i="36"/>
  <c r="F48" i="36"/>
  <c r="AS31" i="1" s="1"/>
  <c r="E48" i="36"/>
  <c r="AR31" i="1" s="1"/>
  <c r="D48" i="36"/>
  <c r="AQ31" i="1" s="1"/>
  <c r="L47" i="36"/>
  <c r="AV30" i="1" s="1"/>
  <c r="K47" i="36"/>
  <c r="AU30" i="1" s="1"/>
  <c r="I47" i="36"/>
  <c r="H47" i="36"/>
  <c r="G47" i="36"/>
  <c r="F47" i="36"/>
  <c r="AS30" i="1" s="1"/>
  <c r="E47" i="36"/>
  <c r="AR30" i="1" s="1"/>
  <c r="D47" i="36"/>
  <c r="AQ30" i="1" s="1"/>
  <c r="L46" i="36"/>
  <c r="AV29" i="1" s="1"/>
  <c r="K46" i="36"/>
  <c r="AU29" i="1" s="1"/>
  <c r="I46" i="36"/>
  <c r="H46" i="36"/>
  <c r="G46" i="36"/>
  <c r="F46" i="36"/>
  <c r="AS29" i="1" s="1"/>
  <c r="E46" i="36"/>
  <c r="AR29" i="1" s="1"/>
  <c r="D46" i="36"/>
  <c r="L45" i="36"/>
  <c r="AV28" i="1" s="1"/>
  <c r="K45" i="36"/>
  <c r="AU28" i="1" s="1"/>
  <c r="I45" i="36"/>
  <c r="H45" i="36"/>
  <c r="G45" i="36"/>
  <c r="F45" i="36"/>
  <c r="AS28" i="1" s="1"/>
  <c r="E45" i="36"/>
  <c r="AR28" i="1" s="1"/>
  <c r="D45" i="36"/>
  <c r="AQ28" i="1" s="1"/>
  <c r="L44" i="36"/>
  <c r="AV27" i="1" s="1"/>
  <c r="K44" i="36"/>
  <c r="AU27" i="1" s="1"/>
  <c r="I44" i="36"/>
  <c r="H44" i="36"/>
  <c r="G44" i="36"/>
  <c r="F44" i="36"/>
  <c r="AS27" i="1" s="1"/>
  <c r="E44" i="36"/>
  <c r="AR27" i="1" s="1"/>
  <c r="D44" i="36"/>
  <c r="L43" i="36"/>
  <c r="AV26" i="1" s="1"/>
  <c r="K43" i="36"/>
  <c r="AU26" i="1" s="1"/>
  <c r="I43" i="36"/>
  <c r="H43" i="36"/>
  <c r="G43" i="36"/>
  <c r="F43" i="36"/>
  <c r="AS26" i="1" s="1"/>
  <c r="E43" i="36"/>
  <c r="AR26" i="1" s="1"/>
  <c r="D43" i="36"/>
  <c r="AQ26" i="1" s="1"/>
  <c r="L42" i="36"/>
  <c r="AV25" i="1" s="1"/>
  <c r="K42" i="36"/>
  <c r="AU25" i="1" s="1"/>
  <c r="I42" i="36"/>
  <c r="H42" i="36"/>
  <c r="G42" i="36"/>
  <c r="F42" i="36"/>
  <c r="AS25" i="1" s="1"/>
  <c r="E42" i="36"/>
  <c r="AR25" i="1" s="1"/>
  <c r="D42" i="36"/>
  <c r="L41" i="36"/>
  <c r="AV24" i="1" s="1"/>
  <c r="K41" i="36"/>
  <c r="AU24" i="1" s="1"/>
  <c r="I41" i="36"/>
  <c r="H41" i="36"/>
  <c r="G41" i="36"/>
  <c r="F41" i="36"/>
  <c r="AS24" i="1" s="1"/>
  <c r="E41" i="36"/>
  <c r="AR24" i="1" s="1"/>
  <c r="D41" i="36"/>
  <c r="L40" i="36"/>
  <c r="AV23" i="1" s="1"/>
  <c r="K40" i="36"/>
  <c r="AU23" i="1" s="1"/>
  <c r="I40" i="36"/>
  <c r="H40" i="36"/>
  <c r="G40" i="36"/>
  <c r="F40" i="36"/>
  <c r="AS23" i="1" s="1"/>
  <c r="E40" i="36"/>
  <c r="AR23" i="1" s="1"/>
  <c r="D40" i="36"/>
  <c r="AQ23" i="1" s="1"/>
  <c r="L39" i="36"/>
  <c r="K39" i="36"/>
  <c r="I39" i="36"/>
  <c r="H39" i="36"/>
  <c r="G39" i="36"/>
  <c r="F39" i="36"/>
  <c r="E39" i="36"/>
  <c r="D39" i="36"/>
  <c r="L38" i="36"/>
  <c r="K38" i="36"/>
  <c r="I38" i="36"/>
  <c r="H38" i="36"/>
  <c r="G38" i="36"/>
  <c r="F38" i="36"/>
  <c r="E38" i="36"/>
  <c r="D38" i="36"/>
  <c r="L37" i="36"/>
  <c r="K37" i="36"/>
  <c r="I37" i="36"/>
  <c r="H37" i="36"/>
  <c r="G37" i="36"/>
  <c r="F37" i="36"/>
  <c r="E37" i="36"/>
  <c r="D37" i="36"/>
  <c r="L36" i="36"/>
  <c r="K36" i="36"/>
  <c r="I36" i="36"/>
  <c r="H36" i="36"/>
  <c r="G36" i="36"/>
  <c r="F36" i="36"/>
  <c r="E36" i="36"/>
  <c r="D36" i="36"/>
  <c r="L35" i="36"/>
  <c r="K35" i="36"/>
  <c r="I35" i="36"/>
  <c r="H35" i="36"/>
  <c r="G35" i="36"/>
  <c r="F35" i="36"/>
  <c r="E35" i="36"/>
  <c r="D35" i="36"/>
  <c r="L34" i="36"/>
  <c r="K34" i="36"/>
  <c r="I34" i="36"/>
  <c r="H34" i="36"/>
  <c r="G34" i="36"/>
  <c r="F34" i="36"/>
  <c r="E34" i="36"/>
  <c r="D34" i="36"/>
  <c r="L33" i="36"/>
  <c r="K33" i="36"/>
  <c r="I33" i="36"/>
  <c r="H33" i="36"/>
  <c r="G33" i="36"/>
  <c r="F33" i="36"/>
  <c r="E33" i="36"/>
  <c r="D33" i="36"/>
  <c r="L32" i="36"/>
  <c r="K32" i="36"/>
  <c r="I32" i="36"/>
  <c r="H32" i="36"/>
  <c r="G32" i="36"/>
  <c r="F32" i="36"/>
  <c r="E32" i="36"/>
  <c r="D32" i="36"/>
  <c r="L31" i="36"/>
  <c r="K31" i="36"/>
  <c r="I31" i="36"/>
  <c r="H31" i="36"/>
  <c r="G31" i="36"/>
  <c r="F31" i="36"/>
  <c r="E31" i="36"/>
  <c r="D31" i="36"/>
  <c r="L30" i="36"/>
  <c r="K30" i="36"/>
  <c r="I30" i="36"/>
  <c r="H30" i="36"/>
  <c r="G30" i="36"/>
  <c r="F30" i="36"/>
  <c r="E30" i="36"/>
  <c r="D30" i="36"/>
  <c r="L29" i="36"/>
  <c r="K29" i="36"/>
  <c r="I29" i="36"/>
  <c r="H29" i="36"/>
  <c r="G29" i="36"/>
  <c r="F29" i="36"/>
  <c r="E29" i="36"/>
  <c r="D29" i="36"/>
  <c r="L28" i="36"/>
  <c r="K28" i="36"/>
  <c r="I28" i="36"/>
  <c r="H28" i="36"/>
  <c r="G28" i="36"/>
  <c r="F28" i="36"/>
  <c r="E28" i="36"/>
  <c r="D28" i="36"/>
  <c r="L27" i="36"/>
  <c r="K27" i="36"/>
  <c r="I27" i="36"/>
  <c r="H27" i="36"/>
  <c r="G27" i="36"/>
  <c r="F27" i="36"/>
  <c r="E27" i="36"/>
  <c r="D27" i="36"/>
  <c r="L26" i="36"/>
  <c r="AV22" i="1" s="1"/>
  <c r="K26" i="36"/>
  <c r="AU22" i="1" s="1"/>
  <c r="I26" i="36"/>
  <c r="H26" i="36"/>
  <c r="G26" i="36"/>
  <c r="F26" i="36"/>
  <c r="AS22" i="1" s="1"/>
  <c r="E26" i="36"/>
  <c r="AR22" i="1" s="1"/>
  <c r="D26" i="36"/>
  <c r="L25" i="36"/>
  <c r="AV21" i="1" s="1"/>
  <c r="K25" i="36"/>
  <c r="AU21" i="1" s="1"/>
  <c r="I25" i="36"/>
  <c r="H25" i="36"/>
  <c r="G25" i="36"/>
  <c r="F25" i="36"/>
  <c r="AS21" i="1" s="1"/>
  <c r="E25" i="36"/>
  <c r="AR21" i="1" s="1"/>
  <c r="D25" i="36"/>
  <c r="L24" i="36"/>
  <c r="AV20" i="1" s="1"/>
  <c r="K24" i="36"/>
  <c r="AU20" i="1" s="1"/>
  <c r="I24" i="36"/>
  <c r="H24" i="36"/>
  <c r="G24" i="36"/>
  <c r="F24" i="36"/>
  <c r="AS20" i="1" s="1"/>
  <c r="E24" i="36"/>
  <c r="AR20" i="1" s="1"/>
  <c r="D24" i="36"/>
  <c r="L23" i="36"/>
  <c r="AV19" i="1" s="1"/>
  <c r="K23" i="36"/>
  <c r="AU19" i="1" s="1"/>
  <c r="I23" i="36"/>
  <c r="H23" i="36"/>
  <c r="G23" i="36"/>
  <c r="F23" i="36"/>
  <c r="AS19" i="1" s="1"/>
  <c r="E23" i="36"/>
  <c r="AR19" i="1" s="1"/>
  <c r="D23" i="36"/>
  <c r="AQ19" i="1" s="1"/>
  <c r="L22" i="36"/>
  <c r="AV18" i="1" s="1"/>
  <c r="K22" i="36"/>
  <c r="AU18" i="1" s="1"/>
  <c r="I22" i="36"/>
  <c r="H22" i="36"/>
  <c r="G22" i="36"/>
  <c r="F22" i="36"/>
  <c r="AS18" i="1" s="1"/>
  <c r="E22" i="36"/>
  <c r="AR18" i="1" s="1"/>
  <c r="D22" i="36"/>
  <c r="L21" i="36"/>
  <c r="AV17" i="1" s="1"/>
  <c r="K21" i="36"/>
  <c r="AU17" i="1" s="1"/>
  <c r="I21" i="36"/>
  <c r="H21" i="36"/>
  <c r="G21" i="36"/>
  <c r="F21" i="36"/>
  <c r="AS17" i="1" s="1"/>
  <c r="E21" i="36"/>
  <c r="AR17" i="1" s="1"/>
  <c r="D21" i="36"/>
  <c r="L20" i="36"/>
  <c r="AV16" i="1" s="1"/>
  <c r="K20" i="36"/>
  <c r="AU16" i="1" s="1"/>
  <c r="I20" i="36"/>
  <c r="H20" i="36"/>
  <c r="G20" i="36"/>
  <c r="F20" i="36"/>
  <c r="AS16" i="1" s="1"/>
  <c r="E20" i="36"/>
  <c r="AR16" i="1" s="1"/>
  <c r="D20" i="36"/>
  <c r="L19" i="36"/>
  <c r="AV15" i="1" s="1"/>
  <c r="K19" i="36"/>
  <c r="AU15" i="1" s="1"/>
  <c r="I19" i="36"/>
  <c r="H19" i="36"/>
  <c r="G19" i="36"/>
  <c r="F19" i="36"/>
  <c r="AS15" i="1" s="1"/>
  <c r="E19" i="36"/>
  <c r="AR15" i="1" s="1"/>
  <c r="D19" i="36"/>
  <c r="AQ15" i="1" s="1"/>
  <c r="L18" i="36"/>
  <c r="AV14" i="1" s="1"/>
  <c r="K18" i="36"/>
  <c r="AU14" i="1" s="1"/>
  <c r="I18" i="36"/>
  <c r="H18" i="36"/>
  <c r="G18" i="36"/>
  <c r="F18" i="36"/>
  <c r="AS14" i="1" s="1"/>
  <c r="E18" i="36"/>
  <c r="AR14" i="1" s="1"/>
  <c r="D18" i="36"/>
  <c r="L17" i="36"/>
  <c r="AV13" i="1" s="1"/>
  <c r="K17" i="36"/>
  <c r="AU13" i="1" s="1"/>
  <c r="I17" i="36"/>
  <c r="H17" i="36"/>
  <c r="G17" i="36"/>
  <c r="F17" i="36"/>
  <c r="AS13" i="1" s="1"/>
  <c r="E17" i="36"/>
  <c r="AR13" i="1" s="1"/>
  <c r="D17" i="36"/>
  <c r="L16" i="36"/>
  <c r="AV12" i="1" s="1"/>
  <c r="K16" i="36"/>
  <c r="AU12" i="1" s="1"/>
  <c r="I16" i="36"/>
  <c r="H16" i="36"/>
  <c r="G16" i="36"/>
  <c r="F16" i="36"/>
  <c r="AS12" i="1" s="1"/>
  <c r="E16" i="36"/>
  <c r="AR12" i="1" s="1"/>
  <c r="D16" i="36"/>
  <c r="L15" i="36"/>
  <c r="AV11" i="1" s="1"/>
  <c r="K15" i="36"/>
  <c r="AU11" i="1" s="1"/>
  <c r="I15" i="36"/>
  <c r="H15" i="36"/>
  <c r="G15" i="36"/>
  <c r="F15" i="36"/>
  <c r="AS11" i="1" s="1"/>
  <c r="E15" i="36"/>
  <c r="AR11" i="1" s="1"/>
  <c r="D15" i="36"/>
  <c r="AQ11" i="1" s="1"/>
  <c r="L14" i="36"/>
  <c r="AV10" i="1" s="1"/>
  <c r="K14" i="36"/>
  <c r="AU10" i="1" s="1"/>
  <c r="I14" i="36"/>
  <c r="H14" i="36"/>
  <c r="G14" i="36"/>
  <c r="F14" i="36"/>
  <c r="AS10" i="1" s="1"/>
  <c r="E14" i="36"/>
  <c r="AR10" i="1" s="1"/>
  <c r="D14" i="36"/>
  <c r="L13" i="36"/>
  <c r="AV9" i="1" s="1"/>
  <c r="K13" i="36"/>
  <c r="AU9" i="1" s="1"/>
  <c r="I13" i="36"/>
  <c r="H13" i="36"/>
  <c r="G13" i="36"/>
  <c r="F13" i="36"/>
  <c r="AS9" i="1" s="1"/>
  <c r="E13" i="36"/>
  <c r="AR9" i="1" s="1"/>
  <c r="D13" i="36"/>
  <c r="AQ9" i="1" s="1"/>
  <c r="L12" i="36"/>
  <c r="AV8" i="1" s="1"/>
  <c r="K12" i="36"/>
  <c r="AU8" i="1" s="1"/>
  <c r="I12" i="36"/>
  <c r="H12" i="36"/>
  <c r="G12" i="36"/>
  <c r="F12" i="36"/>
  <c r="AS8" i="1" s="1"/>
  <c r="E12" i="36"/>
  <c r="AR8" i="1" s="1"/>
  <c r="D12" i="36"/>
  <c r="L11" i="36"/>
  <c r="AV7" i="1" s="1"/>
  <c r="K11" i="36"/>
  <c r="AU7" i="1" s="1"/>
  <c r="I11" i="36"/>
  <c r="H11" i="36"/>
  <c r="G11" i="36"/>
  <c r="F11" i="36"/>
  <c r="AS7" i="1" s="1"/>
  <c r="E11" i="36"/>
  <c r="AR7" i="1" s="1"/>
  <c r="D11" i="36"/>
  <c r="AQ7" i="1" s="1"/>
  <c r="L10" i="36"/>
  <c r="AV6" i="1" s="1"/>
  <c r="K10" i="36"/>
  <c r="AU6" i="1" s="1"/>
  <c r="I10" i="36"/>
  <c r="H10" i="36"/>
  <c r="G10" i="36"/>
  <c r="F10" i="36"/>
  <c r="AS6" i="1" s="1"/>
  <c r="E10" i="36"/>
  <c r="AR6" i="1" s="1"/>
  <c r="D10" i="36"/>
  <c r="L9" i="36"/>
  <c r="AV5" i="1" s="1"/>
  <c r="K9" i="36"/>
  <c r="AU5" i="1" s="1"/>
  <c r="I9" i="36"/>
  <c r="H9" i="36"/>
  <c r="G9" i="36"/>
  <c r="F9" i="36"/>
  <c r="AS5" i="1" s="1"/>
  <c r="E9" i="36"/>
  <c r="AR5" i="1" s="1"/>
  <c r="D9" i="36"/>
  <c r="L8" i="36"/>
  <c r="K8" i="36"/>
  <c r="I8" i="36"/>
  <c r="H8" i="36"/>
  <c r="G8" i="36"/>
  <c r="F8" i="36"/>
  <c r="E8" i="36"/>
  <c r="D8" i="36"/>
  <c r="L7" i="36"/>
  <c r="AV4" i="1" s="1"/>
  <c r="K7" i="36"/>
  <c r="AU4" i="1" s="1"/>
  <c r="I7" i="36"/>
  <c r="H7" i="36"/>
  <c r="G7" i="36"/>
  <c r="F7" i="36"/>
  <c r="AS4" i="1" s="1"/>
  <c r="E7" i="36"/>
  <c r="AR4" i="1" s="1"/>
  <c r="D7" i="36"/>
  <c r="J103" i="36" l="1"/>
  <c r="AT78" i="1" s="1"/>
  <c r="AQ86" i="1"/>
  <c r="AR86" i="1"/>
  <c r="AS86" i="1"/>
  <c r="AS1" i="1" s="1"/>
  <c r="J107" i="36"/>
  <c r="AT82" i="1" s="1"/>
  <c r="AU86" i="1"/>
  <c r="AU1" i="1" s="1"/>
  <c r="J7" i="36"/>
  <c r="AT4" i="1" s="1"/>
  <c r="J8" i="36"/>
  <c r="M8" i="36" s="1"/>
  <c r="R8" i="36" s="1"/>
  <c r="J9" i="36"/>
  <c r="AT5" i="1" s="1"/>
  <c r="J10" i="36"/>
  <c r="AT6" i="1" s="1"/>
  <c r="J11" i="36"/>
  <c r="AT7" i="1" s="1"/>
  <c r="J12" i="36"/>
  <c r="AT8" i="1" s="1"/>
  <c r="J13" i="36"/>
  <c r="AT9" i="1" s="1"/>
  <c r="J14" i="36"/>
  <c r="AT10" i="1" s="1"/>
  <c r="J15" i="36"/>
  <c r="AT11" i="1" s="1"/>
  <c r="J16" i="36"/>
  <c r="AT12" i="1" s="1"/>
  <c r="J17" i="36"/>
  <c r="AT13" i="1" s="1"/>
  <c r="J18" i="36"/>
  <c r="AT14" i="1" s="1"/>
  <c r="J19" i="36"/>
  <c r="AT15" i="1" s="1"/>
  <c r="J20" i="36"/>
  <c r="AT16" i="1" s="1"/>
  <c r="J21" i="36"/>
  <c r="AT17" i="1" s="1"/>
  <c r="J22" i="36"/>
  <c r="AT18" i="1" s="1"/>
  <c r="J23" i="36"/>
  <c r="AT19" i="1" s="1"/>
  <c r="J24" i="36"/>
  <c r="AT20" i="1" s="1"/>
  <c r="J25" i="36"/>
  <c r="AT21" i="1" s="1"/>
  <c r="J26" i="36"/>
  <c r="AT22" i="1" s="1"/>
  <c r="J27" i="36"/>
  <c r="M27" i="36" s="1"/>
  <c r="R27" i="36" s="1"/>
  <c r="J28" i="36"/>
  <c r="J29" i="36"/>
  <c r="M29" i="36" s="1"/>
  <c r="R29" i="36" s="1"/>
  <c r="J30" i="36"/>
  <c r="M30" i="36" s="1"/>
  <c r="R30" i="36" s="1"/>
  <c r="J31" i="36"/>
  <c r="M31" i="36" s="1"/>
  <c r="R31" i="36" s="1"/>
  <c r="J32" i="36"/>
  <c r="M32" i="36" s="1"/>
  <c r="R32" i="36" s="1"/>
  <c r="J33" i="36"/>
  <c r="M33" i="36" s="1"/>
  <c r="R33" i="36" s="1"/>
  <c r="J34" i="36"/>
  <c r="M34" i="36" s="1"/>
  <c r="R34" i="36" s="1"/>
  <c r="J35" i="36"/>
  <c r="M35" i="36" s="1"/>
  <c r="R35" i="36" s="1"/>
  <c r="J36" i="36"/>
  <c r="J37" i="36"/>
  <c r="M37" i="36" s="1"/>
  <c r="R37" i="36" s="1"/>
  <c r="J38" i="36"/>
  <c r="M38" i="36" s="1"/>
  <c r="R38" i="36" s="1"/>
  <c r="J39" i="36"/>
  <c r="M39" i="36" s="1"/>
  <c r="R39" i="36" s="1"/>
  <c r="J40" i="36"/>
  <c r="AT23" i="1" s="1"/>
  <c r="J41" i="36"/>
  <c r="AT24" i="1" s="1"/>
  <c r="J42" i="36"/>
  <c r="AT25" i="1" s="1"/>
  <c r="J43" i="36"/>
  <c r="AT26" i="1" s="1"/>
  <c r="J44" i="36"/>
  <c r="AT27" i="1" s="1"/>
  <c r="J45" i="36"/>
  <c r="AT28" i="1" s="1"/>
  <c r="J46" i="36"/>
  <c r="AT29" i="1" s="1"/>
  <c r="J47" i="36"/>
  <c r="AT30" i="1" s="1"/>
  <c r="J48" i="36"/>
  <c r="AT31" i="1" s="1"/>
  <c r="J49" i="36"/>
  <c r="AT32" i="1" s="1"/>
  <c r="J50" i="36"/>
  <c r="AT33" i="1" s="1"/>
  <c r="J52" i="36"/>
  <c r="AT35" i="1" s="1"/>
  <c r="J53" i="36"/>
  <c r="AT36" i="1" s="1"/>
  <c r="J55" i="36"/>
  <c r="AT38" i="1" s="1"/>
  <c r="J57" i="36"/>
  <c r="AT40" i="1" s="1"/>
  <c r="J58" i="36"/>
  <c r="AT41" i="1" s="1"/>
  <c r="J60" i="36"/>
  <c r="AT43" i="1" s="1"/>
  <c r="J61" i="36"/>
  <c r="AT44" i="1" s="1"/>
  <c r="J63" i="36"/>
  <c r="AT46" i="1" s="1"/>
  <c r="J65" i="36"/>
  <c r="AT48" i="1" s="1"/>
  <c r="J66" i="36"/>
  <c r="AT49" i="1" s="1"/>
  <c r="J108" i="36"/>
  <c r="AT83" i="1" s="1"/>
  <c r="J104" i="36"/>
  <c r="AT79" i="1" s="1"/>
  <c r="J105" i="36"/>
  <c r="AT80" i="1" s="1"/>
  <c r="J114" i="36"/>
  <c r="AT87" i="1" s="1"/>
  <c r="J115" i="36"/>
  <c r="AT88" i="1" s="1"/>
  <c r="J116" i="36"/>
  <c r="AT89" i="1" s="1"/>
  <c r="J117" i="36"/>
  <c r="AT90" i="1" s="1"/>
  <c r="J118" i="36"/>
  <c r="AT91" i="1" s="1"/>
  <c r="J119" i="36"/>
  <c r="AT92" i="1" s="1"/>
  <c r="J120" i="36"/>
  <c r="AT93" i="1" s="1"/>
  <c r="J121" i="36"/>
  <c r="AT94" i="1" s="1"/>
  <c r="J122" i="36"/>
  <c r="AT95" i="1" s="1"/>
  <c r="J123" i="36"/>
  <c r="AT96" i="1" s="1"/>
  <c r="J124" i="36"/>
  <c r="AT97" i="1" s="1"/>
  <c r="J125" i="36"/>
  <c r="AT98" i="1" s="1"/>
  <c r="J126" i="36"/>
  <c r="AT99" i="1" s="1"/>
  <c r="J127" i="36"/>
  <c r="AT100" i="1" s="1"/>
  <c r="J128" i="36"/>
  <c r="AT101" i="1" s="1"/>
  <c r="J129" i="36"/>
  <c r="AT102" i="1" s="1"/>
  <c r="J130" i="36"/>
  <c r="AT103" i="1" s="1"/>
  <c r="J131" i="36"/>
  <c r="AT104" i="1" s="1"/>
  <c r="J132" i="36"/>
  <c r="AT105" i="1" s="1"/>
  <c r="J133" i="36"/>
  <c r="AT106" i="1" s="1"/>
  <c r="J134" i="36"/>
  <c r="AT107" i="1" s="1"/>
  <c r="J135" i="36"/>
  <c r="AT108" i="1" s="1"/>
  <c r="J136" i="36"/>
  <c r="AT109" i="1" s="1"/>
  <c r="J137" i="36"/>
  <c r="AT110" i="1" s="1"/>
  <c r="J138" i="36"/>
  <c r="AT111" i="1" s="1"/>
  <c r="AW111" i="1" s="1"/>
  <c r="J139" i="36"/>
  <c r="AT112" i="1" s="1"/>
  <c r="AW112" i="1" s="1"/>
  <c r="J140" i="36"/>
  <c r="AT113" i="1" s="1"/>
  <c r="AV1" i="1"/>
  <c r="J111" i="36"/>
  <c r="M111" i="36" s="1"/>
  <c r="R111" i="36" s="1"/>
  <c r="J69" i="36"/>
  <c r="AT50" i="1" s="1"/>
  <c r="J71" i="36"/>
  <c r="AT52" i="1" s="1"/>
  <c r="J73" i="36"/>
  <c r="AT54" i="1" s="1"/>
  <c r="J74" i="36"/>
  <c r="AT55" i="1" s="1"/>
  <c r="J76" i="36"/>
  <c r="AT57" i="1" s="1"/>
  <c r="J79" i="36"/>
  <c r="AT58" i="1" s="1"/>
  <c r="J81" i="36"/>
  <c r="AT60" i="1" s="1"/>
  <c r="J82" i="36"/>
  <c r="AT61" i="1" s="1"/>
  <c r="J84" i="36"/>
  <c r="AT63" i="1" s="1"/>
  <c r="J85" i="36"/>
  <c r="AT64" i="1" s="1"/>
  <c r="J87" i="36"/>
  <c r="AT66" i="1" s="1"/>
  <c r="J90" i="36"/>
  <c r="AT67" i="1" s="1"/>
  <c r="J92" i="36"/>
  <c r="AT69" i="1" s="1"/>
  <c r="J93" i="36"/>
  <c r="AT70" i="1" s="1"/>
  <c r="J95" i="36"/>
  <c r="AT72" i="1" s="1"/>
  <c r="J97" i="36"/>
  <c r="AT74" i="1" s="1"/>
  <c r="J98" i="36"/>
  <c r="AT75" i="1" s="1"/>
  <c r="J109" i="36"/>
  <c r="AT84" i="1" s="1"/>
  <c r="J106" i="36"/>
  <c r="AT81" i="1" s="1"/>
  <c r="M53" i="36"/>
  <c r="R53" i="36" s="1"/>
  <c r="AQ63" i="1"/>
  <c r="M12" i="36"/>
  <c r="R12" i="36" s="1"/>
  <c r="AQ8" i="1"/>
  <c r="AQ10" i="1"/>
  <c r="AQ13" i="1"/>
  <c r="AQ22" i="1"/>
  <c r="J70" i="36"/>
  <c r="AT51" i="1" s="1"/>
  <c r="J72" i="36"/>
  <c r="AT53" i="1" s="1"/>
  <c r="J75" i="36"/>
  <c r="AT56" i="1" s="1"/>
  <c r="J80" i="36"/>
  <c r="AT59" i="1" s="1"/>
  <c r="J83" i="36"/>
  <c r="AT62" i="1" s="1"/>
  <c r="J86" i="36"/>
  <c r="AT65" i="1" s="1"/>
  <c r="J91" i="36"/>
  <c r="AT68" i="1" s="1"/>
  <c r="J94" i="36"/>
  <c r="AT71" i="1" s="1"/>
  <c r="J96" i="36"/>
  <c r="AT73" i="1" s="1"/>
  <c r="J99" i="36"/>
  <c r="M99" i="36" s="1"/>
  <c r="R99" i="36" s="1"/>
  <c r="M13" i="36"/>
  <c r="R13" i="36" s="1"/>
  <c r="AQ20" i="1"/>
  <c r="AQ51" i="1"/>
  <c r="AQ54" i="1"/>
  <c r="AQ61" i="1"/>
  <c r="AQ75" i="1"/>
  <c r="J51" i="36"/>
  <c r="AT34" i="1" s="1"/>
  <c r="J54" i="36"/>
  <c r="AT37" i="1" s="1"/>
  <c r="J56" i="36"/>
  <c r="AT39" i="1" s="1"/>
  <c r="J59" i="36"/>
  <c r="AT42" i="1" s="1"/>
  <c r="J62" i="36"/>
  <c r="AT45" i="1" s="1"/>
  <c r="J64" i="36"/>
  <c r="AT47" i="1" s="1"/>
  <c r="AQ100" i="1"/>
  <c r="AQ84" i="1"/>
  <c r="AQ64" i="1"/>
  <c r="AQ17" i="1"/>
  <c r="AQ74" i="1"/>
  <c r="AQ5" i="1"/>
  <c r="AQ87" i="1"/>
  <c r="AQ91" i="1"/>
  <c r="M126" i="36"/>
  <c r="R126" i="36" s="1"/>
  <c r="AQ99" i="1"/>
  <c r="AQ107" i="1"/>
  <c r="AQ113" i="1"/>
  <c r="AQ97" i="1"/>
  <c r="AQ81" i="1"/>
  <c r="AQ12" i="1"/>
  <c r="AQ4" i="1"/>
  <c r="AQ96" i="1"/>
  <c r="AQ80" i="1"/>
  <c r="AQ57" i="1"/>
  <c r="AQ36" i="1"/>
  <c r="AQ110" i="1"/>
  <c r="AQ94" i="1"/>
  <c r="AQ67" i="1"/>
  <c r="AQ69" i="1"/>
  <c r="AQ71" i="1"/>
  <c r="AQ55" i="1"/>
  <c r="AQ14" i="1"/>
  <c r="M20" i="36"/>
  <c r="R20" i="36" s="1"/>
  <c r="AQ16" i="1"/>
  <c r="AQ18" i="1"/>
  <c r="AQ21" i="1"/>
  <c r="M25" i="36"/>
  <c r="R25" i="36" s="1"/>
  <c r="M36" i="36"/>
  <c r="R36" i="36" s="1"/>
  <c r="AQ24" i="1"/>
  <c r="M44" i="36"/>
  <c r="R44" i="36" s="1"/>
  <c r="AQ27" i="1"/>
  <c r="AQ29" i="1"/>
  <c r="AQ35" i="1"/>
  <c r="AQ37" i="1"/>
  <c r="AQ43" i="1"/>
  <c r="AQ45" i="1"/>
  <c r="M66" i="36"/>
  <c r="R66" i="36" s="1"/>
  <c r="AQ83" i="1"/>
  <c r="AQ105" i="1"/>
  <c r="AQ89" i="1"/>
  <c r="AQ49" i="1"/>
  <c r="AQ6" i="1"/>
  <c r="M28" i="36"/>
  <c r="R28" i="36" s="1"/>
  <c r="AR1" i="1"/>
  <c r="J102" i="36"/>
  <c r="AT77" i="1" s="1"/>
  <c r="J110" i="36"/>
  <c r="AT85" i="1" s="1"/>
  <c r="M15" i="36"/>
  <c r="R15" i="36" s="1"/>
  <c r="AQ48" i="1"/>
  <c r="AQ25" i="1"/>
  <c r="R88" i="36"/>
  <c r="G141" i="36"/>
  <c r="H141" i="36"/>
  <c r="I141" i="36"/>
  <c r="K141" i="36"/>
  <c r="L141" i="36"/>
  <c r="E141" i="36"/>
  <c r="F141" i="36"/>
  <c r="D141" i="36"/>
  <c r="M47" i="36" l="1"/>
  <c r="R47" i="36" s="1"/>
  <c r="M50" i="36"/>
  <c r="R50" i="36" s="1"/>
  <c r="M120" i="36"/>
  <c r="R120" i="36" s="1"/>
  <c r="M22" i="36"/>
  <c r="R22" i="36" s="1"/>
  <c r="M124" i="36"/>
  <c r="R124" i="36" s="1"/>
  <c r="M103" i="36"/>
  <c r="R103" i="36" s="1"/>
  <c r="M108" i="36"/>
  <c r="R108" i="36" s="1"/>
  <c r="M57" i="36"/>
  <c r="R57" i="36" s="1"/>
  <c r="M18" i="36"/>
  <c r="R18" i="36" s="1"/>
  <c r="M51" i="36"/>
  <c r="R51" i="36" s="1"/>
  <c r="M61" i="36"/>
  <c r="R61" i="36" s="1"/>
  <c r="M125" i="36"/>
  <c r="R125" i="36" s="1"/>
  <c r="M23" i="36"/>
  <c r="R23" i="36" s="1"/>
  <c r="M26" i="36"/>
  <c r="R26" i="36" s="1"/>
  <c r="M92" i="36"/>
  <c r="R92" i="36" s="1"/>
  <c r="M54" i="36"/>
  <c r="R54" i="36" s="1"/>
  <c r="M42" i="36"/>
  <c r="R42" i="36" s="1"/>
  <c r="M10" i="36"/>
  <c r="R10" i="36" s="1"/>
  <c r="M46" i="36"/>
  <c r="R46" i="36" s="1"/>
  <c r="M116" i="36"/>
  <c r="R116" i="36" s="1"/>
  <c r="M11" i="36"/>
  <c r="R11" i="36" s="1"/>
  <c r="M58" i="36"/>
  <c r="R58" i="36" s="1"/>
  <c r="M119" i="36"/>
  <c r="R119" i="36" s="1"/>
  <c r="M104" i="36"/>
  <c r="R104" i="36" s="1"/>
  <c r="M98" i="36"/>
  <c r="R98" i="36" s="1"/>
  <c r="M107" i="36"/>
  <c r="R107" i="36" s="1"/>
  <c r="M17" i="36"/>
  <c r="R17" i="36" s="1"/>
  <c r="M21" i="36"/>
  <c r="R21" i="36" s="1"/>
  <c r="M81" i="36"/>
  <c r="R81" i="36" s="1"/>
  <c r="M63" i="36"/>
  <c r="R63" i="36" s="1"/>
  <c r="M55" i="36"/>
  <c r="R55" i="36" s="1"/>
  <c r="M134" i="36"/>
  <c r="R134" i="36" s="1"/>
  <c r="M14" i="36"/>
  <c r="R14" i="36" s="1"/>
  <c r="M136" i="36"/>
  <c r="R136" i="36" s="1"/>
  <c r="M19" i="36"/>
  <c r="R19" i="36" s="1"/>
  <c r="M48" i="36"/>
  <c r="R48" i="36" s="1"/>
  <c r="M60" i="36"/>
  <c r="R60" i="36" s="1"/>
  <c r="M95" i="36"/>
  <c r="R95" i="36" s="1"/>
  <c r="M130" i="36"/>
  <c r="R130" i="36" s="1"/>
  <c r="M114" i="36"/>
  <c r="R114" i="36" s="1"/>
  <c r="M24" i="36"/>
  <c r="R24" i="36" s="1"/>
  <c r="M40" i="36"/>
  <c r="R40" i="36" s="1"/>
  <c r="M52" i="36"/>
  <c r="R52" i="36" s="1"/>
  <c r="M132" i="36"/>
  <c r="R132" i="36" s="1"/>
  <c r="M43" i="36"/>
  <c r="R43" i="36" s="1"/>
  <c r="M76" i="36"/>
  <c r="R76" i="36" s="1"/>
  <c r="M138" i="36"/>
  <c r="R138" i="36" s="1"/>
  <c r="M69" i="36"/>
  <c r="R69" i="36" s="1"/>
  <c r="M121" i="36"/>
  <c r="R121" i="36" s="1"/>
  <c r="M16" i="36"/>
  <c r="R16" i="36" s="1"/>
  <c r="M65" i="36"/>
  <c r="R65" i="36" s="1"/>
  <c r="M118" i="36"/>
  <c r="R118" i="36" s="1"/>
  <c r="AT76" i="1"/>
  <c r="AT86" i="1"/>
  <c r="M59" i="36"/>
  <c r="R59" i="36" s="1"/>
  <c r="M94" i="36"/>
  <c r="R94" i="36" s="1"/>
  <c r="M133" i="36"/>
  <c r="R133" i="36" s="1"/>
  <c r="M106" i="36"/>
  <c r="R106" i="36" s="1"/>
  <c r="M41" i="36"/>
  <c r="R41" i="36" s="1"/>
  <c r="M137" i="36"/>
  <c r="R137" i="36" s="1"/>
  <c r="M97" i="36"/>
  <c r="R97" i="36" s="1"/>
  <c r="M123" i="36"/>
  <c r="R123" i="36" s="1"/>
  <c r="M49" i="36"/>
  <c r="R49" i="36" s="1"/>
  <c r="M45" i="36"/>
  <c r="R45" i="36" s="1"/>
  <c r="M115" i="36"/>
  <c r="R115" i="36" s="1"/>
  <c r="M117" i="36"/>
  <c r="R117" i="36" s="1"/>
  <c r="M131" i="36"/>
  <c r="R131" i="36" s="1"/>
  <c r="M129" i="36"/>
  <c r="R129" i="36" s="1"/>
  <c r="M82" i="36"/>
  <c r="R82" i="36" s="1"/>
  <c r="M91" i="36"/>
  <c r="R91" i="36" s="1"/>
  <c r="M74" i="36"/>
  <c r="R74" i="36" s="1"/>
  <c r="M90" i="36"/>
  <c r="R90" i="36" s="1"/>
  <c r="M9" i="36"/>
  <c r="R9" i="36" s="1"/>
  <c r="M135" i="36"/>
  <c r="R135" i="36" s="1"/>
  <c r="M84" i="36"/>
  <c r="R84" i="36" s="1"/>
  <c r="M7" i="36"/>
  <c r="R7" i="36" s="1"/>
  <c r="M79" i="36"/>
  <c r="R79" i="36" s="1"/>
  <c r="M62" i="36"/>
  <c r="R62" i="36" s="1"/>
  <c r="M128" i="36"/>
  <c r="R128" i="36" s="1"/>
  <c r="M71" i="36"/>
  <c r="R71" i="36" s="1"/>
  <c r="M75" i="36"/>
  <c r="R75" i="36" s="1"/>
  <c r="M122" i="36"/>
  <c r="R122" i="36" s="1"/>
  <c r="M80" i="36"/>
  <c r="R80" i="36" s="1"/>
  <c r="M85" i="36"/>
  <c r="R85" i="36" s="1"/>
  <c r="M140" i="36"/>
  <c r="R140" i="36" s="1"/>
  <c r="M127" i="36"/>
  <c r="R127" i="36" s="1"/>
  <c r="M93" i="36"/>
  <c r="R93" i="36" s="1"/>
  <c r="M139" i="36"/>
  <c r="R139" i="36" s="1"/>
  <c r="AW113" i="1"/>
  <c r="M105" i="36"/>
  <c r="R105" i="36" s="1"/>
  <c r="M109" i="36"/>
  <c r="R109" i="36" s="1"/>
  <c r="M87" i="36"/>
  <c r="R87" i="36" s="1"/>
  <c r="M73" i="36"/>
  <c r="R73" i="36" s="1"/>
  <c r="M102" i="36"/>
  <c r="R102" i="36" s="1"/>
  <c r="M72" i="36"/>
  <c r="R72" i="36" s="1"/>
  <c r="M56" i="36"/>
  <c r="R56" i="36" s="1"/>
  <c r="M110" i="36"/>
  <c r="R110" i="36" s="1"/>
  <c r="M96" i="36"/>
  <c r="R96" i="36" s="1"/>
  <c r="M86" i="36"/>
  <c r="R86" i="36" s="1"/>
  <c r="M64" i="36"/>
  <c r="R64" i="36" s="1"/>
  <c r="M70" i="36"/>
  <c r="R70" i="36" s="1"/>
  <c r="M83" i="36"/>
  <c r="R83" i="36" s="1"/>
  <c r="AQ1" i="1"/>
  <c r="AT1" i="1" l="1"/>
  <c r="R100" i="36"/>
  <c r="M141" i="36"/>
  <c r="R141" i="36" s="1"/>
  <c r="O110" i="1"/>
  <c r="U110" i="1" s="1"/>
  <c r="P110" i="1"/>
  <c r="Q110" i="1"/>
  <c r="R110" i="1"/>
  <c r="S110" i="1"/>
  <c r="T110" i="1"/>
  <c r="V110" i="1"/>
  <c r="W110" i="1"/>
  <c r="X110" i="1"/>
  <c r="Y110" i="1"/>
  <c r="Z110" i="1"/>
  <c r="AA110" i="1"/>
  <c r="AC110" i="1"/>
  <c r="AD110" i="1"/>
  <c r="AE110" i="1"/>
  <c r="AF110" i="1"/>
  <c r="AG110" i="1"/>
  <c r="AH110" i="1"/>
  <c r="HC110" i="1"/>
  <c r="HD110" i="1"/>
  <c r="HE110" i="1"/>
  <c r="HF110" i="1"/>
  <c r="HG110" i="1"/>
  <c r="HH110" i="1"/>
  <c r="HP110" i="1"/>
  <c r="HW110" i="1"/>
  <c r="AO49" i="1"/>
  <c r="AO76" i="1"/>
  <c r="AO77" i="1"/>
  <c r="AO78" i="1"/>
  <c r="AO79" i="1"/>
  <c r="AO80" i="1"/>
  <c r="AO81" i="1"/>
  <c r="AO82" i="1"/>
  <c r="AO83" i="1"/>
  <c r="AO84" i="1"/>
  <c r="AO85" i="1"/>
  <c r="AO86" i="1"/>
  <c r="J67" i="34"/>
  <c r="M67" i="34" s="1"/>
  <c r="R67" i="34" s="1"/>
  <c r="J68" i="34"/>
  <c r="M68" i="34" s="1"/>
  <c r="J77" i="34"/>
  <c r="M77" i="34" s="1"/>
  <c r="R77" i="34" s="1"/>
  <c r="J78" i="34"/>
  <c r="M78" i="34" s="1"/>
  <c r="J88" i="34"/>
  <c r="J89" i="34"/>
  <c r="M89" i="34" s="1"/>
  <c r="J100" i="34"/>
  <c r="M100" i="34" s="1"/>
  <c r="J101" i="34"/>
  <c r="M101" i="34" s="1"/>
  <c r="J112" i="34"/>
  <c r="M112" i="34" s="1"/>
  <c r="R112" i="34" s="1"/>
  <c r="J113" i="34"/>
  <c r="M113" i="34" s="1"/>
  <c r="O141" i="34"/>
  <c r="N141" i="34"/>
  <c r="L140" i="34"/>
  <c r="AO113" i="1" s="1"/>
  <c r="K140" i="34"/>
  <c r="AN113" i="1" s="1"/>
  <c r="I140" i="34"/>
  <c r="H140" i="34"/>
  <c r="G140" i="34"/>
  <c r="F140" i="34"/>
  <c r="AL113" i="1" s="1"/>
  <c r="E140" i="34"/>
  <c r="AK113" i="1" s="1"/>
  <c r="D140" i="34"/>
  <c r="L139" i="34"/>
  <c r="AO112" i="1" s="1"/>
  <c r="K139" i="34"/>
  <c r="AN112" i="1" s="1"/>
  <c r="I139" i="34"/>
  <c r="H139" i="34"/>
  <c r="G139" i="34"/>
  <c r="F139" i="34"/>
  <c r="AL112" i="1" s="1"/>
  <c r="E139" i="34"/>
  <c r="AK112" i="1" s="1"/>
  <c r="D139" i="34"/>
  <c r="L138" i="34"/>
  <c r="AO111" i="1" s="1"/>
  <c r="K138" i="34"/>
  <c r="AN111" i="1" s="1"/>
  <c r="I138" i="34"/>
  <c r="H138" i="34"/>
  <c r="G138" i="34"/>
  <c r="F138" i="34"/>
  <c r="AL111" i="1" s="1"/>
  <c r="E138" i="34"/>
  <c r="AK111" i="1" s="1"/>
  <c r="D138" i="34"/>
  <c r="L137" i="34"/>
  <c r="AO110" i="1" s="1"/>
  <c r="K137" i="34"/>
  <c r="AN110" i="1" s="1"/>
  <c r="I137" i="34"/>
  <c r="H137" i="34"/>
  <c r="G137" i="34"/>
  <c r="F137" i="34"/>
  <c r="AL110" i="1" s="1"/>
  <c r="E137" i="34"/>
  <c r="AK110" i="1" s="1"/>
  <c r="D137" i="34"/>
  <c r="L136" i="34"/>
  <c r="AO109" i="1" s="1"/>
  <c r="K136" i="34"/>
  <c r="AN109" i="1" s="1"/>
  <c r="I136" i="34"/>
  <c r="H136" i="34"/>
  <c r="G136" i="34"/>
  <c r="F136" i="34"/>
  <c r="AL109" i="1" s="1"/>
  <c r="E136" i="34"/>
  <c r="AK109" i="1" s="1"/>
  <c r="D136" i="34"/>
  <c r="L135" i="34"/>
  <c r="AO108" i="1" s="1"/>
  <c r="K135" i="34"/>
  <c r="AN108" i="1" s="1"/>
  <c r="I135" i="34"/>
  <c r="H135" i="34"/>
  <c r="G135" i="34"/>
  <c r="F135" i="34"/>
  <c r="AL108" i="1" s="1"/>
  <c r="E135" i="34"/>
  <c r="AK108" i="1" s="1"/>
  <c r="D135" i="34"/>
  <c r="L134" i="34"/>
  <c r="AO107" i="1" s="1"/>
  <c r="K134" i="34"/>
  <c r="AN107" i="1" s="1"/>
  <c r="I134" i="34"/>
  <c r="H134" i="34"/>
  <c r="G134" i="34"/>
  <c r="F134" i="34"/>
  <c r="AL107" i="1" s="1"/>
  <c r="E134" i="34"/>
  <c r="AK107" i="1" s="1"/>
  <c r="D134" i="34"/>
  <c r="L133" i="34"/>
  <c r="AO106" i="1" s="1"/>
  <c r="K133" i="34"/>
  <c r="AN106" i="1" s="1"/>
  <c r="I133" i="34"/>
  <c r="H133" i="34"/>
  <c r="G133" i="34"/>
  <c r="F133" i="34"/>
  <c r="AL106" i="1" s="1"/>
  <c r="E133" i="34"/>
  <c r="AK106" i="1" s="1"/>
  <c r="D133" i="34"/>
  <c r="L132" i="34"/>
  <c r="AO105" i="1" s="1"/>
  <c r="K132" i="34"/>
  <c r="AN105" i="1" s="1"/>
  <c r="I132" i="34"/>
  <c r="H132" i="34"/>
  <c r="G132" i="34"/>
  <c r="F132" i="34"/>
  <c r="AL105" i="1" s="1"/>
  <c r="E132" i="34"/>
  <c r="AK105" i="1" s="1"/>
  <c r="D132" i="34"/>
  <c r="L131" i="34"/>
  <c r="AO104" i="1" s="1"/>
  <c r="K131" i="34"/>
  <c r="AN104" i="1" s="1"/>
  <c r="I131" i="34"/>
  <c r="H131" i="34"/>
  <c r="G131" i="34"/>
  <c r="F131" i="34"/>
  <c r="AL104" i="1" s="1"/>
  <c r="E131" i="34"/>
  <c r="AK104" i="1" s="1"/>
  <c r="D131" i="34"/>
  <c r="L130" i="34"/>
  <c r="AO103" i="1" s="1"/>
  <c r="K130" i="34"/>
  <c r="AN103" i="1" s="1"/>
  <c r="I130" i="34"/>
  <c r="H130" i="34"/>
  <c r="G130" i="34"/>
  <c r="F130" i="34"/>
  <c r="AL103" i="1" s="1"/>
  <c r="E130" i="34"/>
  <c r="AK103" i="1" s="1"/>
  <c r="D130" i="34"/>
  <c r="L129" i="34"/>
  <c r="AO102" i="1" s="1"/>
  <c r="K129" i="34"/>
  <c r="AN102" i="1" s="1"/>
  <c r="I129" i="34"/>
  <c r="H129" i="34"/>
  <c r="G129" i="34"/>
  <c r="F129" i="34"/>
  <c r="AL102" i="1" s="1"/>
  <c r="E129" i="34"/>
  <c r="AK102" i="1" s="1"/>
  <c r="D129" i="34"/>
  <c r="L128" i="34"/>
  <c r="AO101" i="1" s="1"/>
  <c r="K128" i="34"/>
  <c r="AN101" i="1" s="1"/>
  <c r="I128" i="34"/>
  <c r="H128" i="34"/>
  <c r="G128" i="34"/>
  <c r="F128" i="34"/>
  <c r="AL101" i="1" s="1"/>
  <c r="E128" i="34"/>
  <c r="AK101" i="1" s="1"/>
  <c r="D128" i="34"/>
  <c r="L127" i="34"/>
  <c r="AO100" i="1" s="1"/>
  <c r="K127" i="34"/>
  <c r="AN100" i="1" s="1"/>
  <c r="I127" i="34"/>
  <c r="H127" i="34"/>
  <c r="G127" i="34"/>
  <c r="F127" i="34"/>
  <c r="AL100" i="1" s="1"/>
  <c r="E127" i="34"/>
  <c r="AK100" i="1" s="1"/>
  <c r="D127" i="34"/>
  <c r="L126" i="34"/>
  <c r="AO99" i="1" s="1"/>
  <c r="K126" i="34"/>
  <c r="AN99" i="1" s="1"/>
  <c r="I126" i="34"/>
  <c r="H126" i="34"/>
  <c r="G126" i="34"/>
  <c r="F126" i="34"/>
  <c r="AL99" i="1" s="1"/>
  <c r="E126" i="34"/>
  <c r="AK99" i="1" s="1"/>
  <c r="D126" i="34"/>
  <c r="L125" i="34"/>
  <c r="AO98" i="1" s="1"/>
  <c r="K125" i="34"/>
  <c r="AN98" i="1" s="1"/>
  <c r="I125" i="34"/>
  <c r="H125" i="34"/>
  <c r="G125" i="34"/>
  <c r="F125" i="34"/>
  <c r="AL98" i="1" s="1"/>
  <c r="E125" i="34"/>
  <c r="AK98" i="1" s="1"/>
  <c r="D125" i="34"/>
  <c r="L124" i="34"/>
  <c r="AO97" i="1" s="1"/>
  <c r="K124" i="34"/>
  <c r="AN97" i="1" s="1"/>
  <c r="I124" i="34"/>
  <c r="H124" i="34"/>
  <c r="G124" i="34"/>
  <c r="F124" i="34"/>
  <c r="AL97" i="1" s="1"/>
  <c r="E124" i="34"/>
  <c r="AK97" i="1" s="1"/>
  <c r="D124" i="34"/>
  <c r="L123" i="34"/>
  <c r="AO96" i="1" s="1"/>
  <c r="K123" i="34"/>
  <c r="AN96" i="1" s="1"/>
  <c r="I123" i="34"/>
  <c r="H123" i="34"/>
  <c r="G123" i="34"/>
  <c r="F123" i="34"/>
  <c r="AL96" i="1" s="1"/>
  <c r="E123" i="34"/>
  <c r="AK96" i="1" s="1"/>
  <c r="D123" i="34"/>
  <c r="L122" i="34"/>
  <c r="AO95" i="1" s="1"/>
  <c r="K122" i="34"/>
  <c r="AN95" i="1" s="1"/>
  <c r="I122" i="34"/>
  <c r="H122" i="34"/>
  <c r="G122" i="34"/>
  <c r="F122" i="34"/>
  <c r="AL95" i="1" s="1"/>
  <c r="E122" i="34"/>
  <c r="AK95" i="1" s="1"/>
  <c r="D122" i="34"/>
  <c r="L121" i="34"/>
  <c r="AO94" i="1" s="1"/>
  <c r="K121" i="34"/>
  <c r="AN94" i="1" s="1"/>
  <c r="I121" i="34"/>
  <c r="H121" i="34"/>
  <c r="G121" i="34"/>
  <c r="F121" i="34"/>
  <c r="AL94" i="1" s="1"/>
  <c r="E121" i="34"/>
  <c r="AK94" i="1" s="1"/>
  <c r="D121" i="34"/>
  <c r="AJ94" i="1" s="1"/>
  <c r="L120" i="34"/>
  <c r="AO93" i="1" s="1"/>
  <c r="K120" i="34"/>
  <c r="AN93" i="1" s="1"/>
  <c r="I120" i="34"/>
  <c r="H120" i="34"/>
  <c r="G120" i="34"/>
  <c r="F120" i="34"/>
  <c r="AL93" i="1" s="1"/>
  <c r="E120" i="34"/>
  <c r="AK93" i="1" s="1"/>
  <c r="D120" i="34"/>
  <c r="L119" i="34"/>
  <c r="AO92" i="1" s="1"/>
  <c r="K119" i="34"/>
  <c r="AN92" i="1" s="1"/>
  <c r="I119" i="34"/>
  <c r="H119" i="34"/>
  <c r="G119" i="34"/>
  <c r="F119" i="34"/>
  <c r="AL92" i="1" s="1"/>
  <c r="E119" i="34"/>
  <c r="AK92" i="1" s="1"/>
  <c r="D119" i="34"/>
  <c r="L118" i="34"/>
  <c r="AO91" i="1" s="1"/>
  <c r="K118" i="34"/>
  <c r="AN91" i="1" s="1"/>
  <c r="I118" i="34"/>
  <c r="H118" i="34"/>
  <c r="G118" i="34"/>
  <c r="F118" i="34"/>
  <c r="AL91" i="1" s="1"/>
  <c r="E118" i="34"/>
  <c r="AK91" i="1" s="1"/>
  <c r="D118" i="34"/>
  <c r="L117" i="34"/>
  <c r="AO90" i="1" s="1"/>
  <c r="K117" i="34"/>
  <c r="AN90" i="1" s="1"/>
  <c r="I117" i="34"/>
  <c r="H117" i="34"/>
  <c r="G117" i="34"/>
  <c r="F117" i="34"/>
  <c r="AL90" i="1" s="1"/>
  <c r="E117" i="34"/>
  <c r="AK90" i="1" s="1"/>
  <c r="D117" i="34"/>
  <c r="L116" i="34"/>
  <c r="AO89" i="1" s="1"/>
  <c r="K116" i="34"/>
  <c r="AN89" i="1" s="1"/>
  <c r="I116" i="34"/>
  <c r="H116" i="34"/>
  <c r="G116" i="34"/>
  <c r="F116" i="34"/>
  <c r="AL89" i="1" s="1"/>
  <c r="E116" i="34"/>
  <c r="AK89" i="1" s="1"/>
  <c r="D116" i="34"/>
  <c r="L115" i="34"/>
  <c r="AO88" i="1" s="1"/>
  <c r="K115" i="34"/>
  <c r="AN88" i="1" s="1"/>
  <c r="I115" i="34"/>
  <c r="H115" i="34"/>
  <c r="G115" i="34"/>
  <c r="F115" i="34"/>
  <c r="AL88" i="1" s="1"/>
  <c r="E115" i="34"/>
  <c r="AK88" i="1" s="1"/>
  <c r="D115" i="34"/>
  <c r="L114" i="34"/>
  <c r="AO87" i="1" s="1"/>
  <c r="K114" i="34"/>
  <c r="AN87" i="1" s="1"/>
  <c r="I114" i="34"/>
  <c r="H114" i="34"/>
  <c r="G114" i="34"/>
  <c r="F114" i="34"/>
  <c r="AL87" i="1" s="1"/>
  <c r="E114" i="34"/>
  <c r="AK87" i="1" s="1"/>
  <c r="D114" i="34"/>
  <c r="K111" i="34"/>
  <c r="I111" i="34"/>
  <c r="H111" i="34"/>
  <c r="G111" i="34"/>
  <c r="F111" i="34"/>
  <c r="E111" i="34"/>
  <c r="D111" i="34"/>
  <c r="K110" i="34"/>
  <c r="AN85" i="1" s="1"/>
  <c r="I110" i="34"/>
  <c r="H110" i="34"/>
  <c r="G110" i="34"/>
  <c r="F110" i="34"/>
  <c r="AL85" i="1" s="1"/>
  <c r="E110" i="34"/>
  <c r="AK85" i="1" s="1"/>
  <c r="D110" i="34"/>
  <c r="K109" i="34"/>
  <c r="AN84" i="1" s="1"/>
  <c r="I109" i="34"/>
  <c r="H109" i="34"/>
  <c r="G109" i="34"/>
  <c r="F109" i="34"/>
  <c r="AL84" i="1" s="1"/>
  <c r="E109" i="34"/>
  <c r="AK84" i="1" s="1"/>
  <c r="D109" i="34"/>
  <c r="K108" i="34"/>
  <c r="AN83" i="1" s="1"/>
  <c r="I108" i="34"/>
  <c r="H108" i="34"/>
  <c r="G108" i="34"/>
  <c r="F108" i="34"/>
  <c r="AL83" i="1" s="1"/>
  <c r="E108" i="34"/>
  <c r="AK83" i="1" s="1"/>
  <c r="D108" i="34"/>
  <c r="K107" i="34"/>
  <c r="AN82" i="1" s="1"/>
  <c r="I107" i="34"/>
  <c r="H107" i="34"/>
  <c r="G107" i="34"/>
  <c r="F107" i="34"/>
  <c r="AL82" i="1" s="1"/>
  <c r="E107" i="34"/>
  <c r="AK82" i="1" s="1"/>
  <c r="D107" i="34"/>
  <c r="K106" i="34"/>
  <c r="AN81" i="1" s="1"/>
  <c r="I106" i="34"/>
  <c r="H106" i="34"/>
  <c r="G106" i="34"/>
  <c r="F106" i="34"/>
  <c r="AL81" i="1" s="1"/>
  <c r="E106" i="34"/>
  <c r="AK81" i="1" s="1"/>
  <c r="D106" i="34"/>
  <c r="K105" i="34"/>
  <c r="AN80" i="1" s="1"/>
  <c r="I105" i="34"/>
  <c r="H105" i="34"/>
  <c r="G105" i="34"/>
  <c r="F105" i="34"/>
  <c r="AL80" i="1" s="1"/>
  <c r="E105" i="34"/>
  <c r="AK80" i="1" s="1"/>
  <c r="D105" i="34"/>
  <c r="K104" i="34"/>
  <c r="AN79" i="1" s="1"/>
  <c r="I104" i="34"/>
  <c r="H104" i="34"/>
  <c r="G104" i="34"/>
  <c r="F104" i="34"/>
  <c r="AL79" i="1" s="1"/>
  <c r="E104" i="34"/>
  <c r="AK79" i="1" s="1"/>
  <c r="D104" i="34"/>
  <c r="K103" i="34"/>
  <c r="AN78" i="1" s="1"/>
  <c r="I103" i="34"/>
  <c r="H103" i="34"/>
  <c r="G103" i="34"/>
  <c r="F103" i="34"/>
  <c r="AL78" i="1" s="1"/>
  <c r="E103" i="34"/>
  <c r="AK78" i="1" s="1"/>
  <c r="D103" i="34"/>
  <c r="K102" i="34"/>
  <c r="AN77" i="1" s="1"/>
  <c r="I102" i="34"/>
  <c r="H102" i="34"/>
  <c r="G102" i="34"/>
  <c r="F102" i="34"/>
  <c r="AL77" i="1" s="1"/>
  <c r="E102" i="34"/>
  <c r="AK77" i="1" s="1"/>
  <c r="D102" i="34"/>
  <c r="K99" i="34"/>
  <c r="AN76" i="1" s="1"/>
  <c r="I99" i="34"/>
  <c r="H99" i="34"/>
  <c r="G99" i="34"/>
  <c r="F99" i="34"/>
  <c r="AL76" i="1" s="1"/>
  <c r="E99" i="34"/>
  <c r="AK76" i="1" s="1"/>
  <c r="D99" i="34"/>
  <c r="AJ86" i="1" s="1"/>
  <c r="L98" i="34"/>
  <c r="AO75" i="1" s="1"/>
  <c r="K98" i="34"/>
  <c r="AN75" i="1" s="1"/>
  <c r="I98" i="34"/>
  <c r="H98" i="34"/>
  <c r="G98" i="34"/>
  <c r="F98" i="34"/>
  <c r="AL75" i="1" s="1"/>
  <c r="E98" i="34"/>
  <c r="AK75" i="1" s="1"/>
  <c r="D98" i="34"/>
  <c r="L97" i="34"/>
  <c r="AO74" i="1" s="1"/>
  <c r="K97" i="34"/>
  <c r="AN74" i="1" s="1"/>
  <c r="I97" i="34"/>
  <c r="H97" i="34"/>
  <c r="G97" i="34"/>
  <c r="F97" i="34"/>
  <c r="AL74" i="1" s="1"/>
  <c r="E97" i="34"/>
  <c r="AK74" i="1" s="1"/>
  <c r="D97" i="34"/>
  <c r="L96" i="34"/>
  <c r="AO73" i="1" s="1"/>
  <c r="K96" i="34"/>
  <c r="AN73" i="1" s="1"/>
  <c r="I96" i="34"/>
  <c r="H96" i="34"/>
  <c r="G96" i="34"/>
  <c r="F96" i="34"/>
  <c r="AL73" i="1" s="1"/>
  <c r="E96" i="34"/>
  <c r="AK73" i="1" s="1"/>
  <c r="D96" i="34"/>
  <c r="L95" i="34"/>
  <c r="AO72" i="1" s="1"/>
  <c r="K95" i="34"/>
  <c r="AN72" i="1" s="1"/>
  <c r="I95" i="34"/>
  <c r="H95" i="34"/>
  <c r="G95" i="34"/>
  <c r="F95" i="34"/>
  <c r="AL72" i="1" s="1"/>
  <c r="E95" i="34"/>
  <c r="AK72" i="1" s="1"/>
  <c r="D95" i="34"/>
  <c r="L94" i="34"/>
  <c r="AO71" i="1" s="1"/>
  <c r="K94" i="34"/>
  <c r="AN71" i="1" s="1"/>
  <c r="I94" i="34"/>
  <c r="H94" i="34"/>
  <c r="G94" i="34"/>
  <c r="F94" i="34"/>
  <c r="AL71" i="1" s="1"/>
  <c r="E94" i="34"/>
  <c r="AK71" i="1" s="1"/>
  <c r="D94" i="34"/>
  <c r="L93" i="34"/>
  <c r="AO70" i="1" s="1"/>
  <c r="K93" i="34"/>
  <c r="AN70" i="1" s="1"/>
  <c r="I93" i="34"/>
  <c r="H93" i="34"/>
  <c r="G93" i="34"/>
  <c r="F93" i="34"/>
  <c r="AL70" i="1" s="1"/>
  <c r="E93" i="34"/>
  <c r="AK70" i="1" s="1"/>
  <c r="D93" i="34"/>
  <c r="AJ70" i="1" s="1"/>
  <c r="L92" i="34"/>
  <c r="AO69" i="1" s="1"/>
  <c r="K92" i="34"/>
  <c r="AN69" i="1" s="1"/>
  <c r="I92" i="34"/>
  <c r="H92" i="34"/>
  <c r="G92" i="34"/>
  <c r="F92" i="34"/>
  <c r="AL69" i="1" s="1"/>
  <c r="E92" i="34"/>
  <c r="AK69" i="1" s="1"/>
  <c r="D92" i="34"/>
  <c r="L91" i="34"/>
  <c r="AO68" i="1" s="1"/>
  <c r="K91" i="34"/>
  <c r="AN68" i="1" s="1"/>
  <c r="I91" i="34"/>
  <c r="H91" i="34"/>
  <c r="G91" i="34"/>
  <c r="F91" i="34"/>
  <c r="AL68" i="1" s="1"/>
  <c r="E91" i="34"/>
  <c r="AK68" i="1" s="1"/>
  <c r="D91" i="34"/>
  <c r="L90" i="34"/>
  <c r="AO67" i="1" s="1"/>
  <c r="K90" i="34"/>
  <c r="AN67" i="1" s="1"/>
  <c r="I90" i="34"/>
  <c r="H90" i="34"/>
  <c r="G90" i="34"/>
  <c r="F90" i="34"/>
  <c r="AL67" i="1" s="1"/>
  <c r="E90" i="34"/>
  <c r="AK67" i="1" s="1"/>
  <c r="D90" i="34"/>
  <c r="L87" i="34"/>
  <c r="AO66" i="1" s="1"/>
  <c r="K87" i="34"/>
  <c r="AN66" i="1" s="1"/>
  <c r="I87" i="34"/>
  <c r="H87" i="34"/>
  <c r="G87" i="34"/>
  <c r="F87" i="34"/>
  <c r="AL66" i="1" s="1"/>
  <c r="E87" i="34"/>
  <c r="AK66" i="1" s="1"/>
  <c r="D87" i="34"/>
  <c r="L86" i="34"/>
  <c r="AO65" i="1" s="1"/>
  <c r="K86" i="34"/>
  <c r="AN65" i="1" s="1"/>
  <c r="I86" i="34"/>
  <c r="H86" i="34"/>
  <c r="G86" i="34"/>
  <c r="F86" i="34"/>
  <c r="AL65" i="1" s="1"/>
  <c r="E86" i="34"/>
  <c r="AK65" i="1" s="1"/>
  <c r="D86" i="34"/>
  <c r="L85" i="34"/>
  <c r="AO64" i="1" s="1"/>
  <c r="K85" i="34"/>
  <c r="AN64" i="1" s="1"/>
  <c r="I85" i="34"/>
  <c r="H85" i="34"/>
  <c r="G85" i="34"/>
  <c r="F85" i="34"/>
  <c r="AL64" i="1" s="1"/>
  <c r="E85" i="34"/>
  <c r="AK64" i="1" s="1"/>
  <c r="D85" i="34"/>
  <c r="L84" i="34"/>
  <c r="AO63" i="1" s="1"/>
  <c r="K84" i="34"/>
  <c r="AN63" i="1" s="1"/>
  <c r="I84" i="34"/>
  <c r="H84" i="34"/>
  <c r="G84" i="34"/>
  <c r="F84" i="34"/>
  <c r="AL63" i="1" s="1"/>
  <c r="E84" i="34"/>
  <c r="AK63" i="1" s="1"/>
  <c r="D84" i="34"/>
  <c r="L83" i="34"/>
  <c r="AO62" i="1" s="1"/>
  <c r="K83" i="34"/>
  <c r="AN62" i="1" s="1"/>
  <c r="I83" i="34"/>
  <c r="H83" i="34"/>
  <c r="G83" i="34"/>
  <c r="F83" i="34"/>
  <c r="AL62" i="1" s="1"/>
  <c r="E83" i="34"/>
  <c r="AK62" i="1" s="1"/>
  <c r="D83" i="34"/>
  <c r="AJ62" i="1" s="1"/>
  <c r="L82" i="34"/>
  <c r="AO61" i="1" s="1"/>
  <c r="K82" i="34"/>
  <c r="AN61" i="1" s="1"/>
  <c r="I82" i="34"/>
  <c r="H82" i="34"/>
  <c r="G82" i="34"/>
  <c r="F82" i="34"/>
  <c r="AL61" i="1" s="1"/>
  <c r="E82" i="34"/>
  <c r="AK61" i="1" s="1"/>
  <c r="D82" i="34"/>
  <c r="L81" i="34"/>
  <c r="AO60" i="1" s="1"/>
  <c r="K81" i="34"/>
  <c r="AN60" i="1" s="1"/>
  <c r="I81" i="34"/>
  <c r="H81" i="34"/>
  <c r="G81" i="34"/>
  <c r="F81" i="34"/>
  <c r="AL60" i="1" s="1"/>
  <c r="E81" i="34"/>
  <c r="AK60" i="1" s="1"/>
  <c r="D81" i="34"/>
  <c r="L80" i="34"/>
  <c r="AO59" i="1" s="1"/>
  <c r="K80" i="34"/>
  <c r="AN59" i="1" s="1"/>
  <c r="I80" i="34"/>
  <c r="H80" i="34"/>
  <c r="G80" i="34"/>
  <c r="F80" i="34"/>
  <c r="AL59" i="1" s="1"/>
  <c r="E80" i="34"/>
  <c r="AK59" i="1" s="1"/>
  <c r="D80" i="34"/>
  <c r="L79" i="34"/>
  <c r="AO58" i="1" s="1"/>
  <c r="K79" i="34"/>
  <c r="AN58" i="1" s="1"/>
  <c r="I79" i="34"/>
  <c r="H79" i="34"/>
  <c r="G79" i="34"/>
  <c r="F79" i="34"/>
  <c r="AL58" i="1" s="1"/>
  <c r="E79" i="34"/>
  <c r="AK58" i="1" s="1"/>
  <c r="D79" i="34"/>
  <c r="L76" i="34"/>
  <c r="AO57" i="1" s="1"/>
  <c r="K76" i="34"/>
  <c r="AN57" i="1" s="1"/>
  <c r="I76" i="34"/>
  <c r="H76" i="34"/>
  <c r="G76" i="34"/>
  <c r="F76" i="34"/>
  <c r="AL57" i="1" s="1"/>
  <c r="E76" i="34"/>
  <c r="AK57" i="1" s="1"/>
  <c r="D76" i="34"/>
  <c r="L75" i="34"/>
  <c r="AO56" i="1" s="1"/>
  <c r="K75" i="34"/>
  <c r="AN56" i="1" s="1"/>
  <c r="I75" i="34"/>
  <c r="H75" i="34"/>
  <c r="G75" i="34"/>
  <c r="F75" i="34"/>
  <c r="AL56" i="1" s="1"/>
  <c r="E75" i="34"/>
  <c r="AK56" i="1" s="1"/>
  <c r="D75" i="34"/>
  <c r="L74" i="34"/>
  <c r="AO55" i="1" s="1"/>
  <c r="K74" i="34"/>
  <c r="AN55" i="1" s="1"/>
  <c r="I74" i="34"/>
  <c r="H74" i="34"/>
  <c r="G74" i="34"/>
  <c r="F74" i="34"/>
  <c r="AL55" i="1" s="1"/>
  <c r="E74" i="34"/>
  <c r="AK55" i="1" s="1"/>
  <c r="D74" i="34"/>
  <c r="L73" i="34"/>
  <c r="AO54" i="1" s="1"/>
  <c r="K73" i="34"/>
  <c r="AN54" i="1" s="1"/>
  <c r="I73" i="34"/>
  <c r="H73" i="34"/>
  <c r="G73" i="34"/>
  <c r="F73" i="34"/>
  <c r="AL54" i="1" s="1"/>
  <c r="E73" i="34"/>
  <c r="AK54" i="1" s="1"/>
  <c r="D73" i="34"/>
  <c r="AJ54" i="1" s="1"/>
  <c r="L72" i="34"/>
  <c r="AO53" i="1" s="1"/>
  <c r="K72" i="34"/>
  <c r="AN53" i="1" s="1"/>
  <c r="I72" i="34"/>
  <c r="H72" i="34"/>
  <c r="G72" i="34"/>
  <c r="F72" i="34"/>
  <c r="AL53" i="1" s="1"/>
  <c r="E72" i="34"/>
  <c r="AK53" i="1" s="1"/>
  <c r="D72" i="34"/>
  <c r="L71" i="34"/>
  <c r="AO52" i="1" s="1"/>
  <c r="K71" i="34"/>
  <c r="AN52" i="1" s="1"/>
  <c r="I71" i="34"/>
  <c r="H71" i="34"/>
  <c r="G71" i="34"/>
  <c r="F71" i="34"/>
  <c r="AL52" i="1" s="1"/>
  <c r="E71" i="34"/>
  <c r="AK52" i="1" s="1"/>
  <c r="D71" i="34"/>
  <c r="L70" i="34"/>
  <c r="AO51" i="1" s="1"/>
  <c r="K70" i="34"/>
  <c r="AN51" i="1" s="1"/>
  <c r="I70" i="34"/>
  <c r="H70" i="34"/>
  <c r="G70" i="34"/>
  <c r="F70" i="34"/>
  <c r="AL51" i="1" s="1"/>
  <c r="E70" i="34"/>
  <c r="AK51" i="1" s="1"/>
  <c r="D70" i="34"/>
  <c r="L69" i="34"/>
  <c r="AO50" i="1" s="1"/>
  <c r="K69" i="34"/>
  <c r="AN50" i="1" s="1"/>
  <c r="I69" i="34"/>
  <c r="H69" i="34"/>
  <c r="G69" i="34"/>
  <c r="F69" i="34"/>
  <c r="AL50" i="1" s="1"/>
  <c r="E69" i="34"/>
  <c r="AK50" i="1" s="1"/>
  <c r="D69" i="34"/>
  <c r="AJ50" i="1" s="1"/>
  <c r="K66" i="34"/>
  <c r="AN49" i="1" s="1"/>
  <c r="I66" i="34"/>
  <c r="H66" i="34"/>
  <c r="G66" i="34"/>
  <c r="F66" i="34"/>
  <c r="AL49" i="1" s="1"/>
  <c r="E66" i="34"/>
  <c r="AK49" i="1" s="1"/>
  <c r="D66" i="34"/>
  <c r="L65" i="34"/>
  <c r="AO48" i="1" s="1"/>
  <c r="K65" i="34"/>
  <c r="AN48" i="1" s="1"/>
  <c r="I65" i="34"/>
  <c r="H65" i="34"/>
  <c r="G65" i="34"/>
  <c r="F65" i="34"/>
  <c r="AL48" i="1" s="1"/>
  <c r="E65" i="34"/>
  <c r="AK48" i="1" s="1"/>
  <c r="D65" i="34"/>
  <c r="AJ48" i="1" s="1"/>
  <c r="L64" i="34"/>
  <c r="AO47" i="1" s="1"/>
  <c r="K64" i="34"/>
  <c r="AN47" i="1" s="1"/>
  <c r="I64" i="34"/>
  <c r="H64" i="34"/>
  <c r="G64" i="34"/>
  <c r="F64" i="34"/>
  <c r="AL47" i="1" s="1"/>
  <c r="E64" i="34"/>
  <c r="AK47" i="1" s="1"/>
  <c r="D64" i="34"/>
  <c r="L63" i="34"/>
  <c r="AO46" i="1" s="1"/>
  <c r="K63" i="34"/>
  <c r="AN46" i="1" s="1"/>
  <c r="I63" i="34"/>
  <c r="H63" i="34"/>
  <c r="G63" i="34"/>
  <c r="F63" i="34"/>
  <c r="AL46" i="1" s="1"/>
  <c r="E63" i="34"/>
  <c r="AK46" i="1" s="1"/>
  <c r="D63" i="34"/>
  <c r="AJ46" i="1" s="1"/>
  <c r="L62" i="34"/>
  <c r="AO45" i="1" s="1"/>
  <c r="K62" i="34"/>
  <c r="AN45" i="1" s="1"/>
  <c r="I62" i="34"/>
  <c r="H62" i="34"/>
  <c r="G62" i="34"/>
  <c r="F62" i="34"/>
  <c r="AL45" i="1" s="1"/>
  <c r="E62" i="34"/>
  <c r="AK45" i="1" s="1"/>
  <c r="D62" i="34"/>
  <c r="L61" i="34"/>
  <c r="AO44" i="1" s="1"/>
  <c r="K61" i="34"/>
  <c r="AN44" i="1" s="1"/>
  <c r="I61" i="34"/>
  <c r="H61" i="34"/>
  <c r="G61" i="34"/>
  <c r="F61" i="34"/>
  <c r="AL44" i="1" s="1"/>
  <c r="E61" i="34"/>
  <c r="AK44" i="1" s="1"/>
  <c r="D61" i="34"/>
  <c r="AJ44" i="1" s="1"/>
  <c r="L60" i="34"/>
  <c r="AO43" i="1" s="1"/>
  <c r="K60" i="34"/>
  <c r="AN43" i="1" s="1"/>
  <c r="I60" i="34"/>
  <c r="H60" i="34"/>
  <c r="G60" i="34"/>
  <c r="F60" i="34"/>
  <c r="AL43" i="1" s="1"/>
  <c r="E60" i="34"/>
  <c r="AK43" i="1" s="1"/>
  <c r="D60" i="34"/>
  <c r="L59" i="34"/>
  <c r="AO42" i="1" s="1"/>
  <c r="K59" i="34"/>
  <c r="AN42" i="1" s="1"/>
  <c r="I59" i="34"/>
  <c r="H59" i="34"/>
  <c r="G59" i="34"/>
  <c r="F59" i="34"/>
  <c r="AL42" i="1" s="1"/>
  <c r="E59" i="34"/>
  <c r="AK42" i="1" s="1"/>
  <c r="D59" i="34"/>
  <c r="AJ42" i="1" s="1"/>
  <c r="L58" i="34"/>
  <c r="AO41" i="1" s="1"/>
  <c r="K58" i="34"/>
  <c r="AN41" i="1" s="1"/>
  <c r="I58" i="34"/>
  <c r="H58" i="34"/>
  <c r="G58" i="34"/>
  <c r="F58" i="34"/>
  <c r="AL41" i="1" s="1"/>
  <c r="E58" i="34"/>
  <c r="AK41" i="1" s="1"/>
  <c r="D58" i="34"/>
  <c r="L57" i="34"/>
  <c r="AO40" i="1" s="1"/>
  <c r="K57" i="34"/>
  <c r="AN40" i="1" s="1"/>
  <c r="I57" i="34"/>
  <c r="H57" i="34"/>
  <c r="G57" i="34"/>
  <c r="F57" i="34"/>
  <c r="AL40" i="1" s="1"/>
  <c r="E57" i="34"/>
  <c r="AK40" i="1" s="1"/>
  <c r="D57" i="34"/>
  <c r="AJ40" i="1" s="1"/>
  <c r="L56" i="34"/>
  <c r="AO39" i="1" s="1"/>
  <c r="K56" i="34"/>
  <c r="AN39" i="1" s="1"/>
  <c r="I56" i="34"/>
  <c r="H56" i="34"/>
  <c r="G56" i="34"/>
  <c r="F56" i="34"/>
  <c r="AL39" i="1" s="1"/>
  <c r="E56" i="34"/>
  <c r="AK39" i="1" s="1"/>
  <c r="D56" i="34"/>
  <c r="L55" i="34"/>
  <c r="AO38" i="1" s="1"/>
  <c r="K55" i="34"/>
  <c r="AN38" i="1" s="1"/>
  <c r="I55" i="34"/>
  <c r="H55" i="34"/>
  <c r="G55" i="34"/>
  <c r="F55" i="34"/>
  <c r="AL38" i="1" s="1"/>
  <c r="E55" i="34"/>
  <c r="AK38" i="1" s="1"/>
  <c r="D55" i="34"/>
  <c r="AJ38" i="1" s="1"/>
  <c r="L54" i="34"/>
  <c r="AO37" i="1" s="1"/>
  <c r="K54" i="34"/>
  <c r="AN37" i="1" s="1"/>
  <c r="I54" i="34"/>
  <c r="H54" i="34"/>
  <c r="G54" i="34"/>
  <c r="F54" i="34"/>
  <c r="AL37" i="1" s="1"/>
  <c r="E54" i="34"/>
  <c r="AK37" i="1" s="1"/>
  <c r="D54" i="34"/>
  <c r="L53" i="34"/>
  <c r="AO36" i="1" s="1"/>
  <c r="K53" i="34"/>
  <c r="AN36" i="1" s="1"/>
  <c r="I53" i="34"/>
  <c r="H53" i="34"/>
  <c r="G53" i="34"/>
  <c r="F53" i="34"/>
  <c r="AL36" i="1" s="1"/>
  <c r="E53" i="34"/>
  <c r="AK36" i="1" s="1"/>
  <c r="D53" i="34"/>
  <c r="AJ36" i="1" s="1"/>
  <c r="L52" i="34"/>
  <c r="AO35" i="1" s="1"/>
  <c r="K52" i="34"/>
  <c r="AN35" i="1" s="1"/>
  <c r="I52" i="34"/>
  <c r="H52" i="34"/>
  <c r="G52" i="34"/>
  <c r="F52" i="34"/>
  <c r="AL35" i="1" s="1"/>
  <c r="E52" i="34"/>
  <c r="AK35" i="1" s="1"/>
  <c r="D52" i="34"/>
  <c r="L51" i="34"/>
  <c r="AO34" i="1" s="1"/>
  <c r="K51" i="34"/>
  <c r="AN34" i="1" s="1"/>
  <c r="I51" i="34"/>
  <c r="H51" i="34"/>
  <c r="G51" i="34"/>
  <c r="F51" i="34"/>
  <c r="AL34" i="1" s="1"/>
  <c r="E51" i="34"/>
  <c r="AK34" i="1" s="1"/>
  <c r="D51" i="34"/>
  <c r="AJ34" i="1" s="1"/>
  <c r="L50" i="34"/>
  <c r="AO33" i="1" s="1"/>
  <c r="K50" i="34"/>
  <c r="AN33" i="1" s="1"/>
  <c r="I50" i="34"/>
  <c r="H50" i="34"/>
  <c r="G50" i="34"/>
  <c r="F50" i="34"/>
  <c r="AL33" i="1" s="1"/>
  <c r="E50" i="34"/>
  <c r="AK33" i="1" s="1"/>
  <c r="D50" i="34"/>
  <c r="L49" i="34"/>
  <c r="AO32" i="1" s="1"/>
  <c r="K49" i="34"/>
  <c r="AN32" i="1" s="1"/>
  <c r="I49" i="34"/>
  <c r="H49" i="34"/>
  <c r="G49" i="34"/>
  <c r="F49" i="34"/>
  <c r="AL32" i="1" s="1"/>
  <c r="E49" i="34"/>
  <c r="AK32" i="1" s="1"/>
  <c r="D49" i="34"/>
  <c r="L48" i="34"/>
  <c r="AO31" i="1" s="1"/>
  <c r="K48" i="34"/>
  <c r="AN31" i="1" s="1"/>
  <c r="I48" i="34"/>
  <c r="H48" i="34"/>
  <c r="G48" i="34"/>
  <c r="F48" i="34"/>
  <c r="AL31" i="1" s="1"/>
  <c r="E48" i="34"/>
  <c r="AK31" i="1" s="1"/>
  <c r="D48" i="34"/>
  <c r="L47" i="34"/>
  <c r="AO30" i="1" s="1"/>
  <c r="K47" i="34"/>
  <c r="AN30" i="1" s="1"/>
  <c r="I47" i="34"/>
  <c r="H47" i="34"/>
  <c r="G47" i="34"/>
  <c r="F47" i="34"/>
  <c r="AL30" i="1" s="1"/>
  <c r="E47" i="34"/>
  <c r="AK30" i="1" s="1"/>
  <c r="D47" i="34"/>
  <c r="L46" i="34"/>
  <c r="AO29" i="1" s="1"/>
  <c r="K46" i="34"/>
  <c r="AN29" i="1" s="1"/>
  <c r="I46" i="34"/>
  <c r="H46" i="34"/>
  <c r="G46" i="34"/>
  <c r="F46" i="34"/>
  <c r="AL29" i="1" s="1"/>
  <c r="E46" i="34"/>
  <c r="AK29" i="1" s="1"/>
  <c r="D46" i="34"/>
  <c r="L45" i="34"/>
  <c r="AO28" i="1" s="1"/>
  <c r="K45" i="34"/>
  <c r="AN28" i="1" s="1"/>
  <c r="I45" i="34"/>
  <c r="H45" i="34"/>
  <c r="G45" i="34"/>
  <c r="F45" i="34"/>
  <c r="AL28" i="1" s="1"/>
  <c r="E45" i="34"/>
  <c r="AK28" i="1" s="1"/>
  <c r="D45" i="34"/>
  <c r="L44" i="34"/>
  <c r="AO27" i="1" s="1"/>
  <c r="K44" i="34"/>
  <c r="AN27" i="1" s="1"/>
  <c r="I44" i="34"/>
  <c r="H44" i="34"/>
  <c r="G44" i="34"/>
  <c r="F44" i="34"/>
  <c r="AL27" i="1" s="1"/>
  <c r="E44" i="34"/>
  <c r="AK27" i="1" s="1"/>
  <c r="D44" i="34"/>
  <c r="L43" i="34"/>
  <c r="AO26" i="1" s="1"/>
  <c r="K43" i="34"/>
  <c r="AN26" i="1" s="1"/>
  <c r="I43" i="34"/>
  <c r="H43" i="34"/>
  <c r="G43" i="34"/>
  <c r="F43" i="34"/>
  <c r="AL26" i="1" s="1"/>
  <c r="E43" i="34"/>
  <c r="AK26" i="1" s="1"/>
  <c r="D43" i="34"/>
  <c r="L42" i="34"/>
  <c r="AO25" i="1" s="1"/>
  <c r="K42" i="34"/>
  <c r="AN25" i="1" s="1"/>
  <c r="I42" i="34"/>
  <c r="H42" i="34"/>
  <c r="G42" i="34"/>
  <c r="F42" i="34"/>
  <c r="AL25" i="1" s="1"/>
  <c r="E42" i="34"/>
  <c r="AK25" i="1" s="1"/>
  <c r="D42" i="34"/>
  <c r="L41" i="34"/>
  <c r="AO24" i="1" s="1"/>
  <c r="K41" i="34"/>
  <c r="AN24" i="1" s="1"/>
  <c r="I41" i="34"/>
  <c r="H41" i="34"/>
  <c r="G41" i="34"/>
  <c r="F41" i="34"/>
  <c r="AL24" i="1" s="1"/>
  <c r="E41" i="34"/>
  <c r="AK24" i="1" s="1"/>
  <c r="D41" i="34"/>
  <c r="L40" i="34"/>
  <c r="AO23" i="1" s="1"/>
  <c r="K40" i="34"/>
  <c r="AN23" i="1" s="1"/>
  <c r="I40" i="34"/>
  <c r="H40" i="34"/>
  <c r="G40" i="34"/>
  <c r="F40" i="34"/>
  <c r="AL23" i="1" s="1"/>
  <c r="E40" i="34"/>
  <c r="AK23" i="1" s="1"/>
  <c r="D40" i="34"/>
  <c r="L39" i="34"/>
  <c r="K39" i="34"/>
  <c r="I39" i="34"/>
  <c r="H39" i="34"/>
  <c r="G39" i="34"/>
  <c r="F39" i="34"/>
  <c r="E39" i="34"/>
  <c r="D39" i="34"/>
  <c r="L38" i="34"/>
  <c r="K38" i="34"/>
  <c r="I38" i="34"/>
  <c r="H38" i="34"/>
  <c r="G38" i="34"/>
  <c r="F38" i="34"/>
  <c r="E38" i="34"/>
  <c r="D38" i="34"/>
  <c r="L37" i="34"/>
  <c r="K37" i="34"/>
  <c r="I37" i="34"/>
  <c r="H37" i="34"/>
  <c r="G37" i="34"/>
  <c r="F37" i="34"/>
  <c r="E37" i="34"/>
  <c r="D37" i="34"/>
  <c r="L36" i="34"/>
  <c r="K36" i="34"/>
  <c r="I36" i="34"/>
  <c r="H36" i="34"/>
  <c r="G36" i="34"/>
  <c r="F36" i="34"/>
  <c r="E36" i="34"/>
  <c r="D36" i="34"/>
  <c r="L35" i="34"/>
  <c r="K35" i="34"/>
  <c r="I35" i="34"/>
  <c r="H35" i="34"/>
  <c r="G35" i="34"/>
  <c r="F35" i="34"/>
  <c r="E35" i="34"/>
  <c r="D35" i="34"/>
  <c r="L34" i="34"/>
  <c r="K34" i="34"/>
  <c r="I34" i="34"/>
  <c r="H34" i="34"/>
  <c r="G34" i="34"/>
  <c r="F34" i="34"/>
  <c r="E34" i="34"/>
  <c r="D34" i="34"/>
  <c r="L33" i="34"/>
  <c r="K33" i="34"/>
  <c r="I33" i="34"/>
  <c r="H33" i="34"/>
  <c r="G33" i="34"/>
  <c r="F33" i="34"/>
  <c r="E33" i="34"/>
  <c r="D33" i="34"/>
  <c r="L32" i="34"/>
  <c r="K32" i="34"/>
  <c r="I32" i="34"/>
  <c r="H32" i="34"/>
  <c r="G32" i="34"/>
  <c r="F32" i="34"/>
  <c r="E32" i="34"/>
  <c r="D32" i="34"/>
  <c r="L31" i="34"/>
  <c r="K31" i="34"/>
  <c r="I31" i="34"/>
  <c r="H31" i="34"/>
  <c r="G31" i="34"/>
  <c r="F31" i="34"/>
  <c r="E31" i="34"/>
  <c r="D31" i="34"/>
  <c r="L30" i="34"/>
  <c r="K30" i="34"/>
  <c r="I30" i="34"/>
  <c r="H30" i="34"/>
  <c r="G30" i="34"/>
  <c r="F30" i="34"/>
  <c r="E30" i="34"/>
  <c r="D30" i="34"/>
  <c r="L29" i="34"/>
  <c r="K29" i="34"/>
  <c r="I29" i="34"/>
  <c r="H29" i="34"/>
  <c r="G29" i="34"/>
  <c r="F29" i="34"/>
  <c r="E29" i="34"/>
  <c r="D29" i="34"/>
  <c r="L28" i="34"/>
  <c r="K28" i="34"/>
  <c r="I28" i="34"/>
  <c r="H28" i="34"/>
  <c r="G28" i="34"/>
  <c r="F28" i="34"/>
  <c r="E28" i="34"/>
  <c r="D28" i="34"/>
  <c r="L27" i="34"/>
  <c r="K27" i="34"/>
  <c r="I27" i="34"/>
  <c r="H27" i="34"/>
  <c r="G27" i="34"/>
  <c r="F27" i="34"/>
  <c r="E27" i="34"/>
  <c r="D27" i="34"/>
  <c r="L26" i="34"/>
  <c r="AO22" i="1" s="1"/>
  <c r="K26" i="34"/>
  <c r="AN22" i="1" s="1"/>
  <c r="I26" i="34"/>
  <c r="H26" i="34"/>
  <c r="G26" i="34"/>
  <c r="F26" i="34"/>
  <c r="AL22" i="1" s="1"/>
  <c r="E26" i="34"/>
  <c r="AK22" i="1" s="1"/>
  <c r="D26" i="34"/>
  <c r="L25" i="34"/>
  <c r="AO21" i="1" s="1"/>
  <c r="K25" i="34"/>
  <c r="AN21" i="1" s="1"/>
  <c r="I25" i="34"/>
  <c r="H25" i="34"/>
  <c r="G25" i="34"/>
  <c r="F25" i="34"/>
  <c r="AL21" i="1" s="1"/>
  <c r="E25" i="34"/>
  <c r="AK21" i="1" s="1"/>
  <c r="D25" i="34"/>
  <c r="L24" i="34"/>
  <c r="AO20" i="1" s="1"/>
  <c r="K24" i="34"/>
  <c r="AN20" i="1" s="1"/>
  <c r="I24" i="34"/>
  <c r="H24" i="34"/>
  <c r="G24" i="34"/>
  <c r="F24" i="34"/>
  <c r="AL20" i="1" s="1"/>
  <c r="E24" i="34"/>
  <c r="AK20" i="1" s="1"/>
  <c r="D24" i="34"/>
  <c r="L23" i="34"/>
  <c r="AO19" i="1" s="1"/>
  <c r="K23" i="34"/>
  <c r="AN19" i="1" s="1"/>
  <c r="I23" i="34"/>
  <c r="H23" i="34"/>
  <c r="G23" i="34"/>
  <c r="F23" i="34"/>
  <c r="AL19" i="1" s="1"/>
  <c r="E23" i="34"/>
  <c r="AK19" i="1" s="1"/>
  <c r="D23" i="34"/>
  <c r="L22" i="34"/>
  <c r="AO18" i="1" s="1"/>
  <c r="K22" i="34"/>
  <c r="AN18" i="1" s="1"/>
  <c r="I22" i="34"/>
  <c r="H22" i="34"/>
  <c r="G22" i="34"/>
  <c r="F22" i="34"/>
  <c r="AL18" i="1" s="1"/>
  <c r="E22" i="34"/>
  <c r="AK18" i="1" s="1"/>
  <c r="D22" i="34"/>
  <c r="L21" i="34"/>
  <c r="AO17" i="1" s="1"/>
  <c r="K21" i="34"/>
  <c r="AN17" i="1" s="1"/>
  <c r="I21" i="34"/>
  <c r="H21" i="34"/>
  <c r="G21" i="34"/>
  <c r="F21" i="34"/>
  <c r="AL17" i="1" s="1"/>
  <c r="E21" i="34"/>
  <c r="AK17" i="1" s="1"/>
  <c r="D21" i="34"/>
  <c r="L20" i="34"/>
  <c r="AO16" i="1" s="1"/>
  <c r="K20" i="34"/>
  <c r="AN16" i="1" s="1"/>
  <c r="I20" i="34"/>
  <c r="H20" i="34"/>
  <c r="G20" i="34"/>
  <c r="F20" i="34"/>
  <c r="AL16" i="1" s="1"/>
  <c r="E20" i="34"/>
  <c r="AK16" i="1" s="1"/>
  <c r="D20" i="34"/>
  <c r="L19" i="34"/>
  <c r="AO15" i="1" s="1"/>
  <c r="K19" i="34"/>
  <c r="AN15" i="1" s="1"/>
  <c r="I19" i="34"/>
  <c r="H19" i="34"/>
  <c r="G19" i="34"/>
  <c r="F19" i="34"/>
  <c r="AL15" i="1" s="1"/>
  <c r="E19" i="34"/>
  <c r="AK15" i="1" s="1"/>
  <c r="D19" i="34"/>
  <c r="L18" i="34"/>
  <c r="AO14" i="1" s="1"/>
  <c r="K18" i="34"/>
  <c r="AN14" i="1" s="1"/>
  <c r="I18" i="34"/>
  <c r="H18" i="34"/>
  <c r="G18" i="34"/>
  <c r="F18" i="34"/>
  <c r="AL14" i="1" s="1"/>
  <c r="E18" i="34"/>
  <c r="AK14" i="1" s="1"/>
  <c r="D18" i="34"/>
  <c r="AJ14" i="1" s="1"/>
  <c r="L17" i="34"/>
  <c r="AO13" i="1" s="1"/>
  <c r="K17" i="34"/>
  <c r="AN13" i="1" s="1"/>
  <c r="I17" i="34"/>
  <c r="H17" i="34"/>
  <c r="G17" i="34"/>
  <c r="F17" i="34"/>
  <c r="AL13" i="1" s="1"/>
  <c r="E17" i="34"/>
  <c r="AK13" i="1" s="1"/>
  <c r="D17" i="34"/>
  <c r="L16" i="34"/>
  <c r="AO12" i="1" s="1"/>
  <c r="K16" i="34"/>
  <c r="AN12" i="1" s="1"/>
  <c r="I16" i="34"/>
  <c r="H16" i="34"/>
  <c r="G16" i="34"/>
  <c r="F16" i="34"/>
  <c r="AL12" i="1" s="1"/>
  <c r="E16" i="34"/>
  <c r="AK12" i="1" s="1"/>
  <c r="D16" i="34"/>
  <c r="L15" i="34"/>
  <c r="AO11" i="1" s="1"/>
  <c r="K15" i="34"/>
  <c r="AN11" i="1" s="1"/>
  <c r="I15" i="34"/>
  <c r="H15" i="34"/>
  <c r="G15" i="34"/>
  <c r="F15" i="34"/>
  <c r="AL11" i="1" s="1"/>
  <c r="E15" i="34"/>
  <c r="AK11" i="1" s="1"/>
  <c r="D15" i="34"/>
  <c r="L14" i="34"/>
  <c r="AO10" i="1" s="1"/>
  <c r="K14" i="34"/>
  <c r="AN10" i="1" s="1"/>
  <c r="I14" i="34"/>
  <c r="H14" i="34"/>
  <c r="G14" i="34"/>
  <c r="F14" i="34"/>
  <c r="AL10" i="1" s="1"/>
  <c r="E14" i="34"/>
  <c r="AK10" i="1" s="1"/>
  <c r="D14" i="34"/>
  <c r="L13" i="34"/>
  <c r="AO9" i="1" s="1"/>
  <c r="K13" i="34"/>
  <c r="AN9" i="1" s="1"/>
  <c r="I13" i="34"/>
  <c r="H13" i="34"/>
  <c r="G13" i="34"/>
  <c r="F13" i="34"/>
  <c r="AL9" i="1" s="1"/>
  <c r="E13" i="34"/>
  <c r="AK9" i="1" s="1"/>
  <c r="D13" i="34"/>
  <c r="L12" i="34"/>
  <c r="AO8" i="1" s="1"/>
  <c r="K12" i="34"/>
  <c r="AN8" i="1" s="1"/>
  <c r="I12" i="34"/>
  <c r="H12" i="34"/>
  <c r="G12" i="34"/>
  <c r="F12" i="34"/>
  <c r="AL8" i="1" s="1"/>
  <c r="E12" i="34"/>
  <c r="AK8" i="1" s="1"/>
  <c r="D12" i="34"/>
  <c r="L11" i="34"/>
  <c r="AO7" i="1" s="1"/>
  <c r="K11" i="34"/>
  <c r="AN7" i="1" s="1"/>
  <c r="I11" i="34"/>
  <c r="H11" i="34"/>
  <c r="G11" i="34"/>
  <c r="F11" i="34"/>
  <c r="AL7" i="1" s="1"/>
  <c r="E11" i="34"/>
  <c r="AK7" i="1" s="1"/>
  <c r="D11" i="34"/>
  <c r="L10" i="34"/>
  <c r="AO6" i="1" s="1"/>
  <c r="K10" i="34"/>
  <c r="AN6" i="1" s="1"/>
  <c r="I10" i="34"/>
  <c r="H10" i="34"/>
  <c r="G10" i="34"/>
  <c r="F10" i="34"/>
  <c r="AL6" i="1" s="1"/>
  <c r="E10" i="34"/>
  <c r="AK6" i="1" s="1"/>
  <c r="D10" i="34"/>
  <c r="AJ6" i="1" s="1"/>
  <c r="L9" i="34"/>
  <c r="AO5" i="1" s="1"/>
  <c r="K9" i="34"/>
  <c r="AN5" i="1" s="1"/>
  <c r="I9" i="34"/>
  <c r="H9" i="34"/>
  <c r="G9" i="34"/>
  <c r="F9" i="34"/>
  <c r="AL5" i="1" s="1"/>
  <c r="E9" i="34"/>
  <c r="AK5" i="1" s="1"/>
  <c r="D9" i="34"/>
  <c r="L8" i="34"/>
  <c r="K8" i="34"/>
  <c r="I8" i="34"/>
  <c r="H8" i="34"/>
  <c r="G8" i="34"/>
  <c r="F8" i="34"/>
  <c r="E8" i="34"/>
  <c r="D8" i="34"/>
  <c r="L7" i="34"/>
  <c r="AO4" i="1" s="1"/>
  <c r="K7" i="34"/>
  <c r="AN4" i="1" s="1"/>
  <c r="I7" i="34"/>
  <c r="H7" i="34"/>
  <c r="G7" i="34"/>
  <c r="F7" i="34"/>
  <c r="AL4" i="1" s="1"/>
  <c r="E7" i="34"/>
  <c r="AK4" i="1" s="1"/>
  <c r="D7" i="34"/>
  <c r="AI110" i="1" l="1"/>
  <c r="J104" i="34"/>
  <c r="AM79" i="1" s="1"/>
  <c r="J107" i="34"/>
  <c r="AM82" i="1" s="1"/>
  <c r="AL86" i="1"/>
  <c r="AL1" i="1" s="1"/>
  <c r="J134" i="34"/>
  <c r="AM107" i="1" s="1"/>
  <c r="J135" i="34"/>
  <c r="AM108" i="1" s="1"/>
  <c r="J138" i="34"/>
  <c r="AM111" i="1" s="1"/>
  <c r="AK86" i="1"/>
  <c r="AK1" i="1" s="1"/>
  <c r="AN86" i="1"/>
  <c r="J15" i="34"/>
  <c r="AM11" i="1" s="1"/>
  <c r="J23" i="34"/>
  <c r="AM19" i="1" s="1"/>
  <c r="J31" i="34"/>
  <c r="M31" i="34" s="1"/>
  <c r="R31" i="34" s="1"/>
  <c r="J39" i="34"/>
  <c r="M39" i="34" s="1"/>
  <c r="R39" i="34" s="1"/>
  <c r="J47" i="34"/>
  <c r="AM30" i="1" s="1"/>
  <c r="J55" i="34"/>
  <c r="AM38" i="1" s="1"/>
  <c r="AP38" i="1" s="1"/>
  <c r="J63" i="34"/>
  <c r="AM46" i="1" s="1"/>
  <c r="AP46" i="1" s="1"/>
  <c r="J71" i="34"/>
  <c r="AM52" i="1" s="1"/>
  <c r="J103" i="34"/>
  <c r="AM78" i="1" s="1"/>
  <c r="J111" i="34"/>
  <c r="M111" i="34" s="1"/>
  <c r="R111" i="34" s="1"/>
  <c r="J119" i="34"/>
  <c r="AM92" i="1" s="1"/>
  <c r="J127" i="34"/>
  <c r="AM100" i="1" s="1"/>
  <c r="J79" i="34"/>
  <c r="AM58" i="1" s="1"/>
  <c r="J95" i="34"/>
  <c r="AM72" i="1" s="1"/>
  <c r="AO1" i="1"/>
  <c r="J106" i="34"/>
  <c r="AM81" i="1" s="1"/>
  <c r="J87" i="34"/>
  <c r="AM66" i="1" s="1"/>
  <c r="J105" i="34"/>
  <c r="AM80" i="1" s="1"/>
  <c r="J116" i="34"/>
  <c r="AM89" i="1" s="1"/>
  <c r="J117" i="34"/>
  <c r="AM90" i="1" s="1"/>
  <c r="J120" i="34"/>
  <c r="AM93" i="1" s="1"/>
  <c r="J121" i="34"/>
  <c r="AM94" i="1" s="1"/>
  <c r="AP94" i="1" s="1"/>
  <c r="J124" i="34"/>
  <c r="AM97" i="1" s="1"/>
  <c r="J125" i="34"/>
  <c r="AM98" i="1" s="1"/>
  <c r="J128" i="34"/>
  <c r="AM101" i="1" s="1"/>
  <c r="J129" i="34"/>
  <c r="AM102" i="1" s="1"/>
  <c r="J132" i="34"/>
  <c r="AM105" i="1" s="1"/>
  <c r="J133" i="34"/>
  <c r="AM106" i="1" s="1"/>
  <c r="J136" i="34"/>
  <c r="AM109" i="1" s="1"/>
  <c r="J137" i="34"/>
  <c r="AM110" i="1" s="1"/>
  <c r="J110" i="1" s="1"/>
  <c r="J140" i="34"/>
  <c r="AM113" i="1" s="1"/>
  <c r="J102" i="34"/>
  <c r="AM77" i="1" s="1"/>
  <c r="J110" i="34"/>
  <c r="AM85" i="1" s="1"/>
  <c r="J114" i="34"/>
  <c r="AM87" i="1" s="1"/>
  <c r="J115" i="34"/>
  <c r="AM88" i="1" s="1"/>
  <c r="J118" i="34"/>
  <c r="AM91" i="1" s="1"/>
  <c r="J122" i="34"/>
  <c r="AM95" i="1" s="1"/>
  <c r="J123" i="34"/>
  <c r="AM96" i="1" s="1"/>
  <c r="J126" i="34"/>
  <c r="AM99" i="1" s="1"/>
  <c r="J130" i="34"/>
  <c r="AM103" i="1" s="1"/>
  <c r="J131" i="34"/>
  <c r="AM104" i="1" s="1"/>
  <c r="J139" i="34"/>
  <c r="AM112" i="1" s="1"/>
  <c r="J7" i="34"/>
  <c r="AM4" i="1" s="1"/>
  <c r="J8" i="34"/>
  <c r="J9" i="34"/>
  <c r="AM5" i="1" s="1"/>
  <c r="J10" i="34"/>
  <c r="AM6" i="1" s="1"/>
  <c r="AP6" i="1" s="1"/>
  <c r="J11" i="34"/>
  <c r="AM7" i="1" s="1"/>
  <c r="J12" i="34"/>
  <c r="AM8" i="1" s="1"/>
  <c r="J13" i="34"/>
  <c r="AM9" i="1" s="1"/>
  <c r="J14" i="34"/>
  <c r="AM10" i="1" s="1"/>
  <c r="J16" i="34"/>
  <c r="AM12" i="1" s="1"/>
  <c r="J17" i="34"/>
  <c r="AM13" i="1" s="1"/>
  <c r="J18" i="34"/>
  <c r="AM14" i="1" s="1"/>
  <c r="AP14" i="1" s="1"/>
  <c r="J19" i="34"/>
  <c r="AM15" i="1" s="1"/>
  <c r="J20" i="34"/>
  <c r="AM16" i="1" s="1"/>
  <c r="J21" i="34"/>
  <c r="AM17" i="1" s="1"/>
  <c r="J22" i="34"/>
  <c r="AM18" i="1" s="1"/>
  <c r="J24" i="34"/>
  <c r="AM20" i="1" s="1"/>
  <c r="J25" i="34"/>
  <c r="AM21" i="1" s="1"/>
  <c r="J26" i="34"/>
  <c r="AM22" i="1" s="1"/>
  <c r="J27" i="34"/>
  <c r="M27" i="34" s="1"/>
  <c r="R27" i="34" s="1"/>
  <c r="J28" i="34"/>
  <c r="M28" i="34" s="1"/>
  <c r="R28" i="34" s="1"/>
  <c r="J29" i="34"/>
  <c r="M29" i="34" s="1"/>
  <c r="R29" i="34" s="1"/>
  <c r="J30" i="34"/>
  <c r="M30" i="34" s="1"/>
  <c r="R30" i="34" s="1"/>
  <c r="J32" i="34"/>
  <c r="M32" i="34" s="1"/>
  <c r="R32" i="34" s="1"/>
  <c r="J33" i="34"/>
  <c r="M33" i="34" s="1"/>
  <c r="R33" i="34" s="1"/>
  <c r="J34" i="34"/>
  <c r="M34" i="34" s="1"/>
  <c r="R34" i="34" s="1"/>
  <c r="J35" i="34"/>
  <c r="M35" i="34" s="1"/>
  <c r="R35" i="34" s="1"/>
  <c r="J36" i="34"/>
  <c r="M36" i="34" s="1"/>
  <c r="R36" i="34" s="1"/>
  <c r="J37" i="34"/>
  <c r="M37" i="34" s="1"/>
  <c r="R37" i="34" s="1"/>
  <c r="J38" i="34"/>
  <c r="M38" i="34" s="1"/>
  <c r="R38" i="34" s="1"/>
  <c r="J40" i="34"/>
  <c r="AM23" i="1" s="1"/>
  <c r="J41" i="34"/>
  <c r="AM24" i="1" s="1"/>
  <c r="J42" i="34"/>
  <c r="AM25" i="1" s="1"/>
  <c r="J43" i="34"/>
  <c r="AM26" i="1" s="1"/>
  <c r="J44" i="34"/>
  <c r="AM27" i="1" s="1"/>
  <c r="J45" i="34"/>
  <c r="AM28" i="1" s="1"/>
  <c r="J46" i="34"/>
  <c r="AM29" i="1" s="1"/>
  <c r="J48" i="34"/>
  <c r="AM31" i="1" s="1"/>
  <c r="J49" i="34"/>
  <c r="AM32" i="1" s="1"/>
  <c r="J50" i="34"/>
  <c r="AM33" i="1" s="1"/>
  <c r="J51" i="34"/>
  <c r="AM34" i="1" s="1"/>
  <c r="AP34" i="1" s="1"/>
  <c r="J52" i="34"/>
  <c r="AM35" i="1" s="1"/>
  <c r="J53" i="34"/>
  <c r="AM36" i="1" s="1"/>
  <c r="AP36" i="1" s="1"/>
  <c r="J54" i="34"/>
  <c r="AM37" i="1" s="1"/>
  <c r="J56" i="34"/>
  <c r="AM39" i="1" s="1"/>
  <c r="J57" i="34"/>
  <c r="AM40" i="1" s="1"/>
  <c r="AP40" i="1" s="1"/>
  <c r="J58" i="34"/>
  <c r="AM41" i="1" s="1"/>
  <c r="J59" i="34"/>
  <c r="AM42" i="1" s="1"/>
  <c r="AP42" i="1" s="1"/>
  <c r="J60" i="34"/>
  <c r="AM43" i="1" s="1"/>
  <c r="J61" i="34"/>
  <c r="AM44" i="1" s="1"/>
  <c r="AP44" i="1" s="1"/>
  <c r="J62" i="34"/>
  <c r="AM45" i="1" s="1"/>
  <c r="J64" i="34"/>
  <c r="AM47" i="1" s="1"/>
  <c r="J65" i="34"/>
  <c r="AM48" i="1" s="1"/>
  <c r="AP48" i="1" s="1"/>
  <c r="J66" i="34"/>
  <c r="AM49" i="1" s="1"/>
  <c r="J69" i="34"/>
  <c r="AM50" i="1" s="1"/>
  <c r="AP50" i="1" s="1"/>
  <c r="J70" i="34"/>
  <c r="AM51" i="1" s="1"/>
  <c r="J72" i="34"/>
  <c r="AM53" i="1" s="1"/>
  <c r="J73" i="34"/>
  <c r="AM54" i="1" s="1"/>
  <c r="AP54" i="1" s="1"/>
  <c r="J74" i="34"/>
  <c r="AM55" i="1" s="1"/>
  <c r="J75" i="34"/>
  <c r="AM56" i="1" s="1"/>
  <c r="J76" i="34"/>
  <c r="AM57" i="1" s="1"/>
  <c r="J109" i="34"/>
  <c r="AM84" i="1" s="1"/>
  <c r="AN1" i="1"/>
  <c r="AJ87" i="1"/>
  <c r="AP87" i="1" s="1"/>
  <c r="AJ88" i="1"/>
  <c r="AP88" i="1" s="1"/>
  <c r="AJ89" i="1"/>
  <c r="AP89" i="1" s="1"/>
  <c r="M117" i="34"/>
  <c r="R117" i="34" s="1"/>
  <c r="AJ90" i="1"/>
  <c r="AP90" i="1" s="1"/>
  <c r="AJ91" i="1"/>
  <c r="AP91" i="1" s="1"/>
  <c r="AJ92" i="1"/>
  <c r="AP92" i="1" s="1"/>
  <c r="AJ93" i="1"/>
  <c r="AP93" i="1" s="1"/>
  <c r="AJ95" i="1"/>
  <c r="AJ96" i="1"/>
  <c r="AP96" i="1" s="1"/>
  <c r="AJ97" i="1"/>
  <c r="AP97" i="1" s="1"/>
  <c r="AJ98" i="1"/>
  <c r="AP98" i="1" s="1"/>
  <c r="AJ99" i="1"/>
  <c r="AP99" i="1" s="1"/>
  <c r="AJ100" i="1"/>
  <c r="AP100" i="1" s="1"/>
  <c r="AJ101" i="1"/>
  <c r="AP101" i="1" s="1"/>
  <c r="AJ103" i="1"/>
  <c r="AP103" i="1" s="1"/>
  <c r="AJ104" i="1"/>
  <c r="AP104" i="1" s="1"/>
  <c r="M132" i="34"/>
  <c r="R132" i="34" s="1"/>
  <c r="AJ105" i="1"/>
  <c r="AP105" i="1" s="1"/>
  <c r="AJ106" i="1"/>
  <c r="AP106" i="1" s="1"/>
  <c r="AJ107" i="1"/>
  <c r="AP107" i="1" s="1"/>
  <c r="AJ108" i="1"/>
  <c r="AP108" i="1" s="1"/>
  <c r="AJ109" i="1"/>
  <c r="AP109" i="1" s="1"/>
  <c r="AJ110" i="1"/>
  <c r="AP110" i="1" s="1"/>
  <c r="AJ111" i="1"/>
  <c r="AP111" i="1" s="1"/>
  <c r="AJ112" i="1"/>
  <c r="AP112" i="1" s="1"/>
  <c r="AJ113" i="1"/>
  <c r="AP113" i="1" s="1"/>
  <c r="AJ78" i="1"/>
  <c r="AP78" i="1" s="1"/>
  <c r="AJ7" i="1"/>
  <c r="AP7" i="1" s="1"/>
  <c r="AJ11" i="1"/>
  <c r="AP11" i="1" s="1"/>
  <c r="AJ16" i="1"/>
  <c r="AP16" i="1" s="1"/>
  <c r="AJ20" i="1"/>
  <c r="AP20" i="1" s="1"/>
  <c r="AJ23" i="1"/>
  <c r="AP23" i="1" s="1"/>
  <c r="AJ24" i="1"/>
  <c r="AP24" i="1" s="1"/>
  <c r="AJ25" i="1"/>
  <c r="AP25" i="1" s="1"/>
  <c r="AJ26" i="1"/>
  <c r="AP26" i="1" s="1"/>
  <c r="AJ27" i="1"/>
  <c r="AP27" i="1" s="1"/>
  <c r="AJ28" i="1"/>
  <c r="AP28" i="1" s="1"/>
  <c r="AJ29" i="1"/>
  <c r="AP29" i="1" s="1"/>
  <c r="AJ31" i="1"/>
  <c r="AP31" i="1" s="1"/>
  <c r="AJ32" i="1"/>
  <c r="AP32" i="1" s="1"/>
  <c r="AJ33" i="1"/>
  <c r="AP33" i="1" s="1"/>
  <c r="AJ10" i="1"/>
  <c r="AP10" i="1" s="1"/>
  <c r="AJ13" i="1"/>
  <c r="AP13" i="1" s="1"/>
  <c r="AJ17" i="1"/>
  <c r="AP17" i="1" s="1"/>
  <c r="AJ18" i="1"/>
  <c r="AP18" i="1" s="1"/>
  <c r="AJ8" i="1"/>
  <c r="AP8" i="1" s="1"/>
  <c r="AJ15" i="1"/>
  <c r="AP15" i="1" s="1"/>
  <c r="AJ4" i="1"/>
  <c r="AP4" i="1" s="1"/>
  <c r="AJ5" i="1"/>
  <c r="M16" i="34"/>
  <c r="R16" i="34" s="1"/>
  <c r="AJ12" i="1"/>
  <c r="AP12" i="1" s="1"/>
  <c r="J80" i="34"/>
  <c r="AM59" i="1" s="1"/>
  <c r="J81" i="34"/>
  <c r="AM60" i="1" s="1"/>
  <c r="J82" i="34"/>
  <c r="AM61" i="1" s="1"/>
  <c r="J83" i="34"/>
  <c r="AM62" i="1" s="1"/>
  <c r="AP62" i="1" s="1"/>
  <c r="J84" i="34"/>
  <c r="AM63" i="1" s="1"/>
  <c r="J85" i="34"/>
  <c r="AM64" i="1" s="1"/>
  <c r="J86" i="34"/>
  <c r="AM65" i="1" s="1"/>
  <c r="J90" i="34"/>
  <c r="AM67" i="1" s="1"/>
  <c r="J91" i="34"/>
  <c r="AM68" i="1" s="1"/>
  <c r="J92" i="34"/>
  <c r="AM69" i="1" s="1"/>
  <c r="J93" i="34"/>
  <c r="AM70" i="1" s="1"/>
  <c r="AP70" i="1" s="1"/>
  <c r="J94" i="34"/>
  <c r="AM71" i="1" s="1"/>
  <c r="J96" i="34"/>
  <c r="AM73" i="1" s="1"/>
  <c r="J97" i="34"/>
  <c r="AM74" i="1" s="1"/>
  <c r="J98" i="34"/>
  <c r="AM75" i="1" s="1"/>
  <c r="J99" i="34"/>
  <c r="AJ102" i="1"/>
  <c r="AP102" i="1" s="1"/>
  <c r="M104" i="34"/>
  <c r="R104" i="34" s="1"/>
  <c r="AJ79" i="1"/>
  <c r="AP79" i="1" s="1"/>
  <c r="M8" i="34"/>
  <c r="R8" i="34" s="1"/>
  <c r="AJ9" i="1"/>
  <c r="AP9" i="1" s="1"/>
  <c r="M23" i="34"/>
  <c r="R23" i="34" s="1"/>
  <c r="AJ19" i="1"/>
  <c r="AP19" i="1" s="1"/>
  <c r="AJ21" i="1"/>
  <c r="AP21" i="1" s="1"/>
  <c r="J108" i="34"/>
  <c r="AM83" i="1" s="1"/>
  <c r="AJ30" i="1"/>
  <c r="AP30" i="1" s="1"/>
  <c r="AJ22" i="1"/>
  <c r="AP22" i="1" s="1"/>
  <c r="AJ84" i="1"/>
  <c r="AP84" i="1" s="1"/>
  <c r="AJ76" i="1"/>
  <c r="AJ68" i="1"/>
  <c r="AJ60" i="1"/>
  <c r="AJ52" i="1"/>
  <c r="AP52" i="1" s="1"/>
  <c r="AJ83" i="1"/>
  <c r="AJ75" i="1"/>
  <c r="AP75" i="1" s="1"/>
  <c r="AJ67" i="1"/>
  <c r="AP67" i="1" s="1"/>
  <c r="AJ59" i="1"/>
  <c r="AJ51" i="1"/>
  <c r="AP51" i="1" s="1"/>
  <c r="AJ43" i="1"/>
  <c r="AP43" i="1" s="1"/>
  <c r="AJ35" i="1"/>
  <c r="AP35" i="1" s="1"/>
  <c r="M107" i="34"/>
  <c r="R107" i="34" s="1"/>
  <c r="AJ82" i="1"/>
  <c r="AP82" i="1" s="1"/>
  <c r="AJ74" i="1"/>
  <c r="AP74" i="1" s="1"/>
  <c r="AJ66" i="1"/>
  <c r="AP66" i="1" s="1"/>
  <c r="AJ58" i="1"/>
  <c r="AP58" i="1" s="1"/>
  <c r="AJ81" i="1"/>
  <c r="AP81" i="1" s="1"/>
  <c r="AJ73" i="1"/>
  <c r="AP73" i="1" s="1"/>
  <c r="AJ65" i="1"/>
  <c r="AP65" i="1" s="1"/>
  <c r="AJ57" i="1"/>
  <c r="AP57" i="1" s="1"/>
  <c r="AJ49" i="1"/>
  <c r="AP49" i="1" s="1"/>
  <c r="AJ41" i="1"/>
  <c r="AP41" i="1" s="1"/>
  <c r="M105" i="34"/>
  <c r="R105" i="34" s="1"/>
  <c r="AJ80" i="1"/>
  <c r="AP80" i="1" s="1"/>
  <c r="AJ72" i="1"/>
  <c r="AP72" i="1" s="1"/>
  <c r="AJ64" i="1"/>
  <c r="AP64" i="1" s="1"/>
  <c r="AJ56" i="1"/>
  <c r="AP56" i="1" s="1"/>
  <c r="M88" i="34"/>
  <c r="R88" i="34" s="1"/>
  <c r="AJ71" i="1"/>
  <c r="AP71" i="1" s="1"/>
  <c r="AJ63" i="1"/>
  <c r="AP63" i="1" s="1"/>
  <c r="AJ55" i="1"/>
  <c r="AP55" i="1" s="1"/>
  <c r="AJ47" i="1"/>
  <c r="AJ39" i="1"/>
  <c r="AP39" i="1" s="1"/>
  <c r="M55" i="34"/>
  <c r="R55" i="34" s="1"/>
  <c r="M61" i="34"/>
  <c r="R61" i="34" s="1"/>
  <c r="M63" i="34"/>
  <c r="R63" i="34" s="1"/>
  <c r="AJ85" i="1"/>
  <c r="AP85" i="1" s="1"/>
  <c r="AJ77" i="1"/>
  <c r="AP77" i="1" s="1"/>
  <c r="AJ69" i="1"/>
  <c r="AP69" i="1" s="1"/>
  <c r="AJ61" i="1"/>
  <c r="AJ53" i="1"/>
  <c r="AP53" i="1" s="1"/>
  <c r="AJ45" i="1"/>
  <c r="AP45" i="1" s="1"/>
  <c r="AJ37" i="1"/>
  <c r="AP37" i="1" s="1"/>
  <c r="EC110" i="1"/>
  <c r="GN110" i="1"/>
  <c r="DV110" i="1"/>
  <c r="AB110" i="1"/>
  <c r="DO110" i="1"/>
  <c r="CF110" i="1"/>
  <c r="I110" i="1"/>
  <c r="CM110" i="1"/>
  <c r="HI110" i="1"/>
  <c r="BK110" i="1"/>
  <c r="GG110" i="1"/>
  <c r="CT110" i="1"/>
  <c r="DA110" i="1"/>
  <c r="DH110" i="1"/>
  <c r="AW110" i="1"/>
  <c r="L110" i="1"/>
  <c r="K110" i="1"/>
  <c r="H110" i="1"/>
  <c r="F141" i="34"/>
  <c r="G141" i="34"/>
  <c r="H141" i="34"/>
  <c r="I141" i="34"/>
  <c r="K141" i="34"/>
  <c r="L141" i="34"/>
  <c r="E141" i="34"/>
  <c r="D141" i="34"/>
  <c r="AP83" i="1" l="1"/>
  <c r="AP60" i="1"/>
  <c r="AP68" i="1"/>
  <c r="AP5" i="1"/>
  <c r="AP95" i="1"/>
  <c r="AP61" i="1"/>
  <c r="AP47" i="1"/>
  <c r="AP59" i="1"/>
  <c r="M11" i="34"/>
  <c r="R11" i="34" s="1"/>
  <c r="M124" i="34"/>
  <c r="R124" i="34" s="1"/>
  <c r="M66" i="34"/>
  <c r="R66" i="34" s="1"/>
  <c r="M95" i="34"/>
  <c r="R95" i="34" s="1"/>
  <c r="M71" i="34"/>
  <c r="R71" i="34" s="1"/>
  <c r="M102" i="34"/>
  <c r="R102" i="34" s="1"/>
  <c r="M69" i="34"/>
  <c r="R69" i="34" s="1"/>
  <c r="M12" i="34"/>
  <c r="R12" i="34" s="1"/>
  <c r="M135" i="34"/>
  <c r="R135" i="34" s="1"/>
  <c r="M51" i="34"/>
  <c r="R51" i="34" s="1"/>
  <c r="M25" i="34"/>
  <c r="R25" i="34" s="1"/>
  <c r="M19" i="34"/>
  <c r="R19" i="34" s="1"/>
  <c r="M14" i="34"/>
  <c r="R14" i="34" s="1"/>
  <c r="M20" i="34"/>
  <c r="R20" i="34" s="1"/>
  <c r="M57" i="34"/>
  <c r="R57" i="34" s="1"/>
  <c r="M52" i="34"/>
  <c r="R52" i="34" s="1"/>
  <c r="M43" i="34"/>
  <c r="R43" i="34" s="1"/>
  <c r="M115" i="34"/>
  <c r="R115" i="34" s="1"/>
  <c r="M140" i="34"/>
  <c r="R140" i="34" s="1"/>
  <c r="M127" i="34"/>
  <c r="R127" i="34" s="1"/>
  <c r="M114" i="34"/>
  <c r="R114" i="34" s="1"/>
  <c r="M24" i="34"/>
  <c r="R24" i="34" s="1"/>
  <c r="M110" i="34"/>
  <c r="R110" i="34" s="1"/>
  <c r="M13" i="34"/>
  <c r="R13" i="34" s="1"/>
  <c r="M41" i="34"/>
  <c r="R41" i="34" s="1"/>
  <c r="M22" i="34"/>
  <c r="R22" i="34" s="1"/>
  <c r="M15" i="34"/>
  <c r="R15" i="34" s="1"/>
  <c r="M59" i="34"/>
  <c r="R59" i="34" s="1"/>
  <c r="M70" i="34"/>
  <c r="R70" i="34" s="1"/>
  <c r="M48" i="34"/>
  <c r="R48" i="34" s="1"/>
  <c r="M138" i="34"/>
  <c r="R138" i="34" s="1"/>
  <c r="M58" i="34"/>
  <c r="R58" i="34" s="1"/>
  <c r="M130" i="34"/>
  <c r="R130" i="34" s="1"/>
  <c r="M109" i="34"/>
  <c r="R109" i="34" s="1"/>
  <c r="M62" i="34"/>
  <c r="R62" i="34" s="1"/>
  <c r="M49" i="34"/>
  <c r="R49" i="34" s="1"/>
  <c r="M7" i="34"/>
  <c r="R7" i="34" s="1"/>
  <c r="M126" i="34"/>
  <c r="R126" i="34" s="1"/>
  <c r="M54" i="34"/>
  <c r="R54" i="34" s="1"/>
  <c r="M84" i="34"/>
  <c r="R84" i="34" s="1"/>
  <c r="M79" i="34"/>
  <c r="R79" i="34" s="1"/>
  <c r="M73" i="34"/>
  <c r="R73" i="34" s="1"/>
  <c r="M18" i="34"/>
  <c r="R18" i="34" s="1"/>
  <c r="M134" i="34"/>
  <c r="R134" i="34" s="1"/>
  <c r="M128" i="34"/>
  <c r="R128" i="34" s="1"/>
  <c r="M116" i="34"/>
  <c r="R116" i="34" s="1"/>
  <c r="M98" i="34"/>
  <c r="R98" i="34" s="1"/>
  <c r="M45" i="34"/>
  <c r="R45" i="34" s="1"/>
  <c r="M96" i="34"/>
  <c r="R96" i="34" s="1"/>
  <c r="M9" i="34"/>
  <c r="R9" i="34" s="1"/>
  <c r="M122" i="34"/>
  <c r="R122" i="34" s="1"/>
  <c r="M75" i="34"/>
  <c r="R75" i="34" s="1"/>
  <c r="AM76" i="1"/>
  <c r="AP76" i="1" s="1"/>
  <c r="AM86" i="1"/>
  <c r="AP86" i="1" s="1"/>
  <c r="M136" i="34"/>
  <c r="R136" i="34" s="1"/>
  <c r="M120" i="34"/>
  <c r="R120" i="34" s="1"/>
  <c r="M97" i="34"/>
  <c r="R97" i="34" s="1"/>
  <c r="M74" i="34"/>
  <c r="R74" i="34" s="1"/>
  <c r="M10" i="34"/>
  <c r="R10" i="34" s="1"/>
  <c r="M121" i="34"/>
  <c r="R121" i="34" s="1"/>
  <c r="M103" i="34"/>
  <c r="R103" i="34" s="1"/>
  <c r="M139" i="34"/>
  <c r="R139" i="34" s="1"/>
  <c r="M65" i="34"/>
  <c r="R65" i="34" s="1"/>
  <c r="M106" i="34"/>
  <c r="R106" i="34" s="1"/>
  <c r="M83" i="34"/>
  <c r="R83" i="34" s="1"/>
  <c r="M21" i="34"/>
  <c r="R21" i="34" s="1"/>
  <c r="M119" i="34"/>
  <c r="R119" i="34" s="1"/>
  <c r="M76" i="34"/>
  <c r="R76" i="34" s="1"/>
  <c r="M60" i="34"/>
  <c r="R60" i="34" s="1"/>
  <c r="M47" i="34"/>
  <c r="R47" i="34" s="1"/>
  <c r="M133" i="34"/>
  <c r="R133" i="34" s="1"/>
  <c r="M64" i="34"/>
  <c r="R64" i="34" s="1"/>
  <c r="M26" i="34"/>
  <c r="R26" i="34" s="1"/>
  <c r="M46" i="34"/>
  <c r="R46" i="34" s="1"/>
  <c r="M42" i="34"/>
  <c r="R42" i="34" s="1"/>
  <c r="M123" i="34"/>
  <c r="R123" i="34" s="1"/>
  <c r="M94" i="34"/>
  <c r="R94" i="34" s="1"/>
  <c r="M50" i="34"/>
  <c r="R50" i="34" s="1"/>
  <c r="M131" i="34"/>
  <c r="R131" i="34" s="1"/>
  <c r="M118" i="34"/>
  <c r="R118" i="34" s="1"/>
  <c r="M91" i="34"/>
  <c r="R91" i="34" s="1"/>
  <c r="M90" i="34"/>
  <c r="R90" i="34" s="1"/>
  <c r="G110" i="1"/>
  <c r="N110" i="1" s="1"/>
  <c r="M72" i="34"/>
  <c r="R72" i="34" s="1"/>
  <c r="M53" i="34"/>
  <c r="R53" i="34" s="1"/>
  <c r="M108" i="34"/>
  <c r="R108" i="34" s="1"/>
  <c r="M99" i="34"/>
  <c r="R99" i="34" s="1"/>
  <c r="M87" i="34"/>
  <c r="R87" i="34" s="1"/>
  <c r="M56" i="34"/>
  <c r="R56" i="34" s="1"/>
  <c r="M17" i="34"/>
  <c r="R17" i="34" s="1"/>
  <c r="M44" i="34"/>
  <c r="R44" i="34" s="1"/>
  <c r="M40" i="34"/>
  <c r="R40" i="34" s="1"/>
  <c r="M137" i="34"/>
  <c r="R137" i="34" s="1"/>
  <c r="M129" i="34"/>
  <c r="R129" i="34" s="1"/>
  <c r="M125" i="34"/>
  <c r="R125" i="34" s="1"/>
  <c r="M80" i="34"/>
  <c r="R80" i="34" s="1"/>
  <c r="M93" i="34"/>
  <c r="R93" i="34" s="1"/>
  <c r="M92" i="34"/>
  <c r="R92" i="34" s="1"/>
  <c r="M82" i="34"/>
  <c r="R82" i="34" s="1"/>
  <c r="M81" i="34"/>
  <c r="R81" i="34" s="1"/>
  <c r="M86" i="34"/>
  <c r="R86" i="34" s="1"/>
  <c r="M85" i="34"/>
  <c r="R85" i="34" s="1"/>
  <c r="AJ1" i="1"/>
  <c r="AM1" i="1" l="1"/>
  <c r="M110" i="1"/>
  <c r="F110" i="1" s="1"/>
  <c r="R100" i="34"/>
  <c r="M141" i="34"/>
  <c r="R141" i="34" s="1"/>
  <c r="AH49" i="1"/>
  <c r="AH76" i="1"/>
  <c r="AH77" i="1"/>
  <c r="AH78" i="1"/>
  <c r="AH79" i="1"/>
  <c r="AH80" i="1"/>
  <c r="AH81" i="1"/>
  <c r="AH82" i="1"/>
  <c r="AH83" i="1"/>
  <c r="AH84" i="1"/>
  <c r="AH85" i="1"/>
  <c r="AH86" i="1"/>
  <c r="J67" i="33"/>
  <c r="M67" i="33" s="1"/>
  <c r="J68" i="33"/>
  <c r="M68" i="33" s="1"/>
  <c r="J77" i="33"/>
  <c r="M77" i="33" s="1"/>
  <c r="J78" i="33"/>
  <c r="M78" i="33" s="1"/>
  <c r="J88" i="33"/>
  <c r="M88" i="33" s="1"/>
  <c r="J89" i="33"/>
  <c r="M89" i="33" s="1"/>
  <c r="J100" i="33"/>
  <c r="M100" i="33" s="1"/>
  <c r="J101" i="33"/>
  <c r="M101" i="33" s="1"/>
  <c r="J112" i="33"/>
  <c r="M112" i="33" s="1"/>
  <c r="J113" i="33"/>
  <c r="M113" i="33" s="1"/>
  <c r="O140" i="33"/>
  <c r="N140" i="33"/>
  <c r="L139" i="33"/>
  <c r="AH113" i="1" s="1"/>
  <c r="L113" i="1" s="1"/>
  <c r="K139" i="33"/>
  <c r="AG113" i="1" s="1"/>
  <c r="K113" i="1" s="1"/>
  <c r="I139" i="33"/>
  <c r="H139" i="33"/>
  <c r="G139" i="33"/>
  <c r="F139" i="33"/>
  <c r="AE113" i="1" s="1"/>
  <c r="I113" i="1" s="1"/>
  <c r="E139" i="33"/>
  <c r="AD113" i="1" s="1"/>
  <c r="H113" i="1" s="1"/>
  <c r="D139" i="33"/>
  <c r="L138" i="33"/>
  <c r="AH112" i="1" s="1"/>
  <c r="L112" i="1" s="1"/>
  <c r="K138" i="33"/>
  <c r="AG112" i="1" s="1"/>
  <c r="K112" i="1" s="1"/>
  <c r="I138" i="33"/>
  <c r="H138" i="33"/>
  <c r="G138" i="33"/>
  <c r="F138" i="33"/>
  <c r="AE112" i="1" s="1"/>
  <c r="I112" i="1" s="1"/>
  <c r="E138" i="33"/>
  <c r="AD112" i="1" s="1"/>
  <c r="H112" i="1" s="1"/>
  <c r="D138" i="33"/>
  <c r="L137" i="33"/>
  <c r="AH111" i="1" s="1"/>
  <c r="L111" i="1" s="1"/>
  <c r="K137" i="33"/>
  <c r="AG111" i="1" s="1"/>
  <c r="K111" i="1" s="1"/>
  <c r="I137" i="33"/>
  <c r="H137" i="33"/>
  <c r="G137" i="33"/>
  <c r="F137" i="33"/>
  <c r="AE111" i="1" s="1"/>
  <c r="I111" i="1" s="1"/>
  <c r="E137" i="33"/>
  <c r="AD111" i="1" s="1"/>
  <c r="H111" i="1" s="1"/>
  <c r="D137" i="33"/>
  <c r="L136" i="33"/>
  <c r="AH109" i="1" s="1"/>
  <c r="K136" i="33"/>
  <c r="AG109" i="1" s="1"/>
  <c r="I136" i="33"/>
  <c r="H136" i="33"/>
  <c r="G136" i="33"/>
  <c r="F136" i="33"/>
  <c r="AE109" i="1" s="1"/>
  <c r="E136" i="33"/>
  <c r="AD109" i="1" s="1"/>
  <c r="D136" i="33"/>
  <c r="L135" i="33"/>
  <c r="AH108" i="1" s="1"/>
  <c r="K135" i="33"/>
  <c r="AG108" i="1" s="1"/>
  <c r="I135" i="33"/>
  <c r="H135" i="33"/>
  <c r="G135" i="33"/>
  <c r="F135" i="33"/>
  <c r="AE108" i="1" s="1"/>
  <c r="E135" i="33"/>
  <c r="AD108" i="1" s="1"/>
  <c r="D135" i="33"/>
  <c r="L134" i="33"/>
  <c r="AH107" i="1" s="1"/>
  <c r="K134" i="33"/>
  <c r="AG107" i="1" s="1"/>
  <c r="I134" i="33"/>
  <c r="H134" i="33"/>
  <c r="G134" i="33"/>
  <c r="F134" i="33"/>
  <c r="AE107" i="1" s="1"/>
  <c r="E134" i="33"/>
  <c r="AD107" i="1" s="1"/>
  <c r="D134" i="33"/>
  <c r="L133" i="33"/>
  <c r="AH106" i="1" s="1"/>
  <c r="K133" i="33"/>
  <c r="AG106" i="1" s="1"/>
  <c r="I133" i="33"/>
  <c r="H133" i="33"/>
  <c r="G133" i="33"/>
  <c r="F133" i="33"/>
  <c r="AE106" i="1" s="1"/>
  <c r="E133" i="33"/>
  <c r="AD106" i="1" s="1"/>
  <c r="D133" i="33"/>
  <c r="L132" i="33"/>
  <c r="AH105" i="1" s="1"/>
  <c r="K132" i="33"/>
  <c r="AG105" i="1" s="1"/>
  <c r="I132" i="33"/>
  <c r="H132" i="33"/>
  <c r="G132" i="33"/>
  <c r="F132" i="33"/>
  <c r="AE105" i="1" s="1"/>
  <c r="E132" i="33"/>
  <c r="AD105" i="1" s="1"/>
  <c r="D132" i="33"/>
  <c r="L131" i="33"/>
  <c r="AH104" i="1" s="1"/>
  <c r="K131" i="33"/>
  <c r="AG104" i="1" s="1"/>
  <c r="I131" i="33"/>
  <c r="H131" i="33"/>
  <c r="G131" i="33"/>
  <c r="F131" i="33"/>
  <c r="AE104" i="1" s="1"/>
  <c r="E131" i="33"/>
  <c r="AD104" i="1" s="1"/>
  <c r="D131" i="33"/>
  <c r="L130" i="33"/>
  <c r="AH103" i="1" s="1"/>
  <c r="K130" i="33"/>
  <c r="AG103" i="1" s="1"/>
  <c r="I130" i="33"/>
  <c r="H130" i="33"/>
  <c r="G130" i="33"/>
  <c r="F130" i="33"/>
  <c r="AE103" i="1" s="1"/>
  <c r="E130" i="33"/>
  <c r="AD103" i="1" s="1"/>
  <c r="D130" i="33"/>
  <c r="L129" i="33"/>
  <c r="AH102" i="1" s="1"/>
  <c r="K129" i="33"/>
  <c r="AG102" i="1" s="1"/>
  <c r="I129" i="33"/>
  <c r="H129" i="33"/>
  <c r="G129" i="33"/>
  <c r="F129" i="33"/>
  <c r="AE102" i="1" s="1"/>
  <c r="E129" i="33"/>
  <c r="AD102" i="1" s="1"/>
  <c r="D129" i="33"/>
  <c r="AC102" i="1" s="1"/>
  <c r="L128" i="33"/>
  <c r="AH101" i="1" s="1"/>
  <c r="K128" i="33"/>
  <c r="AG101" i="1" s="1"/>
  <c r="I128" i="33"/>
  <c r="H128" i="33"/>
  <c r="G128" i="33"/>
  <c r="F128" i="33"/>
  <c r="AE101" i="1" s="1"/>
  <c r="E128" i="33"/>
  <c r="AD101" i="1" s="1"/>
  <c r="D128" i="33"/>
  <c r="L127" i="33"/>
  <c r="AH100" i="1" s="1"/>
  <c r="K127" i="33"/>
  <c r="AG100" i="1" s="1"/>
  <c r="I127" i="33"/>
  <c r="H127" i="33"/>
  <c r="G127" i="33"/>
  <c r="F127" i="33"/>
  <c r="AE100" i="1" s="1"/>
  <c r="E127" i="33"/>
  <c r="AD100" i="1" s="1"/>
  <c r="D127" i="33"/>
  <c r="L126" i="33"/>
  <c r="AH99" i="1" s="1"/>
  <c r="K126" i="33"/>
  <c r="AG99" i="1" s="1"/>
  <c r="I126" i="33"/>
  <c r="H126" i="33"/>
  <c r="G126" i="33"/>
  <c r="F126" i="33"/>
  <c r="AE99" i="1" s="1"/>
  <c r="E126" i="33"/>
  <c r="AD99" i="1" s="1"/>
  <c r="D126" i="33"/>
  <c r="L125" i="33"/>
  <c r="AH98" i="1" s="1"/>
  <c r="K125" i="33"/>
  <c r="AG98" i="1" s="1"/>
  <c r="I125" i="33"/>
  <c r="H125" i="33"/>
  <c r="G125" i="33"/>
  <c r="F125" i="33"/>
  <c r="AE98" i="1" s="1"/>
  <c r="E125" i="33"/>
  <c r="AD98" i="1" s="1"/>
  <c r="D125" i="33"/>
  <c r="L124" i="33"/>
  <c r="AH97" i="1" s="1"/>
  <c r="K124" i="33"/>
  <c r="AG97" i="1" s="1"/>
  <c r="I124" i="33"/>
  <c r="H124" i="33"/>
  <c r="G124" i="33"/>
  <c r="F124" i="33"/>
  <c r="AE97" i="1" s="1"/>
  <c r="E124" i="33"/>
  <c r="AD97" i="1" s="1"/>
  <c r="D124" i="33"/>
  <c r="L123" i="33"/>
  <c r="AH96" i="1" s="1"/>
  <c r="K123" i="33"/>
  <c r="AG96" i="1" s="1"/>
  <c r="I123" i="33"/>
  <c r="H123" i="33"/>
  <c r="G123" i="33"/>
  <c r="F123" i="33"/>
  <c r="AE96" i="1" s="1"/>
  <c r="E123" i="33"/>
  <c r="AD96" i="1" s="1"/>
  <c r="D123" i="33"/>
  <c r="L122" i="33"/>
  <c r="AH95" i="1" s="1"/>
  <c r="K122" i="33"/>
  <c r="AG95" i="1" s="1"/>
  <c r="I122" i="33"/>
  <c r="H122" i="33"/>
  <c r="G122" i="33"/>
  <c r="F122" i="33"/>
  <c r="AE95" i="1" s="1"/>
  <c r="E122" i="33"/>
  <c r="AD95" i="1" s="1"/>
  <c r="D122" i="33"/>
  <c r="L121" i="33"/>
  <c r="AH94" i="1" s="1"/>
  <c r="K121" i="33"/>
  <c r="AG94" i="1" s="1"/>
  <c r="I121" i="33"/>
  <c r="H121" i="33"/>
  <c r="G121" i="33"/>
  <c r="F121" i="33"/>
  <c r="AE94" i="1" s="1"/>
  <c r="E121" i="33"/>
  <c r="AD94" i="1" s="1"/>
  <c r="D121" i="33"/>
  <c r="L120" i="33"/>
  <c r="AH93" i="1" s="1"/>
  <c r="K120" i="33"/>
  <c r="AG93" i="1" s="1"/>
  <c r="I120" i="33"/>
  <c r="H120" i="33"/>
  <c r="G120" i="33"/>
  <c r="F120" i="33"/>
  <c r="AE93" i="1" s="1"/>
  <c r="E120" i="33"/>
  <c r="AD93" i="1" s="1"/>
  <c r="D120" i="33"/>
  <c r="L119" i="33"/>
  <c r="AH92" i="1" s="1"/>
  <c r="K119" i="33"/>
  <c r="AG92" i="1" s="1"/>
  <c r="I119" i="33"/>
  <c r="H119" i="33"/>
  <c r="G119" i="33"/>
  <c r="F119" i="33"/>
  <c r="AE92" i="1" s="1"/>
  <c r="E119" i="33"/>
  <c r="AD92" i="1" s="1"/>
  <c r="D119" i="33"/>
  <c r="AC92" i="1" s="1"/>
  <c r="L118" i="33"/>
  <c r="AH91" i="1" s="1"/>
  <c r="K118" i="33"/>
  <c r="AG91" i="1" s="1"/>
  <c r="I118" i="33"/>
  <c r="H118" i="33"/>
  <c r="G118" i="33"/>
  <c r="F118" i="33"/>
  <c r="AE91" i="1" s="1"/>
  <c r="E118" i="33"/>
  <c r="AD91" i="1" s="1"/>
  <c r="D118" i="33"/>
  <c r="L117" i="33"/>
  <c r="AH90" i="1" s="1"/>
  <c r="K117" i="33"/>
  <c r="AG90" i="1" s="1"/>
  <c r="I117" i="33"/>
  <c r="H117" i="33"/>
  <c r="G117" i="33"/>
  <c r="F117" i="33"/>
  <c r="AE90" i="1" s="1"/>
  <c r="E117" i="33"/>
  <c r="AD90" i="1" s="1"/>
  <c r="D117" i="33"/>
  <c r="L116" i="33"/>
  <c r="AH89" i="1" s="1"/>
  <c r="K116" i="33"/>
  <c r="AG89" i="1" s="1"/>
  <c r="I116" i="33"/>
  <c r="H116" i="33"/>
  <c r="G116" i="33"/>
  <c r="F116" i="33"/>
  <c r="AE89" i="1" s="1"/>
  <c r="E116" i="33"/>
  <c r="AD89" i="1" s="1"/>
  <c r="D116" i="33"/>
  <c r="L115" i="33"/>
  <c r="AH88" i="1" s="1"/>
  <c r="K115" i="33"/>
  <c r="AG88" i="1" s="1"/>
  <c r="I115" i="33"/>
  <c r="H115" i="33"/>
  <c r="G115" i="33"/>
  <c r="F115" i="33"/>
  <c r="AE88" i="1" s="1"/>
  <c r="E115" i="33"/>
  <c r="AD88" i="1" s="1"/>
  <c r="D115" i="33"/>
  <c r="L114" i="33"/>
  <c r="AH87" i="1" s="1"/>
  <c r="K114" i="33"/>
  <c r="AG87" i="1" s="1"/>
  <c r="I114" i="33"/>
  <c r="H114" i="33"/>
  <c r="G114" i="33"/>
  <c r="F114" i="33"/>
  <c r="AE87" i="1" s="1"/>
  <c r="E114" i="33"/>
  <c r="AD87" i="1" s="1"/>
  <c r="D114" i="33"/>
  <c r="R112" i="33"/>
  <c r="K111" i="33"/>
  <c r="I111" i="33"/>
  <c r="H111" i="33"/>
  <c r="G111" i="33"/>
  <c r="F111" i="33"/>
  <c r="E111" i="33"/>
  <c r="D111" i="33"/>
  <c r="K110" i="33"/>
  <c r="AG85" i="1" s="1"/>
  <c r="I110" i="33"/>
  <c r="H110" i="33"/>
  <c r="G110" i="33"/>
  <c r="F110" i="33"/>
  <c r="AE85" i="1" s="1"/>
  <c r="E110" i="33"/>
  <c r="AD85" i="1" s="1"/>
  <c r="D110" i="33"/>
  <c r="K109" i="33"/>
  <c r="AG84" i="1" s="1"/>
  <c r="I109" i="33"/>
  <c r="H109" i="33"/>
  <c r="G109" i="33"/>
  <c r="F109" i="33"/>
  <c r="AE84" i="1" s="1"/>
  <c r="E109" i="33"/>
  <c r="D109" i="33"/>
  <c r="K108" i="33"/>
  <c r="AG83" i="1" s="1"/>
  <c r="I108" i="33"/>
  <c r="H108" i="33"/>
  <c r="G108" i="33"/>
  <c r="F108" i="33"/>
  <c r="AE83" i="1" s="1"/>
  <c r="E108" i="33"/>
  <c r="AD83" i="1" s="1"/>
  <c r="D108" i="33"/>
  <c r="K107" i="33"/>
  <c r="AG82" i="1" s="1"/>
  <c r="I107" i="33"/>
  <c r="H107" i="33"/>
  <c r="G107" i="33"/>
  <c r="F107" i="33"/>
  <c r="AE82" i="1" s="1"/>
  <c r="E107" i="33"/>
  <c r="D107" i="33"/>
  <c r="AC82" i="1" s="1"/>
  <c r="K106" i="33"/>
  <c r="AG81" i="1" s="1"/>
  <c r="I106" i="33"/>
  <c r="H106" i="33"/>
  <c r="G106" i="33"/>
  <c r="F106" i="33"/>
  <c r="AE81" i="1" s="1"/>
  <c r="E106" i="33"/>
  <c r="AD81" i="1" s="1"/>
  <c r="D106" i="33"/>
  <c r="AC81" i="1" s="1"/>
  <c r="K105" i="33"/>
  <c r="AG80" i="1" s="1"/>
  <c r="I105" i="33"/>
  <c r="H105" i="33"/>
  <c r="G105" i="33"/>
  <c r="F105" i="33"/>
  <c r="AE80" i="1" s="1"/>
  <c r="E105" i="33"/>
  <c r="AD80" i="1" s="1"/>
  <c r="D105" i="33"/>
  <c r="AC80" i="1" s="1"/>
  <c r="K104" i="33"/>
  <c r="AG79" i="1" s="1"/>
  <c r="I104" i="33"/>
  <c r="H104" i="33"/>
  <c r="G104" i="33"/>
  <c r="F104" i="33"/>
  <c r="AE79" i="1" s="1"/>
  <c r="E104" i="33"/>
  <c r="AD79" i="1" s="1"/>
  <c r="D104" i="33"/>
  <c r="K103" i="33"/>
  <c r="AG78" i="1" s="1"/>
  <c r="I103" i="33"/>
  <c r="H103" i="33"/>
  <c r="G103" i="33"/>
  <c r="F103" i="33"/>
  <c r="AE78" i="1" s="1"/>
  <c r="E103" i="33"/>
  <c r="AD78" i="1" s="1"/>
  <c r="D103" i="33"/>
  <c r="K102" i="33"/>
  <c r="AG77" i="1" s="1"/>
  <c r="I102" i="33"/>
  <c r="H102" i="33"/>
  <c r="G102" i="33"/>
  <c r="F102" i="33"/>
  <c r="AE77" i="1" s="1"/>
  <c r="E102" i="33"/>
  <c r="AD77" i="1" s="1"/>
  <c r="D102" i="33"/>
  <c r="K99" i="33"/>
  <c r="AG76" i="1" s="1"/>
  <c r="I99" i="33"/>
  <c r="H99" i="33"/>
  <c r="G99" i="33"/>
  <c r="F99" i="33"/>
  <c r="AE76" i="1" s="1"/>
  <c r="E99" i="33"/>
  <c r="AD76" i="1" s="1"/>
  <c r="D99" i="33"/>
  <c r="AC86" i="1" s="1"/>
  <c r="L98" i="33"/>
  <c r="AH75" i="1" s="1"/>
  <c r="K98" i="33"/>
  <c r="AG75" i="1" s="1"/>
  <c r="I98" i="33"/>
  <c r="H98" i="33"/>
  <c r="G98" i="33"/>
  <c r="F98" i="33"/>
  <c r="AE75" i="1" s="1"/>
  <c r="E98" i="33"/>
  <c r="AD75" i="1" s="1"/>
  <c r="D98" i="33"/>
  <c r="L97" i="33"/>
  <c r="AH74" i="1" s="1"/>
  <c r="K97" i="33"/>
  <c r="AG74" i="1" s="1"/>
  <c r="I97" i="33"/>
  <c r="H97" i="33"/>
  <c r="G97" i="33"/>
  <c r="F97" i="33"/>
  <c r="AE74" i="1" s="1"/>
  <c r="E97" i="33"/>
  <c r="AD74" i="1" s="1"/>
  <c r="D97" i="33"/>
  <c r="L96" i="33"/>
  <c r="AH73" i="1" s="1"/>
  <c r="K96" i="33"/>
  <c r="AG73" i="1" s="1"/>
  <c r="I96" i="33"/>
  <c r="H96" i="33"/>
  <c r="G96" i="33"/>
  <c r="F96" i="33"/>
  <c r="AE73" i="1" s="1"/>
  <c r="E96" i="33"/>
  <c r="AD73" i="1" s="1"/>
  <c r="D96" i="33"/>
  <c r="AC73" i="1" s="1"/>
  <c r="L95" i="33"/>
  <c r="AH72" i="1" s="1"/>
  <c r="K95" i="33"/>
  <c r="AG72" i="1" s="1"/>
  <c r="I95" i="33"/>
  <c r="H95" i="33"/>
  <c r="G95" i="33"/>
  <c r="F95" i="33"/>
  <c r="AE72" i="1" s="1"/>
  <c r="E95" i="33"/>
  <c r="AD72" i="1" s="1"/>
  <c r="D95" i="33"/>
  <c r="L94" i="33"/>
  <c r="AH71" i="1" s="1"/>
  <c r="K94" i="33"/>
  <c r="AG71" i="1" s="1"/>
  <c r="I94" i="33"/>
  <c r="H94" i="33"/>
  <c r="G94" i="33"/>
  <c r="F94" i="33"/>
  <c r="AE71" i="1" s="1"/>
  <c r="E94" i="33"/>
  <c r="AD71" i="1" s="1"/>
  <c r="D94" i="33"/>
  <c r="L93" i="33"/>
  <c r="AH70" i="1" s="1"/>
  <c r="K93" i="33"/>
  <c r="AG70" i="1" s="1"/>
  <c r="I93" i="33"/>
  <c r="H93" i="33"/>
  <c r="G93" i="33"/>
  <c r="F93" i="33"/>
  <c r="AE70" i="1" s="1"/>
  <c r="E93" i="33"/>
  <c r="AD70" i="1" s="1"/>
  <c r="D93" i="33"/>
  <c r="AC70" i="1" s="1"/>
  <c r="L92" i="33"/>
  <c r="AH69" i="1" s="1"/>
  <c r="K92" i="33"/>
  <c r="AG69" i="1" s="1"/>
  <c r="I92" i="33"/>
  <c r="H92" i="33"/>
  <c r="G92" i="33"/>
  <c r="F92" i="33"/>
  <c r="AE69" i="1" s="1"/>
  <c r="E92" i="33"/>
  <c r="AD69" i="1" s="1"/>
  <c r="D92" i="33"/>
  <c r="AC69" i="1" s="1"/>
  <c r="L91" i="33"/>
  <c r="AH68" i="1" s="1"/>
  <c r="K91" i="33"/>
  <c r="AG68" i="1" s="1"/>
  <c r="I91" i="33"/>
  <c r="H91" i="33"/>
  <c r="G91" i="33"/>
  <c r="F91" i="33"/>
  <c r="AE68" i="1" s="1"/>
  <c r="E91" i="33"/>
  <c r="AD68" i="1" s="1"/>
  <c r="D91" i="33"/>
  <c r="AC68" i="1" s="1"/>
  <c r="L90" i="33"/>
  <c r="AH67" i="1" s="1"/>
  <c r="K90" i="33"/>
  <c r="AG67" i="1" s="1"/>
  <c r="I90" i="33"/>
  <c r="H90" i="33"/>
  <c r="G90" i="33"/>
  <c r="F90" i="33"/>
  <c r="AE67" i="1" s="1"/>
  <c r="E90" i="33"/>
  <c r="AD67" i="1" s="1"/>
  <c r="D90" i="33"/>
  <c r="R88" i="33"/>
  <c r="L87" i="33"/>
  <c r="AH66" i="1" s="1"/>
  <c r="K87" i="33"/>
  <c r="AG66" i="1" s="1"/>
  <c r="I87" i="33"/>
  <c r="H87" i="33"/>
  <c r="G87" i="33"/>
  <c r="F87" i="33"/>
  <c r="AE66" i="1" s="1"/>
  <c r="E87" i="33"/>
  <c r="AD66" i="1" s="1"/>
  <c r="D87" i="33"/>
  <c r="L86" i="33"/>
  <c r="AH65" i="1" s="1"/>
  <c r="K86" i="33"/>
  <c r="AG65" i="1" s="1"/>
  <c r="I86" i="33"/>
  <c r="H86" i="33"/>
  <c r="G86" i="33"/>
  <c r="F86" i="33"/>
  <c r="AE65" i="1" s="1"/>
  <c r="E86" i="33"/>
  <c r="AD65" i="1" s="1"/>
  <c r="D86" i="33"/>
  <c r="L85" i="33"/>
  <c r="AH64" i="1" s="1"/>
  <c r="K85" i="33"/>
  <c r="AG64" i="1" s="1"/>
  <c r="I85" i="33"/>
  <c r="H85" i="33"/>
  <c r="G85" i="33"/>
  <c r="F85" i="33"/>
  <c r="AE64" i="1" s="1"/>
  <c r="E85" i="33"/>
  <c r="AD64" i="1" s="1"/>
  <c r="D85" i="33"/>
  <c r="L84" i="33"/>
  <c r="AH63" i="1" s="1"/>
  <c r="K84" i="33"/>
  <c r="AG63" i="1" s="1"/>
  <c r="I84" i="33"/>
  <c r="H84" i="33"/>
  <c r="G84" i="33"/>
  <c r="F84" i="33"/>
  <c r="AE63" i="1" s="1"/>
  <c r="E84" i="33"/>
  <c r="AD63" i="1" s="1"/>
  <c r="D84" i="33"/>
  <c r="L83" i="33"/>
  <c r="AH62" i="1" s="1"/>
  <c r="K83" i="33"/>
  <c r="AG62" i="1" s="1"/>
  <c r="I83" i="33"/>
  <c r="H83" i="33"/>
  <c r="G83" i="33"/>
  <c r="F83" i="33"/>
  <c r="AE62" i="1" s="1"/>
  <c r="E83" i="33"/>
  <c r="AD62" i="1" s="1"/>
  <c r="D83" i="33"/>
  <c r="L82" i="33"/>
  <c r="AH61" i="1" s="1"/>
  <c r="K82" i="33"/>
  <c r="AG61" i="1" s="1"/>
  <c r="I82" i="33"/>
  <c r="H82" i="33"/>
  <c r="G82" i="33"/>
  <c r="F82" i="33"/>
  <c r="AE61" i="1" s="1"/>
  <c r="E82" i="33"/>
  <c r="AD61" i="1" s="1"/>
  <c r="D82" i="33"/>
  <c r="AC61" i="1" s="1"/>
  <c r="L81" i="33"/>
  <c r="AH60" i="1" s="1"/>
  <c r="K81" i="33"/>
  <c r="AG60" i="1" s="1"/>
  <c r="I81" i="33"/>
  <c r="H81" i="33"/>
  <c r="G81" i="33"/>
  <c r="F81" i="33"/>
  <c r="AE60" i="1" s="1"/>
  <c r="E81" i="33"/>
  <c r="AD60" i="1" s="1"/>
  <c r="D81" i="33"/>
  <c r="AC60" i="1" s="1"/>
  <c r="L80" i="33"/>
  <c r="AH59" i="1" s="1"/>
  <c r="K80" i="33"/>
  <c r="AG59" i="1" s="1"/>
  <c r="I80" i="33"/>
  <c r="H80" i="33"/>
  <c r="G80" i="33"/>
  <c r="F80" i="33"/>
  <c r="AE59" i="1" s="1"/>
  <c r="E80" i="33"/>
  <c r="AD59" i="1" s="1"/>
  <c r="D80" i="33"/>
  <c r="AC59" i="1" s="1"/>
  <c r="L79" i="33"/>
  <c r="AH58" i="1" s="1"/>
  <c r="K79" i="33"/>
  <c r="AG58" i="1" s="1"/>
  <c r="I79" i="33"/>
  <c r="H79" i="33"/>
  <c r="G79" i="33"/>
  <c r="F79" i="33"/>
  <c r="AE58" i="1" s="1"/>
  <c r="E79" i="33"/>
  <c r="AD58" i="1" s="1"/>
  <c r="D79" i="33"/>
  <c r="R77" i="33"/>
  <c r="L76" i="33"/>
  <c r="AH57" i="1" s="1"/>
  <c r="K76" i="33"/>
  <c r="AG57" i="1" s="1"/>
  <c r="I76" i="33"/>
  <c r="H76" i="33"/>
  <c r="G76" i="33"/>
  <c r="F76" i="33"/>
  <c r="AE57" i="1" s="1"/>
  <c r="E76" i="33"/>
  <c r="AD57" i="1" s="1"/>
  <c r="D76" i="33"/>
  <c r="L75" i="33"/>
  <c r="AH56" i="1" s="1"/>
  <c r="K75" i="33"/>
  <c r="AG56" i="1" s="1"/>
  <c r="I75" i="33"/>
  <c r="H75" i="33"/>
  <c r="G75" i="33"/>
  <c r="F75" i="33"/>
  <c r="AE56" i="1" s="1"/>
  <c r="E75" i="33"/>
  <c r="AD56" i="1" s="1"/>
  <c r="D75" i="33"/>
  <c r="L74" i="33"/>
  <c r="AH55" i="1" s="1"/>
  <c r="K74" i="33"/>
  <c r="AG55" i="1" s="1"/>
  <c r="I74" i="33"/>
  <c r="H74" i="33"/>
  <c r="G74" i="33"/>
  <c r="F74" i="33"/>
  <c r="AE55" i="1" s="1"/>
  <c r="E74" i="33"/>
  <c r="AD55" i="1" s="1"/>
  <c r="D74" i="33"/>
  <c r="L73" i="33"/>
  <c r="AH54" i="1" s="1"/>
  <c r="K73" i="33"/>
  <c r="AG54" i="1" s="1"/>
  <c r="I73" i="33"/>
  <c r="H73" i="33"/>
  <c r="G73" i="33"/>
  <c r="F73" i="33"/>
  <c r="AE54" i="1" s="1"/>
  <c r="E73" i="33"/>
  <c r="AD54" i="1" s="1"/>
  <c r="D73" i="33"/>
  <c r="AC54" i="1" s="1"/>
  <c r="L72" i="33"/>
  <c r="AH53" i="1" s="1"/>
  <c r="K72" i="33"/>
  <c r="AG53" i="1" s="1"/>
  <c r="I72" i="33"/>
  <c r="H72" i="33"/>
  <c r="G72" i="33"/>
  <c r="F72" i="33"/>
  <c r="AE53" i="1" s="1"/>
  <c r="E72" i="33"/>
  <c r="AD53" i="1" s="1"/>
  <c r="D72" i="33"/>
  <c r="L71" i="33"/>
  <c r="AH52" i="1" s="1"/>
  <c r="K71" i="33"/>
  <c r="AG52" i="1" s="1"/>
  <c r="I71" i="33"/>
  <c r="H71" i="33"/>
  <c r="G71" i="33"/>
  <c r="F71" i="33"/>
  <c r="AE52" i="1" s="1"/>
  <c r="E71" i="33"/>
  <c r="AD52" i="1" s="1"/>
  <c r="D71" i="33"/>
  <c r="L70" i="33"/>
  <c r="AH51" i="1" s="1"/>
  <c r="K70" i="33"/>
  <c r="AG51" i="1" s="1"/>
  <c r="I70" i="33"/>
  <c r="H70" i="33"/>
  <c r="G70" i="33"/>
  <c r="F70" i="33"/>
  <c r="AE51" i="1" s="1"/>
  <c r="E70" i="33"/>
  <c r="AD51" i="1" s="1"/>
  <c r="D70" i="33"/>
  <c r="AC51" i="1" s="1"/>
  <c r="L69" i="33"/>
  <c r="AH50" i="1" s="1"/>
  <c r="K69" i="33"/>
  <c r="AG50" i="1" s="1"/>
  <c r="I69" i="33"/>
  <c r="H69" i="33"/>
  <c r="G69" i="33"/>
  <c r="F69" i="33"/>
  <c r="AE50" i="1" s="1"/>
  <c r="E69" i="33"/>
  <c r="AD50" i="1" s="1"/>
  <c r="D69" i="33"/>
  <c r="AC50" i="1" s="1"/>
  <c r="R67" i="33"/>
  <c r="K66" i="33"/>
  <c r="AG49" i="1" s="1"/>
  <c r="I66" i="33"/>
  <c r="H66" i="33"/>
  <c r="G66" i="33"/>
  <c r="F66" i="33"/>
  <c r="AE49" i="1" s="1"/>
  <c r="E66" i="33"/>
  <c r="AD49" i="1" s="1"/>
  <c r="D66" i="33"/>
  <c r="AC49" i="1" s="1"/>
  <c r="L65" i="33"/>
  <c r="AH48" i="1" s="1"/>
  <c r="K65" i="33"/>
  <c r="AG48" i="1" s="1"/>
  <c r="I65" i="33"/>
  <c r="H65" i="33"/>
  <c r="G65" i="33"/>
  <c r="F65" i="33"/>
  <c r="AE48" i="1" s="1"/>
  <c r="E65" i="33"/>
  <c r="AD48" i="1" s="1"/>
  <c r="D65" i="33"/>
  <c r="L64" i="33"/>
  <c r="AH47" i="1" s="1"/>
  <c r="K64" i="33"/>
  <c r="AG47" i="1" s="1"/>
  <c r="I64" i="33"/>
  <c r="H64" i="33"/>
  <c r="G64" i="33"/>
  <c r="F64" i="33"/>
  <c r="AE47" i="1" s="1"/>
  <c r="E64" i="33"/>
  <c r="AD47" i="1" s="1"/>
  <c r="D64" i="33"/>
  <c r="L63" i="33"/>
  <c r="AH46" i="1" s="1"/>
  <c r="K63" i="33"/>
  <c r="AG46" i="1" s="1"/>
  <c r="I63" i="33"/>
  <c r="H63" i="33"/>
  <c r="G63" i="33"/>
  <c r="F63" i="33"/>
  <c r="AE46" i="1" s="1"/>
  <c r="E63" i="33"/>
  <c r="AD46" i="1" s="1"/>
  <c r="D63" i="33"/>
  <c r="AC46" i="1" s="1"/>
  <c r="L62" i="33"/>
  <c r="AH45" i="1" s="1"/>
  <c r="K62" i="33"/>
  <c r="AG45" i="1" s="1"/>
  <c r="I62" i="33"/>
  <c r="H62" i="33"/>
  <c r="G62" i="33"/>
  <c r="F62" i="33"/>
  <c r="AE45" i="1" s="1"/>
  <c r="E62" i="33"/>
  <c r="AD45" i="1" s="1"/>
  <c r="D62" i="33"/>
  <c r="AC45" i="1" s="1"/>
  <c r="L61" i="33"/>
  <c r="AH44" i="1" s="1"/>
  <c r="K61" i="33"/>
  <c r="AG44" i="1" s="1"/>
  <c r="I61" i="33"/>
  <c r="H61" i="33"/>
  <c r="G61" i="33"/>
  <c r="F61" i="33"/>
  <c r="AE44" i="1" s="1"/>
  <c r="E61" i="33"/>
  <c r="AD44" i="1" s="1"/>
  <c r="D61" i="33"/>
  <c r="L60" i="33"/>
  <c r="AH43" i="1" s="1"/>
  <c r="K60" i="33"/>
  <c r="AG43" i="1" s="1"/>
  <c r="I60" i="33"/>
  <c r="H60" i="33"/>
  <c r="G60" i="33"/>
  <c r="F60" i="33"/>
  <c r="AE43" i="1" s="1"/>
  <c r="E60" i="33"/>
  <c r="AD43" i="1" s="1"/>
  <c r="D60" i="33"/>
  <c r="L59" i="33"/>
  <c r="AH42" i="1" s="1"/>
  <c r="K59" i="33"/>
  <c r="AG42" i="1" s="1"/>
  <c r="I59" i="33"/>
  <c r="H59" i="33"/>
  <c r="G59" i="33"/>
  <c r="F59" i="33"/>
  <c r="AE42" i="1" s="1"/>
  <c r="E59" i="33"/>
  <c r="AD42" i="1" s="1"/>
  <c r="D59" i="33"/>
  <c r="L58" i="33"/>
  <c r="AH41" i="1" s="1"/>
  <c r="K58" i="33"/>
  <c r="AG41" i="1" s="1"/>
  <c r="I58" i="33"/>
  <c r="H58" i="33"/>
  <c r="G58" i="33"/>
  <c r="F58" i="33"/>
  <c r="AE41" i="1" s="1"/>
  <c r="E58" i="33"/>
  <c r="AD41" i="1" s="1"/>
  <c r="D58" i="33"/>
  <c r="AC41" i="1" s="1"/>
  <c r="L57" i="33"/>
  <c r="AH40" i="1" s="1"/>
  <c r="K57" i="33"/>
  <c r="AG40" i="1" s="1"/>
  <c r="I57" i="33"/>
  <c r="H57" i="33"/>
  <c r="G57" i="33"/>
  <c r="F57" i="33"/>
  <c r="AE40" i="1" s="1"/>
  <c r="E57" i="33"/>
  <c r="AD40" i="1" s="1"/>
  <c r="D57" i="33"/>
  <c r="L56" i="33"/>
  <c r="AH39" i="1" s="1"/>
  <c r="K56" i="33"/>
  <c r="AG39" i="1" s="1"/>
  <c r="I56" i="33"/>
  <c r="H56" i="33"/>
  <c r="G56" i="33"/>
  <c r="F56" i="33"/>
  <c r="AE39" i="1" s="1"/>
  <c r="E56" i="33"/>
  <c r="AD39" i="1" s="1"/>
  <c r="D56" i="33"/>
  <c r="L55" i="33"/>
  <c r="AH38" i="1" s="1"/>
  <c r="K55" i="33"/>
  <c r="AG38" i="1" s="1"/>
  <c r="I55" i="33"/>
  <c r="H55" i="33"/>
  <c r="G55" i="33"/>
  <c r="F55" i="33"/>
  <c r="AE38" i="1" s="1"/>
  <c r="E55" i="33"/>
  <c r="AD38" i="1" s="1"/>
  <c r="D55" i="33"/>
  <c r="AC38" i="1" s="1"/>
  <c r="L54" i="33"/>
  <c r="AH37" i="1" s="1"/>
  <c r="K54" i="33"/>
  <c r="AG37" i="1" s="1"/>
  <c r="I54" i="33"/>
  <c r="H54" i="33"/>
  <c r="G54" i="33"/>
  <c r="F54" i="33"/>
  <c r="AE37" i="1" s="1"/>
  <c r="E54" i="33"/>
  <c r="AD37" i="1" s="1"/>
  <c r="D54" i="33"/>
  <c r="L53" i="33"/>
  <c r="AH36" i="1" s="1"/>
  <c r="K53" i="33"/>
  <c r="AG36" i="1" s="1"/>
  <c r="I53" i="33"/>
  <c r="H53" i="33"/>
  <c r="G53" i="33"/>
  <c r="F53" i="33"/>
  <c r="AE36" i="1" s="1"/>
  <c r="E53" i="33"/>
  <c r="AD36" i="1" s="1"/>
  <c r="D53" i="33"/>
  <c r="L52" i="33"/>
  <c r="AH35" i="1" s="1"/>
  <c r="K52" i="33"/>
  <c r="AG35" i="1" s="1"/>
  <c r="I52" i="33"/>
  <c r="H52" i="33"/>
  <c r="G52" i="33"/>
  <c r="F52" i="33"/>
  <c r="AE35" i="1" s="1"/>
  <c r="E52" i="33"/>
  <c r="AD35" i="1" s="1"/>
  <c r="D52" i="33"/>
  <c r="AC35" i="1" s="1"/>
  <c r="L51" i="33"/>
  <c r="AH34" i="1" s="1"/>
  <c r="K51" i="33"/>
  <c r="AG34" i="1" s="1"/>
  <c r="I51" i="33"/>
  <c r="H51" i="33"/>
  <c r="G51" i="33"/>
  <c r="F51" i="33"/>
  <c r="AE34" i="1" s="1"/>
  <c r="E51" i="33"/>
  <c r="AD34" i="1" s="1"/>
  <c r="D51" i="33"/>
  <c r="L50" i="33"/>
  <c r="AH33" i="1" s="1"/>
  <c r="K50" i="33"/>
  <c r="AG33" i="1" s="1"/>
  <c r="I50" i="33"/>
  <c r="H50" i="33"/>
  <c r="G50" i="33"/>
  <c r="F50" i="33"/>
  <c r="AE33" i="1" s="1"/>
  <c r="E50" i="33"/>
  <c r="AD33" i="1" s="1"/>
  <c r="D50" i="33"/>
  <c r="L49" i="33"/>
  <c r="AH32" i="1" s="1"/>
  <c r="K49" i="33"/>
  <c r="AG32" i="1" s="1"/>
  <c r="I49" i="33"/>
  <c r="H49" i="33"/>
  <c r="G49" i="33"/>
  <c r="F49" i="33"/>
  <c r="AE32" i="1" s="1"/>
  <c r="E49" i="33"/>
  <c r="AD32" i="1" s="1"/>
  <c r="D49" i="33"/>
  <c r="L48" i="33"/>
  <c r="AH31" i="1" s="1"/>
  <c r="K48" i="33"/>
  <c r="AG31" i="1" s="1"/>
  <c r="I48" i="33"/>
  <c r="H48" i="33"/>
  <c r="G48" i="33"/>
  <c r="F48" i="33"/>
  <c r="AE31" i="1" s="1"/>
  <c r="E48" i="33"/>
  <c r="AD31" i="1" s="1"/>
  <c r="D48" i="33"/>
  <c r="L47" i="33"/>
  <c r="AH30" i="1" s="1"/>
  <c r="K47" i="33"/>
  <c r="AG30" i="1" s="1"/>
  <c r="I47" i="33"/>
  <c r="H47" i="33"/>
  <c r="G47" i="33"/>
  <c r="F47" i="33"/>
  <c r="AE30" i="1" s="1"/>
  <c r="E47" i="33"/>
  <c r="AD30" i="1" s="1"/>
  <c r="D47" i="33"/>
  <c r="L46" i="33"/>
  <c r="AH29" i="1" s="1"/>
  <c r="K46" i="33"/>
  <c r="AG29" i="1" s="1"/>
  <c r="I46" i="33"/>
  <c r="H46" i="33"/>
  <c r="G46" i="33"/>
  <c r="F46" i="33"/>
  <c r="AE29" i="1" s="1"/>
  <c r="E46" i="33"/>
  <c r="AD29" i="1" s="1"/>
  <c r="D46" i="33"/>
  <c r="AC29" i="1" s="1"/>
  <c r="L45" i="33"/>
  <c r="AH28" i="1" s="1"/>
  <c r="K45" i="33"/>
  <c r="AG28" i="1" s="1"/>
  <c r="I45" i="33"/>
  <c r="H45" i="33"/>
  <c r="G45" i="33"/>
  <c r="F45" i="33"/>
  <c r="AE28" i="1" s="1"/>
  <c r="E45" i="33"/>
  <c r="AD28" i="1" s="1"/>
  <c r="D45" i="33"/>
  <c r="AC28" i="1" s="1"/>
  <c r="L44" i="33"/>
  <c r="AH27" i="1" s="1"/>
  <c r="K44" i="33"/>
  <c r="AG27" i="1" s="1"/>
  <c r="I44" i="33"/>
  <c r="H44" i="33"/>
  <c r="G44" i="33"/>
  <c r="F44" i="33"/>
  <c r="AE27" i="1" s="1"/>
  <c r="E44" i="33"/>
  <c r="AD27" i="1" s="1"/>
  <c r="D44" i="33"/>
  <c r="AC27" i="1" s="1"/>
  <c r="L43" i="33"/>
  <c r="AH26" i="1" s="1"/>
  <c r="K43" i="33"/>
  <c r="AG26" i="1" s="1"/>
  <c r="I43" i="33"/>
  <c r="H43" i="33"/>
  <c r="G43" i="33"/>
  <c r="F43" i="33"/>
  <c r="AE26" i="1" s="1"/>
  <c r="E43" i="33"/>
  <c r="AD26" i="1" s="1"/>
  <c r="D43" i="33"/>
  <c r="AC26" i="1" s="1"/>
  <c r="L42" i="33"/>
  <c r="AH25" i="1" s="1"/>
  <c r="K42" i="33"/>
  <c r="AG25" i="1" s="1"/>
  <c r="I42" i="33"/>
  <c r="H42" i="33"/>
  <c r="G42" i="33"/>
  <c r="F42" i="33"/>
  <c r="AE25" i="1" s="1"/>
  <c r="E42" i="33"/>
  <c r="AD25" i="1" s="1"/>
  <c r="D42" i="33"/>
  <c r="L41" i="33"/>
  <c r="AH24" i="1" s="1"/>
  <c r="K41" i="33"/>
  <c r="AG24" i="1" s="1"/>
  <c r="I41" i="33"/>
  <c r="H41" i="33"/>
  <c r="G41" i="33"/>
  <c r="F41" i="33"/>
  <c r="AE24" i="1" s="1"/>
  <c r="E41" i="33"/>
  <c r="AD24" i="1" s="1"/>
  <c r="D41" i="33"/>
  <c r="L40" i="33"/>
  <c r="AH23" i="1" s="1"/>
  <c r="K40" i="33"/>
  <c r="AG23" i="1" s="1"/>
  <c r="I40" i="33"/>
  <c r="H40" i="33"/>
  <c r="G40" i="33"/>
  <c r="F40" i="33"/>
  <c r="AE23" i="1" s="1"/>
  <c r="E40" i="33"/>
  <c r="AD23" i="1" s="1"/>
  <c r="D40" i="33"/>
  <c r="L39" i="33"/>
  <c r="K39" i="33"/>
  <c r="I39" i="33"/>
  <c r="H39" i="33"/>
  <c r="G39" i="33"/>
  <c r="F39" i="33"/>
  <c r="E39" i="33"/>
  <c r="D39" i="33"/>
  <c r="L38" i="33"/>
  <c r="K38" i="33"/>
  <c r="I38" i="33"/>
  <c r="H38" i="33"/>
  <c r="G38" i="33"/>
  <c r="F38" i="33"/>
  <c r="E38" i="33"/>
  <c r="D38" i="33"/>
  <c r="L37" i="33"/>
  <c r="K37" i="33"/>
  <c r="I37" i="33"/>
  <c r="H37" i="33"/>
  <c r="G37" i="33"/>
  <c r="F37" i="33"/>
  <c r="E37" i="33"/>
  <c r="D37" i="33"/>
  <c r="L36" i="33"/>
  <c r="K36" i="33"/>
  <c r="I36" i="33"/>
  <c r="H36" i="33"/>
  <c r="G36" i="33"/>
  <c r="F36" i="33"/>
  <c r="E36" i="33"/>
  <c r="D36" i="33"/>
  <c r="L35" i="33"/>
  <c r="K35" i="33"/>
  <c r="I35" i="33"/>
  <c r="H35" i="33"/>
  <c r="G35" i="33"/>
  <c r="F35" i="33"/>
  <c r="E35" i="33"/>
  <c r="D35" i="33"/>
  <c r="L34" i="33"/>
  <c r="K34" i="33"/>
  <c r="I34" i="33"/>
  <c r="H34" i="33"/>
  <c r="G34" i="33"/>
  <c r="F34" i="33"/>
  <c r="E34" i="33"/>
  <c r="D34" i="33"/>
  <c r="L33" i="33"/>
  <c r="K33" i="33"/>
  <c r="I33" i="33"/>
  <c r="H33" i="33"/>
  <c r="G33" i="33"/>
  <c r="F33" i="33"/>
  <c r="E33" i="33"/>
  <c r="D33" i="33"/>
  <c r="L32" i="33"/>
  <c r="K32" i="33"/>
  <c r="I32" i="33"/>
  <c r="H32" i="33"/>
  <c r="G32" i="33"/>
  <c r="F32" i="33"/>
  <c r="E32" i="33"/>
  <c r="D32" i="33"/>
  <c r="L31" i="33"/>
  <c r="K31" i="33"/>
  <c r="I31" i="33"/>
  <c r="H31" i="33"/>
  <c r="G31" i="33"/>
  <c r="F31" i="33"/>
  <c r="E31" i="33"/>
  <c r="D31" i="33"/>
  <c r="L30" i="33"/>
  <c r="K30" i="33"/>
  <c r="I30" i="33"/>
  <c r="H30" i="33"/>
  <c r="G30" i="33"/>
  <c r="F30" i="33"/>
  <c r="E30" i="33"/>
  <c r="D30" i="33"/>
  <c r="L29" i="33"/>
  <c r="K29" i="33"/>
  <c r="I29" i="33"/>
  <c r="H29" i="33"/>
  <c r="G29" i="33"/>
  <c r="F29" i="33"/>
  <c r="E29" i="33"/>
  <c r="D29" i="33"/>
  <c r="L28" i="33"/>
  <c r="K28" i="33"/>
  <c r="I28" i="33"/>
  <c r="H28" i="33"/>
  <c r="G28" i="33"/>
  <c r="F28" i="33"/>
  <c r="E28" i="33"/>
  <c r="D28" i="33"/>
  <c r="L27" i="33"/>
  <c r="K27" i="33"/>
  <c r="I27" i="33"/>
  <c r="H27" i="33"/>
  <c r="G27" i="33"/>
  <c r="F27" i="33"/>
  <c r="E27" i="33"/>
  <c r="D27" i="33"/>
  <c r="L26" i="33"/>
  <c r="AH22" i="1" s="1"/>
  <c r="K26" i="33"/>
  <c r="AG22" i="1" s="1"/>
  <c r="I26" i="33"/>
  <c r="H26" i="33"/>
  <c r="G26" i="33"/>
  <c r="F26" i="33"/>
  <c r="AE22" i="1" s="1"/>
  <c r="E26" i="33"/>
  <c r="AD22" i="1" s="1"/>
  <c r="D26" i="33"/>
  <c r="AC22" i="1" s="1"/>
  <c r="L25" i="33"/>
  <c r="AH21" i="1" s="1"/>
  <c r="K25" i="33"/>
  <c r="AG21" i="1" s="1"/>
  <c r="I25" i="33"/>
  <c r="H25" i="33"/>
  <c r="G25" i="33"/>
  <c r="F25" i="33"/>
  <c r="AE21" i="1" s="1"/>
  <c r="E25" i="33"/>
  <c r="AD21" i="1" s="1"/>
  <c r="D25" i="33"/>
  <c r="L24" i="33"/>
  <c r="AH20" i="1" s="1"/>
  <c r="K24" i="33"/>
  <c r="AG20" i="1" s="1"/>
  <c r="I24" i="33"/>
  <c r="H24" i="33"/>
  <c r="G24" i="33"/>
  <c r="F24" i="33"/>
  <c r="AE20" i="1" s="1"/>
  <c r="E24" i="33"/>
  <c r="AD20" i="1" s="1"/>
  <c r="D24" i="33"/>
  <c r="L23" i="33"/>
  <c r="AH19" i="1" s="1"/>
  <c r="K23" i="33"/>
  <c r="AG19" i="1" s="1"/>
  <c r="I23" i="33"/>
  <c r="H23" i="33"/>
  <c r="G23" i="33"/>
  <c r="F23" i="33"/>
  <c r="AE19" i="1" s="1"/>
  <c r="E23" i="33"/>
  <c r="AD19" i="1" s="1"/>
  <c r="D23" i="33"/>
  <c r="AC19" i="1" s="1"/>
  <c r="L22" i="33"/>
  <c r="AH18" i="1" s="1"/>
  <c r="K22" i="33"/>
  <c r="AG18" i="1" s="1"/>
  <c r="I22" i="33"/>
  <c r="H22" i="33"/>
  <c r="G22" i="33"/>
  <c r="F22" i="33"/>
  <c r="AE18" i="1" s="1"/>
  <c r="E22" i="33"/>
  <c r="AD18" i="1" s="1"/>
  <c r="D22" i="33"/>
  <c r="AC18" i="1" s="1"/>
  <c r="L21" i="33"/>
  <c r="AH17" i="1" s="1"/>
  <c r="K21" i="33"/>
  <c r="AG17" i="1" s="1"/>
  <c r="I21" i="33"/>
  <c r="H21" i="33"/>
  <c r="G21" i="33"/>
  <c r="F21" i="33"/>
  <c r="AE17" i="1" s="1"/>
  <c r="E21" i="33"/>
  <c r="AD17" i="1" s="1"/>
  <c r="D21" i="33"/>
  <c r="AC17" i="1" s="1"/>
  <c r="L20" i="33"/>
  <c r="AH16" i="1" s="1"/>
  <c r="K20" i="33"/>
  <c r="AG16" i="1" s="1"/>
  <c r="I20" i="33"/>
  <c r="H20" i="33"/>
  <c r="G20" i="33"/>
  <c r="F20" i="33"/>
  <c r="AE16" i="1" s="1"/>
  <c r="E20" i="33"/>
  <c r="AD16" i="1" s="1"/>
  <c r="D20" i="33"/>
  <c r="L19" i="33"/>
  <c r="AH15" i="1" s="1"/>
  <c r="K19" i="33"/>
  <c r="AG15" i="1" s="1"/>
  <c r="I19" i="33"/>
  <c r="H19" i="33"/>
  <c r="G19" i="33"/>
  <c r="F19" i="33"/>
  <c r="AE15" i="1" s="1"/>
  <c r="E19" i="33"/>
  <c r="AD15" i="1" s="1"/>
  <c r="D19" i="33"/>
  <c r="L18" i="33"/>
  <c r="AH14" i="1" s="1"/>
  <c r="K18" i="33"/>
  <c r="AG14" i="1" s="1"/>
  <c r="I18" i="33"/>
  <c r="H18" i="33"/>
  <c r="G18" i="33"/>
  <c r="F18" i="33"/>
  <c r="AE14" i="1" s="1"/>
  <c r="E18" i="33"/>
  <c r="AD14" i="1" s="1"/>
  <c r="D18" i="33"/>
  <c r="L17" i="33"/>
  <c r="AH13" i="1" s="1"/>
  <c r="K17" i="33"/>
  <c r="AG13" i="1" s="1"/>
  <c r="I17" i="33"/>
  <c r="H17" i="33"/>
  <c r="G17" i="33"/>
  <c r="F17" i="33"/>
  <c r="AE13" i="1" s="1"/>
  <c r="E17" i="33"/>
  <c r="AD13" i="1" s="1"/>
  <c r="D17" i="33"/>
  <c r="AC13" i="1" s="1"/>
  <c r="L16" i="33"/>
  <c r="AH12" i="1" s="1"/>
  <c r="K16" i="33"/>
  <c r="AG12" i="1" s="1"/>
  <c r="I16" i="33"/>
  <c r="H16" i="33"/>
  <c r="G16" i="33"/>
  <c r="F16" i="33"/>
  <c r="AE12" i="1" s="1"/>
  <c r="E16" i="33"/>
  <c r="AD12" i="1" s="1"/>
  <c r="D16" i="33"/>
  <c r="L15" i="33"/>
  <c r="AH11" i="1" s="1"/>
  <c r="K15" i="33"/>
  <c r="AG11" i="1" s="1"/>
  <c r="I15" i="33"/>
  <c r="H15" i="33"/>
  <c r="G15" i="33"/>
  <c r="F15" i="33"/>
  <c r="AE11" i="1" s="1"/>
  <c r="E15" i="33"/>
  <c r="AD11" i="1" s="1"/>
  <c r="D15" i="33"/>
  <c r="L14" i="33"/>
  <c r="AH10" i="1" s="1"/>
  <c r="K14" i="33"/>
  <c r="AG10" i="1" s="1"/>
  <c r="I14" i="33"/>
  <c r="H14" i="33"/>
  <c r="G14" i="33"/>
  <c r="F14" i="33"/>
  <c r="AE10" i="1" s="1"/>
  <c r="E14" i="33"/>
  <c r="AD10" i="1" s="1"/>
  <c r="D14" i="33"/>
  <c r="L13" i="33"/>
  <c r="AH9" i="1" s="1"/>
  <c r="K13" i="33"/>
  <c r="AG9" i="1" s="1"/>
  <c r="I13" i="33"/>
  <c r="H13" i="33"/>
  <c r="G13" i="33"/>
  <c r="F13" i="33"/>
  <c r="AE9" i="1" s="1"/>
  <c r="E13" i="33"/>
  <c r="AD9" i="1" s="1"/>
  <c r="D13" i="33"/>
  <c r="AC9" i="1" s="1"/>
  <c r="L12" i="33"/>
  <c r="AH8" i="1" s="1"/>
  <c r="K12" i="33"/>
  <c r="AG8" i="1" s="1"/>
  <c r="I12" i="33"/>
  <c r="H12" i="33"/>
  <c r="G12" i="33"/>
  <c r="F12" i="33"/>
  <c r="AE8" i="1" s="1"/>
  <c r="E12" i="33"/>
  <c r="AD8" i="1" s="1"/>
  <c r="D12" i="33"/>
  <c r="L11" i="33"/>
  <c r="AH7" i="1" s="1"/>
  <c r="K11" i="33"/>
  <c r="AG7" i="1" s="1"/>
  <c r="I11" i="33"/>
  <c r="H11" i="33"/>
  <c r="G11" i="33"/>
  <c r="F11" i="33"/>
  <c r="AE7" i="1" s="1"/>
  <c r="E11" i="33"/>
  <c r="AD7" i="1" s="1"/>
  <c r="D11" i="33"/>
  <c r="L10" i="33"/>
  <c r="AH6" i="1" s="1"/>
  <c r="K10" i="33"/>
  <c r="AG6" i="1" s="1"/>
  <c r="I10" i="33"/>
  <c r="H10" i="33"/>
  <c r="G10" i="33"/>
  <c r="F10" i="33"/>
  <c r="AE6" i="1" s="1"/>
  <c r="E10" i="33"/>
  <c r="AD6" i="1" s="1"/>
  <c r="D10" i="33"/>
  <c r="AC6" i="1" s="1"/>
  <c r="L9" i="33"/>
  <c r="AH5" i="1" s="1"/>
  <c r="K9" i="33"/>
  <c r="AG5" i="1" s="1"/>
  <c r="I9" i="33"/>
  <c r="H9" i="33"/>
  <c r="G9" i="33"/>
  <c r="F9" i="33"/>
  <c r="AE5" i="1" s="1"/>
  <c r="E9" i="33"/>
  <c r="AD5" i="1" s="1"/>
  <c r="D9" i="33"/>
  <c r="L8" i="33"/>
  <c r="K8" i="33"/>
  <c r="I8" i="33"/>
  <c r="H8" i="33"/>
  <c r="G8" i="33"/>
  <c r="F8" i="33"/>
  <c r="E8" i="33"/>
  <c r="D8" i="33"/>
  <c r="L7" i="33"/>
  <c r="AH4" i="1" s="1"/>
  <c r="L4" i="1" s="1"/>
  <c r="K7" i="33"/>
  <c r="AG4" i="1" s="1"/>
  <c r="I7" i="33"/>
  <c r="H7" i="33"/>
  <c r="G7" i="33"/>
  <c r="F7" i="33"/>
  <c r="AE4" i="1" s="1"/>
  <c r="E7" i="33"/>
  <c r="AD4" i="1" s="1"/>
  <c r="D7" i="33"/>
  <c r="AC4" i="1" s="1"/>
  <c r="AI6" i="1" l="1"/>
  <c r="AI38" i="1"/>
  <c r="AI51" i="1"/>
  <c r="AI60" i="1"/>
  <c r="AI18" i="1"/>
  <c r="AI28" i="1"/>
  <c r="J122" i="33"/>
  <c r="AF95" i="1" s="1"/>
  <c r="AE86" i="1"/>
  <c r="AE1" i="1" s="1"/>
  <c r="AG86" i="1"/>
  <c r="AG1" i="1" s="1"/>
  <c r="AD86" i="1"/>
  <c r="J105" i="33"/>
  <c r="AF80" i="1" s="1"/>
  <c r="AI80" i="1" s="1"/>
  <c r="J102" i="33"/>
  <c r="AF77" i="1" s="1"/>
  <c r="J110" i="33"/>
  <c r="AF85" i="1" s="1"/>
  <c r="J111" i="33"/>
  <c r="M111" i="33" s="1"/>
  <c r="R111" i="33" s="1"/>
  <c r="J115" i="33"/>
  <c r="AF88" i="1" s="1"/>
  <c r="J116" i="33"/>
  <c r="AF89" i="1" s="1"/>
  <c r="J118" i="33"/>
  <c r="AF91" i="1" s="1"/>
  <c r="J119" i="33"/>
  <c r="AF92" i="1" s="1"/>
  <c r="AI92" i="1" s="1"/>
  <c r="J124" i="33"/>
  <c r="AF97" i="1" s="1"/>
  <c r="J125" i="33"/>
  <c r="AF98" i="1" s="1"/>
  <c r="J126" i="33"/>
  <c r="AF99" i="1" s="1"/>
  <c r="J130" i="33"/>
  <c r="AF103" i="1" s="1"/>
  <c r="J131" i="33"/>
  <c r="AF104" i="1" s="1"/>
  <c r="J132" i="33"/>
  <c r="AF105" i="1" s="1"/>
  <c r="J134" i="33"/>
  <c r="AF107" i="1" s="1"/>
  <c r="J135" i="33"/>
  <c r="AF108" i="1" s="1"/>
  <c r="J138" i="33"/>
  <c r="AF112" i="1" s="1"/>
  <c r="J112" i="1" s="1"/>
  <c r="J52" i="33"/>
  <c r="AF35" i="1" s="1"/>
  <c r="AI35" i="1" s="1"/>
  <c r="J62" i="33"/>
  <c r="AF45" i="1" s="1"/>
  <c r="AI45" i="1" s="1"/>
  <c r="J74" i="33"/>
  <c r="AF55" i="1" s="1"/>
  <c r="J79" i="33"/>
  <c r="AF58" i="1" s="1"/>
  <c r="J80" i="33"/>
  <c r="AF59" i="1" s="1"/>
  <c r="AI59" i="1" s="1"/>
  <c r="J81" i="33"/>
  <c r="AF60" i="1" s="1"/>
  <c r="J82" i="33"/>
  <c r="AF61" i="1" s="1"/>
  <c r="AI61" i="1" s="1"/>
  <c r="J83" i="33"/>
  <c r="AF62" i="1" s="1"/>
  <c r="J84" i="33"/>
  <c r="AF63" i="1" s="1"/>
  <c r="J85" i="33"/>
  <c r="AF64" i="1" s="1"/>
  <c r="J86" i="33"/>
  <c r="AF65" i="1" s="1"/>
  <c r="J87" i="33"/>
  <c r="AF66" i="1" s="1"/>
  <c r="J107" i="33"/>
  <c r="AF82" i="1" s="1"/>
  <c r="J106" i="33"/>
  <c r="AF81" i="1" s="1"/>
  <c r="AI81" i="1" s="1"/>
  <c r="AH1" i="1"/>
  <c r="J90" i="33"/>
  <c r="AF67" i="1" s="1"/>
  <c r="J91" i="33"/>
  <c r="AF68" i="1" s="1"/>
  <c r="AI68" i="1" s="1"/>
  <c r="J92" i="33"/>
  <c r="AF69" i="1" s="1"/>
  <c r="AI69" i="1" s="1"/>
  <c r="J93" i="33"/>
  <c r="AF70" i="1" s="1"/>
  <c r="AI70" i="1" s="1"/>
  <c r="J94" i="33"/>
  <c r="AF71" i="1" s="1"/>
  <c r="J95" i="33"/>
  <c r="AF72" i="1" s="1"/>
  <c r="J98" i="33"/>
  <c r="AF75" i="1" s="1"/>
  <c r="J99" i="33"/>
  <c r="J108" i="33"/>
  <c r="AF83" i="1" s="1"/>
  <c r="J109" i="33"/>
  <c r="AF84" i="1" s="1"/>
  <c r="J104" i="33"/>
  <c r="AF79" i="1" s="1"/>
  <c r="J7" i="33"/>
  <c r="AF4" i="1" s="1"/>
  <c r="J8" i="33"/>
  <c r="M8" i="33" s="1"/>
  <c r="R8" i="33" s="1"/>
  <c r="J9" i="33"/>
  <c r="AF5" i="1" s="1"/>
  <c r="J10" i="33"/>
  <c r="AF6" i="1" s="1"/>
  <c r="J11" i="33"/>
  <c r="AF7" i="1" s="1"/>
  <c r="J12" i="33"/>
  <c r="AF8" i="1" s="1"/>
  <c r="J13" i="33"/>
  <c r="AF9" i="1" s="1"/>
  <c r="AI9" i="1" s="1"/>
  <c r="J14" i="33"/>
  <c r="AF10" i="1" s="1"/>
  <c r="J15" i="33"/>
  <c r="AF11" i="1" s="1"/>
  <c r="J16" i="33"/>
  <c r="AF12" i="1" s="1"/>
  <c r="J17" i="33"/>
  <c r="AF13" i="1" s="1"/>
  <c r="AI13" i="1" s="1"/>
  <c r="J18" i="33"/>
  <c r="AF14" i="1" s="1"/>
  <c r="J19" i="33"/>
  <c r="AF15" i="1" s="1"/>
  <c r="J20" i="33"/>
  <c r="AF16" i="1" s="1"/>
  <c r="J21" i="33"/>
  <c r="AF17" i="1" s="1"/>
  <c r="AI17" i="1" s="1"/>
  <c r="J22" i="33"/>
  <c r="AF18" i="1" s="1"/>
  <c r="J23" i="33"/>
  <c r="AF19" i="1" s="1"/>
  <c r="AI19" i="1" s="1"/>
  <c r="J26" i="33"/>
  <c r="AF22" i="1" s="1"/>
  <c r="AI22" i="1" s="1"/>
  <c r="J27" i="33"/>
  <c r="M27" i="33" s="1"/>
  <c r="R27" i="33" s="1"/>
  <c r="J28" i="33"/>
  <c r="M28" i="33" s="1"/>
  <c r="R28" i="33" s="1"/>
  <c r="J29" i="33"/>
  <c r="M29" i="33" s="1"/>
  <c r="R29" i="33" s="1"/>
  <c r="J30" i="33"/>
  <c r="M30" i="33" s="1"/>
  <c r="R30" i="33" s="1"/>
  <c r="J31" i="33"/>
  <c r="M31" i="33" s="1"/>
  <c r="R31" i="33" s="1"/>
  <c r="J34" i="33"/>
  <c r="M34" i="33" s="1"/>
  <c r="R34" i="33" s="1"/>
  <c r="J35" i="33"/>
  <c r="M35" i="33" s="1"/>
  <c r="R35" i="33" s="1"/>
  <c r="J36" i="33"/>
  <c r="M36" i="33" s="1"/>
  <c r="R36" i="33" s="1"/>
  <c r="J37" i="33"/>
  <c r="M37" i="33" s="1"/>
  <c r="R37" i="33" s="1"/>
  <c r="J38" i="33"/>
  <c r="M38" i="33" s="1"/>
  <c r="R38" i="33" s="1"/>
  <c r="J39" i="33"/>
  <c r="M39" i="33" s="1"/>
  <c r="R39" i="33" s="1"/>
  <c r="J42" i="33"/>
  <c r="AF25" i="1" s="1"/>
  <c r="J43" i="33"/>
  <c r="AF26" i="1" s="1"/>
  <c r="AI26" i="1" s="1"/>
  <c r="J44" i="33"/>
  <c r="AF27" i="1" s="1"/>
  <c r="AI27" i="1" s="1"/>
  <c r="J45" i="33"/>
  <c r="AF28" i="1" s="1"/>
  <c r="J46" i="33"/>
  <c r="AF29" i="1" s="1"/>
  <c r="AI29" i="1" s="1"/>
  <c r="J47" i="33"/>
  <c r="AF30" i="1" s="1"/>
  <c r="J50" i="33"/>
  <c r="AF33" i="1" s="1"/>
  <c r="J51" i="33"/>
  <c r="AF34" i="1" s="1"/>
  <c r="J53" i="33"/>
  <c r="AF36" i="1" s="1"/>
  <c r="J54" i="33"/>
  <c r="AF37" i="1" s="1"/>
  <c r="J55" i="33"/>
  <c r="AF38" i="1" s="1"/>
  <c r="J58" i="33"/>
  <c r="AF41" i="1" s="1"/>
  <c r="AI41" i="1" s="1"/>
  <c r="J59" i="33"/>
  <c r="AF42" i="1" s="1"/>
  <c r="J60" i="33"/>
  <c r="AF43" i="1" s="1"/>
  <c r="J61" i="33"/>
  <c r="AF44" i="1" s="1"/>
  <c r="J63" i="33"/>
  <c r="AF46" i="1" s="1"/>
  <c r="AI46" i="1" s="1"/>
  <c r="J66" i="33"/>
  <c r="AF49" i="1" s="1"/>
  <c r="AI49" i="1" s="1"/>
  <c r="J69" i="33"/>
  <c r="AF50" i="1" s="1"/>
  <c r="AI50" i="1" s="1"/>
  <c r="J70" i="33"/>
  <c r="AF51" i="1" s="1"/>
  <c r="J71" i="33"/>
  <c r="AF52" i="1" s="1"/>
  <c r="J75" i="33"/>
  <c r="AF56" i="1" s="1"/>
  <c r="J76" i="33"/>
  <c r="AF57" i="1" s="1"/>
  <c r="J103" i="33"/>
  <c r="AF78" i="1" s="1"/>
  <c r="J114" i="33"/>
  <c r="AF87" i="1" s="1"/>
  <c r="J117" i="33"/>
  <c r="AF90" i="1" s="1"/>
  <c r="J123" i="33"/>
  <c r="AF96" i="1" s="1"/>
  <c r="J127" i="33"/>
  <c r="AF100" i="1" s="1"/>
  <c r="J133" i="33"/>
  <c r="AF106" i="1" s="1"/>
  <c r="J139" i="33"/>
  <c r="AF113" i="1" s="1"/>
  <c r="J113" i="1" s="1"/>
  <c r="AC79" i="1"/>
  <c r="AI79" i="1" s="1"/>
  <c r="AC56" i="1"/>
  <c r="AC87" i="1"/>
  <c r="AI87" i="1" s="1"/>
  <c r="AC88" i="1"/>
  <c r="AI88" i="1" s="1"/>
  <c r="M119" i="33"/>
  <c r="R119" i="33" s="1"/>
  <c r="AC95" i="1"/>
  <c r="AC96" i="1"/>
  <c r="M124" i="33"/>
  <c r="R124" i="33" s="1"/>
  <c r="AC103" i="1"/>
  <c r="AI103" i="1" s="1"/>
  <c r="AC104" i="1"/>
  <c r="M135" i="33"/>
  <c r="R135" i="33" s="1"/>
  <c r="AC111" i="1"/>
  <c r="AI111" i="1" s="1"/>
  <c r="AC112" i="1"/>
  <c r="AI112" i="1" s="1"/>
  <c r="AC113" i="1"/>
  <c r="AC101" i="1"/>
  <c r="AC91" i="1"/>
  <c r="AI91" i="1" s="1"/>
  <c r="AC64" i="1"/>
  <c r="AI64" i="1" s="1"/>
  <c r="AC100" i="1"/>
  <c r="AI100" i="1" s="1"/>
  <c r="AC90" i="1"/>
  <c r="AC37" i="1"/>
  <c r="AI37" i="1" s="1"/>
  <c r="AC5" i="1"/>
  <c r="AI5" i="1" s="1"/>
  <c r="AC15" i="1"/>
  <c r="AC24" i="1"/>
  <c r="AC40" i="1"/>
  <c r="AC71" i="1"/>
  <c r="AI71" i="1" s="1"/>
  <c r="AC72" i="1"/>
  <c r="AC109" i="1"/>
  <c r="AI109" i="1" s="1"/>
  <c r="AC99" i="1"/>
  <c r="AI99" i="1" s="1"/>
  <c r="AC89" i="1"/>
  <c r="AI89" i="1" s="1"/>
  <c r="AC78" i="1"/>
  <c r="AI78" i="1" s="1"/>
  <c r="AC58" i="1"/>
  <c r="AC36" i="1"/>
  <c r="AC14" i="1"/>
  <c r="AI14" i="1" s="1"/>
  <c r="AC8" i="1"/>
  <c r="AC39" i="1"/>
  <c r="J24" i="33"/>
  <c r="AF20" i="1" s="1"/>
  <c r="J25" i="33"/>
  <c r="AF21" i="1" s="1"/>
  <c r="J32" i="33"/>
  <c r="M32" i="33" s="1"/>
  <c r="R32" i="33" s="1"/>
  <c r="J33" i="33"/>
  <c r="M33" i="33" s="1"/>
  <c r="R33" i="33" s="1"/>
  <c r="J40" i="33"/>
  <c r="AF23" i="1" s="1"/>
  <c r="J41" i="33"/>
  <c r="AF24" i="1" s="1"/>
  <c r="J48" i="33"/>
  <c r="AF31" i="1" s="1"/>
  <c r="J49" i="33"/>
  <c r="AF32" i="1" s="1"/>
  <c r="J56" i="33"/>
  <c r="AF39" i="1" s="1"/>
  <c r="J57" i="33"/>
  <c r="AF40" i="1" s="1"/>
  <c r="J64" i="33"/>
  <c r="AF47" i="1" s="1"/>
  <c r="J65" i="33"/>
  <c r="AF48" i="1" s="1"/>
  <c r="J72" i="33"/>
  <c r="AF53" i="1" s="1"/>
  <c r="J73" i="33"/>
  <c r="AF54" i="1" s="1"/>
  <c r="AI54" i="1" s="1"/>
  <c r="J120" i="33"/>
  <c r="AF93" i="1" s="1"/>
  <c r="J121" i="33"/>
  <c r="AF94" i="1" s="1"/>
  <c r="J128" i="33"/>
  <c r="AF101" i="1" s="1"/>
  <c r="J129" i="33"/>
  <c r="AF102" i="1" s="1"/>
  <c r="AI102" i="1" s="1"/>
  <c r="J136" i="33"/>
  <c r="AF109" i="1" s="1"/>
  <c r="J137" i="33"/>
  <c r="AF111" i="1" s="1"/>
  <c r="J111" i="1" s="1"/>
  <c r="AC108" i="1"/>
  <c r="AI108" i="1" s="1"/>
  <c r="AC98" i="1"/>
  <c r="AI98" i="1" s="1"/>
  <c r="AC77" i="1"/>
  <c r="AC67" i="1"/>
  <c r="AC57" i="1"/>
  <c r="AI57" i="1" s="1"/>
  <c r="AC25" i="1"/>
  <c r="AI25" i="1" s="1"/>
  <c r="AC47" i="1"/>
  <c r="AI47" i="1" s="1"/>
  <c r="AC55" i="1"/>
  <c r="AI55" i="1" s="1"/>
  <c r="AC107" i="1"/>
  <c r="AI107" i="1" s="1"/>
  <c r="AC97" i="1"/>
  <c r="AI97" i="1" s="1"/>
  <c r="AC85" i="1"/>
  <c r="AI85" i="1" s="1"/>
  <c r="AC76" i="1"/>
  <c r="AC66" i="1"/>
  <c r="AI66" i="1" s="1"/>
  <c r="AC44" i="1"/>
  <c r="AI44" i="1" s="1"/>
  <c r="AC34" i="1"/>
  <c r="AC12" i="1"/>
  <c r="AC7" i="1"/>
  <c r="AI7" i="1" s="1"/>
  <c r="AC16" i="1"/>
  <c r="AI16" i="1" s="1"/>
  <c r="AC23" i="1"/>
  <c r="AC31" i="1"/>
  <c r="AI31" i="1" s="1"/>
  <c r="J96" i="33"/>
  <c r="AF73" i="1" s="1"/>
  <c r="AI73" i="1" s="1"/>
  <c r="J97" i="33"/>
  <c r="AF74" i="1" s="1"/>
  <c r="AC106" i="1"/>
  <c r="AI106" i="1" s="1"/>
  <c r="AC94" i="1"/>
  <c r="AC84" i="1"/>
  <c r="AC75" i="1"/>
  <c r="AI75" i="1" s="1"/>
  <c r="AC65" i="1"/>
  <c r="AI65" i="1" s="1"/>
  <c r="AC53" i="1"/>
  <c r="AC43" i="1"/>
  <c r="AI43" i="1" s="1"/>
  <c r="AC33" i="1"/>
  <c r="AI33" i="1" s="1"/>
  <c r="AC21" i="1"/>
  <c r="AC11" i="1"/>
  <c r="AI11" i="1" s="1"/>
  <c r="AC32" i="1"/>
  <c r="AI32" i="1" s="1"/>
  <c r="AC48" i="1"/>
  <c r="AI48" i="1" s="1"/>
  <c r="AC63" i="1"/>
  <c r="AC105" i="1"/>
  <c r="AI105" i="1" s="1"/>
  <c r="AC93" i="1"/>
  <c r="AI93" i="1" s="1"/>
  <c r="AC83" i="1"/>
  <c r="AI83" i="1" s="1"/>
  <c r="AC74" i="1"/>
  <c r="AC62" i="1"/>
  <c r="AC52" i="1"/>
  <c r="AI52" i="1" s="1"/>
  <c r="AC42" i="1"/>
  <c r="AI42" i="1" s="1"/>
  <c r="AC30" i="1"/>
  <c r="AC20" i="1"/>
  <c r="AC10" i="1"/>
  <c r="AI10" i="1" s="1"/>
  <c r="AD84" i="1"/>
  <c r="AD82" i="1"/>
  <c r="AI82" i="1" s="1"/>
  <c r="M105" i="33"/>
  <c r="R105" i="33" s="1"/>
  <c r="F140" i="33"/>
  <c r="G140" i="33"/>
  <c r="I140" i="33"/>
  <c r="H140" i="33"/>
  <c r="K140" i="33"/>
  <c r="L140" i="33"/>
  <c r="D140" i="33"/>
  <c r="E140" i="33"/>
  <c r="AI84" i="1" l="1"/>
  <c r="AI36" i="1"/>
  <c r="AI94" i="1"/>
  <c r="AI12" i="1"/>
  <c r="AI74" i="1"/>
  <c r="AI21" i="1"/>
  <c r="AI34" i="1"/>
  <c r="AI15" i="1"/>
  <c r="AI113" i="1"/>
  <c r="AI95" i="1"/>
  <c r="AI67" i="1"/>
  <c r="AI20" i="1"/>
  <c r="AI53" i="1"/>
  <c r="AI76" i="1"/>
  <c r="AI39" i="1"/>
  <c r="AI90" i="1"/>
  <c r="AI30" i="1"/>
  <c r="AI63" i="1"/>
  <c r="AI23" i="1"/>
  <c r="AI77" i="1"/>
  <c r="AI8" i="1"/>
  <c r="AI72" i="1"/>
  <c r="AI104" i="1"/>
  <c r="AI56" i="1"/>
  <c r="AI40" i="1"/>
  <c r="AI62" i="1"/>
  <c r="AI58" i="1"/>
  <c r="AI24" i="1"/>
  <c r="AI101" i="1"/>
  <c r="AI96" i="1"/>
  <c r="M80" i="33"/>
  <c r="R80" i="33" s="1"/>
  <c r="M52" i="33"/>
  <c r="R52" i="33" s="1"/>
  <c r="M50" i="33"/>
  <c r="R50" i="33" s="1"/>
  <c r="M10" i="33"/>
  <c r="R10" i="33" s="1"/>
  <c r="M70" i="33"/>
  <c r="R70" i="33" s="1"/>
  <c r="M58" i="33"/>
  <c r="R58" i="33" s="1"/>
  <c r="M91" i="33"/>
  <c r="R91" i="33" s="1"/>
  <c r="M108" i="33"/>
  <c r="R108" i="33" s="1"/>
  <c r="M122" i="33"/>
  <c r="R122" i="33" s="1"/>
  <c r="M48" i="33"/>
  <c r="R48" i="33" s="1"/>
  <c r="M43" i="33"/>
  <c r="R43" i="33" s="1"/>
  <c r="M125" i="33"/>
  <c r="R125" i="33" s="1"/>
  <c r="M130" i="33"/>
  <c r="R130" i="33" s="1"/>
  <c r="M55" i="33"/>
  <c r="R55" i="33" s="1"/>
  <c r="M74" i="33"/>
  <c r="R74" i="33" s="1"/>
  <c r="M104" i="33"/>
  <c r="R104" i="33" s="1"/>
  <c r="M22" i="33"/>
  <c r="R22" i="33" s="1"/>
  <c r="M14" i="33"/>
  <c r="R14" i="33" s="1"/>
  <c r="M84" i="33"/>
  <c r="R84" i="33" s="1"/>
  <c r="M61" i="33"/>
  <c r="R61" i="33" s="1"/>
  <c r="M69" i="33"/>
  <c r="R69" i="33" s="1"/>
  <c r="M127" i="33"/>
  <c r="R127" i="33" s="1"/>
  <c r="M103" i="33"/>
  <c r="R103" i="33" s="1"/>
  <c r="M106" i="33"/>
  <c r="R106" i="33" s="1"/>
  <c r="M20" i="33"/>
  <c r="R20" i="33" s="1"/>
  <c r="M139" i="33"/>
  <c r="R139" i="33" s="1"/>
  <c r="M42" i="33"/>
  <c r="R42" i="33" s="1"/>
  <c r="M107" i="33"/>
  <c r="R107" i="33" s="1"/>
  <c r="M133" i="33"/>
  <c r="R133" i="33" s="1"/>
  <c r="M94" i="33"/>
  <c r="R94" i="33" s="1"/>
  <c r="M90" i="33"/>
  <c r="R90" i="33" s="1"/>
  <c r="M76" i="33"/>
  <c r="R76" i="33" s="1"/>
  <c r="M18" i="33"/>
  <c r="R18" i="33" s="1"/>
  <c r="M102" i="33"/>
  <c r="R102" i="33" s="1"/>
  <c r="M44" i="33"/>
  <c r="R44" i="33" s="1"/>
  <c r="M79" i="33"/>
  <c r="R79" i="33" s="1"/>
  <c r="M116" i="33"/>
  <c r="R116" i="33" s="1"/>
  <c r="M132" i="33"/>
  <c r="R132" i="33" s="1"/>
  <c r="M92" i="33"/>
  <c r="R92" i="33" s="1"/>
  <c r="M83" i="33"/>
  <c r="R83" i="33" s="1"/>
  <c r="M86" i="33"/>
  <c r="R86" i="33" s="1"/>
  <c r="M26" i="33"/>
  <c r="R26" i="33" s="1"/>
  <c r="M59" i="33"/>
  <c r="R59" i="33" s="1"/>
  <c r="M93" i="33"/>
  <c r="R93" i="33" s="1"/>
  <c r="M19" i="33"/>
  <c r="R19" i="33" s="1"/>
  <c r="M82" i="33"/>
  <c r="R82" i="33" s="1"/>
  <c r="M131" i="33"/>
  <c r="R131" i="33" s="1"/>
  <c r="M117" i="33"/>
  <c r="R117" i="33" s="1"/>
  <c r="M9" i="33"/>
  <c r="R9" i="33" s="1"/>
  <c r="M21" i="33"/>
  <c r="R21" i="33" s="1"/>
  <c r="M16" i="33"/>
  <c r="R16" i="33" s="1"/>
  <c r="M98" i="33"/>
  <c r="R98" i="33" s="1"/>
  <c r="M126" i="33"/>
  <c r="R126" i="33" s="1"/>
  <c r="AF76" i="1"/>
  <c r="AF86" i="1"/>
  <c r="AI86" i="1" s="1"/>
  <c r="M65" i="33"/>
  <c r="R65" i="33" s="1"/>
  <c r="M62" i="33"/>
  <c r="R62" i="33" s="1"/>
  <c r="M47" i="33"/>
  <c r="R47" i="33" s="1"/>
  <c r="M134" i="33"/>
  <c r="R134" i="33" s="1"/>
  <c r="M51" i="33"/>
  <c r="R51" i="33" s="1"/>
  <c r="M11" i="33"/>
  <c r="R11" i="33" s="1"/>
  <c r="M115" i="33"/>
  <c r="R115" i="33" s="1"/>
  <c r="M23" i="33"/>
  <c r="R23" i="33" s="1"/>
  <c r="M45" i="33"/>
  <c r="R45" i="33" s="1"/>
  <c r="M87" i="33"/>
  <c r="R87" i="33" s="1"/>
  <c r="M110" i="33"/>
  <c r="R110" i="33" s="1"/>
  <c r="M54" i="33"/>
  <c r="R54" i="33" s="1"/>
  <c r="M138" i="33"/>
  <c r="R138" i="33" s="1"/>
  <c r="M114" i="33"/>
  <c r="R114" i="33" s="1"/>
  <c r="M15" i="33"/>
  <c r="R15" i="33" s="1"/>
  <c r="M81" i="33"/>
  <c r="R81" i="33" s="1"/>
  <c r="M99" i="33"/>
  <c r="R99" i="33" s="1"/>
  <c r="M71" i="33"/>
  <c r="R71" i="33" s="1"/>
  <c r="M7" i="33"/>
  <c r="R7" i="33" s="1"/>
  <c r="M85" i="33"/>
  <c r="R85" i="33" s="1"/>
  <c r="M118" i="33"/>
  <c r="R118" i="33" s="1"/>
  <c r="M63" i="33"/>
  <c r="R63" i="33" s="1"/>
  <c r="M12" i="33"/>
  <c r="R12" i="33" s="1"/>
  <c r="M109" i="33"/>
  <c r="R109" i="33" s="1"/>
  <c r="M73" i="33"/>
  <c r="R73" i="33" s="1"/>
  <c r="M66" i="33"/>
  <c r="R66" i="33" s="1"/>
  <c r="M75" i="33"/>
  <c r="R75" i="33" s="1"/>
  <c r="M17" i="33"/>
  <c r="R17" i="33" s="1"/>
  <c r="M64" i="33"/>
  <c r="R64" i="33" s="1"/>
  <c r="M95" i="33"/>
  <c r="R95" i="33" s="1"/>
  <c r="M13" i="33"/>
  <c r="R13" i="33" s="1"/>
  <c r="M46" i="33"/>
  <c r="R46" i="33" s="1"/>
  <c r="M123" i="33"/>
  <c r="R123" i="33" s="1"/>
  <c r="M60" i="33"/>
  <c r="R60" i="33" s="1"/>
  <c r="AC1" i="1"/>
  <c r="M53" i="33"/>
  <c r="R53" i="33" s="1"/>
  <c r="M137" i="33"/>
  <c r="R137" i="33" s="1"/>
  <c r="AD1" i="1"/>
  <c r="M121" i="33"/>
  <c r="R121" i="33" s="1"/>
  <c r="M40" i="33"/>
  <c r="R40" i="33" s="1"/>
  <c r="M97" i="33"/>
  <c r="R97" i="33" s="1"/>
  <c r="M41" i="33"/>
  <c r="R41" i="33" s="1"/>
  <c r="M25" i="33"/>
  <c r="R25" i="33" s="1"/>
  <c r="G112" i="1"/>
  <c r="M96" i="33"/>
  <c r="R96" i="33" s="1"/>
  <c r="M72" i="33"/>
  <c r="R72" i="33" s="1"/>
  <c r="G111" i="1"/>
  <c r="M24" i="33"/>
  <c r="R24" i="33" s="1"/>
  <c r="M136" i="33"/>
  <c r="R136" i="33" s="1"/>
  <c r="M129" i="33"/>
  <c r="R129" i="33" s="1"/>
  <c r="M49" i="33"/>
  <c r="R49" i="33" s="1"/>
  <c r="M57" i="33"/>
  <c r="R57" i="33" s="1"/>
  <c r="M128" i="33"/>
  <c r="R128" i="33" s="1"/>
  <c r="M56" i="33"/>
  <c r="R56" i="33" s="1"/>
  <c r="G113" i="1"/>
  <c r="M120" i="33"/>
  <c r="R120" i="33" s="1"/>
  <c r="AF1" i="1" l="1"/>
  <c r="M140" i="33"/>
  <c r="R140" i="33" s="1"/>
  <c r="R100" i="33"/>
  <c r="N111" i="1"/>
  <c r="M111" i="1"/>
  <c r="F111" i="1" s="1"/>
  <c r="N112" i="1"/>
  <c r="M112" i="1"/>
  <c r="F112" i="1" s="1"/>
  <c r="M113" i="1"/>
  <c r="F113" i="1" s="1"/>
  <c r="N113" i="1"/>
  <c r="HH49" i="1"/>
  <c r="HH76" i="1"/>
  <c r="HH77" i="1"/>
  <c r="HH78" i="1"/>
  <c r="HH79" i="1"/>
  <c r="HH80" i="1"/>
  <c r="HH81" i="1"/>
  <c r="HH82" i="1"/>
  <c r="HH83" i="1"/>
  <c r="HH84" i="1"/>
  <c r="HH85" i="1"/>
  <c r="HH86" i="1"/>
  <c r="HG86" i="1"/>
  <c r="HF86" i="1"/>
  <c r="HE86" i="1"/>
  <c r="HD86" i="1"/>
  <c r="HC86" i="1"/>
  <c r="HC109" i="1"/>
  <c r="HA1" i="1" l="1"/>
  <c r="GX1" i="1"/>
  <c r="GW1" i="1"/>
  <c r="GZ1" i="1"/>
  <c r="GV1" i="1" l="1"/>
  <c r="GY1" i="1"/>
  <c r="HH109" i="1" l="1"/>
  <c r="HG109" i="1"/>
  <c r="HE109" i="1"/>
  <c r="HD109" i="1"/>
  <c r="HH108" i="1"/>
  <c r="HG108" i="1"/>
  <c r="HE108" i="1"/>
  <c r="HD108" i="1"/>
  <c r="HC108" i="1"/>
  <c r="HH107" i="1"/>
  <c r="HG107" i="1"/>
  <c r="HE107" i="1"/>
  <c r="HD107" i="1"/>
  <c r="HH106" i="1"/>
  <c r="HG106" i="1"/>
  <c r="HE106" i="1"/>
  <c r="HD106" i="1"/>
  <c r="HH105" i="1"/>
  <c r="HG105" i="1"/>
  <c r="HE105" i="1"/>
  <c r="HD105" i="1"/>
  <c r="HC105" i="1"/>
  <c r="HH104" i="1"/>
  <c r="HG104" i="1"/>
  <c r="HE104" i="1"/>
  <c r="HD104" i="1"/>
  <c r="HC104" i="1"/>
  <c r="HH103" i="1"/>
  <c r="HG103" i="1"/>
  <c r="HE103" i="1"/>
  <c r="HD103" i="1"/>
  <c r="HC103" i="1"/>
  <c r="HH102" i="1"/>
  <c r="HG102" i="1"/>
  <c r="HE102" i="1"/>
  <c r="HD102" i="1"/>
  <c r="HH101" i="1"/>
  <c r="HG101" i="1"/>
  <c r="HE101" i="1"/>
  <c r="HD101" i="1"/>
  <c r="HC101" i="1"/>
  <c r="HH100" i="1"/>
  <c r="HG100" i="1"/>
  <c r="HE100" i="1"/>
  <c r="HD100" i="1"/>
  <c r="HH99" i="1"/>
  <c r="HG99" i="1"/>
  <c r="HE99" i="1"/>
  <c r="HD99" i="1"/>
  <c r="HH98" i="1"/>
  <c r="HG98" i="1"/>
  <c r="HE98" i="1"/>
  <c r="HD98" i="1"/>
  <c r="HH97" i="1"/>
  <c r="HG97" i="1"/>
  <c r="HE97" i="1"/>
  <c r="HD97" i="1"/>
  <c r="HH96" i="1"/>
  <c r="HG96" i="1"/>
  <c r="HE96" i="1"/>
  <c r="HD96" i="1"/>
  <c r="HH95" i="1"/>
  <c r="HG95" i="1"/>
  <c r="HE95" i="1"/>
  <c r="HD95" i="1"/>
  <c r="HH94" i="1"/>
  <c r="HG94" i="1"/>
  <c r="HE94" i="1"/>
  <c r="HD94" i="1"/>
  <c r="HH93" i="1"/>
  <c r="HG93" i="1"/>
  <c r="HE93" i="1"/>
  <c r="HD93" i="1"/>
  <c r="HH92" i="1"/>
  <c r="HG92" i="1"/>
  <c r="HE92" i="1"/>
  <c r="HD92" i="1"/>
  <c r="HH91" i="1"/>
  <c r="HG91" i="1"/>
  <c r="HE91" i="1"/>
  <c r="HD91" i="1"/>
  <c r="HH90" i="1"/>
  <c r="HG90" i="1"/>
  <c r="HE90" i="1"/>
  <c r="HD90" i="1"/>
  <c r="HH89" i="1"/>
  <c r="HG89" i="1"/>
  <c r="HE89" i="1"/>
  <c r="HD89" i="1"/>
  <c r="HH88" i="1"/>
  <c r="HG88" i="1"/>
  <c r="HE88" i="1"/>
  <c r="HD88" i="1"/>
  <c r="HH87" i="1"/>
  <c r="HG87" i="1"/>
  <c r="HE87" i="1"/>
  <c r="HD87" i="1"/>
  <c r="HG85" i="1"/>
  <c r="HE85" i="1"/>
  <c r="HD85" i="1"/>
  <c r="HG84" i="1"/>
  <c r="HE84" i="1"/>
  <c r="HD84" i="1"/>
  <c r="HG83" i="1"/>
  <c r="HE83" i="1"/>
  <c r="HD83" i="1"/>
  <c r="HG82" i="1"/>
  <c r="HE82" i="1"/>
  <c r="HD82" i="1"/>
  <c r="HG81" i="1"/>
  <c r="HE81" i="1"/>
  <c r="HD81" i="1"/>
  <c r="HG80" i="1"/>
  <c r="HE80" i="1"/>
  <c r="HD80" i="1"/>
  <c r="HG79" i="1"/>
  <c r="HE79" i="1"/>
  <c r="HD79" i="1"/>
  <c r="HG78" i="1"/>
  <c r="HE78" i="1"/>
  <c r="HD78" i="1"/>
  <c r="HG77" i="1"/>
  <c r="HE77" i="1"/>
  <c r="HD77" i="1"/>
  <c r="HG76" i="1"/>
  <c r="HE76" i="1"/>
  <c r="HD76" i="1"/>
  <c r="HH75" i="1"/>
  <c r="HG75" i="1"/>
  <c r="HE75" i="1"/>
  <c r="HD75" i="1"/>
  <c r="HH74" i="1"/>
  <c r="HG74" i="1"/>
  <c r="HE74" i="1"/>
  <c r="HD74" i="1"/>
  <c r="HH73" i="1"/>
  <c r="HG73" i="1"/>
  <c r="HE73" i="1"/>
  <c r="HD73" i="1"/>
  <c r="HH72" i="1"/>
  <c r="HG72" i="1"/>
  <c r="HE72" i="1"/>
  <c r="HD72" i="1"/>
  <c r="HH71" i="1"/>
  <c r="HG71" i="1"/>
  <c r="HE71" i="1"/>
  <c r="HD71" i="1"/>
  <c r="HH70" i="1"/>
  <c r="HG70" i="1"/>
  <c r="HE70" i="1"/>
  <c r="HD70" i="1"/>
  <c r="HH69" i="1"/>
  <c r="HG69" i="1"/>
  <c r="HE69" i="1"/>
  <c r="HD69" i="1"/>
  <c r="HH68" i="1"/>
  <c r="HG68" i="1"/>
  <c r="HE68" i="1"/>
  <c r="HD68" i="1"/>
  <c r="HH67" i="1"/>
  <c r="HG67" i="1"/>
  <c r="HE67" i="1"/>
  <c r="HD67" i="1"/>
  <c r="HH66" i="1"/>
  <c r="HG66" i="1"/>
  <c r="HE66" i="1"/>
  <c r="HD66" i="1"/>
  <c r="HH65" i="1"/>
  <c r="HG65" i="1"/>
  <c r="HE65" i="1"/>
  <c r="HD65" i="1"/>
  <c r="HH64" i="1"/>
  <c r="HG64" i="1"/>
  <c r="HE64" i="1"/>
  <c r="HD64" i="1"/>
  <c r="HH63" i="1"/>
  <c r="HG63" i="1"/>
  <c r="HE63" i="1"/>
  <c r="HD63" i="1"/>
  <c r="HH62" i="1"/>
  <c r="HG62" i="1"/>
  <c r="HE62" i="1"/>
  <c r="HD62" i="1"/>
  <c r="HH61" i="1"/>
  <c r="HG61" i="1"/>
  <c r="HE61" i="1"/>
  <c r="HD61" i="1"/>
  <c r="HH60" i="1"/>
  <c r="HG60" i="1"/>
  <c r="HE60" i="1"/>
  <c r="HD60" i="1"/>
  <c r="HH59" i="1"/>
  <c r="HG59" i="1"/>
  <c r="HE59" i="1"/>
  <c r="HD59" i="1"/>
  <c r="HH58" i="1"/>
  <c r="HG58" i="1"/>
  <c r="HE58" i="1"/>
  <c r="HD58" i="1"/>
  <c r="HH57" i="1"/>
  <c r="HG57" i="1"/>
  <c r="HE57" i="1"/>
  <c r="HD57" i="1"/>
  <c r="HH56" i="1"/>
  <c r="HG56" i="1"/>
  <c r="HE56" i="1"/>
  <c r="HD56" i="1"/>
  <c r="HH55" i="1"/>
  <c r="HG55" i="1"/>
  <c r="HE55" i="1"/>
  <c r="HD55" i="1"/>
  <c r="HH54" i="1"/>
  <c r="HG54" i="1"/>
  <c r="HE54" i="1"/>
  <c r="HD54" i="1"/>
  <c r="HH53" i="1"/>
  <c r="HG53" i="1"/>
  <c r="HE53" i="1"/>
  <c r="HD53" i="1"/>
  <c r="HH52" i="1"/>
  <c r="HG52" i="1"/>
  <c r="HE52" i="1"/>
  <c r="HD52" i="1"/>
  <c r="HH51" i="1"/>
  <c r="HG51" i="1"/>
  <c r="HE51" i="1"/>
  <c r="HD51" i="1"/>
  <c r="HH50" i="1"/>
  <c r="HG50" i="1"/>
  <c r="HE50" i="1"/>
  <c r="HD50" i="1"/>
  <c r="HG49" i="1"/>
  <c r="HE49" i="1"/>
  <c r="HD49" i="1"/>
  <c r="HH48" i="1"/>
  <c r="HG48" i="1"/>
  <c r="HE48" i="1"/>
  <c r="HD48" i="1"/>
  <c r="HH47" i="1"/>
  <c r="HG47" i="1"/>
  <c r="HE47" i="1"/>
  <c r="HD47" i="1"/>
  <c r="HH46" i="1"/>
  <c r="HG46" i="1"/>
  <c r="HE46" i="1"/>
  <c r="HD46" i="1"/>
  <c r="HH45" i="1"/>
  <c r="HG45" i="1"/>
  <c r="HE45" i="1"/>
  <c r="HD45" i="1"/>
  <c r="HH44" i="1"/>
  <c r="HG44" i="1"/>
  <c r="HE44" i="1"/>
  <c r="HD44" i="1"/>
  <c r="HH43" i="1"/>
  <c r="HG43" i="1"/>
  <c r="HE43" i="1"/>
  <c r="HD43" i="1"/>
  <c r="HH42" i="1"/>
  <c r="HG42" i="1"/>
  <c r="HE42" i="1"/>
  <c r="HD42" i="1"/>
  <c r="HH41" i="1"/>
  <c r="HG41" i="1"/>
  <c r="HE41" i="1"/>
  <c r="HD41" i="1"/>
  <c r="HH40" i="1"/>
  <c r="HG40" i="1"/>
  <c r="HE40" i="1"/>
  <c r="HD40" i="1"/>
  <c r="HH39" i="1"/>
  <c r="HG39" i="1"/>
  <c r="HE39" i="1"/>
  <c r="HD39" i="1"/>
  <c r="HH38" i="1"/>
  <c r="HG38" i="1"/>
  <c r="HE38" i="1"/>
  <c r="HD38" i="1"/>
  <c r="HH37" i="1"/>
  <c r="HG37" i="1"/>
  <c r="HE37" i="1"/>
  <c r="HD37" i="1"/>
  <c r="HH36" i="1"/>
  <c r="HG36" i="1"/>
  <c r="HE36" i="1"/>
  <c r="HD36" i="1"/>
  <c r="HH35" i="1"/>
  <c r="HG35" i="1"/>
  <c r="HE35" i="1"/>
  <c r="HD35" i="1"/>
  <c r="HH34" i="1"/>
  <c r="HG34" i="1"/>
  <c r="HE34" i="1"/>
  <c r="HD34" i="1"/>
  <c r="HH33" i="1"/>
  <c r="HG33" i="1"/>
  <c r="HE33" i="1"/>
  <c r="HD33" i="1"/>
  <c r="HH32" i="1"/>
  <c r="HG32" i="1"/>
  <c r="HE32" i="1"/>
  <c r="HD32" i="1"/>
  <c r="HH31" i="1"/>
  <c r="HG31" i="1"/>
  <c r="HE31" i="1"/>
  <c r="HD31" i="1"/>
  <c r="HH30" i="1"/>
  <c r="HG30" i="1"/>
  <c r="HE30" i="1"/>
  <c r="HD30" i="1"/>
  <c r="HH29" i="1"/>
  <c r="HG29" i="1"/>
  <c r="HE29" i="1"/>
  <c r="HD29" i="1"/>
  <c r="HH28" i="1"/>
  <c r="HG28" i="1"/>
  <c r="HE28" i="1"/>
  <c r="HD28" i="1"/>
  <c r="HH27" i="1"/>
  <c r="HG27" i="1"/>
  <c r="HE27" i="1"/>
  <c r="HD27" i="1"/>
  <c r="HH26" i="1"/>
  <c r="HG26" i="1"/>
  <c r="HE26" i="1"/>
  <c r="HD26" i="1"/>
  <c r="HH25" i="1"/>
  <c r="HG25" i="1"/>
  <c r="HE25" i="1"/>
  <c r="HD25" i="1"/>
  <c r="HH24" i="1"/>
  <c r="HG24" i="1"/>
  <c r="HE24" i="1"/>
  <c r="HD24" i="1"/>
  <c r="HH23" i="1"/>
  <c r="HG23" i="1"/>
  <c r="HE23" i="1"/>
  <c r="HD23" i="1"/>
  <c r="HH22" i="1"/>
  <c r="HG22" i="1"/>
  <c r="HE22" i="1"/>
  <c r="HD22" i="1"/>
  <c r="HH21" i="1"/>
  <c r="HG21" i="1"/>
  <c r="HE21" i="1"/>
  <c r="HD21" i="1"/>
  <c r="HH20" i="1"/>
  <c r="HG20" i="1"/>
  <c r="HE20" i="1"/>
  <c r="HD20" i="1"/>
  <c r="HH19" i="1"/>
  <c r="HG19" i="1"/>
  <c r="HE19" i="1"/>
  <c r="HD19" i="1"/>
  <c r="HH18" i="1"/>
  <c r="HG18" i="1"/>
  <c r="HE18" i="1"/>
  <c r="HD18" i="1"/>
  <c r="HH17" i="1"/>
  <c r="HG17" i="1"/>
  <c r="HE17" i="1"/>
  <c r="HD17" i="1"/>
  <c r="HH16" i="1"/>
  <c r="HG16" i="1"/>
  <c r="HE16" i="1"/>
  <c r="HD16" i="1"/>
  <c r="HH15" i="1"/>
  <c r="HG15" i="1"/>
  <c r="HE15" i="1"/>
  <c r="HD15" i="1"/>
  <c r="HH14" i="1"/>
  <c r="HG14" i="1"/>
  <c r="HE14" i="1"/>
  <c r="HD14" i="1"/>
  <c r="HH13" i="1"/>
  <c r="HG13" i="1"/>
  <c r="HE13" i="1"/>
  <c r="HD13" i="1"/>
  <c r="HH12" i="1"/>
  <c r="HG12" i="1"/>
  <c r="HE12" i="1"/>
  <c r="HD12" i="1"/>
  <c r="HH11" i="1"/>
  <c r="HG11" i="1"/>
  <c r="HE11" i="1"/>
  <c r="HD11" i="1"/>
  <c r="HH10" i="1"/>
  <c r="HG10" i="1"/>
  <c r="HE10" i="1"/>
  <c r="HD10" i="1"/>
  <c r="HH9" i="1"/>
  <c r="HG9" i="1"/>
  <c r="HE9" i="1"/>
  <c r="HD9" i="1"/>
  <c r="HH8" i="1"/>
  <c r="HG8" i="1"/>
  <c r="HE8" i="1"/>
  <c r="HD8" i="1"/>
  <c r="HH7" i="1"/>
  <c r="HG7" i="1"/>
  <c r="HE7" i="1"/>
  <c r="HD7" i="1"/>
  <c r="HH6" i="1"/>
  <c r="HG6" i="1"/>
  <c r="HE6" i="1"/>
  <c r="HD6" i="1"/>
  <c r="HH5" i="1"/>
  <c r="HG5" i="1"/>
  <c r="HE5" i="1"/>
  <c r="HD5" i="1"/>
  <c r="HH4" i="1"/>
  <c r="HG4" i="1"/>
  <c r="HE4" i="1"/>
  <c r="HD4" i="1"/>
  <c r="HD1" i="1" l="1"/>
  <c r="HE1" i="1"/>
  <c r="HG1" i="1"/>
  <c r="HH1" i="1"/>
  <c r="HF67" i="1"/>
  <c r="HF68" i="1"/>
  <c r="HF69" i="1"/>
  <c r="HF70" i="1"/>
  <c r="HF71" i="1"/>
  <c r="HF72" i="1"/>
  <c r="HF73" i="1"/>
  <c r="HF74" i="1"/>
  <c r="HF75" i="1"/>
  <c r="HF76" i="1"/>
  <c r="HC5" i="1"/>
  <c r="HC13" i="1"/>
  <c r="HC21" i="1"/>
  <c r="HC24" i="1"/>
  <c r="HC32" i="1"/>
  <c r="HC40" i="1"/>
  <c r="HC48" i="1"/>
  <c r="HC56" i="1"/>
  <c r="HC64" i="1"/>
  <c r="HC72" i="1"/>
  <c r="HC80" i="1"/>
  <c r="HC88" i="1"/>
  <c r="HC96" i="1"/>
  <c r="HC7" i="1"/>
  <c r="HC15" i="1"/>
  <c r="HC8" i="1"/>
  <c r="HC16" i="1"/>
  <c r="HC27" i="1"/>
  <c r="HC35" i="1"/>
  <c r="HC43" i="1"/>
  <c r="HC51" i="1"/>
  <c r="HC59" i="1"/>
  <c r="HC67" i="1"/>
  <c r="HC75" i="1"/>
  <c r="HC83" i="1"/>
  <c r="HC91" i="1"/>
  <c r="HC99" i="1"/>
  <c r="HC10" i="1"/>
  <c r="HC18" i="1"/>
  <c r="HC29" i="1"/>
  <c r="HC37" i="1"/>
  <c r="HC45" i="1"/>
  <c r="HC53" i="1"/>
  <c r="HC61" i="1"/>
  <c r="HC69" i="1"/>
  <c r="HC77" i="1"/>
  <c r="HC85" i="1"/>
  <c r="HC93" i="1"/>
  <c r="HC11" i="1"/>
  <c r="HC19" i="1"/>
  <c r="HC30" i="1"/>
  <c r="HC38" i="1"/>
  <c r="HC46" i="1"/>
  <c r="HC54" i="1"/>
  <c r="HC62" i="1"/>
  <c r="HC70" i="1"/>
  <c r="HC78" i="1"/>
  <c r="HC94" i="1"/>
  <c r="HC102" i="1"/>
  <c r="HC4" i="1"/>
  <c r="HC9" i="1"/>
  <c r="HC17" i="1"/>
  <c r="HC28" i="1"/>
  <c r="HC36" i="1"/>
  <c r="HC44" i="1"/>
  <c r="HC52" i="1"/>
  <c r="HC60" i="1"/>
  <c r="HC68" i="1"/>
  <c r="HC76" i="1"/>
  <c r="HC84" i="1"/>
  <c r="HC92" i="1"/>
  <c r="HC100" i="1"/>
  <c r="HC12" i="1"/>
  <c r="HC41" i="1"/>
  <c r="HC63" i="1"/>
  <c r="HC82" i="1"/>
  <c r="HC65" i="1"/>
  <c r="HC20" i="1"/>
  <c r="HC25" i="1"/>
  <c r="HC47" i="1"/>
  <c r="HC66" i="1"/>
  <c r="HC87" i="1"/>
  <c r="HC74" i="1"/>
  <c r="HC39" i="1"/>
  <c r="HC22" i="1"/>
  <c r="HC26" i="1"/>
  <c r="HC49" i="1"/>
  <c r="HC71" i="1"/>
  <c r="HC89" i="1"/>
  <c r="HC50" i="1"/>
  <c r="HC73" i="1"/>
  <c r="HC33" i="1"/>
  <c r="HC95" i="1"/>
  <c r="HC81" i="1"/>
  <c r="HC14" i="1"/>
  <c r="HC31" i="1"/>
  <c r="HC90" i="1"/>
  <c r="HC23" i="1"/>
  <c r="HC55" i="1"/>
  <c r="HC98" i="1"/>
  <c r="HC42" i="1"/>
  <c r="HC34" i="1"/>
  <c r="HC57" i="1"/>
  <c r="HC79" i="1"/>
  <c r="HC97" i="1"/>
  <c r="HC6" i="1"/>
  <c r="HC58" i="1"/>
  <c r="HC107" i="1"/>
  <c r="HC106" i="1"/>
  <c r="HF84" i="1"/>
  <c r="HF58" i="1"/>
  <c r="HF65" i="1"/>
  <c r="HF66" i="1"/>
  <c r="HF77" i="1"/>
  <c r="HF85" i="1"/>
  <c r="HF80" i="1"/>
  <c r="HF6" i="1"/>
  <c r="HF8" i="1"/>
  <c r="HF9" i="1"/>
  <c r="HF10" i="1"/>
  <c r="HF14" i="1"/>
  <c r="HF15" i="1"/>
  <c r="HF16" i="1"/>
  <c r="HF20" i="1"/>
  <c r="HF22" i="1"/>
  <c r="HF25" i="1"/>
  <c r="HF26" i="1"/>
  <c r="HF28" i="1"/>
  <c r="HF29" i="1"/>
  <c r="HF33" i="1"/>
  <c r="HF34" i="1"/>
  <c r="HF37" i="1"/>
  <c r="HF38" i="1"/>
  <c r="HF41" i="1"/>
  <c r="HF42" i="1"/>
  <c r="HF43" i="1"/>
  <c r="HF44" i="1"/>
  <c r="HF47" i="1"/>
  <c r="HF49" i="1"/>
  <c r="HF51" i="1"/>
  <c r="HF52" i="1"/>
  <c r="HF53" i="1"/>
  <c r="HF57" i="1"/>
  <c r="HF87" i="1"/>
  <c r="HF91" i="1"/>
  <c r="HF94" i="1"/>
  <c r="HF95" i="1"/>
  <c r="HF99" i="1"/>
  <c r="HF107" i="1"/>
  <c r="GP1" i="1"/>
  <c r="GS1" i="1"/>
  <c r="GT1" i="1"/>
  <c r="GQ1" i="1"/>
  <c r="GO1" i="1" l="1"/>
  <c r="HC1" i="1"/>
  <c r="GR1" i="1"/>
  <c r="HF82" i="1"/>
  <c r="HF108" i="1"/>
  <c r="HF100" i="1"/>
  <c r="HF92" i="1"/>
  <c r="HF50" i="1"/>
  <c r="HF7" i="1"/>
  <c r="HF106" i="1"/>
  <c r="HF98" i="1"/>
  <c r="HF90" i="1"/>
  <c r="HF56" i="1"/>
  <c r="HF48" i="1"/>
  <c r="HF40" i="1"/>
  <c r="HF32" i="1"/>
  <c r="HF24" i="1"/>
  <c r="HF21" i="1"/>
  <c r="HF13" i="1"/>
  <c r="HF5" i="1"/>
  <c r="HF64" i="1"/>
  <c r="HF105" i="1"/>
  <c r="HF97" i="1"/>
  <c r="HF89" i="1"/>
  <c r="HF55" i="1"/>
  <c r="HF39" i="1"/>
  <c r="HF31" i="1"/>
  <c r="HF23" i="1"/>
  <c r="HF12" i="1"/>
  <c r="HF63" i="1"/>
  <c r="HF104" i="1"/>
  <c r="HF96" i="1"/>
  <c r="HF88" i="1"/>
  <c r="HF54" i="1"/>
  <c r="HF46" i="1"/>
  <c r="HF30" i="1"/>
  <c r="HF19" i="1"/>
  <c r="HF11" i="1"/>
  <c r="HF4" i="1"/>
  <c r="HF62" i="1"/>
  <c r="HF103" i="1"/>
  <c r="HF45" i="1"/>
  <c r="HF18" i="1"/>
  <c r="HF61" i="1"/>
  <c r="HF79" i="1"/>
  <c r="HF83" i="1"/>
  <c r="HF102" i="1"/>
  <c r="HF36" i="1"/>
  <c r="HF17" i="1"/>
  <c r="HF60" i="1"/>
  <c r="HF81" i="1"/>
  <c r="HF109" i="1"/>
  <c r="HF101" i="1"/>
  <c r="HF93" i="1"/>
  <c r="HF78" i="1"/>
  <c r="HF35" i="1"/>
  <c r="HF27" i="1"/>
  <c r="HF59" i="1"/>
  <c r="HF1" i="1" l="1"/>
  <c r="GL1" i="1" l="1"/>
  <c r="GM1" i="1"/>
  <c r="GI1" i="1"/>
  <c r="GJ1" i="1"/>
  <c r="GH1" i="1" l="1"/>
  <c r="GK1" i="1"/>
  <c r="CA1" i="1" l="1"/>
  <c r="CD1" i="1"/>
  <c r="CB1" i="1" l="1"/>
  <c r="BZ1" i="1"/>
  <c r="CL1" i="1"/>
  <c r="CC1" i="1"/>
  <c r="CE1" i="1"/>
  <c r="BI1" i="1" l="1"/>
  <c r="BT1" i="1"/>
  <c r="BU1" i="1"/>
  <c r="BX1" i="1"/>
  <c r="BS1" i="1"/>
  <c r="BV1" i="1" l="1"/>
  <c r="HW4" i="1"/>
  <c r="HW109" i="1"/>
  <c r="HW108" i="1"/>
  <c r="HW107" i="1"/>
  <c r="HW106" i="1"/>
  <c r="HW105" i="1"/>
  <c r="HW104" i="1"/>
  <c r="HW103" i="1"/>
  <c r="HW102" i="1"/>
  <c r="HW101" i="1"/>
  <c r="HW100" i="1"/>
  <c r="HW99" i="1"/>
  <c r="HW98" i="1"/>
  <c r="HW97" i="1"/>
  <c r="HW96" i="1"/>
  <c r="HW95" i="1"/>
  <c r="HW94" i="1"/>
  <c r="HW93" i="1"/>
  <c r="HW92" i="1"/>
  <c r="HW91" i="1"/>
  <c r="HW90" i="1"/>
  <c r="HW89" i="1"/>
  <c r="HW88" i="1"/>
  <c r="HW87" i="1"/>
  <c r="HW86" i="1"/>
  <c r="HW85" i="1"/>
  <c r="HW84" i="1"/>
  <c r="HW83" i="1"/>
  <c r="HW82" i="1"/>
  <c r="HW81" i="1"/>
  <c r="HW80" i="1"/>
  <c r="HW79" i="1"/>
  <c r="HW78" i="1"/>
  <c r="HW77" i="1"/>
  <c r="HW76" i="1"/>
  <c r="HW75" i="1"/>
  <c r="HW74" i="1"/>
  <c r="HW73" i="1"/>
  <c r="HW72" i="1"/>
  <c r="HW71" i="1"/>
  <c r="HW70" i="1"/>
  <c r="HW69" i="1"/>
  <c r="HW68" i="1"/>
  <c r="HW67" i="1"/>
  <c r="HW66" i="1"/>
  <c r="HW65" i="1"/>
  <c r="HW64" i="1"/>
  <c r="HW63" i="1"/>
  <c r="HW62" i="1"/>
  <c r="HW61" i="1"/>
  <c r="HW60" i="1"/>
  <c r="HW59" i="1"/>
  <c r="HW58" i="1"/>
  <c r="HW57" i="1"/>
  <c r="HW56" i="1"/>
  <c r="HW55" i="1"/>
  <c r="HW54" i="1"/>
  <c r="HW53" i="1"/>
  <c r="HW52" i="1"/>
  <c r="HW51" i="1"/>
  <c r="HW50" i="1"/>
  <c r="HW49" i="1"/>
  <c r="HW48" i="1"/>
  <c r="HW47" i="1"/>
  <c r="HW46" i="1"/>
  <c r="HW45" i="1"/>
  <c r="HW44" i="1"/>
  <c r="HW43" i="1"/>
  <c r="HW42" i="1"/>
  <c r="HW41" i="1"/>
  <c r="HW40" i="1"/>
  <c r="HW39" i="1"/>
  <c r="HW38" i="1"/>
  <c r="HW37" i="1"/>
  <c r="HW36" i="1"/>
  <c r="HW35" i="1"/>
  <c r="HW34" i="1"/>
  <c r="HW33" i="1"/>
  <c r="HW32" i="1"/>
  <c r="HW31" i="1"/>
  <c r="HW30" i="1"/>
  <c r="HW29" i="1"/>
  <c r="HW28" i="1"/>
  <c r="HW27" i="1"/>
  <c r="HW26" i="1"/>
  <c r="HW25" i="1"/>
  <c r="HW24" i="1"/>
  <c r="HW23" i="1"/>
  <c r="HW22" i="1"/>
  <c r="HW21" i="1"/>
  <c r="HW20" i="1"/>
  <c r="HW19" i="1"/>
  <c r="HW18" i="1"/>
  <c r="HW17" i="1"/>
  <c r="HW16" i="1"/>
  <c r="HW15" i="1"/>
  <c r="HW14" i="1"/>
  <c r="HW13" i="1"/>
  <c r="HW12" i="1"/>
  <c r="HW11" i="1"/>
  <c r="HW10" i="1"/>
  <c r="HW9" i="1"/>
  <c r="HW8" i="1"/>
  <c r="HW7" i="1"/>
  <c r="HW6" i="1"/>
  <c r="HW5" i="1"/>
  <c r="HP109" i="1"/>
  <c r="HP108" i="1"/>
  <c r="HP107" i="1"/>
  <c r="HP106" i="1"/>
  <c r="HP105" i="1"/>
  <c r="HP104" i="1"/>
  <c r="HP103" i="1"/>
  <c r="HP102" i="1"/>
  <c r="HP101" i="1"/>
  <c r="HP100" i="1"/>
  <c r="HP99" i="1"/>
  <c r="HP98" i="1"/>
  <c r="HP97" i="1"/>
  <c r="HP96" i="1"/>
  <c r="HP95" i="1"/>
  <c r="HP94" i="1"/>
  <c r="HP93" i="1"/>
  <c r="HP92" i="1"/>
  <c r="HP91" i="1"/>
  <c r="HP90" i="1"/>
  <c r="HP89" i="1"/>
  <c r="HP88" i="1"/>
  <c r="HP87" i="1"/>
  <c r="HP86" i="1"/>
  <c r="HP85" i="1"/>
  <c r="HP84" i="1"/>
  <c r="HP83" i="1"/>
  <c r="HP82" i="1"/>
  <c r="HP81" i="1"/>
  <c r="HP80" i="1"/>
  <c r="HP79" i="1"/>
  <c r="HP78" i="1"/>
  <c r="HP77" i="1"/>
  <c r="HP76" i="1"/>
  <c r="HP75" i="1"/>
  <c r="HP74" i="1"/>
  <c r="HP73" i="1"/>
  <c r="HP72" i="1"/>
  <c r="HP71" i="1"/>
  <c r="HP70" i="1"/>
  <c r="HP69" i="1"/>
  <c r="HP68" i="1"/>
  <c r="HP67" i="1"/>
  <c r="HP66" i="1"/>
  <c r="HP65" i="1"/>
  <c r="HP64" i="1"/>
  <c r="HP63" i="1"/>
  <c r="HP62" i="1"/>
  <c r="HP61" i="1"/>
  <c r="HP60" i="1"/>
  <c r="HP59" i="1"/>
  <c r="HP58" i="1"/>
  <c r="HP57" i="1"/>
  <c r="HP56" i="1"/>
  <c r="HP55" i="1"/>
  <c r="HP54" i="1"/>
  <c r="HP53" i="1"/>
  <c r="HP52" i="1"/>
  <c r="HP51" i="1"/>
  <c r="HP50" i="1"/>
  <c r="HP49" i="1"/>
  <c r="HP48" i="1"/>
  <c r="HP47" i="1"/>
  <c r="HP46" i="1"/>
  <c r="HP45" i="1"/>
  <c r="HP44" i="1"/>
  <c r="HP43" i="1"/>
  <c r="HP42" i="1"/>
  <c r="HP41" i="1"/>
  <c r="HP40" i="1"/>
  <c r="HP39" i="1"/>
  <c r="HP38" i="1"/>
  <c r="HP37" i="1"/>
  <c r="HP36" i="1"/>
  <c r="HP35" i="1"/>
  <c r="HP34" i="1"/>
  <c r="HP33" i="1"/>
  <c r="HP32" i="1"/>
  <c r="HP31" i="1"/>
  <c r="HP30" i="1"/>
  <c r="HP29" i="1"/>
  <c r="HP28" i="1"/>
  <c r="HP27" i="1"/>
  <c r="HP26" i="1"/>
  <c r="HP25" i="1"/>
  <c r="HP24" i="1"/>
  <c r="HP23" i="1"/>
  <c r="HP22" i="1"/>
  <c r="HP21" i="1"/>
  <c r="HP20" i="1"/>
  <c r="HP19" i="1"/>
  <c r="HP18" i="1"/>
  <c r="HP17" i="1"/>
  <c r="HP16" i="1"/>
  <c r="HP15" i="1"/>
  <c r="HP14" i="1"/>
  <c r="HP13" i="1"/>
  <c r="HP12" i="1"/>
  <c r="HP11" i="1"/>
  <c r="HP10" i="1"/>
  <c r="HP9" i="1"/>
  <c r="HP8" i="1"/>
  <c r="HP7" i="1"/>
  <c r="HP6" i="1"/>
  <c r="HP5" i="1"/>
  <c r="HP4" i="1"/>
  <c r="HI109" i="1"/>
  <c r="HI108" i="1"/>
  <c r="HI107" i="1"/>
  <c r="HI106" i="1"/>
  <c r="HI105" i="1"/>
  <c r="HI104" i="1"/>
  <c r="HI103" i="1"/>
  <c r="HI102" i="1"/>
  <c r="HI101" i="1"/>
  <c r="HI100" i="1"/>
  <c r="HI99" i="1"/>
  <c r="HI98" i="1"/>
  <c r="HI97" i="1"/>
  <c r="HI96" i="1"/>
  <c r="HI95" i="1"/>
  <c r="HI94" i="1"/>
  <c r="HI93" i="1"/>
  <c r="HI92" i="1"/>
  <c r="HI91" i="1"/>
  <c r="HI90" i="1"/>
  <c r="HI89" i="1"/>
  <c r="HI88" i="1"/>
  <c r="HI87" i="1"/>
  <c r="HI86" i="1"/>
  <c r="HI85" i="1"/>
  <c r="HI84" i="1"/>
  <c r="HI83" i="1"/>
  <c r="HI82" i="1"/>
  <c r="HI81" i="1"/>
  <c r="HI80" i="1"/>
  <c r="HI79" i="1"/>
  <c r="HI78" i="1"/>
  <c r="HI77" i="1"/>
  <c r="HI76" i="1"/>
  <c r="HI75" i="1"/>
  <c r="HI74" i="1"/>
  <c r="HI73" i="1"/>
  <c r="HI72" i="1"/>
  <c r="HI71" i="1"/>
  <c r="HI70" i="1"/>
  <c r="HI69" i="1"/>
  <c r="HI68" i="1"/>
  <c r="HI67" i="1"/>
  <c r="HI66" i="1"/>
  <c r="HI65" i="1"/>
  <c r="HI64" i="1"/>
  <c r="HI63" i="1"/>
  <c r="HI62" i="1"/>
  <c r="HI61" i="1"/>
  <c r="HI60" i="1"/>
  <c r="HI59" i="1"/>
  <c r="HI58" i="1"/>
  <c r="HI57" i="1"/>
  <c r="HI56" i="1"/>
  <c r="HI55" i="1"/>
  <c r="HI54" i="1"/>
  <c r="HI53" i="1"/>
  <c r="HI52" i="1"/>
  <c r="HI51" i="1"/>
  <c r="HI50" i="1"/>
  <c r="HI49" i="1"/>
  <c r="HI48" i="1"/>
  <c r="HI47" i="1"/>
  <c r="HI46" i="1"/>
  <c r="HI45" i="1"/>
  <c r="HI44" i="1"/>
  <c r="HI43" i="1"/>
  <c r="HI42" i="1"/>
  <c r="HI41" i="1"/>
  <c r="HI40" i="1"/>
  <c r="HI39" i="1"/>
  <c r="HI38" i="1"/>
  <c r="HI37" i="1"/>
  <c r="HI36" i="1"/>
  <c r="HI35" i="1"/>
  <c r="HI34" i="1"/>
  <c r="HI33" i="1"/>
  <c r="HI32" i="1"/>
  <c r="HI31" i="1"/>
  <c r="HI30" i="1"/>
  <c r="HI29" i="1"/>
  <c r="HI28" i="1"/>
  <c r="HI27" i="1"/>
  <c r="HI26" i="1"/>
  <c r="HI25" i="1"/>
  <c r="HI24" i="1"/>
  <c r="HI23" i="1"/>
  <c r="HI22" i="1"/>
  <c r="HI21" i="1"/>
  <c r="HI20" i="1"/>
  <c r="HI19" i="1"/>
  <c r="HI18" i="1"/>
  <c r="HI17" i="1"/>
  <c r="HI16" i="1"/>
  <c r="HI15" i="1"/>
  <c r="HI14" i="1"/>
  <c r="HI13" i="1"/>
  <c r="HI12" i="1"/>
  <c r="HI11" i="1"/>
  <c r="HI10" i="1"/>
  <c r="HI9" i="1"/>
  <c r="HI8" i="1"/>
  <c r="HI7" i="1"/>
  <c r="HI6" i="1"/>
  <c r="HI5" i="1"/>
  <c r="HI4" i="1"/>
  <c r="GN109" i="1"/>
  <c r="GN108" i="1"/>
  <c r="GN107" i="1"/>
  <c r="GN106" i="1"/>
  <c r="GN105" i="1"/>
  <c r="GN104" i="1"/>
  <c r="GN103" i="1"/>
  <c r="GN102" i="1"/>
  <c r="GN101" i="1"/>
  <c r="GN100" i="1"/>
  <c r="GN99" i="1"/>
  <c r="GN98" i="1"/>
  <c r="GN97" i="1"/>
  <c r="GN96" i="1"/>
  <c r="GN95" i="1"/>
  <c r="GN94" i="1"/>
  <c r="GN93" i="1"/>
  <c r="GN92" i="1"/>
  <c r="GN91" i="1"/>
  <c r="GN90" i="1"/>
  <c r="GN89" i="1"/>
  <c r="GN88" i="1"/>
  <c r="GN87" i="1"/>
  <c r="GN86" i="1"/>
  <c r="GN85" i="1"/>
  <c r="GN84" i="1"/>
  <c r="GN83" i="1"/>
  <c r="GN82" i="1"/>
  <c r="GN81" i="1"/>
  <c r="GN80" i="1"/>
  <c r="GN79" i="1"/>
  <c r="GN78" i="1"/>
  <c r="GN77" i="1"/>
  <c r="GN76" i="1"/>
  <c r="GN75" i="1"/>
  <c r="GN74" i="1"/>
  <c r="GN73" i="1"/>
  <c r="GN72" i="1"/>
  <c r="GN71" i="1"/>
  <c r="GN70" i="1"/>
  <c r="GN69" i="1"/>
  <c r="GN68" i="1"/>
  <c r="GN67" i="1"/>
  <c r="GN66" i="1"/>
  <c r="GN65" i="1"/>
  <c r="GN64" i="1"/>
  <c r="GN63" i="1"/>
  <c r="GN62" i="1"/>
  <c r="GN61" i="1"/>
  <c r="GN60" i="1"/>
  <c r="GN59" i="1"/>
  <c r="GN58" i="1"/>
  <c r="GN57" i="1"/>
  <c r="GN56" i="1"/>
  <c r="GN55" i="1"/>
  <c r="GN54" i="1"/>
  <c r="GN53" i="1"/>
  <c r="GN52" i="1"/>
  <c r="GN51" i="1"/>
  <c r="GN50" i="1"/>
  <c r="GN49" i="1"/>
  <c r="GN48" i="1"/>
  <c r="GN47" i="1"/>
  <c r="GN46" i="1"/>
  <c r="GN45" i="1"/>
  <c r="GN44" i="1"/>
  <c r="GN43" i="1"/>
  <c r="GN42" i="1"/>
  <c r="GN41" i="1"/>
  <c r="GN40" i="1"/>
  <c r="GN39" i="1"/>
  <c r="GN38" i="1"/>
  <c r="GN37" i="1"/>
  <c r="GN36" i="1"/>
  <c r="GN35" i="1"/>
  <c r="GN34" i="1"/>
  <c r="GN33" i="1"/>
  <c r="GN32" i="1"/>
  <c r="GN31" i="1"/>
  <c r="GN30" i="1"/>
  <c r="GN29" i="1"/>
  <c r="GN28" i="1"/>
  <c r="GN27" i="1"/>
  <c r="GN26" i="1"/>
  <c r="GN25" i="1"/>
  <c r="GN24" i="1"/>
  <c r="GN23" i="1"/>
  <c r="GN22" i="1"/>
  <c r="GN21" i="1"/>
  <c r="GN20" i="1"/>
  <c r="GN19" i="1"/>
  <c r="GN18" i="1"/>
  <c r="GN17" i="1"/>
  <c r="GN16" i="1"/>
  <c r="GN15" i="1"/>
  <c r="GN14" i="1"/>
  <c r="GN13" i="1"/>
  <c r="GN12" i="1"/>
  <c r="GN11" i="1"/>
  <c r="GN10" i="1"/>
  <c r="GN9" i="1"/>
  <c r="GN8" i="1"/>
  <c r="GN7" i="1"/>
  <c r="GN6" i="1"/>
  <c r="GN5" i="1"/>
  <c r="GN4" i="1"/>
  <c r="GG86" i="1"/>
  <c r="EC86" i="1"/>
  <c r="DV86" i="1"/>
  <c r="DO86" i="1"/>
  <c r="DH86" i="1"/>
  <c r="DA86" i="1"/>
  <c r="CT86" i="1"/>
  <c r="CM86" i="1"/>
  <c r="CF109" i="1"/>
  <c r="CF108" i="1"/>
  <c r="CF107" i="1"/>
  <c r="CF106" i="1"/>
  <c r="CF105" i="1"/>
  <c r="CF104" i="1"/>
  <c r="CF103" i="1"/>
  <c r="CF102" i="1"/>
  <c r="CF101" i="1"/>
  <c r="CF100" i="1"/>
  <c r="CF99" i="1"/>
  <c r="CF98" i="1"/>
  <c r="CF97" i="1"/>
  <c r="CF96" i="1"/>
  <c r="CF95" i="1"/>
  <c r="CF94" i="1"/>
  <c r="CF93" i="1"/>
  <c r="CF92" i="1"/>
  <c r="CF91" i="1"/>
  <c r="CF90" i="1"/>
  <c r="CF89" i="1"/>
  <c r="CF88" i="1"/>
  <c r="CF87" i="1"/>
  <c r="CF86" i="1"/>
  <c r="CF85" i="1"/>
  <c r="CF84" i="1"/>
  <c r="CF83" i="1"/>
  <c r="CF82" i="1"/>
  <c r="CF81" i="1"/>
  <c r="CF80" i="1"/>
  <c r="CF79" i="1"/>
  <c r="CF78" i="1"/>
  <c r="CF77" i="1"/>
  <c r="CF76" i="1"/>
  <c r="CF75" i="1"/>
  <c r="CF74" i="1"/>
  <c r="CF73" i="1"/>
  <c r="CF72" i="1"/>
  <c r="CF71" i="1"/>
  <c r="CF70" i="1"/>
  <c r="CF69" i="1"/>
  <c r="CF68" i="1"/>
  <c r="CF67" i="1"/>
  <c r="CF66" i="1"/>
  <c r="CF65" i="1"/>
  <c r="CF64" i="1"/>
  <c r="CF63" i="1"/>
  <c r="CF62" i="1"/>
  <c r="CF61" i="1"/>
  <c r="CF60" i="1"/>
  <c r="CF59" i="1"/>
  <c r="CF58" i="1"/>
  <c r="CF57" i="1"/>
  <c r="CF56" i="1"/>
  <c r="CF55" i="1"/>
  <c r="CF54" i="1"/>
  <c r="CF53" i="1"/>
  <c r="CF52" i="1"/>
  <c r="CF51" i="1"/>
  <c r="CF50" i="1"/>
  <c r="CF49" i="1"/>
  <c r="CF48" i="1"/>
  <c r="CF47" i="1"/>
  <c r="CF46" i="1"/>
  <c r="CF45" i="1"/>
  <c r="CF44" i="1"/>
  <c r="CF43" i="1"/>
  <c r="CF42" i="1"/>
  <c r="CF41" i="1"/>
  <c r="CF40" i="1"/>
  <c r="CF39" i="1"/>
  <c r="CF38" i="1"/>
  <c r="CF37" i="1"/>
  <c r="CF36" i="1"/>
  <c r="CF35" i="1"/>
  <c r="CF34" i="1"/>
  <c r="CF33" i="1"/>
  <c r="CF32" i="1"/>
  <c r="CF31" i="1"/>
  <c r="CF30" i="1"/>
  <c r="CF29" i="1"/>
  <c r="CF28" i="1"/>
  <c r="CF27" i="1"/>
  <c r="CF26" i="1"/>
  <c r="CF25" i="1"/>
  <c r="CF24" i="1"/>
  <c r="CF23" i="1"/>
  <c r="CF22" i="1"/>
  <c r="CF21" i="1"/>
  <c r="CF20" i="1"/>
  <c r="CF19" i="1"/>
  <c r="CF18" i="1"/>
  <c r="CF17" i="1"/>
  <c r="CF16" i="1"/>
  <c r="CF15" i="1"/>
  <c r="CF14" i="1"/>
  <c r="CF13" i="1"/>
  <c r="CF12" i="1"/>
  <c r="CF11" i="1"/>
  <c r="CF10" i="1"/>
  <c r="CF9" i="1"/>
  <c r="CF8" i="1"/>
  <c r="CF7" i="1"/>
  <c r="CF6" i="1"/>
  <c r="CF5" i="1"/>
  <c r="CF4" i="1"/>
  <c r="BK86" i="1"/>
  <c r="AW109" i="1"/>
  <c r="AW108" i="1"/>
  <c r="AW107" i="1"/>
  <c r="AW106" i="1"/>
  <c r="AW105" i="1"/>
  <c r="AW104" i="1"/>
  <c r="AW103" i="1"/>
  <c r="AW10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A49" i="1"/>
  <c r="AA76" i="1"/>
  <c r="AA77" i="1"/>
  <c r="AA78" i="1"/>
  <c r="AA79" i="1"/>
  <c r="AA80" i="1"/>
  <c r="AA81" i="1"/>
  <c r="AA82" i="1"/>
  <c r="AA83" i="1"/>
  <c r="AA84" i="1"/>
  <c r="AA85" i="1"/>
  <c r="AA86" i="1"/>
  <c r="Z86" i="1"/>
  <c r="T49" i="1"/>
  <c r="T76" i="1"/>
  <c r="T77" i="1"/>
  <c r="T78" i="1"/>
  <c r="T79" i="1"/>
  <c r="T80" i="1"/>
  <c r="T81" i="1"/>
  <c r="T82" i="1"/>
  <c r="T83" i="1"/>
  <c r="T84" i="1"/>
  <c r="T85" i="1"/>
  <c r="T86" i="1"/>
  <c r="T1" i="1" s="1"/>
  <c r="S86" i="1"/>
  <c r="S1" i="1" s="1"/>
  <c r="R86" i="1"/>
  <c r="R1" i="1" s="1"/>
  <c r="Q86" i="1"/>
  <c r="Q1" i="1" s="1"/>
  <c r="P86" i="1"/>
  <c r="P1" i="1" s="1"/>
  <c r="O86" i="1"/>
  <c r="O1" i="1" s="1"/>
  <c r="V86" i="1"/>
  <c r="W86" i="1"/>
  <c r="X86" i="1"/>
  <c r="Y86" i="1"/>
  <c r="HI1" i="1" l="1"/>
  <c r="AW1" i="1"/>
  <c r="CF1" i="1"/>
  <c r="GN1" i="1"/>
  <c r="HB1" i="1"/>
  <c r="BY1" i="1"/>
  <c r="L84" i="1"/>
  <c r="L76" i="1"/>
  <c r="L49" i="1"/>
  <c r="GG5" i="1"/>
  <c r="GG6" i="1"/>
  <c r="GG7" i="1"/>
  <c r="GG8" i="1"/>
  <c r="GG9" i="1"/>
  <c r="GG10" i="1"/>
  <c r="GG11" i="1"/>
  <c r="GG12" i="1"/>
  <c r="GG13" i="1"/>
  <c r="GG14" i="1"/>
  <c r="GG15" i="1"/>
  <c r="GG16" i="1"/>
  <c r="GG17" i="1"/>
  <c r="GG18" i="1"/>
  <c r="GG20" i="1"/>
  <c r="GG21" i="1"/>
  <c r="GG23" i="1"/>
  <c r="GG24" i="1"/>
  <c r="GG25" i="1"/>
  <c r="GG26" i="1"/>
  <c r="GG27" i="1"/>
  <c r="GG29" i="1"/>
  <c r="GG30" i="1"/>
  <c r="GG31" i="1"/>
  <c r="GG32" i="1"/>
  <c r="GG33" i="1"/>
  <c r="GG34" i="1"/>
  <c r="GG35" i="1"/>
  <c r="GG37" i="1"/>
  <c r="GG38" i="1"/>
  <c r="GG39" i="1"/>
  <c r="GG40" i="1"/>
  <c r="GG41" i="1"/>
  <c r="GG42" i="1"/>
  <c r="GG43" i="1"/>
  <c r="GG45" i="1"/>
  <c r="GG46" i="1"/>
  <c r="GG47" i="1"/>
  <c r="GG48" i="1"/>
  <c r="GG50" i="1"/>
  <c r="GG51" i="1"/>
  <c r="GG53" i="1"/>
  <c r="GG54" i="1"/>
  <c r="GG55" i="1"/>
  <c r="GG56" i="1"/>
  <c r="GG57" i="1"/>
  <c r="L81" i="1"/>
  <c r="L83" i="1"/>
  <c r="L80" i="1"/>
  <c r="GG78" i="1"/>
  <c r="GG87" i="1"/>
  <c r="GG88" i="1"/>
  <c r="GG89" i="1"/>
  <c r="GG90" i="1"/>
  <c r="GG91" i="1"/>
  <c r="GG92" i="1"/>
  <c r="GG93" i="1"/>
  <c r="GG94" i="1"/>
  <c r="GG95" i="1"/>
  <c r="GG96" i="1"/>
  <c r="GG97" i="1"/>
  <c r="GG98" i="1"/>
  <c r="GG99" i="1"/>
  <c r="GG100" i="1"/>
  <c r="GG101" i="1"/>
  <c r="L85" i="1"/>
  <c r="L77" i="1"/>
  <c r="GG79" i="1"/>
  <c r="GG19" i="1"/>
  <c r="GG28" i="1"/>
  <c r="GG36" i="1"/>
  <c r="GG44" i="1"/>
  <c r="GG49" i="1"/>
  <c r="GG52" i="1"/>
  <c r="FY1" i="1"/>
  <c r="GG67" i="1"/>
  <c r="GG68" i="1"/>
  <c r="GG69" i="1"/>
  <c r="GG70" i="1"/>
  <c r="GG71" i="1"/>
  <c r="GG72" i="1"/>
  <c r="GG73" i="1"/>
  <c r="GG74" i="1"/>
  <c r="GG75" i="1"/>
  <c r="GG76" i="1"/>
  <c r="GG84" i="1"/>
  <c r="GE1" i="1"/>
  <c r="GG83" i="1"/>
  <c r="GF1" i="1"/>
  <c r="GG82" i="1"/>
  <c r="GA1" i="1"/>
  <c r="GG81" i="1"/>
  <c r="GB1" i="1"/>
  <c r="GG80" i="1"/>
  <c r="GC1" i="1"/>
  <c r="GG102" i="1"/>
  <c r="GG103" i="1"/>
  <c r="GG104" i="1"/>
  <c r="GG105" i="1"/>
  <c r="GG106" i="1"/>
  <c r="GG107" i="1"/>
  <c r="GG108" i="1"/>
  <c r="GG109" i="1"/>
  <c r="FX1" i="1"/>
  <c r="GG58" i="1"/>
  <c r="GG59" i="1"/>
  <c r="GG60" i="1"/>
  <c r="GG61" i="1"/>
  <c r="GG62" i="1"/>
  <c r="GG63" i="1"/>
  <c r="GG64" i="1"/>
  <c r="GG65" i="1"/>
  <c r="GG66" i="1"/>
  <c r="GG77" i="1"/>
  <c r="GG85" i="1"/>
  <c r="L79" i="1"/>
  <c r="FT1" i="1"/>
  <c r="FU1" i="1"/>
  <c r="FV1" i="1"/>
  <c r="L82" i="1"/>
  <c r="FJ1" i="1"/>
  <c r="FO1" i="1"/>
  <c r="FK1" i="1"/>
  <c r="FC1" i="1"/>
  <c r="FG1" i="1"/>
  <c r="FD1" i="1"/>
  <c r="FQ1" i="1"/>
  <c r="EZ1" i="1"/>
  <c r="FR1" i="1"/>
  <c r="FA1" i="1"/>
  <c r="AB86" i="1"/>
  <c r="L86" i="1"/>
  <c r="L78" i="1"/>
  <c r="K86" i="1"/>
  <c r="H86" i="1"/>
  <c r="J86" i="1"/>
  <c r="I86" i="1"/>
  <c r="G86" i="1"/>
  <c r="U86" i="1"/>
  <c r="U1" i="1" s="1"/>
  <c r="FM1" i="1" l="1"/>
  <c r="EY1" i="1"/>
  <c r="FN1" i="1"/>
  <c r="FB1" i="1"/>
  <c r="FF1" i="1"/>
  <c r="FH1" i="1"/>
  <c r="GD1" i="1"/>
  <c r="GG4" i="1"/>
  <c r="FE4" i="1"/>
  <c r="M86" i="1"/>
  <c r="F86" i="1" s="1"/>
  <c r="N86" i="1"/>
  <c r="GG22" i="1"/>
  <c r="FL4" i="1"/>
  <c r="FS1" i="1" l="1"/>
  <c r="FZ1" i="1"/>
  <c r="FP1" i="1"/>
  <c r="FW1" i="1"/>
  <c r="FE1" i="1"/>
  <c r="FI1" i="1"/>
  <c r="FL1" i="1"/>
  <c r="GG1" i="1"/>
  <c r="CM5" i="1" l="1"/>
  <c r="CM6" i="1"/>
  <c r="CM10" i="1"/>
  <c r="CM11" i="1"/>
  <c r="CM13" i="1"/>
  <c r="CM14" i="1"/>
  <c r="CM16" i="1"/>
  <c r="CM18" i="1"/>
  <c r="CM19" i="1"/>
  <c r="CM21" i="1"/>
  <c r="CM23" i="1"/>
  <c r="CM25" i="1"/>
  <c r="CM27" i="1"/>
  <c r="CM28" i="1"/>
  <c r="CM29" i="1"/>
  <c r="CM30" i="1"/>
  <c r="CM31" i="1"/>
  <c r="CM33" i="1"/>
  <c r="CM35" i="1"/>
  <c r="CM36" i="1"/>
  <c r="CM38" i="1"/>
  <c r="CM39" i="1"/>
  <c r="CM41" i="1"/>
  <c r="CM43" i="1"/>
  <c r="CM44" i="1"/>
  <c r="CM45" i="1"/>
  <c r="CM46" i="1"/>
  <c r="CM47" i="1"/>
  <c r="CM49" i="1"/>
  <c r="CM51" i="1"/>
  <c r="CM52" i="1"/>
  <c r="CM53" i="1"/>
  <c r="CM54" i="1"/>
  <c r="CM55" i="1"/>
  <c r="DH5" i="1"/>
  <c r="DH6" i="1"/>
  <c r="DH7" i="1"/>
  <c r="DH8" i="1"/>
  <c r="DH9" i="1"/>
  <c r="DH10" i="1"/>
  <c r="DH11" i="1"/>
  <c r="DH13" i="1"/>
  <c r="DH14" i="1"/>
  <c r="DH15" i="1"/>
  <c r="DH16" i="1"/>
  <c r="DH17" i="1"/>
  <c r="DH18" i="1"/>
  <c r="DH19" i="1"/>
  <c r="DH20" i="1"/>
  <c r="DH21" i="1"/>
  <c r="DH23" i="1"/>
  <c r="DH25" i="1"/>
  <c r="DH26" i="1"/>
  <c r="DH27" i="1"/>
  <c r="DH28" i="1"/>
  <c r="DH29" i="1"/>
  <c r="DH30" i="1"/>
  <c r="DH31" i="1"/>
  <c r="DH32" i="1"/>
  <c r="DH33" i="1"/>
  <c r="DH34" i="1"/>
  <c r="DH35" i="1"/>
  <c r="DH36" i="1"/>
  <c r="DH37" i="1"/>
  <c r="DH38" i="1"/>
  <c r="DH39" i="1"/>
  <c r="DH41" i="1"/>
  <c r="DH42" i="1"/>
  <c r="DH43" i="1"/>
  <c r="DH44" i="1"/>
  <c r="DH45" i="1"/>
  <c r="DH46" i="1"/>
  <c r="DH47" i="1"/>
  <c r="DH48" i="1"/>
  <c r="DH49" i="1"/>
  <c r="DH50" i="1"/>
  <c r="DH51" i="1"/>
  <c r="DH52" i="1"/>
  <c r="DH53" i="1"/>
  <c r="DH54" i="1"/>
  <c r="DH55" i="1"/>
  <c r="DH56" i="1"/>
  <c r="DH57" i="1"/>
  <c r="DA79" i="1"/>
  <c r="DH78" i="1"/>
  <c r="DH88" i="1"/>
  <c r="DH89" i="1"/>
  <c r="DH90" i="1"/>
  <c r="DH91" i="1"/>
  <c r="DH92" i="1"/>
  <c r="DH93" i="1"/>
  <c r="DH94" i="1"/>
  <c r="DH95" i="1"/>
  <c r="DH96" i="1"/>
  <c r="DH97" i="1"/>
  <c r="DH98" i="1"/>
  <c r="DH99" i="1"/>
  <c r="DH100" i="1"/>
  <c r="DH101" i="1"/>
  <c r="DH102" i="1"/>
  <c r="DH103" i="1"/>
  <c r="DH104" i="1"/>
  <c r="DH105" i="1"/>
  <c r="DH106" i="1"/>
  <c r="DH107" i="1"/>
  <c r="DH108" i="1"/>
  <c r="DH109" i="1"/>
  <c r="CM78" i="1"/>
  <c r="CM87" i="1"/>
  <c r="CM88" i="1"/>
  <c r="CM89" i="1"/>
  <c r="CM91" i="1"/>
  <c r="CM92" i="1"/>
  <c r="CM94" i="1"/>
  <c r="CM95" i="1"/>
  <c r="CM96" i="1"/>
  <c r="CM97" i="1"/>
  <c r="CM98" i="1"/>
  <c r="CM99" i="1"/>
  <c r="CM100" i="1"/>
  <c r="CM102" i="1"/>
  <c r="CM103" i="1"/>
  <c r="CM104" i="1"/>
  <c r="CM105" i="1"/>
  <c r="CM106" i="1"/>
  <c r="CM107" i="1"/>
  <c r="CM108" i="1"/>
  <c r="DO94" i="1"/>
  <c r="DO95" i="1"/>
  <c r="DO98" i="1"/>
  <c r="DO99" i="1"/>
  <c r="DO100" i="1"/>
  <c r="DO102" i="1"/>
  <c r="DO103" i="1"/>
  <c r="DO106" i="1"/>
  <c r="DO107" i="1"/>
  <c r="DH12" i="1"/>
  <c r="DH24" i="1"/>
  <c r="DH40" i="1"/>
  <c r="CM101" i="1"/>
  <c r="DV82" i="1"/>
  <c r="DO67" i="1"/>
  <c r="DO68" i="1"/>
  <c r="DO69" i="1"/>
  <c r="DO71" i="1"/>
  <c r="DO72" i="1"/>
  <c r="DO73" i="1"/>
  <c r="DO74" i="1"/>
  <c r="DO75" i="1"/>
  <c r="DO84" i="1"/>
  <c r="DA67" i="1"/>
  <c r="DA68" i="1"/>
  <c r="DA69" i="1"/>
  <c r="DA70" i="1"/>
  <c r="DA71" i="1"/>
  <c r="DA72" i="1"/>
  <c r="DA73" i="1"/>
  <c r="DA74" i="1"/>
  <c r="DA75" i="1"/>
  <c r="DA76" i="1"/>
  <c r="CT77" i="1"/>
  <c r="CT85" i="1"/>
  <c r="EC58" i="1"/>
  <c r="EC59" i="1"/>
  <c r="EC60" i="1"/>
  <c r="EC61" i="1"/>
  <c r="EC62" i="1"/>
  <c r="EC63" i="1"/>
  <c r="EC64" i="1"/>
  <c r="EC65" i="1"/>
  <c r="EC66" i="1"/>
  <c r="EC77" i="1"/>
  <c r="EC85" i="1"/>
  <c r="DV79" i="1"/>
  <c r="DO81" i="1"/>
  <c r="EP1" i="1"/>
  <c r="EW1" i="1"/>
  <c r="EE1" i="1"/>
  <c r="EB1" i="1"/>
  <c r="DV76" i="1"/>
  <c r="DO5" i="1"/>
  <c r="DO6" i="1"/>
  <c r="DO7" i="1"/>
  <c r="DO8" i="1"/>
  <c r="DO9" i="1"/>
  <c r="DO10" i="1"/>
  <c r="DO11" i="1"/>
  <c r="DO12" i="1"/>
  <c r="DO13" i="1"/>
  <c r="DO14" i="1"/>
  <c r="DO15" i="1"/>
  <c r="DO16" i="1"/>
  <c r="DO17" i="1"/>
  <c r="DO18" i="1"/>
  <c r="DO21" i="1"/>
  <c r="DO23" i="1"/>
  <c r="DO24" i="1"/>
  <c r="DO25" i="1"/>
  <c r="DO26" i="1"/>
  <c r="DO27" i="1"/>
  <c r="DO28" i="1"/>
  <c r="DO29" i="1"/>
  <c r="DO30" i="1"/>
  <c r="DO31" i="1"/>
  <c r="DO32" i="1"/>
  <c r="DO33" i="1"/>
  <c r="DO34" i="1"/>
  <c r="DO35" i="1"/>
  <c r="DO36" i="1"/>
  <c r="DO38" i="1"/>
  <c r="DO39" i="1"/>
  <c r="DO40" i="1"/>
  <c r="DO41" i="1"/>
  <c r="DO42" i="1"/>
  <c r="DO43" i="1"/>
  <c r="DO44" i="1"/>
  <c r="DO45" i="1"/>
  <c r="DO46" i="1"/>
  <c r="DO47" i="1"/>
  <c r="DO48" i="1"/>
  <c r="DO49" i="1"/>
  <c r="DO50" i="1"/>
  <c r="DO51" i="1"/>
  <c r="DO52" i="1"/>
  <c r="DO53" i="1"/>
  <c r="DO54" i="1"/>
  <c r="DO55" i="1"/>
  <c r="DO56" i="1"/>
  <c r="DO57" i="1"/>
  <c r="DO78" i="1"/>
  <c r="DA81" i="1"/>
  <c r="DF1" i="1"/>
  <c r="CT67" i="1"/>
  <c r="CK1" i="1"/>
  <c r="CM83" i="1"/>
  <c r="EO1" i="1"/>
  <c r="EF1" i="1"/>
  <c r="EC81" i="1"/>
  <c r="DV83" i="1"/>
  <c r="DO87" i="1"/>
  <c r="DO92" i="1"/>
  <c r="CV1" i="1"/>
  <c r="DA80" i="1"/>
  <c r="DG1" i="1"/>
  <c r="CR1" i="1"/>
  <c r="DX1" i="1"/>
  <c r="CW1" i="1"/>
  <c r="CS1" i="1"/>
  <c r="CM4" i="1"/>
  <c r="CM7" i="1"/>
  <c r="CM8" i="1"/>
  <c r="CM9" i="1"/>
  <c r="CM12" i="1"/>
  <c r="CM15" i="1"/>
  <c r="CM17" i="1"/>
  <c r="CM20" i="1"/>
  <c r="CM24" i="1"/>
  <c r="CM26" i="1"/>
  <c r="CM32" i="1"/>
  <c r="CM34" i="1"/>
  <c r="CM40" i="1"/>
  <c r="CM42" i="1"/>
  <c r="CM48" i="1"/>
  <c r="CM50" i="1"/>
  <c r="CM56" i="1"/>
  <c r="CM57" i="1"/>
  <c r="CM90" i="1"/>
  <c r="CM93" i="1"/>
  <c r="CM109" i="1"/>
  <c r="DO83" i="1"/>
  <c r="DA19" i="1"/>
  <c r="DA20" i="1"/>
  <c r="DA21" i="1"/>
  <c r="DA23" i="1"/>
  <c r="DA24" i="1"/>
  <c r="DA25" i="1"/>
  <c r="DA26" i="1"/>
  <c r="DA27" i="1"/>
  <c r="DA28" i="1"/>
  <c r="DA29" i="1"/>
  <c r="DA30" i="1"/>
  <c r="DA31" i="1"/>
  <c r="DA32" i="1"/>
  <c r="DA33" i="1"/>
  <c r="DA35" i="1"/>
  <c r="DA36" i="1"/>
  <c r="DA37" i="1"/>
  <c r="DA38" i="1"/>
  <c r="DA39" i="1"/>
  <c r="DA40" i="1"/>
  <c r="DA41" i="1"/>
  <c r="DA43" i="1"/>
  <c r="DA45" i="1"/>
  <c r="DA46" i="1"/>
  <c r="DA47" i="1"/>
  <c r="DA48" i="1"/>
  <c r="DA49" i="1"/>
  <c r="DA50" i="1"/>
  <c r="DA54" i="1"/>
  <c r="DA55" i="1"/>
  <c r="DA56" i="1"/>
  <c r="DA57" i="1"/>
  <c r="DA78" i="1"/>
  <c r="DA87" i="1"/>
  <c r="DA88" i="1"/>
  <c r="DA89" i="1"/>
  <c r="DA90" i="1"/>
  <c r="DA91" i="1"/>
  <c r="DA93" i="1"/>
  <c r="DA96" i="1"/>
  <c r="DA97" i="1"/>
  <c r="DA98" i="1"/>
  <c r="DA100" i="1"/>
  <c r="DA101" i="1"/>
  <c r="DA104" i="1"/>
  <c r="DA105" i="1"/>
  <c r="DA106" i="1"/>
  <c r="DA109" i="1"/>
  <c r="DC1" i="1"/>
  <c r="DH80" i="1"/>
  <c r="CT101" i="1"/>
  <c r="CT102" i="1"/>
  <c r="CT103" i="1"/>
  <c r="CT104" i="1"/>
  <c r="CT105" i="1"/>
  <c r="CT106" i="1"/>
  <c r="CT109" i="1"/>
  <c r="CM80" i="1"/>
  <c r="EL1" i="1"/>
  <c r="EC9" i="1"/>
  <c r="EC11" i="1"/>
  <c r="EC13" i="1"/>
  <c r="EC14" i="1"/>
  <c r="EC18" i="1"/>
  <c r="EC19" i="1"/>
  <c r="EC21" i="1"/>
  <c r="EC23" i="1"/>
  <c r="EC24" i="1"/>
  <c r="EC28" i="1"/>
  <c r="EC29" i="1"/>
  <c r="EC30" i="1"/>
  <c r="EC32" i="1"/>
  <c r="EC36" i="1"/>
  <c r="EC37" i="1"/>
  <c r="EC38" i="1"/>
  <c r="EC39" i="1"/>
  <c r="EC40" i="1"/>
  <c r="EC41" i="1"/>
  <c r="EC44" i="1"/>
  <c r="EC45" i="1"/>
  <c r="EC46" i="1"/>
  <c r="EC50" i="1"/>
  <c r="EC51" i="1"/>
  <c r="EC52" i="1"/>
  <c r="EC54" i="1"/>
  <c r="EC57" i="1"/>
  <c r="EC87" i="1"/>
  <c r="EC88" i="1"/>
  <c r="EC89" i="1"/>
  <c r="EC90" i="1"/>
  <c r="EC94" i="1"/>
  <c r="EC95" i="1"/>
  <c r="EC96" i="1"/>
  <c r="EC97" i="1"/>
  <c r="EC98" i="1"/>
  <c r="EC99" i="1"/>
  <c r="EC100" i="1"/>
  <c r="EC103" i="1"/>
  <c r="EC104" i="1"/>
  <c r="EC105" i="1"/>
  <c r="EC106" i="1"/>
  <c r="EC107" i="1"/>
  <c r="EC108" i="1"/>
  <c r="DV80" i="1"/>
  <c r="DN1" i="1"/>
  <c r="DO82" i="1"/>
  <c r="DA5" i="1"/>
  <c r="DA6" i="1"/>
  <c r="DA8" i="1"/>
  <c r="DA10" i="1"/>
  <c r="DA12" i="1"/>
  <c r="DA13" i="1"/>
  <c r="DA14" i="1"/>
  <c r="DA16" i="1"/>
  <c r="DA17" i="1"/>
  <c r="DA58" i="1"/>
  <c r="DA60" i="1"/>
  <c r="DA61" i="1"/>
  <c r="DA62" i="1"/>
  <c r="DA64" i="1"/>
  <c r="DA65" i="1"/>
  <c r="DA66" i="1"/>
  <c r="DA85" i="1"/>
  <c r="DD1" i="1"/>
  <c r="CO1" i="1"/>
  <c r="CT88" i="1"/>
  <c r="CT90" i="1"/>
  <c r="CT91" i="1"/>
  <c r="CT92" i="1"/>
  <c r="CT98" i="1"/>
  <c r="CT99" i="1"/>
  <c r="CI1" i="1"/>
  <c r="CM79" i="1"/>
  <c r="ES1" i="1"/>
  <c r="EH1" i="1"/>
  <c r="DO20" i="1"/>
  <c r="DO37" i="1"/>
  <c r="DH87" i="1"/>
  <c r="CP1" i="1"/>
  <c r="EM1" i="1"/>
  <c r="EI1" i="1"/>
  <c r="EC67" i="1"/>
  <c r="EC68" i="1"/>
  <c r="EC69" i="1"/>
  <c r="EC70" i="1"/>
  <c r="EC71" i="1"/>
  <c r="EC72" i="1"/>
  <c r="EC74" i="1"/>
  <c r="EC75" i="1"/>
  <c r="EC76" i="1"/>
  <c r="DV5" i="1"/>
  <c r="DV6" i="1"/>
  <c r="DV7" i="1"/>
  <c r="DV8" i="1"/>
  <c r="DV10" i="1"/>
  <c r="DV11" i="1"/>
  <c r="DV12" i="1"/>
  <c r="DV13" i="1"/>
  <c r="DV15" i="1"/>
  <c r="DV16" i="1"/>
  <c r="DV18" i="1"/>
  <c r="DV19" i="1"/>
  <c r="DV20" i="1"/>
  <c r="DV21" i="1"/>
  <c r="DV23" i="1"/>
  <c r="DV24" i="1"/>
  <c r="DV25" i="1"/>
  <c r="DV26" i="1"/>
  <c r="DV27" i="1"/>
  <c r="DV28" i="1"/>
  <c r="DV30" i="1"/>
  <c r="DV31" i="1"/>
  <c r="DV32" i="1"/>
  <c r="DV33" i="1"/>
  <c r="DV34" i="1"/>
  <c r="DV35" i="1"/>
  <c r="DV36" i="1"/>
  <c r="DV37" i="1"/>
  <c r="DV38" i="1"/>
  <c r="DV39" i="1"/>
  <c r="DV40" i="1"/>
  <c r="DV42" i="1"/>
  <c r="DV43" i="1"/>
  <c r="DV44" i="1"/>
  <c r="DV45" i="1"/>
  <c r="DV46" i="1"/>
  <c r="DV47" i="1"/>
  <c r="DV48" i="1"/>
  <c r="DV49" i="1"/>
  <c r="DV50" i="1"/>
  <c r="DV51" i="1"/>
  <c r="DV52" i="1"/>
  <c r="DV53" i="1"/>
  <c r="DV54" i="1"/>
  <c r="DV55" i="1"/>
  <c r="DV57" i="1"/>
  <c r="DV87" i="1"/>
  <c r="DV88" i="1"/>
  <c r="DV89" i="1"/>
  <c r="DV90" i="1"/>
  <c r="DV91" i="1"/>
  <c r="DV92" i="1"/>
  <c r="DV96" i="1"/>
  <c r="DV97" i="1"/>
  <c r="DV98" i="1"/>
  <c r="DV99" i="1"/>
  <c r="DV100" i="1"/>
  <c r="DV101" i="1"/>
  <c r="DV102" i="1"/>
  <c r="DV104" i="1"/>
  <c r="DV105" i="1"/>
  <c r="DV106" i="1"/>
  <c r="DV107" i="1"/>
  <c r="DV108" i="1"/>
  <c r="DV109" i="1"/>
  <c r="DJ1" i="1"/>
  <c r="DO80" i="1"/>
  <c r="CY1" i="1"/>
  <c r="DA83" i="1"/>
  <c r="DH58" i="1"/>
  <c r="DH60" i="1"/>
  <c r="DH62" i="1"/>
  <c r="DH64" i="1"/>
  <c r="DH65" i="1"/>
  <c r="DH66" i="1"/>
  <c r="DH85" i="1"/>
  <c r="CT8" i="1"/>
  <c r="CT9" i="1"/>
  <c r="CT10" i="1"/>
  <c r="CT16" i="1"/>
  <c r="CT17" i="1"/>
  <c r="CT18" i="1"/>
  <c r="CT27" i="1"/>
  <c r="CT28" i="1"/>
  <c r="CT29" i="1"/>
  <c r="CT31" i="1"/>
  <c r="CT32" i="1"/>
  <c r="CT35" i="1"/>
  <c r="CT36" i="1"/>
  <c r="CT37" i="1"/>
  <c r="CT39" i="1"/>
  <c r="CT40" i="1"/>
  <c r="CT41" i="1"/>
  <c r="CT43" i="1"/>
  <c r="CT44" i="1"/>
  <c r="CT45" i="1"/>
  <c r="CT47" i="1"/>
  <c r="CT48" i="1"/>
  <c r="CT49" i="1"/>
  <c r="CT51" i="1"/>
  <c r="CT52" i="1"/>
  <c r="CT53" i="1"/>
  <c r="CT57" i="1"/>
  <c r="CT84" i="1"/>
  <c r="CM59" i="1"/>
  <c r="CM61" i="1"/>
  <c r="CM62" i="1"/>
  <c r="CM64" i="1"/>
  <c r="CM65" i="1"/>
  <c r="CM77" i="1"/>
  <c r="ET1" i="1"/>
  <c r="EV1" i="1"/>
  <c r="EC83" i="1"/>
  <c r="DV58" i="1"/>
  <c r="DV59" i="1"/>
  <c r="DV60" i="1"/>
  <c r="DV61" i="1"/>
  <c r="DV63" i="1"/>
  <c r="DV64" i="1"/>
  <c r="DV65" i="1"/>
  <c r="DV66" i="1"/>
  <c r="DV77" i="1"/>
  <c r="DK1" i="1"/>
  <c r="DO70" i="1"/>
  <c r="DO85" i="1"/>
  <c r="DO93" i="1"/>
  <c r="DO96" i="1"/>
  <c r="DO97" i="1"/>
  <c r="DO101" i="1"/>
  <c r="DO104" i="1"/>
  <c r="DO105" i="1"/>
  <c r="DO109" i="1"/>
  <c r="CZ1" i="1"/>
  <c r="DH68" i="1"/>
  <c r="DH70" i="1"/>
  <c r="DH71" i="1"/>
  <c r="DH73" i="1"/>
  <c r="DH74" i="1"/>
  <c r="DH75" i="1"/>
  <c r="CT58" i="1"/>
  <c r="CT60" i="1"/>
  <c r="CT62" i="1"/>
  <c r="CT63" i="1"/>
  <c r="CT64" i="1"/>
  <c r="CT65" i="1"/>
  <c r="CT66" i="1"/>
  <c r="CT69" i="1"/>
  <c r="CT70" i="1"/>
  <c r="CT71" i="1"/>
  <c r="CT72" i="1"/>
  <c r="CT74" i="1"/>
  <c r="CT75" i="1"/>
  <c r="CT83" i="1"/>
  <c r="CM67" i="1"/>
  <c r="CM68" i="1"/>
  <c r="CM70" i="1"/>
  <c r="CM71" i="1"/>
  <c r="CM72" i="1"/>
  <c r="CM74" i="1"/>
  <c r="CM75" i="1"/>
  <c r="CM76" i="1"/>
  <c r="CT80" i="1" l="1"/>
  <c r="EK1" i="1"/>
  <c r="ER1" i="1"/>
  <c r="CH1" i="1"/>
  <c r="CN1" i="1"/>
  <c r="DY1" i="1"/>
  <c r="CG1" i="1"/>
  <c r="DB1" i="1"/>
  <c r="CU1" i="1"/>
  <c r="ED1" i="1"/>
  <c r="DW1" i="1"/>
  <c r="DI1" i="1"/>
  <c r="DV73" i="1"/>
  <c r="DH4" i="1"/>
  <c r="DH81" i="1"/>
  <c r="DO76" i="1"/>
  <c r="EC79" i="1"/>
  <c r="DO108" i="1"/>
  <c r="DO66" i="1"/>
  <c r="DO58" i="1"/>
  <c r="DH83" i="1"/>
  <c r="EC80" i="1"/>
  <c r="DV84" i="1"/>
  <c r="CM37" i="1"/>
  <c r="DV71" i="1"/>
  <c r="CM82" i="1"/>
  <c r="EC42" i="1"/>
  <c r="EC34" i="1"/>
  <c r="EC26" i="1"/>
  <c r="DA102" i="1"/>
  <c r="DA94" i="1"/>
  <c r="DA52" i="1"/>
  <c r="DA44" i="1"/>
  <c r="DH82" i="1"/>
  <c r="DO90" i="1"/>
  <c r="CT25" i="1"/>
  <c r="CT14" i="1"/>
  <c r="CT6" i="1"/>
  <c r="DH72" i="1"/>
  <c r="CT56" i="1"/>
  <c r="CT24" i="1"/>
  <c r="CT13" i="1"/>
  <c r="CM85" i="1"/>
  <c r="CM60" i="1"/>
  <c r="CT55" i="1"/>
  <c r="CT23" i="1"/>
  <c r="CT20" i="1"/>
  <c r="CT12" i="1"/>
  <c r="EC102" i="1"/>
  <c r="CT108" i="1"/>
  <c r="CT100" i="1"/>
  <c r="DA95" i="1"/>
  <c r="DA53" i="1"/>
  <c r="DA18" i="1"/>
  <c r="DV81" i="1"/>
  <c r="DH69" i="1"/>
  <c r="CT95" i="1"/>
  <c r="EC92" i="1"/>
  <c r="EC25" i="1"/>
  <c r="DA51" i="1"/>
  <c r="DV95" i="1"/>
  <c r="CT94" i="1"/>
  <c r="DH79" i="1"/>
  <c r="EC56" i="1"/>
  <c r="EC48" i="1"/>
  <c r="DA108" i="1"/>
  <c r="DA42" i="1"/>
  <c r="DA34" i="1"/>
  <c r="DV94" i="1"/>
  <c r="DV93" i="1"/>
  <c r="DO64" i="1"/>
  <c r="CM81" i="1"/>
  <c r="DO60" i="1"/>
  <c r="DV67" i="1"/>
  <c r="DV75" i="1"/>
  <c r="DA84" i="1"/>
  <c r="DO63" i="1"/>
  <c r="DV72" i="1"/>
  <c r="DO91" i="1"/>
  <c r="DO89" i="1"/>
  <c r="DO65" i="1"/>
  <c r="DV70" i="1"/>
  <c r="EC33" i="1"/>
  <c r="CM63" i="1"/>
  <c r="DV41" i="1"/>
  <c r="DV14" i="1"/>
  <c r="DV68" i="1"/>
  <c r="CT33" i="1"/>
  <c r="DV56" i="1"/>
  <c r="EC73" i="1"/>
  <c r="CT73" i="1"/>
  <c r="CT87" i="1"/>
  <c r="DV62" i="1"/>
  <c r="CT21" i="1"/>
  <c r="CT5" i="1"/>
  <c r="CT82" i="1"/>
  <c r="DH67" i="1"/>
  <c r="DV103" i="1"/>
  <c r="DV29" i="1"/>
  <c r="EC84" i="1"/>
  <c r="DA9" i="1"/>
  <c r="EC53" i="1"/>
  <c r="EC10" i="1"/>
  <c r="DH76" i="1"/>
  <c r="DH61" i="1"/>
  <c r="EC17" i="1"/>
  <c r="DO59" i="1"/>
  <c r="CT61" i="1"/>
  <c r="DO61" i="1"/>
  <c r="EC8" i="1"/>
  <c r="DA103" i="1"/>
  <c r="DV78" i="1"/>
  <c r="CT96" i="1"/>
  <c r="EC109" i="1"/>
  <c r="EC101" i="1"/>
  <c r="EC93" i="1"/>
  <c r="EC78" i="1"/>
  <c r="EC15" i="1"/>
  <c r="EC7" i="1"/>
  <c r="CT107" i="1"/>
  <c r="DO77" i="1"/>
  <c r="EC82" i="1"/>
  <c r="DV74" i="1"/>
  <c r="CT68" i="1"/>
  <c r="CT59" i="1"/>
  <c r="CT76" i="1"/>
  <c r="CT50" i="1"/>
  <c r="CT42" i="1"/>
  <c r="CT34" i="1"/>
  <c r="CT26" i="1"/>
  <c r="CT15" i="1"/>
  <c r="CT7" i="1"/>
  <c r="DH77" i="1"/>
  <c r="DH59" i="1"/>
  <c r="CM69" i="1"/>
  <c r="DH84" i="1"/>
  <c r="CT97" i="1"/>
  <c r="CT89" i="1"/>
  <c r="DA63" i="1"/>
  <c r="DA15" i="1"/>
  <c r="DA7" i="1"/>
  <c r="EC43" i="1"/>
  <c r="EC35" i="1"/>
  <c r="EC27" i="1"/>
  <c r="EC16" i="1"/>
  <c r="CT54" i="1"/>
  <c r="CT46" i="1"/>
  <c r="CT38" i="1"/>
  <c r="CT30" i="1"/>
  <c r="CT19" i="1"/>
  <c r="CT11" i="1"/>
  <c r="DH63" i="1"/>
  <c r="DO79" i="1"/>
  <c r="CM66" i="1"/>
  <c r="CM58" i="1"/>
  <c r="CM84" i="1"/>
  <c r="CM73" i="1"/>
  <c r="DV17" i="1"/>
  <c r="DV9" i="1"/>
  <c r="CT93" i="1"/>
  <c r="CT78" i="1"/>
  <c r="DA77" i="1"/>
  <c r="DA59" i="1"/>
  <c r="DA11" i="1"/>
  <c r="EC55" i="1"/>
  <c r="EC47" i="1"/>
  <c r="EC31" i="1"/>
  <c r="EC20" i="1"/>
  <c r="EC12" i="1"/>
  <c r="DA107" i="1"/>
  <c r="DA99" i="1"/>
  <c r="CT81" i="1"/>
  <c r="DO19" i="1"/>
  <c r="DO88" i="1"/>
  <c r="DO62" i="1"/>
  <c r="DV69" i="1"/>
  <c r="EC91" i="1"/>
  <c r="EC49" i="1"/>
  <c r="CT79" i="1"/>
  <c r="EC22" i="1"/>
  <c r="EC6" i="1"/>
  <c r="DA82" i="1"/>
  <c r="DV22" i="1"/>
  <c r="CM22" i="1"/>
  <c r="EC5" i="1"/>
  <c r="EJ4" i="1"/>
  <c r="CT22" i="1"/>
  <c r="DA92" i="1"/>
  <c r="DV85" i="1"/>
  <c r="DA22" i="1"/>
  <c r="DH22" i="1"/>
  <c r="DO22" i="1"/>
  <c r="EX1" i="1" l="1"/>
  <c r="CM1" i="1"/>
  <c r="CX1" i="1"/>
  <c r="CJ1" i="1"/>
  <c r="DE1" i="1"/>
  <c r="EG1" i="1"/>
  <c r="CQ1" i="1"/>
  <c r="DZ1" i="1"/>
  <c r="EU1" i="1"/>
  <c r="DL1" i="1"/>
  <c r="EJ1" i="1"/>
  <c r="DH1" i="1"/>
  <c r="EQ1" i="1"/>
  <c r="EN1" i="1"/>
  <c r="DA4" i="1"/>
  <c r="DA1" i="1" s="1"/>
  <c r="CT4" i="1"/>
  <c r="CT1" i="1" s="1"/>
  <c r="BF1" i="1" l="1"/>
  <c r="BK6" i="1"/>
  <c r="BK14" i="1"/>
  <c r="BK25" i="1"/>
  <c r="BK33" i="1"/>
  <c r="BK41" i="1"/>
  <c r="BK49" i="1"/>
  <c r="BK57" i="1"/>
  <c r="BK58" i="1"/>
  <c r="BK66" i="1"/>
  <c r="BK67" i="1"/>
  <c r="BK75" i="1"/>
  <c r="BK89" i="1"/>
  <c r="BK15" i="1"/>
  <c r="BK26" i="1"/>
  <c r="BK34" i="1"/>
  <c r="BK98" i="1"/>
  <c r="BK12" i="1"/>
  <c r="BK20" i="1"/>
  <c r="BK23" i="1"/>
  <c r="BK31" i="1"/>
  <c r="BK39" i="1"/>
  <c r="BK47" i="1"/>
  <c r="BK55" i="1"/>
  <c r="BK64" i="1"/>
  <c r="BK73" i="1"/>
  <c r="BK87" i="1"/>
  <c r="BK95" i="1"/>
  <c r="BK103" i="1"/>
  <c r="BK9" i="1"/>
  <c r="BK17" i="1"/>
  <c r="BE1" i="1"/>
  <c r="BK44" i="1"/>
  <c r="BK52" i="1"/>
  <c r="BK61" i="1"/>
  <c r="BK70" i="1"/>
  <c r="BK81" i="1"/>
  <c r="BK85" i="1"/>
  <c r="BK92" i="1"/>
  <c r="BK100" i="1"/>
  <c r="BK108" i="1"/>
  <c r="BP1" i="1"/>
  <c r="BK28" i="1"/>
  <c r="BK36" i="1"/>
  <c r="BK5" i="1"/>
  <c r="BK8" i="1"/>
  <c r="BK13" i="1"/>
  <c r="BK16" i="1"/>
  <c r="BK21" i="1"/>
  <c r="BK24" i="1"/>
  <c r="BK27" i="1"/>
  <c r="BK32" i="1"/>
  <c r="BK35" i="1"/>
  <c r="BK40" i="1"/>
  <c r="BK43" i="1"/>
  <c r="BK48" i="1"/>
  <c r="BK51" i="1"/>
  <c r="BK56" i="1"/>
  <c r="BK60" i="1"/>
  <c r="BK65" i="1"/>
  <c r="BK69" i="1"/>
  <c r="BK91" i="1"/>
  <c r="BK99" i="1"/>
  <c r="BQ1" i="1"/>
  <c r="BK42" i="1"/>
  <c r="BK50" i="1"/>
  <c r="BK59" i="1"/>
  <c r="BK68" i="1"/>
  <c r="BK76" i="1"/>
  <c r="BK80" i="1"/>
  <c r="BK90" i="1"/>
  <c r="BK97" i="1"/>
  <c r="BK105" i="1"/>
  <c r="BM1" i="1"/>
  <c r="BL1" i="1"/>
  <c r="BG1" i="1"/>
  <c r="BK74" i="1"/>
  <c r="BK79" i="1"/>
  <c r="BK83" i="1"/>
  <c r="BK88" i="1"/>
  <c r="BK96" i="1"/>
  <c r="BK104" i="1"/>
  <c r="BN1" i="1"/>
  <c r="BK19" i="1"/>
  <c r="BK30" i="1"/>
  <c r="BK38" i="1"/>
  <c r="BK46" i="1"/>
  <c r="BK54" i="1"/>
  <c r="BK63" i="1"/>
  <c r="BK72" i="1"/>
  <c r="BK78" i="1"/>
  <c r="BK82" i="1"/>
  <c r="BK94" i="1"/>
  <c r="BK102" i="1"/>
  <c r="BK107" i="1"/>
  <c r="BK77" i="1"/>
  <c r="BK11" i="1"/>
  <c r="BJ1" i="1"/>
  <c r="BK7" i="1"/>
  <c r="BK10" i="1"/>
  <c r="BK18" i="1"/>
  <c r="BK29" i="1"/>
  <c r="BK37" i="1"/>
  <c r="BK45" i="1"/>
  <c r="BK53" i="1"/>
  <c r="BK62" i="1"/>
  <c r="BK71" i="1"/>
  <c r="BK84" i="1"/>
  <c r="BK93" i="1"/>
  <c r="BK101" i="1"/>
  <c r="BK106" i="1"/>
  <c r="BK109" i="1"/>
  <c r="BO1" i="1" l="1"/>
  <c r="BH1" i="1"/>
  <c r="BR4" i="1"/>
  <c r="BK22" i="1"/>
  <c r="BK4" i="1"/>
  <c r="BK1" i="1" l="1"/>
  <c r="BR1" i="1"/>
  <c r="AP1" i="1" l="1"/>
  <c r="AI4" i="1" l="1"/>
  <c r="AI1" i="1" s="1"/>
  <c r="AA109" i="1" l="1"/>
  <c r="Z109" i="1"/>
  <c r="X109" i="1"/>
  <c r="W109" i="1"/>
  <c r="AA108" i="1"/>
  <c r="Z108" i="1"/>
  <c r="X108" i="1"/>
  <c r="W108" i="1"/>
  <c r="AA107" i="1"/>
  <c r="Z107" i="1"/>
  <c r="X107" i="1"/>
  <c r="W107" i="1"/>
  <c r="AA106" i="1"/>
  <c r="Z106" i="1"/>
  <c r="X106" i="1"/>
  <c r="W106" i="1"/>
  <c r="AA105" i="1"/>
  <c r="Z105" i="1"/>
  <c r="X105" i="1"/>
  <c r="W105" i="1"/>
  <c r="AA104" i="1"/>
  <c r="Z104" i="1"/>
  <c r="X104" i="1"/>
  <c r="W104" i="1"/>
  <c r="AA103" i="1"/>
  <c r="Z103" i="1"/>
  <c r="X103" i="1"/>
  <c r="W103" i="1"/>
  <c r="AA102" i="1"/>
  <c r="Z102" i="1"/>
  <c r="X102" i="1"/>
  <c r="W102" i="1"/>
  <c r="AA101" i="1"/>
  <c r="Z101" i="1"/>
  <c r="X101" i="1"/>
  <c r="W101" i="1"/>
  <c r="AA100" i="1"/>
  <c r="Z100" i="1"/>
  <c r="X100" i="1"/>
  <c r="W100" i="1"/>
  <c r="AA99" i="1"/>
  <c r="Z99" i="1"/>
  <c r="X99" i="1"/>
  <c r="W99" i="1"/>
  <c r="AA98" i="1"/>
  <c r="Z98" i="1"/>
  <c r="X98" i="1"/>
  <c r="W98" i="1"/>
  <c r="AA97" i="1"/>
  <c r="Z97" i="1"/>
  <c r="X97" i="1"/>
  <c r="W97" i="1"/>
  <c r="AA96" i="1"/>
  <c r="Z96" i="1"/>
  <c r="X96" i="1"/>
  <c r="W96" i="1"/>
  <c r="AA95" i="1"/>
  <c r="Z95" i="1"/>
  <c r="X95" i="1"/>
  <c r="W95" i="1"/>
  <c r="AA94" i="1"/>
  <c r="Z94" i="1"/>
  <c r="X94" i="1"/>
  <c r="W94" i="1"/>
  <c r="AA93" i="1"/>
  <c r="Z93" i="1"/>
  <c r="X93" i="1"/>
  <c r="W93" i="1"/>
  <c r="AA92" i="1"/>
  <c r="Z92" i="1"/>
  <c r="X92" i="1"/>
  <c r="W92" i="1"/>
  <c r="AA91" i="1"/>
  <c r="Z91" i="1"/>
  <c r="X91" i="1"/>
  <c r="W91" i="1"/>
  <c r="AA90" i="1"/>
  <c r="Z90" i="1"/>
  <c r="X90" i="1"/>
  <c r="W90" i="1"/>
  <c r="AA89" i="1"/>
  <c r="Z89" i="1"/>
  <c r="X89" i="1"/>
  <c r="W89" i="1"/>
  <c r="AA88" i="1"/>
  <c r="Z88" i="1"/>
  <c r="X88" i="1"/>
  <c r="W88" i="1"/>
  <c r="AA87" i="1"/>
  <c r="Z87" i="1"/>
  <c r="X87" i="1"/>
  <c r="W87" i="1"/>
  <c r="Z85" i="1"/>
  <c r="X85" i="1"/>
  <c r="W85" i="1"/>
  <c r="Z84" i="1"/>
  <c r="X84" i="1"/>
  <c r="W84" i="1"/>
  <c r="Z83" i="1"/>
  <c r="X83" i="1"/>
  <c r="W83" i="1"/>
  <c r="Z82" i="1"/>
  <c r="X82" i="1"/>
  <c r="W82" i="1"/>
  <c r="Z81" i="1"/>
  <c r="X81" i="1"/>
  <c r="W81" i="1"/>
  <c r="Z80" i="1"/>
  <c r="X80" i="1"/>
  <c r="W80" i="1"/>
  <c r="Z79" i="1"/>
  <c r="X79" i="1"/>
  <c r="W79" i="1"/>
  <c r="Z78" i="1"/>
  <c r="X78" i="1"/>
  <c r="W78" i="1"/>
  <c r="Z77" i="1"/>
  <c r="X77" i="1"/>
  <c r="W77" i="1"/>
  <c r="Z76" i="1"/>
  <c r="Y76" i="1"/>
  <c r="X76" i="1"/>
  <c r="W76" i="1"/>
  <c r="AA75" i="1"/>
  <c r="Z75" i="1"/>
  <c r="Y75" i="1"/>
  <c r="X75" i="1"/>
  <c r="W75" i="1"/>
  <c r="AA74" i="1"/>
  <c r="Z74" i="1"/>
  <c r="Y74" i="1"/>
  <c r="X74" i="1"/>
  <c r="W74" i="1"/>
  <c r="AA73" i="1"/>
  <c r="Z73" i="1"/>
  <c r="Y73" i="1"/>
  <c r="X73" i="1"/>
  <c r="W73" i="1"/>
  <c r="AA72" i="1"/>
  <c r="Z72" i="1"/>
  <c r="Y72" i="1"/>
  <c r="X72" i="1"/>
  <c r="W72" i="1"/>
  <c r="AA71" i="1"/>
  <c r="Z71" i="1"/>
  <c r="Y71" i="1"/>
  <c r="X71" i="1"/>
  <c r="W71" i="1"/>
  <c r="AA70" i="1"/>
  <c r="Z70" i="1"/>
  <c r="Y70" i="1"/>
  <c r="X70" i="1"/>
  <c r="W70" i="1"/>
  <c r="AA69" i="1"/>
  <c r="Z69" i="1"/>
  <c r="Y69" i="1"/>
  <c r="X69" i="1"/>
  <c r="W69" i="1"/>
  <c r="AA68" i="1"/>
  <c r="Z68" i="1"/>
  <c r="Y68" i="1"/>
  <c r="X68" i="1"/>
  <c r="W68" i="1"/>
  <c r="AA67" i="1"/>
  <c r="Z67" i="1"/>
  <c r="Y67" i="1"/>
  <c r="X67" i="1"/>
  <c r="W67" i="1"/>
  <c r="AA66" i="1"/>
  <c r="Z66" i="1"/>
  <c r="Y66" i="1"/>
  <c r="X66" i="1"/>
  <c r="W66" i="1"/>
  <c r="AA65" i="1"/>
  <c r="Z65" i="1"/>
  <c r="Y65" i="1"/>
  <c r="X65" i="1"/>
  <c r="W65" i="1"/>
  <c r="AA64" i="1"/>
  <c r="Z64" i="1"/>
  <c r="Y64" i="1"/>
  <c r="X64" i="1"/>
  <c r="W64" i="1"/>
  <c r="AA63" i="1"/>
  <c r="Z63" i="1"/>
  <c r="Y63" i="1"/>
  <c r="X63" i="1"/>
  <c r="W63" i="1"/>
  <c r="AA62" i="1"/>
  <c r="Z62" i="1"/>
  <c r="Y62" i="1"/>
  <c r="X62" i="1"/>
  <c r="W62" i="1"/>
  <c r="AA61" i="1"/>
  <c r="Z61" i="1"/>
  <c r="Y61" i="1"/>
  <c r="X61" i="1"/>
  <c r="W61" i="1"/>
  <c r="AA60" i="1"/>
  <c r="Z60" i="1"/>
  <c r="Y60" i="1"/>
  <c r="X60" i="1"/>
  <c r="W60" i="1"/>
  <c r="AA59" i="1"/>
  <c r="Z59" i="1"/>
  <c r="Y59" i="1"/>
  <c r="X59" i="1"/>
  <c r="W59" i="1"/>
  <c r="AA58" i="1"/>
  <c r="Z58" i="1"/>
  <c r="Y58" i="1"/>
  <c r="X58" i="1"/>
  <c r="W58" i="1"/>
  <c r="AA57" i="1"/>
  <c r="Z57" i="1"/>
  <c r="Y57" i="1"/>
  <c r="X57" i="1"/>
  <c r="W57" i="1"/>
  <c r="AA56" i="1"/>
  <c r="Z56" i="1"/>
  <c r="Y56" i="1"/>
  <c r="X56" i="1"/>
  <c r="W56" i="1"/>
  <c r="AA55" i="1"/>
  <c r="Z55" i="1"/>
  <c r="Y55" i="1"/>
  <c r="X55" i="1"/>
  <c r="W55" i="1"/>
  <c r="AA54" i="1"/>
  <c r="Z54" i="1"/>
  <c r="Y54" i="1"/>
  <c r="X54" i="1"/>
  <c r="W54" i="1"/>
  <c r="AA53" i="1"/>
  <c r="Z53" i="1"/>
  <c r="Y53" i="1"/>
  <c r="X53" i="1"/>
  <c r="W53" i="1"/>
  <c r="AA52" i="1"/>
  <c r="Z52" i="1"/>
  <c r="Y52" i="1"/>
  <c r="X52" i="1"/>
  <c r="W52" i="1"/>
  <c r="AA51" i="1"/>
  <c r="Z51" i="1"/>
  <c r="Y51" i="1"/>
  <c r="X51" i="1"/>
  <c r="W51" i="1"/>
  <c r="AA50" i="1"/>
  <c r="Z50" i="1"/>
  <c r="Y50" i="1"/>
  <c r="X50" i="1"/>
  <c r="W50" i="1"/>
  <c r="Z49" i="1"/>
  <c r="X49" i="1"/>
  <c r="W49" i="1"/>
  <c r="AA48" i="1"/>
  <c r="Z48" i="1"/>
  <c r="X48" i="1"/>
  <c r="W48" i="1"/>
  <c r="AA47" i="1"/>
  <c r="Z47" i="1"/>
  <c r="X47" i="1"/>
  <c r="W47" i="1"/>
  <c r="AA46" i="1"/>
  <c r="Z46" i="1"/>
  <c r="X46" i="1"/>
  <c r="W46" i="1"/>
  <c r="AA45" i="1"/>
  <c r="Z45" i="1"/>
  <c r="X45" i="1"/>
  <c r="W45" i="1"/>
  <c r="AA44" i="1"/>
  <c r="Z44" i="1"/>
  <c r="X44" i="1"/>
  <c r="W44" i="1"/>
  <c r="AA43" i="1"/>
  <c r="Z43" i="1"/>
  <c r="X43" i="1"/>
  <c r="W43" i="1"/>
  <c r="AA42" i="1"/>
  <c r="Z42" i="1"/>
  <c r="X42" i="1"/>
  <c r="W42" i="1"/>
  <c r="AA41" i="1"/>
  <c r="Z41" i="1"/>
  <c r="X41" i="1"/>
  <c r="W41" i="1"/>
  <c r="AA40" i="1"/>
  <c r="Z40" i="1"/>
  <c r="X40" i="1"/>
  <c r="W40" i="1"/>
  <c r="AA39" i="1"/>
  <c r="Z39" i="1"/>
  <c r="X39" i="1"/>
  <c r="W39" i="1"/>
  <c r="AA38" i="1"/>
  <c r="Z38" i="1"/>
  <c r="X38" i="1"/>
  <c r="W38" i="1"/>
  <c r="AA37" i="1"/>
  <c r="Z37" i="1"/>
  <c r="X37" i="1"/>
  <c r="W37" i="1"/>
  <c r="AA36" i="1"/>
  <c r="Z36" i="1"/>
  <c r="X36" i="1"/>
  <c r="W36" i="1"/>
  <c r="AA35" i="1"/>
  <c r="Z35" i="1"/>
  <c r="X35" i="1"/>
  <c r="W35" i="1"/>
  <c r="AA34" i="1"/>
  <c r="Z34" i="1"/>
  <c r="X34" i="1"/>
  <c r="W34" i="1"/>
  <c r="AA33" i="1"/>
  <c r="Z33" i="1"/>
  <c r="X33" i="1"/>
  <c r="W33" i="1"/>
  <c r="AA32" i="1"/>
  <c r="Z32" i="1"/>
  <c r="X32" i="1"/>
  <c r="W32" i="1"/>
  <c r="AA31" i="1"/>
  <c r="Z31" i="1"/>
  <c r="X31" i="1"/>
  <c r="W31" i="1"/>
  <c r="AA30" i="1"/>
  <c r="Z30" i="1"/>
  <c r="X30" i="1"/>
  <c r="W30" i="1"/>
  <c r="AA29" i="1"/>
  <c r="Z29" i="1"/>
  <c r="X29" i="1"/>
  <c r="W29" i="1"/>
  <c r="AA28" i="1"/>
  <c r="Z28" i="1"/>
  <c r="X28" i="1"/>
  <c r="W28" i="1"/>
  <c r="AA27" i="1"/>
  <c r="Z27" i="1"/>
  <c r="X27" i="1"/>
  <c r="W27" i="1"/>
  <c r="AA26" i="1"/>
  <c r="Z26" i="1"/>
  <c r="X26" i="1"/>
  <c r="W26" i="1"/>
  <c r="AA25" i="1"/>
  <c r="Z25" i="1"/>
  <c r="X25" i="1"/>
  <c r="W25" i="1"/>
  <c r="AA24" i="1"/>
  <c r="Z24" i="1"/>
  <c r="X24" i="1"/>
  <c r="W24" i="1"/>
  <c r="AA23" i="1"/>
  <c r="Z23" i="1"/>
  <c r="X23" i="1"/>
  <c r="W23" i="1"/>
  <c r="AA21" i="1"/>
  <c r="Z21" i="1"/>
  <c r="X21" i="1"/>
  <c r="W21" i="1"/>
  <c r="AA20" i="1"/>
  <c r="Z20" i="1"/>
  <c r="X20" i="1"/>
  <c r="W20" i="1"/>
  <c r="AA19" i="1"/>
  <c r="Z19" i="1"/>
  <c r="X19" i="1"/>
  <c r="W19" i="1"/>
  <c r="AA18" i="1"/>
  <c r="Z18" i="1"/>
  <c r="X18" i="1"/>
  <c r="W18" i="1"/>
  <c r="AA17" i="1"/>
  <c r="Z17" i="1"/>
  <c r="X17" i="1"/>
  <c r="W17" i="1"/>
  <c r="AA16" i="1"/>
  <c r="Z16" i="1"/>
  <c r="X16" i="1"/>
  <c r="W16" i="1"/>
  <c r="AA15" i="1"/>
  <c r="Z15" i="1"/>
  <c r="X15" i="1"/>
  <c r="W15" i="1"/>
  <c r="AA14" i="1"/>
  <c r="Z14" i="1"/>
  <c r="X14" i="1"/>
  <c r="W14" i="1"/>
  <c r="AA13" i="1"/>
  <c r="Z13" i="1"/>
  <c r="X13" i="1"/>
  <c r="W13" i="1"/>
  <c r="AA12" i="1"/>
  <c r="Z12" i="1"/>
  <c r="X12" i="1"/>
  <c r="W12" i="1"/>
  <c r="AA11" i="1"/>
  <c r="Z11" i="1"/>
  <c r="X11" i="1"/>
  <c r="W11" i="1"/>
  <c r="AA10" i="1"/>
  <c r="Z10" i="1"/>
  <c r="X10" i="1"/>
  <c r="W10" i="1"/>
  <c r="AA9" i="1"/>
  <c r="Z9" i="1"/>
  <c r="X9" i="1"/>
  <c r="W9" i="1"/>
  <c r="AA8" i="1"/>
  <c r="Z8" i="1"/>
  <c r="X8" i="1"/>
  <c r="W8" i="1"/>
  <c r="AA7" i="1"/>
  <c r="Z7" i="1"/>
  <c r="X7" i="1"/>
  <c r="W7" i="1"/>
  <c r="AA6" i="1"/>
  <c r="Z6" i="1"/>
  <c r="X6" i="1"/>
  <c r="W6" i="1"/>
  <c r="AA5" i="1"/>
  <c r="Z5" i="1"/>
  <c r="X5" i="1"/>
  <c r="W5" i="1"/>
  <c r="AA4" i="1"/>
  <c r="Z4" i="1"/>
  <c r="X4" i="1"/>
  <c r="W4" i="1"/>
  <c r="Y84" i="1" l="1"/>
  <c r="Y79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Z22" i="1"/>
  <c r="Z1" i="1" s="1"/>
  <c r="AA22" i="1"/>
  <c r="AA1" i="1" s="1"/>
  <c r="V50" i="1"/>
  <c r="AB50" i="1" s="1"/>
  <c r="V51" i="1"/>
  <c r="AB51" i="1" s="1"/>
  <c r="V52" i="1"/>
  <c r="AB52" i="1" s="1"/>
  <c r="V53" i="1"/>
  <c r="AB53" i="1" s="1"/>
  <c r="V54" i="1"/>
  <c r="AB54" i="1" s="1"/>
  <c r="V55" i="1"/>
  <c r="AB55" i="1" s="1"/>
  <c r="V56" i="1"/>
  <c r="AB56" i="1" s="1"/>
  <c r="V57" i="1"/>
  <c r="AB57" i="1" s="1"/>
  <c r="V58" i="1"/>
  <c r="AB58" i="1" s="1"/>
  <c r="V59" i="1"/>
  <c r="AB59" i="1" s="1"/>
  <c r="V60" i="1"/>
  <c r="AB60" i="1" s="1"/>
  <c r="V61" i="1"/>
  <c r="AB61" i="1" s="1"/>
  <c r="V62" i="1"/>
  <c r="AB62" i="1" s="1"/>
  <c r="V63" i="1"/>
  <c r="AB63" i="1" s="1"/>
  <c r="V64" i="1"/>
  <c r="AB64" i="1" s="1"/>
  <c r="V65" i="1"/>
  <c r="AB65" i="1" s="1"/>
  <c r="V66" i="1"/>
  <c r="AB66" i="1" s="1"/>
  <c r="V67" i="1"/>
  <c r="AB67" i="1" s="1"/>
  <c r="V68" i="1"/>
  <c r="AB68" i="1" s="1"/>
  <c r="V69" i="1"/>
  <c r="AB69" i="1" s="1"/>
  <c r="V70" i="1"/>
  <c r="AB70" i="1" s="1"/>
  <c r="V71" i="1"/>
  <c r="AB71" i="1" s="1"/>
  <c r="V72" i="1"/>
  <c r="AB72" i="1" s="1"/>
  <c r="V73" i="1"/>
  <c r="AB73" i="1" s="1"/>
  <c r="V74" i="1"/>
  <c r="AB74" i="1" s="1"/>
  <c r="V75" i="1"/>
  <c r="AB75" i="1" s="1"/>
  <c r="V76" i="1"/>
  <c r="AB76" i="1" s="1"/>
  <c r="V84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Y78" i="1"/>
  <c r="V83" i="1"/>
  <c r="W22" i="1"/>
  <c r="W1" i="1" s="1"/>
  <c r="Y77" i="1"/>
  <c r="V82" i="1"/>
  <c r="Y85" i="1"/>
  <c r="X22" i="1"/>
  <c r="X1" i="1" s="1"/>
  <c r="V81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V80" i="1"/>
  <c r="Y83" i="1"/>
  <c r="V79" i="1"/>
  <c r="Y82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78" i="1"/>
  <c r="Y81" i="1"/>
  <c r="V77" i="1"/>
  <c r="Y80" i="1"/>
  <c r="V85" i="1"/>
  <c r="V1" i="1" l="1"/>
  <c r="AB105" i="1"/>
  <c r="AB97" i="1"/>
  <c r="AB89" i="1"/>
  <c r="AB103" i="1"/>
  <c r="AB87" i="1"/>
  <c r="AB102" i="1"/>
  <c r="AB95" i="1"/>
  <c r="AB79" i="1"/>
  <c r="AB91" i="1"/>
  <c r="AB90" i="1"/>
  <c r="AB99" i="1"/>
  <c r="AB84" i="1"/>
  <c r="AB94" i="1"/>
  <c r="Y4" i="1"/>
  <c r="AB98" i="1"/>
  <c r="AB106" i="1"/>
  <c r="AB107" i="1"/>
  <c r="AB108" i="1"/>
  <c r="AB77" i="1"/>
  <c r="AB109" i="1"/>
  <c r="AB93" i="1"/>
  <c r="AB101" i="1"/>
  <c r="AB104" i="1"/>
  <c r="AB100" i="1"/>
  <c r="AB96" i="1"/>
  <c r="AB92" i="1"/>
  <c r="AB88" i="1"/>
  <c r="AB85" i="1"/>
  <c r="AB49" i="1"/>
  <c r="AB45" i="1"/>
  <c r="AB41" i="1"/>
  <c r="AB37" i="1"/>
  <c r="AB33" i="1"/>
  <c r="AB29" i="1"/>
  <c r="AB25" i="1"/>
  <c r="AB18" i="1"/>
  <c r="AB14" i="1"/>
  <c r="AB10" i="1"/>
  <c r="AB6" i="1"/>
  <c r="AB78" i="1"/>
  <c r="AB80" i="1"/>
  <c r="AB81" i="1"/>
  <c r="Y22" i="1"/>
  <c r="AB22" i="1" s="1"/>
  <c r="AB48" i="1"/>
  <c r="AB40" i="1"/>
  <c r="AB32" i="1"/>
  <c r="AB24" i="1"/>
  <c r="AB21" i="1"/>
  <c r="AB13" i="1"/>
  <c r="AB5" i="1"/>
  <c r="AB82" i="1"/>
  <c r="AB44" i="1"/>
  <c r="AB36" i="1"/>
  <c r="AB28" i="1"/>
  <c r="AB17" i="1"/>
  <c r="AB9" i="1"/>
  <c r="AB47" i="1"/>
  <c r="AB43" i="1"/>
  <c r="AB39" i="1"/>
  <c r="AB35" i="1"/>
  <c r="AB31" i="1"/>
  <c r="AB27" i="1"/>
  <c r="AB23" i="1"/>
  <c r="AB20" i="1"/>
  <c r="AB16" i="1"/>
  <c r="AB12" i="1"/>
  <c r="AB8" i="1"/>
  <c r="AB83" i="1"/>
  <c r="AB46" i="1"/>
  <c r="AB42" i="1"/>
  <c r="AB38" i="1"/>
  <c r="AB34" i="1"/>
  <c r="AB30" i="1"/>
  <c r="AB26" i="1"/>
  <c r="AB19" i="1"/>
  <c r="AB15" i="1"/>
  <c r="AB11" i="1"/>
  <c r="AB7" i="1"/>
  <c r="Y1" i="1" l="1"/>
  <c r="AB4" i="1"/>
  <c r="AB1" i="1" s="1"/>
  <c r="T109" i="1"/>
  <c r="L109" i="1" s="1"/>
  <c r="S109" i="1"/>
  <c r="K109" i="1" s="1"/>
  <c r="R109" i="1"/>
  <c r="J109" i="1" s="1"/>
  <c r="Q109" i="1"/>
  <c r="I109" i="1" s="1"/>
  <c r="P109" i="1"/>
  <c r="H109" i="1" s="1"/>
  <c r="T108" i="1"/>
  <c r="L108" i="1" s="1"/>
  <c r="S108" i="1"/>
  <c r="K108" i="1" s="1"/>
  <c r="R108" i="1"/>
  <c r="J108" i="1" s="1"/>
  <c r="Q108" i="1"/>
  <c r="I108" i="1" s="1"/>
  <c r="P108" i="1"/>
  <c r="H108" i="1" s="1"/>
  <c r="T107" i="1"/>
  <c r="L107" i="1" s="1"/>
  <c r="S107" i="1"/>
  <c r="K107" i="1" s="1"/>
  <c r="R107" i="1"/>
  <c r="J107" i="1" s="1"/>
  <c r="Q107" i="1"/>
  <c r="I107" i="1" s="1"/>
  <c r="P107" i="1"/>
  <c r="H107" i="1" s="1"/>
  <c r="T106" i="1"/>
  <c r="L106" i="1" s="1"/>
  <c r="S106" i="1"/>
  <c r="K106" i="1" s="1"/>
  <c r="R106" i="1"/>
  <c r="J106" i="1" s="1"/>
  <c r="Q106" i="1"/>
  <c r="I106" i="1" s="1"/>
  <c r="P106" i="1"/>
  <c r="H106" i="1" s="1"/>
  <c r="O106" i="1"/>
  <c r="T105" i="1"/>
  <c r="L105" i="1" s="1"/>
  <c r="S105" i="1"/>
  <c r="K105" i="1" s="1"/>
  <c r="R105" i="1"/>
  <c r="J105" i="1" s="1"/>
  <c r="Q105" i="1"/>
  <c r="I105" i="1" s="1"/>
  <c r="P105" i="1"/>
  <c r="H105" i="1" s="1"/>
  <c r="T104" i="1"/>
  <c r="L104" i="1" s="1"/>
  <c r="S104" i="1"/>
  <c r="K104" i="1" s="1"/>
  <c r="R104" i="1"/>
  <c r="J104" i="1" s="1"/>
  <c r="Q104" i="1"/>
  <c r="I104" i="1" s="1"/>
  <c r="P104" i="1"/>
  <c r="H104" i="1" s="1"/>
  <c r="T103" i="1"/>
  <c r="L103" i="1" s="1"/>
  <c r="S103" i="1"/>
  <c r="K103" i="1" s="1"/>
  <c r="R103" i="1"/>
  <c r="J103" i="1" s="1"/>
  <c r="Q103" i="1"/>
  <c r="I103" i="1" s="1"/>
  <c r="P103" i="1"/>
  <c r="H103" i="1" s="1"/>
  <c r="T102" i="1"/>
  <c r="L102" i="1" s="1"/>
  <c r="S102" i="1"/>
  <c r="K102" i="1" s="1"/>
  <c r="R102" i="1"/>
  <c r="J102" i="1" s="1"/>
  <c r="Q102" i="1"/>
  <c r="I102" i="1" s="1"/>
  <c r="P102" i="1"/>
  <c r="H102" i="1" s="1"/>
  <c r="T101" i="1"/>
  <c r="L101" i="1" s="1"/>
  <c r="S101" i="1"/>
  <c r="K101" i="1" s="1"/>
  <c r="R101" i="1"/>
  <c r="J101" i="1" s="1"/>
  <c r="Q101" i="1"/>
  <c r="I101" i="1" s="1"/>
  <c r="P101" i="1"/>
  <c r="H101" i="1" s="1"/>
  <c r="T100" i="1"/>
  <c r="L100" i="1" s="1"/>
  <c r="S100" i="1"/>
  <c r="K100" i="1" s="1"/>
  <c r="R100" i="1"/>
  <c r="J100" i="1" s="1"/>
  <c r="Q100" i="1"/>
  <c r="I100" i="1" s="1"/>
  <c r="P100" i="1"/>
  <c r="H100" i="1" s="1"/>
  <c r="T99" i="1"/>
  <c r="L99" i="1" s="1"/>
  <c r="S99" i="1"/>
  <c r="K99" i="1" s="1"/>
  <c r="R99" i="1"/>
  <c r="J99" i="1" s="1"/>
  <c r="Q99" i="1"/>
  <c r="I99" i="1" s="1"/>
  <c r="P99" i="1"/>
  <c r="H99" i="1" s="1"/>
  <c r="T98" i="1"/>
  <c r="L98" i="1" s="1"/>
  <c r="S98" i="1"/>
  <c r="K98" i="1" s="1"/>
  <c r="R98" i="1"/>
  <c r="J98" i="1" s="1"/>
  <c r="Q98" i="1"/>
  <c r="I98" i="1" s="1"/>
  <c r="P98" i="1"/>
  <c r="H98" i="1" s="1"/>
  <c r="T97" i="1"/>
  <c r="L97" i="1" s="1"/>
  <c r="S97" i="1"/>
  <c r="K97" i="1" s="1"/>
  <c r="R97" i="1"/>
  <c r="J97" i="1" s="1"/>
  <c r="Q97" i="1"/>
  <c r="I97" i="1" s="1"/>
  <c r="P97" i="1"/>
  <c r="H97" i="1" s="1"/>
  <c r="T96" i="1"/>
  <c r="L96" i="1" s="1"/>
  <c r="S96" i="1"/>
  <c r="K96" i="1" s="1"/>
  <c r="R96" i="1"/>
  <c r="J96" i="1" s="1"/>
  <c r="Q96" i="1"/>
  <c r="I96" i="1" s="1"/>
  <c r="P96" i="1"/>
  <c r="H96" i="1" s="1"/>
  <c r="T95" i="1"/>
  <c r="L95" i="1" s="1"/>
  <c r="S95" i="1"/>
  <c r="K95" i="1" s="1"/>
  <c r="R95" i="1"/>
  <c r="J95" i="1" s="1"/>
  <c r="Q95" i="1"/>
  <c r="I95" i="1" s="1"/>
  <c r="P95" i="1"/>
  <c r="H95" i="1" s="1"/>
  <c r="T94" i="1"/>
  <c r="L94" i="1" s="1"/>
  <c r="S94" i="1"/>
  <c r="K94" i="1" s="1"/>
  <c r="R94" i="1"/>
  <c r="J94" i="1" s="1"/>
  <c r="Q94" i="1"/>
  <c r="I94" i="1" s="1"/>
  <c r="P94" i="1"/>
  <c r="H94" i="1" s="1"/>
  <c r="T93" i="1"/>
  <c r="L93" i="1" s="1"/>
  <c r="S93" i="1"/>
  <c r="K93" i="1" s="1"/>
  <c r="R93" i="1"/>
  <c r="J93" i="1" s="1"/>
  <c r="Q93" i="1"/>
  <c r="I93" i="1" s="1"/>
  <c r="P93" i="1"/>
  <c r="H93" i="1" s="1"/>
  <c r="T92" i="1"/>
  <c r="L92" i="1" s="1"/>
  <c r="S92" i="1"/>
  <c r="K92" i="1" s="1"/>
  <c r="R92" i="1"/>
  <c r="J92" i="1" s="1"/>
  <c r="Q92" i="1"/>
  <c r="I92" i="1" s="1"/>
  <c r="P92" i="1"/>
  <c r="H92" i="1" s="1"/>
  <c r="T91" i="1"/>
  <c r="L91" i="1" s="1"/>
  <c r="S91" i="1"/>
  <c r="K91" i="1" s="1"/>
  <c r="R91" i="1"/>
  <c r="J91" i="1" s="1"/>
  <c r="Q91" i="1"/>
  <c r="I91" i="1" s="1"/>
  <c r="P91" i="1"/>
  <c r="H91" i="1" s="1"/>
  <c r="T90" i="1"/>
  <c r="L90" i="1" s="1"/>
  <c r="S90" i="1"/>
  <c r="K90" i="1" s="1"/>
  <c r="R90" i="1"/>
  <c r="J90" i="1" s="1"/>
  <c r="Q90" i="1"/>
  <c r="I90" i="1" s="1"/>
  <c r="P90" i="1"/>
  <c r="H90" i="1" s="1"/>
  <c r="T89" i="1"/>
  <c r="L89" i="1" s="1"/>
  <c r="S89" i="1"/>
  <c r="K89" i="1" s="1"/>
  <c r="R89" i="1"/>
  <c r="J89" i="1" s="1"/>
  <c r="Q89" i="1"/>
  <c r="I89" i="1" s="1"/>
  <c r="P89" i="1"/>
  <c r="H89" i="1" s="1"/>
  <c r="T88" i="1"/>
  <c r="L88" i="1" s="1"/>
  <c r="S88" i="1"/>
  <c r="K88" i="1" s="1"/>
  <c r="R88" i="1"/>
  <c r="J88" i="1" s="1"/>
  <c r="Q88" i="1"/>
  <c r="I88" i="1" s="1"/>
  <c r="P88" i="1"/>
  <c r="H88" i="1" s="1"/>
  <c r="S85" i="1"/>
  <c r="K85" i="1" s="1"/>
  <c r="R85" i="1"/>
  <c r="J85" i="1" s="1"/>
  <c r="Q85" i="1"/>
  <c r="I85" i="1" s="1"/>
  <c r="O85" i="1"/>
  <c r="S84" i="1"/>
  <c r="K84" i="1" s="1"/>
  <c r="R84" i="1"/>
  <c r="J84" i="1" s="1"/>
  <c r="P84" i="1"/>
  <c r="H84" i="1" s="1"/>
  <c r="O84" i="1"/>
  <c r="S83" i="1"/>
  <c r="K83" i="1" s="1"/>
  <c r="R83" i="1"/>
  <c r="J83" i="1" s="1"/>
  <c r="Q83" i="1"/>
  <c r="I83" i="1" s="1"/>
  <c r="P83" i="1"/>
  <c r="H83" i="1" s="1"/>
  <c r="S82" i="1"/>
  <c r="K82" i="1" s="1"/>
  <c r="R82" i="1"/>
  <c r="J82" i="1" s="1"/>
  <c r="Q82" i="1"/>
  <c r="I82" i="1" s="1"/>
  <c r="P82" i="1"/>
  <c r="H82" i="1" s="1"/>
  <c r="S81" i="1"/>
  <c r="K81" i="1" s="1"/>
  <c r="R81" i="1"/>
  <c r="J81" i="1" s="1"/>
  <c r="P81" i="1"/>
  <c r="H81" i="1" s="1"/>
  <c r="O81" i="1"/>
  <c r="S80" i="1"/>
  <c r="K80" i="1" s="1"/>
  <c r="R80" i="1"/>
  <c r="J80" i="1" s="1"/>
  <c r="Q80" i="1"/>
  <c r="I80" i="1" s="1"/>
  <c r="P80" i="1"/>
  <c r="H80" i="1" s="1"/>
  <c r="O80" i="1"/>
  <c r="S79" i="1"/>
  <c r="K79" i="1" s="1"/>
  <c r="R79" i="1"/>
  <c r="J79" i="1" s="1"/>
  <c r="Q79" i="1"/>
  <c r="I79" i="1" s="1"/>
  <c r="P79" i="1"/>
  <c r="H79" i="1" s="1"/>
  <c r="S78" i="1"/>
  <c r="K78" i="1" s="1"/>
  <c r="R78" i="1"/>
  <c r="J78" i="1" s="1"/>
  <c r="Q78" i="1"/>
  <c r="I78" i="1" s="1"/>
  <c r="P78" i="1"/>
  <c r="H78" i="1" s="1"/>
  <c r="S77" i="1"/>
  <c r="K77" i="1" s="1"/>
  <c r="R77" i="1"/>
  <c r="J77" i="1" s="1"/>
  <c r="Q77" i="1"/>
  <c r="I77" i="1" s="1"/>
  <c r="O77" i="1"/>
  <c r="S76" i="1"/>
  <c r="K76" i="1" s="1"/>
  <c r="R76" i="1"/>
  <c r="J76" i="1" s="1"/>
  <c r="Q76" i="1"/>
  <c r="I76" i="1" s="1"/>
  <c r="P76" i="1"/>
  <c r="H76" i="1" s="1"/>
  <c r="T75" i="1"/>
  <c r="L75" i="1" s="1"/>
  <c r="S75" i="1"/>
  <c r="K75" i="1" s="1"/>
  <c r="R75" i="1"/>
  <c r="J75" i="1" s="1"/>
  <c r="Q75" i="1"/>
  <c r="I75" i="1" s="1"/>
  <c r="P75" i="1"/>
  <c r="H75" i="1" s="1"/>
  <c r="T74" i="1"/>
  <c r="L74" i="1" s="1"/>
  <c r="S74" i="1"/>
  <c r="K74" i="1" s="1"/>
  <c r="R74" i="1"/>
  <c r="J74" i="1" s="1"/>
  <c r="Q74" i="1"/>
  <c r="I74" i="1" s="1"/>
  <c r="P74" i="1"/>
  <c r="H74" i="1" s="1"/>
  <c r="T73" i="1"/>
  <c r="L73" i="1" s="1"/>
  <c r="S73" i="1"/>
  <c r="K73" i="1" s="1"/>
  <c r="R73" i="1"/>
  <c r="J73" i="1" s="1"/>
  <c r="Q73" i="1"/>
  <c r="I73" i="1" s="1"/>
  <c r="P73" i="1"/>
  <c r="H73" i="1" s="1"/>
  <c r="T72" i="1"/>
  <c r="L72" i="1" s="1"/>
  <c r="S72" i="1"/>
  <c r="K72" i="1" s="1"/>
  <c r="R72" i="1"/>
  <c r="J72" i="1" s="1"/>
  <c r="Q72" i="1"/>
  <c r="I72" i="1" s="1"/>
  <c r="P72" i="1"/>
  <c r="H72" i="1" s="1"/>
  <c r="T71" i="1"/>
  <c r="L71" i="1" s="1"/>
  <c r="S71" i="1"/>
  <c r="K71" i="1" s="1"/>
  <c r="R71" i="1"/>
  <c r="J71" i="1" s="1"/>
  <c r="Q71" i="1"/>
  <c r="I71" i="1" s="1"/>
  <c r="P71" i="1"/>
  <c r="H71" i="1" s="1"/>
  <c r="T70" i="1"/>
  <c r="L70" i="1" s="1"/>
  <c r="S70" i="1"/>
  <c r="K70" i="1" s="1"/>
  <c r="R70" i="1"/>
  <c r="J70" i="1" s="1"/>
  <c r="Q70" i="1"/>
  <c r="I70" i="1" s="1"/>
  <c r="P70" i="1"/>
  <c r="H70" i="1" s="1"/>
  <c r="T69" i="1"/>
  <c r="L69" i="1" s="1"/>
  <c r="S69" i="1"/>
  <c r="K69" i="1" s="1"/>
  <c r="R69" i="1"/>
  <c r="J69" i="1" s="1"/>
  <c r="Q69" i="1"/>
  <c r="I69" i="1" s="1"/>
  <c r="P69" i="1"/>
  <c r="H69" i="1" s="1"/>
  <c r="T68" i="1"/>
  <c r="L68" i="1" s="1"/>
  <c r="S68" i="1"/>
  <c r="K68" i="1" s="1"/>
  <c r="R68" i="1"/>
  <c r="J68" i="1" s="1"/>
  <c r="Q68" i="1"/>
  <c r="I68" i="1" s="1"/>
  <c r="P68" i="1"/>
  <c r="H68" i="1" s="1"/>
  <c r="T67" i="1"/>
  <c r="L67" i="1" s="1"/>
  <c r="S67" i="1"/>
  <c r="K67" i="1" s="1"/>
  <c r="R67" i="1"/>
  <c r="J67" i="1" s="1"/>
  <c r="Q67" i="1"/>
  <c r="I67" i="1" s="1"/>
  <c r="P67" i="1"/>
  <c r="H67" i="1" s="1"/>
  <c r="T66" i="1"/>
  <c r="L66" i="1" s="1"/>
  <c r="S66" i="1"/>
  <c r="K66" i="1" s="1"/>
  <c r="R66" i="1"/>
  <c r="J66" i="1" s="1"/>
  <c r="Q66" i="1"/>
  <c r="I66" i="1" s="1"/>
  <c r="P66" i="1"/>
  <c r="H66" i="1" s="1"/>
  <c r="T65" i="1"/>
  <c r="L65" i="1" s="1"/>
  <c r="S65" i="1"/>
  <c r="K65" i="1" s="1"/>
  <c r="R65" i="1"/>
  <c r="J65" i="1" s="1"/>
  <c r="Q65" i="1"/>
  <c r="I65" i="1" s="1"/>
  <c r="P65" i="1"/>
  <c r="H65" i="1" s="1"/>
  <c r="T64" i="1"/>
  <c r="L64" i="1" s="1"/>
  <c r="S64" i="1"/>
  <c r="K64" i="1" s="1"/>
  <c r="R64" i="1"/>
  <c r="J64" i="1" s="1"/>
  <c r="Q64" i="1"/>
  <c r="I64" i="1" s="1"/>
  <c r="P64" i="1"/>
  <c r="H64" i="1" s="1"/>
  <c r="T63" i="1"/>
  <c r="L63" i="1" s="1"/>
  <c r="S63" i="1"/>
  <c r="K63" i="1" s="1"/>
  <c r="R63" i="1"/>
  <c r="J63" i="1" s="1"/>
  <c r="Q63" i="1"/>
  <c r="I63" i="1" s="1"/>
  <c r="P63" i="1"/>
  <c r="H63" i="1" s="1"/>
  <c r="T62" i="1"/>
  <c r="L62" i="1" s="1"/>
  <c r="S62" i="1"/>
  <c r="K62" i="1" s="1"/>
  <c r="R62" i="1"/>
  <c r="J62" i="1" s="1"/>
  <c r="Q62" i="1"/>
  <c r="I62" i="1" s="1"/>
  <c r="P62" i="1"/>
  <c r="H62" i="1" s="1"/>
  <c r="T61" i="1"/>
  <c r="L61" i="1" s="1"/>
  <c r="S61" i="1"/>
  <c r="K61" i="1" s="1"/>
  <c r="R61" i="1"/>
  <c r="J61" i="1" s="1"/>
  <c r="Q61" i="1"/>
  <c r="I61" i="1" s="1"/>
  <c r="P61" i="1"/>
  <c r="H61" i="1" s="1"/>
  <c r="T60" i="1"/>
  <c r="L60" i="1" s="1"/>
  <c r="S60" i="1"/>
  <c r="K60" i="1" s="1"/>
  <c r="R60" i="1"/>
  <c r="J60" i="1" s="1"/>
  <c r="Q60" i="1"/>
  <c r="I60" i="1" s="1"/>
  <c r="P60" i="1"/>
  <c r="H60" i="1" s="1"/>
  <c r="T59" i="1"/>
  <c r="L59" i="1" s="1"/>
  <c r="S59" i="1"/>
  <c r="K59" i="1" s="1"/>
  <c r="R59" i="1"/>
  <c r="J59" i="1" s="1"/>
  <c r="Q59" i="1"/>
  <c r="I59" i="1" s="1"/>
  <c r="P59" i="1"/>
  <c r="H59" i="1" s="1"/>
  <c r="T58" i="1"/>
  <c r="L58" i="1" s="1"/>
  <c r="S58" i="1"/>
  <c r="K58" i="1" s="1"/>
  <c r="R58" i="1"/>
  <c r="J58" i="1" s="1"/>
  <c r="Q58" i="1"/>
  <c r="I58" i="1" s="1"/>
  <c r="P58" i="1"/>
  <c r="H58" i="1" s="1"/>
  <c r="T57" i="1"/>
  <c r="L57" i="1" s="1"/>
  <c r="S57" i="1"/>
  <c r="K57" i="1" s="1"/>
  <c r="R57" i="1"/>
  <c r="J57" i="1" s="1"/>
  <c r="Q57" i="1"/>
  <c r="I57" i="1" s="1"/>
  <c r="P57" i="1"/>
  <c r="H57" i="1" s="1"/>
  <c r="T56" i="1"/>
  <c r="L56" i="1" s="1"/>
  <c r="S56" i="1"/>
  <c r="K56" i="1" s="1"/>
  <c r="R56" i="1"/>
  <c r="J56" i="1" s="1"/>
  <c r="Q56" i="1"/>
  <c r="I56" i="1" s="1"/>
  <c r="P56" i="1"/>
  <c r="H56" i="1" s="1"/>
  <c r="T55" i="1"/>
  <c r="L55" i="1" s="1"/>
  <c r="S55" i="1"/>
  <c r="K55" i="1" s="1"/>
  <c r="R55" i="1"/>
  <c r="J55" i="1" s="1"/>
  <c r="Q55" i="1"/>
  <c r="I55" i="1" s="1"/>
  <c r="P55" i="1"/>
  <c r="H55" i="1" s="1"/>
  <c r="T54" i="1"/>
  <c r="L54" i="1" s="1"/>
  <c r="S54" i="1"/>
  <c r="K54" i="1" s="1"/>
  <c r="R54" i="1"/>
  <c r="J54" i="1" s="1"/>
  <c r="Q54" i="1"/>
  <c r="I54" i="1" s="1"/>
  <c r="P54" i="1"/>
  <c r="H54" i="1" s="1"/>
  <c r="T53" i="1"/>
  <c r="L53" i="1" s="1"/>
  <c r="S53" i="1"/>
  <c r="K53" i="1" s="1"/>
  <c r="R53" i="1"/>
  <c r="J53" i="1" s="1"/>
  <c r="Q53" i="1"/>
  <c r="I53" i="1" s="1"/>
  <c r="P53" i="1"/>
  <c r="H53" i="1" s="1"/>
  <c r="T52" i="1"/>
  <c r="L52" i="1" s="1"/>
  <c r="S52" i="1"/>
  <c r="K52" i="1" s="1"/>
  <c r="R52" i="1"/>
  <c r="J52" i="1" s="1"/>
  <c r="Q52" i="1"/>
  <c r="I52" i="1" s="1"/>
  <c r="P52" i="1"/>
  <c r="H52" i="1" s="1"/>
  <c r="T51" i="1"/>
  <c r="L51" i="1" s="1"/>
  <c r="S51" i="1"/>
  <c r="K51" i="1" s="1"/>
  <c r="R51" i="1"/>
  <c r="J51" i="1" s="1"/>
  <c r="Q51" i="1"/>
  <c r="I51" i="1" s="1"/>
  <c r="P51" i="1"/>
  <c r="H51" i="1" s="1"/>
  <c r="T50" i="1"/>
  <c r="L50" i="1" s="1"/>
  <c r="S50" i="1"/>
  <c r="K50" i="1" s="1"/>
  <c r="R50" i="1"/>
  <c r="J50" i="1" s="1"/>
  <c r="Q50" i="1"/>
  <c r="I50" i="1" s="1"/>
  <c r="P50" i="1"/>
  <c r="H50" i="1" s="1"/>
  <c r="S49" i="1"/>
  <c r="K49" i="1" s="1"/>
  <c r="R49" i="1"/>
  <c r="J49" i="1" s="1"/>
  <c r="Q49" i="1"/>
  <c r="I49" i="1" s="1"/>
  <c r="P49" i="1"/>
  <c r="H49" i="1" s="1"/>
  <c r="T48" i="1"/>
  <c r="L48" i="1" s="1"/>
  <c r="S48" i="1"/>
  <c r="K48" i="1" s="1"/>
  <c r="R48" i="1"/>
  <c r="J48" i="1" s="1"/>
  <c r="Q48" i="1"/>
  <c r="I48" i="1" s="1"/>
  <c r="P48" i="1"/>
  <c r="H48" i="1" s="1"/>
  <c r="T47" i="1"/>
  <c r="L47" i="1" s="1"/>
  <c r="S47" i="1"/>
  <c r="K47" i="1" s="1"/>
  <c r="R47" i="1"/>
  <c r="J47" i="1" s="1"/>
  <c r="Q47" i="1"/>
  <c r="I47" i="1" s="1"/>
  <c r="P47" i="1"/>
  <c r="H47" i="1" s="1"/>
  <c r="T46" i="1"/>
  <c r="L46" i="1" s="1"/>
  <c r="S46" i="1"/>
  <c r="K46" i="1" s="1"/>
  <c r="R46" i="1"/>
  <c r="J46" i="1" s="1"/>
  <c r="Q46" i="1"/>
  <c r="I46" i="1" s="1"/>
  <c r="P46" i="1"/>
  <c r="H46" i="1" s="1"/>
  <c r="T45" i="1"/>
  <c r="L45" i="1" s="1"/>
  <c r="S45" i="1"/>
  <c r="K45" i="1" s="1"/>
  <c r="R45" i="1"/>
  <c r="J45" i="1" s="1"/>
  <c r="Q45" i="1"/>
  <c r="I45" i="1" s="1"/>
  <c r="P45" i="1"/>
  <c r="H45" i="1" s="1"/>
  <c r="T44" i="1"/>
  <c r="L44" i="1" s="1"/>
  <c r="S44" i="1"/>
  <c r="K44" i="1" s="1"/>
  <c r="R44" i="1"/>
  <c r="J44" i="1" s="1"/>
  <c r="Q44" i="1"/>
  <c r="I44" i="1" s="1"/>
  <c r="P44" i="1"/>
  <c r="H44" i="1" s="1"/>
  <c r="T43" i="1"/>
  <c r="L43" i="1" s="1"/>
  <c r="S43" i="1"/>
  <c r="K43" i="1" s="1"/>
  <c r="R43" i="1"/>
  <c r="J43" i="1" s="1"/>
  <c r="Q43" i="1"/>
  <c r="I43" i="1" s="1"/>
  <c r="P43" i="1"/>
  <c r="H43" i="1" s="1"/>
  <c r="T42" i="1"/>
  <c r="L42" i="1" s="1"/>
  <c r="S42" i="1"/>
  <c r="K42" i="1" s="1"/>
  <c r="R42" i="1"/>
  <c r="J42" i="1" s="1"/>
  <c r="Q42" i="1"/>
  <c r="I42" i="1" s="1"/>
  <c r="P42" i="1"/>
  <c r="H42" i="1" s="1"/>
  <c r="T41" i="1"/>
  <c r="L41" i="1" s="1"/>
  <c r="S41" i="1"/>
  <c r="K41" i="1" s="1"/>
  <c r="R41" i="1"/>
  <c r="J41" i="1" s="1"/>
  <c r="Q41" i="1"/>
  <c r="I41" i="1" s="1"/>
  <c r="P41" i="1"/>
  <c r="H41" i="1" s="1"/>
  <c r="T40" i="1"/>
  <c r="L40" i="1" s="1"/>
  <c r="S40" i="1"/>
  <c r="K40" i="1" s="1"/>
  <c r="R40" i="1"/>
  <c r="J40" i="1" s="1"/>
  <c r="Q40" i="1"/>
  <c r="I40" i="1" s="1"/>
  <c r="P40" i="1"/>
  <c r="H40" i="1" s="1"/>
  <c r="T39" i="1"/>
  <c r="L39" i="1" s="1"/>
  <c r="S39" i="1"/>
  <c r="K39" i="1" s="1"/>
  <c r="R39" i="1"/>
  <c r="J39" i="1" s="1"/>
  <c r="Q39" i="1"/>
  <c r="I39" i="1" s="1"/>
  <c r="P39" i="1"/>
  <c r="H39" i="1" s="1"/>
  <c r="T38" i="1"/>
  <c r="L38" i="1" s="1"/>
  <c r="S38" i="1"/>
  <c r="K38" i="1" s="1"/>
  <c r="R38" i="1"/>
  <c r="J38" i="1" s="1"/>
  <c r="Q38" i="1"/>
  <c r="I38" i="1" s="1"/>
  <c r="P38" i="1"/>
  <c r="H38" i="1" s="1"/>
  <c r="T37" i="1"/>
  <c r="L37" i="1" s="1"/>
  <c r="S37" i="1"/>
  <c r="K37" i="1" s="1"/>
  <c r="R37" i="1"/>
  <c r="J37" i="1" s="1"/>
  <c r="Q37" i="1"/>
  <c r="I37" i="1" s="1"/>
  <c r="P37" i="1"/>
  <c r="H37" i="1" s="1"/>
  <c r="T36" i="1"/>
  <c r="L36" i="1" s="1"/>
  <c r="S36" i="1"/>
  <c r="K36" i="1" s="1"/>
  <c r="R36" i="1"/>
  <c r="J36" i="1" s="1"/>
  <c r="Q36" i="1"/>
  <c r="I36" i="1" s="1"/>
  <c r="P36" i="1"/>
  <c r="H36" i="1" s="1"/>
  <c r="T35" i="1"/>
  <c r="L35" i="1" s="1"/>
  <c r="S35" i="1"/>
  <c r="K35" i="1" s="1"/>
  <c r="R35" i="1"/>
  <c r="J35" i="1" s="1"/>
  <c r="Q35" i="1"/>
  <c r="I35" i="1" s="1"/>
  <c r="P35" i="1"/>
  <c r="H35" i="1" s="1"/>
  <c r="T34" i="1"/>
  <c r="L34" i="1" s="1"/>
  <c r="S34" i="1"/>
  <c r="K34" i="1" s="1"/>
  <c r="R34" i="1"/>
  <c r="J34" i="1" s="1"/>
  <c r="Q34" i="1"/>
  <c r="I34" i="1" s="1"/>
  <c r="P34" i="1"/>
  <c r="H34" i="1" s="1"/>
  <c r="T33" i="1"/>
  <c r="L33" i="1" s="1"/>
  <c r="S33" i="1"/>
  <c r="K33" i="1" s="1"/>
  <c r="R33" i="1"/>
  <c r="J33" i="1" s="1"/>
  <c r="Q33" i="1"/>
  <c r="I33" i="1" s="1"/>
  <c r="P33" i="1"/>
  <c r="H33" i="1" s="1"/>
  <c r="T32" i="1"/>
  <c r="L32" i="1" s="1"/>
  <c r="S32" i="1"/>
  <c r="K32" i="1" s="1"/>
  <c r="R32" i="1"/>
  <c r="J32" i="1" s="1"/>
  <c r="Q32" i="1"/>
  <c r="I32" i="1" s="1"/>
  <c r="P32" i="1"/>
  <c r="H32" i="1" s="1"/>
  <c r="T31" i="1"/>
  <c r="L31" i="1" s="1"/>
  <c r="S31" i="1"/>
  <c r="K31" i="1" s="1"/>
  <c r="R31" i="1"/>
  <c r="J31" i="1" s="1"/>
  <c r="Q31" i="1"/>
  <c r="I31" i="1" s="1"/>
  <c r="P31" i="1"/>
  <c r="H31" i="1" s="1"/>
  <c r="T30" i="1"/>
  <c r="L30" i="1" s="1"/>
  <c r="S30" i="1"/>
  <c r="K30" i="1" s="1"/>
  <c r="R30" i="1"/>
  <c r="J30" i="1" s="1"/>
  <c r="Q30" i="1"/>
  <c r="I30" i="1" s="1"/>
  <c r="P30" i="1"/>
  <c r="H30" i="1" s="1"/>
  <c r="T29" i="1"/>
  <c r="L29" i="1" s="1"/>
  <c r="S29" i="1"/>
  <c r="K29" i="1" s="1"/>
  <c r="R29" i="1"/>
  <c r="J29" i="1" s="1"/>
  <c r="Q29" i="1"/>
  <c r="I29" i="1" s="1"/>
  <c r="P29" i="1"/>
  <c r="H29" i="1" s="1"/>
  <c r="T28" i="1"/>
  <c r="L28" i="1" s="1"/>
  <c r="S28" i="1"/>
  <c r="K28" i="1" s="1"/>
  <c r="R28" i="1"/>
  <c r="J28" i="1" s="1"/>
  <c r="Q28" i="1"/>
  <c r="I28" i="1" s="1"/>
  <c r="P28" i="1"/>
  <c r="H28" i="1" s="1"/>
  <c r="T27" i="1"/>
  <c r="L27" i="1" s="1"/>
  <c r="S27" i="1"/>
  <c r="K27" i="1" s="1"/>
  <c r="R27" i="1"/>
  <c r="J27" i="1" s="1"/>
  <c r="Q27" i="1"/>
  <c r="I27" i="1" s="1"/>
  <c r="P27" i="1"/>
  <c r="H27" i="1" s="1"/>
  <c r="T26" i="1"/>
  <c r="L26" i="1" s="1"/>
  <c r="S26" i="1"/>
  <c r="K26" i="1" s="1"/>
  <c r="R26" i="1"/>
  <c r="J26" i="1" s="1"/>
  <c r="Q26" i="1"/>
  <c r="I26" i="1" s="1"/>
  <c r="P26" i="1"/>
  <c r="H26" i="1" s="1"/>
  <c r="T25" i="1"/>
  <c r="L25" i="1" s="1"/>
  <c r="S25" i="1"/>
  <c r="K25" i="1" s="1"/>
  <c r="R25" i="1"/>
  <c r="J25" i="1" s="1"/>
  <c r="Q25" i="1"/>
  <c r="I25" i="1" s="1"/>
  <c r="P25" i="1"/>
  <c r="H25" i="1" s="1"/>
  <c r="T24" i="1"/>
  <c r="L24" i="1" s="1"/>
  <c r="S24" i="1"/>
  <c r="K24" i="1" s="1"/>
  <c r="R24" i="1"/>
  <c r="J24" i="1" s="1"/>
  <c r="Q24" i="1"/>
  <c r="I24" i="1" s="1"/>
  <c r="P24" i="1"/>
  <c r="H24" i="1" s="1"/>
  <c r="T23" i="1"/>
  <c r="L23" i="1" s="1"/>
  <c r="S23" i="1"/>
  <c r="K23" i="1" s="1"/>
  <c r="R23" i="1"/>
  <c r="J23" i="1" s="1"/>
  <c r="Q23" i="1"/>
  <c r="I23" i="1" s="1"/>
  <c r="P23" i="1"/>
  <c r="H23" i="1" s="1"/>
  <c r="R22" i="1"/>
  <c r="T21" i="1"/>
  <c r="L21" i="1" s="1"/>
  <c r="S21" i="1"/>
  <c r="K21" i="1" s="1"/>
  <c r="R21" i="1"/>
  <c r="J21" i="1" s="1"/>
  <c r="Q21" i="1"/>
  <c r="I21" i="1" s="1"/>
  <c r="P21" i="1"/>
  <c r="H21" i="1" s="1"/>
  <c r="T20" i="1"/>
  <c r="L20" i="1" s="1"/>
  <c r="S20" i="1"/>
  <c r="K20" i="1" s="1"/>
  <c r="R20" i="1"/>
  <c r="J20" i="1" s="1"/>
  <c r="Q20" i="1"/>
  <c r="I20" i="1" s="1"/>
  <c r="P20" i="1"/>
  <c r="H20" i="1" s="1"/>
  <c r="T19" i="1"/>
  <c r="L19" i="1" s="1"/>
  <c r="S19" i="1"/>
  <c r="K19" i="1" s="1"/>
  <c r="R19" i="1"/>
  <c r="J19" i="1" s="1"/>
  <c r="Q19" i="1"/>
  <c r="I19" i="1" s="1"/>
  <c r="P19" i="1"/>
  <c r="H19" i="1" s="1"/>
  <c r="T18" i="1"/>
  <c r="L18" i="1" s="1"/>
  <c r="S18" i="1"/>
  <c r="K18" i="1" s="1"/>
  <c r="R18" i="1"/>
  <c r="J18" i="1" s="1"/>
  <c r="Q18" i="1"/>
  <c r="I18" i="1" s="1"/>
  <c r="P18" i="1"/>
  <c r="H18" i="1" s="1"/>
  <c r="T17" i="1"/>
  <c r="L17" i="1" s="1"/>
  <c r="S17" i="1"/>
  <c r="K17" i="1" s="1"/>
  <c r="R17" i="1"/>
  <c r="J17" i="1" s="1"/>
  <c r="Q17" i="1"/>
  <c r="I17" i="1" s="1"/>
  <c r="P17" i="1"/>
  <c r="H17" i="1" s="1"/>
  <c r="T16" i="1"/>
  <c r="L16" i="1" s="1"/>
  <c r="S16" i="1"/>
  <c r="K16" i="1" s="1"/>
  <c r="R16" i="1"/>
  <c r="J16" i="1" s="1"/>
  <c r="Q16" i="1"/>
  <c r="I16" i="1" s="1"/>
  <c r="P16" i="1"/>
  <c r="H16" i="1" s="1"/>
  <c r="T15" i="1"/>
  <c r="L15" i="1" s="1"/>
  <c r="S15" i="1"/>
  <c r="K15" i="1" s="1"/>
  <c r="R15" i="1"/>
  <c r="J15" i="1" s="1"/>
  <c r="Q15" i="1"/>
  <c r="I15" i="1" s="1"/>
  <c r="P15" i="1"/>
  <c r="H15" i="1" s="1"/>
  <c r="T14" i="1"/>
  <c r="L14" i="1" s="1"/>
  <c r="S14" i="1"/>
  <c r="K14" i="1" s="1"/>
  <c r="R14" i="1"/>
  <c r="J14" i="1" s="1"/>
  <c r="Q14" i="1"/>
  <c r="I14" i="1" s="1"/>
  <c r="P14" i="1"/>
  <c r="H14" i="1" s="1"/>
  <c r="T13" i="1"/>
  <c r="L13" i="1" s="1"/>
  <c r="S13" i="1"/>
  <c r="K13" i="1" s="1"/>
  <c r="R13" i="1"/>
  <c r="J13" i="1" s="1"/>
  <c r="Q13" i="1"/>
  <c r="I13" i="1" s="1"/>
  <c r="P13" i="1"/>
  <c r="H13" i="1" s="1"/>
  <c r="T12" i="1"/>
  <c r="L12" i="1" s="1"/>
  <c r="S12" i="1"/>
  <c r="K12" i="1" s="1"/>
  <c r="R12" i="1"/>
  <c r="J12" i="1" s="1"/>
  <c r="Q12" i="1"/>
  <c r="I12" i="1" s="1"/>
  <c r="P12" i="1"/>
  <c r="H12" i="1" s="1"/>
  <c r="T11" i="1"/>
  <c r="L11" i="1" s="1"/>
  <c r="S11" i="1"/>
  <c r="K11" i="1" s="1"/>
  <c r="R11" i="1"/>
  <c r="J11" i="1" s="1"/>
  <c r="Q11" i="1"/>
  <c r="I11" i="1" s="1"/>
  <c r="P11" i="1"/>
  <c r="H11" i="1" s="1"/>
  <c r="T10" i="1"/>
  <c r="L10" i="1" s="1"/>
  <c r="S10" i="1"/>
  <c r="K10" i="1" s="1"/>
  <c r="R10" i="1"/>
  <c r="J10" i="1" s="1"/>
  <c r="Q10" i="1"/>
  <c r="I10" i="1" s="1"/>
  <c r="P10" i="1"/>
  <c r="H10" i="1" s="1"/>
  <c r="T9" i="1"/>
  <c r="L9" i="1" s="1"/>
  <c r="S9" i="1"/>
  <c r="K9" i="1" s="1"/>
  <c r="R9" i="1"/>
  <c r="J9" i="1" s="1"/>
  <c r="Q9" i="1"/>
  <c r="I9" i="1" s="1"/>
  <c r="P9" i="1"/>
  <c r="H9" i="1" s="1"/>
  <c r="T8" i="1"/>
  <c r="L8" i="1" s="1"/>
  <c r="S8" i="1"/>
  <c r="R8" i="1"/>
  <c r="J8" i="1" s="1"/>
  <c r="Q8" i="1"/>
  <c r="I8" i="1" s="1"/>
  <c r="P8" i="1"/>
  <c r="H8" i="1" s="1"/>
  <c r="O8" i="1"/>
  <c r="G8" i="1" s="1"/>
  <c r="T7" i="1"/>
  <c r="L7" i="1" s="1"/>
  <c r="S7" i="1"/>
  <c r="K7" i="1" s="1"/>
  <c r="R7" i="1"/>
  <c r="J7" i="1" s="1"/>
  <c r="Q7" i="1"/>
  <c r="I7" i="1" s="1"/>
  <c r="P7" i="1"/>
  <c r="H7" i="1" s="1"/>
  <c r="T6" i="1"/>
  <c r="L6" i="1" s="1"/>
  <c r="S6" i="1"/>
  <c r="K6" i="1" s="1"/>
  <c r="R6" i="1"/>
  <c r="J6" i="1" s="1"/>
  <c r="Q6" i="1"/>
  <c r="I6" i="1" s="1"/>
  <c r="P6" i="1"/>
  <c r="H6" i="1" s="1"/>
  <c r="T5" i="1"/>
  <c r="L5" i="1" s="1"/>
  <c r="S5" i="1"/>
  <c r="K5" i="1" s="1"/>
  <c r="R5" i="1"/>
  <c r="J5" i="1" s="1"/>
  <c r="Q5" i="1"/>
  <c r="I5" i="1" s="1"/>
  <c r="P5" i="1"/>
  <c r="H5" i="1" s="1"/>
  <c r="T4" i="1"/>
  <c r="S4" i="1"/>
  <c r="R4" i="1"/>
  <c r="Q4" i="1"/>
  <c r="P4" i="1"/>
  <c r="O4" i="1"/>
  <c r="O5" i="1" l="1"/>
  <c r="G5" i="1" s="1"/>
  <c r="O6" i="1"/>
  <c r="G6" i="1" s="1"/>
  <c r="O7" i="1"/>
  <c r="G7" i="1" s="1"/>
  <c r="O9" i="1"/>
  <c r="G9" i="1" s="1"/>
  <c r="O10" i="1"/>
  <c r="G10" i="1" s="1"/>
  <c r="O11" i="1"/>
  <c r="G11" i="1" s="1"/>
  <c r="O12" i="1"/>
  <c r="G12" i="1" s="1"/>
  <c r="O13" i="1"/>
  <c r="G13" i="1" s="1"/>
  <c r="O14" i="1"/>
  <c r="G14" i="1" s="1"/>
  <c r="O15" i="1"/>
  <c r="G15" i="1" s="1"/>
  <c r="O16" i="1"/>
  <c r="G16" i="1" s="1"/>
  <c r="O17" i="1"/>
  <c r="G17" i="1" s="1"/>
  <c r="O18" i="1"/>
  <c r="G18" i="1" s="1"/>
  <c r="O19" i="1"/>
  <c r="G19" i="1" s="1"/>
  <c r="O20" i="1"/>
  <c r="G20" i="1" s="1"/>
  <c r="O21" i="1"/>
  <c r="G21" i="1" s="1"/>
  <c r="O22" i="1"/>
  <c r="G22" i="1" s="1"/>
  <c r="O23" i="1"/>
  <c r="G23" i="1" s="1"/>
  <c r="O24" i="1"/>
  <c r="G24" i="1" s="1"/>
  <c r="O25" i="1"/>
  <c r="G25" i="1" s="1"/>
  <c r="O26" i="1"/>
  <c r="G26" i="1" s="1"/>
  <c r="O27" i="1"/>
  <c r="G27" i="1" s="1"/>
  <c r="O28" i="1"/>
  <c r="G28" i="1" s="1"/>
  <c r="O29" i="1"/>
  <c r="G29" i="1" s="1"/>
  <c r="O30" i="1"/>
  <c r="G30" i="1" s="1"/>
  <c r="O31" i="1"/>
  <c r="G31" i="1" s="1"/>
  <c r="O32" i="1"/>
  <c r="G32" i="1" s="1"/>
  <c r="O33" i="1"/>
  <c r="G33" i="1" s="1"/>
  <c r="O34" i="1"/>
  <c r="G34" i="1" s="1"/>
  <c r="O35" i="1"/>
  <c r="G35" i="1" s="1"/>
  <c r="O36" i="1"/>
  <c r="G36" i="1" s="1"/>
  <c r="O37" i="1"/>
  <c r="G37" i="1" s="1"/>
  <c r="O38" i="1"/>
  <c r="G38" i="1" s="1"/>
  <c r="O39" i="1"/>
  <c r="G39" i="1" s="1"/>
  <c r="O40" i="1"/>
  <c r="G40" i="1" s="1"/>
  <c r="O41" i="1"/>
  <c r="G41" i="1" s="1"/>
  <c r="O42" i="1"/>
  <c r="G42" i="1" s="1"/>
  <c r="O43" i="1"/>
  <c r="G43" i="1" s="1"/>
  <c r="O44" i="1"/>
  <c r="G44" i="1" s="1"/>
  <c r="O45" i="1"/>
  <c r="G45" i="1" s="1"/>
  <c r="O46" i="1"/>
  <c r="G46" i="1" s="1"/>
  <c r="O47" i="1"/>
  <c r="G47" i="1" s="1"/>
  <c r="O48" i="1"/>
  <c r="G48" i="1" s="1"/>
  <c r="O49" i="1"/>
  <c r="G49" i="1" s="1"/>
  <c r="O50" i="1"/>
  <c r="G50" i="1" s="1"/>
  <c r="O51" i="1"/>
  <c r="G51" i="1" s="1"/>
  <c r="O52" i="1"/>
  <c r="G52" i="1" s="1"/>
  <c r="O53" i="1"/>
  <c r="G53" i="1" s="1"/>
  <c r="O54" i="1"/>
  <c r="O55" i="1"/>
  <c r="O56" i="1"/>
  <c r="O57" i="1"/>
  <c r="O78" i="1"/>
  <c r="Q81" i="1"/>
  <c r="I81" i="1" s="1"/>
  <c r="T87" i="1"/>
  <c r="L87" i="1" s="1"/>
  <c r="P22" i="1"/>
  <c r="H22" i="1" s="1"/>
  <c r="O58" i="1"/>
  <c r="O59" i="1"/>
  <c r="O60" i="1"/>
  <c r="O61" i="1"/>
  <c r="O62" i="1"/>
  <c r="O63" i="1"/>
  <c r="O64" i="1"/>
  <c r="O65" i="1"/>
  <c r="O66" i="1"/>
  <c r="G77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U106" i="1"/>
  <c r="G106" i="1"/>
  <c r="O67" i="1"/>
  <c r="O68" i="1"/>
  <c r="O69" i="1"/>
  <c r="O70" i="1"/>
  <c r="O71" i="1"/>
  <c r="O72" i="1"/>
  <c r="O73" i="1"/>
  <c r="O74" i="1"/>
  <c r="O75" i="1"/>
  <c r="O76" i="1"/>
  <c r="P77" i="1"/>
  <c r="H77" i="1" s="1"/>
  <c r="G85" i="1"/>
  <c r="P87" i="1"/>
  <c r="H87" i="1" s="1"/>
  <c r="O107" i="1"/>
  <c r="O108" i="1"/>
  <c r="O109" i="1"/>
  <c r="J22" i="1"/>
  <c r="G84" i="1"/>
  <c r="P85" i="1"/>
  <c r="H85" i="1" s="1"/>
  <c r="Q87" i="1"/>
  <c r="I87" i="1" s="1"/>
  <c r="Q22" i="1"/>
  <c r="I22" i="1" s="1"/>
  <c r="O83" i="1"/>
  <c r="R87" i="1"/>
  <c r="J87" i="1" s="1"/>
  <c r="O82" i="1"/>
  <c r="Q84" i="1"/>
  <c r="I84" i="1" s="1"/>
  <c r="S22" i="1"/>
  <c r="K22" i="1" s="1"/>
  <c r="U80" i="1"/>
  <c r="G80" i="1"/>
  <c r="G81" i="1"/>
  <c r="T22" i="1"/>
  <c r="L22" i="1" s="1"/>
  <c r="O79" i="1"/>
  <c r="S87" i="1"/>
  <c r="K87" i="1" s="1"/>
  <c r="N81" i="1" l="1"/>
  <c r="M81" i="1"/>
  <c r="F81" i="1" s="1"/>
  <c r="N6" i="1"/>
  <c r="M6" i="1"/>
  <c r="F6" i="1" s="1"/>
  <c r="M80" i="1"/>
  <c r="F80" i="1" s="1"/>
  <c r="N80" i="1"/>
  <c r="M53" i="1"/>
  <c r="F53" i="1" s="1"/>
  <c r="N53" i="1"/>
  <c r="N49" i="1"/>
  <c r="M49" i="1"/>
  <c r="F49" i="1" s="1"/>
  <c r="M45" i="1"/>
  <c r="F45" i="1" s="1"/>
  <c r="N45" i="1"/>
  <c r="N41" i="1"/>
  <c r="M41" i="1"/>
  <c r="F41" i="1" s="1"/>
  <c r="M37" i="1"/>
  <c r="F37" i="1" s="1"/>
  <c r="N37" i="1"/>
  <c r="N33" i="1"/>
  <c r="M33" i="1"/>
  <c r="F33" i="1" s="1"/>
  <c r="M29" i="1"/>
  <c r="F29" i="1" s="1"/>
  <c r="N29" i="1"/>
  <c r="M25" i="1"/>
  <c r="F25" i="1" s="1"/>
  <c r="N25" i="1"/>
  <c r="N22" i="1"/>
  <c r="M22" i="1"/>
  <c r="F22" i="1" s="1"/>
  <c r="M18" i="1"/>
  <c r="F18" i="1" s="1"/>
  <c r="N18" i="1"/>
  <c r="N14" i="1"/>
  <c r="M14" i="1"/>
  <c r="F14" i="1" s="1"/>
  <c r="M10" i="1"/>
  <c r="F10" i="1" s="1"/>
  <c r="N10" i="1"/>
  <c r="M77" i="1"/>
  <c r="F77" i="1" s="1"/>
  <c r="N77" i="1"/>
  <c r="N5" i="1"/>
  <c r="M5" i="1"/>
  <c r="F5" i="1" s="1"/>
  <c r="M106" i="1"/>
  <c r="F106" i="1" s="1"/>
  <c r="N106" i="1"/>
  <c r="N52" i="1"/>
  <c r="M52" i="1"/>
  <c r="F52" i="1" s="1"/>
  <c r="N48" i="1"/>
  <c r="M48" i="1"/>
  <c r="F48" i="1" s="1"/>
  <c r="N40" i="1"/>
  <c r="M40" i="1"/>
  <c r="F40" i="1" s="1"/>
  <c r="N36" i="1"/>
  <c r="M36" i="1"/>
  <c r="F36" i="1" s="1"/>
  <c r="N32" i="1"/>
  <c r="M32" i="1"/>
  <c r="F32" i="1" s="1"/>
  <c r="N28" i="1"/>
  <c r="M28" i="1"/>
  <c r="F28" i="1" s="1"/>
  <c r="N24" i="1"/>
  <c r="M24" i="1"/>
  <c r="F24" i="1" s="1"/>
  <c r="N21" i="1"/>
  <c r="M21" i="1"/>
  <c r="F21" i="1" s="1"/>
  <c r="N17" i="1"/>
  <c r="M17" i="1"/>
  <c r="F17" i="1" s="1"/>
  <c r="N13" i="1"/>
  <c r="M13" i="1"/>
  <c r="F13" i="1" s="1"/>
  <c r="N9" i="1"/>
  <c r="M9" i="1"/>
  <c r="F9" i="1" s="1"/>
  <c r="M44" i="1"/>
  <c r="F44" i="1" s="1"/>
  <c r="N44" i="1"/>
  <c r="M51" i="1"/>
  <c r="F51" i="1" s="1"/>
  <c r="N51" i="1"/>
  <c r="M47" i="1"/>
  <c r="F47" i="1" s="1"/>
  <c r="N47" i="1"/>
  <c r="M43" i="1"/>
  <c r="F43" i="1" s="1"/>
  <c r="N43" i="1"/>
  <c r="N39" i="1"/>
  <c r="M39" i="1"/>
  <c r="F39" i="1" s="1"/>
  <c r="M35" i="1"/>
  <c r="F35" i="1" s="1"/>
  <c r="N35" i="1"/>
  <c r="M31" i="1"/>
  <c r="F31" i="1" s="1"/>
  <c r="N31" i="1"/>
  <c r="M27" i="1"/>
  <c r="F27" i="1" s="1"/>
  <c r="N27" i="1"/>
  <c r="N23" i="1"/>
  <c r="M23" i="1"/>
  <c r="F23" i="1" s="1"/>
  <c r="N20" i="1"/>
  <c r="M20" i="1"/>
  <c r="F20" i="1" s="1"/>
  <c r="M16" i="1"/>
  <c r="F16" i="1" s="1"/>
  <c r="N16" i="1"/>
  <c r="M12" i="1"/>
  <c r="F12" i="1" s="1"/>
  <c r="N12" i="1"/>
  <c r="N84" i="1"/>
  <c r="M84" i="1"/>
  <c r="F84" i="1" s="1"/>
  <c r="M7" i="1"/>
  <c r="F7" i="1" s="1"/>
  <c r="N7" i="1"/>
  <c r="M85" i="1"/>
  <c r="F85" i="1" s="1"/>
  <c r="N85" i="1"/>
  <c r="M50" i="1"/>
  <c r="F50" i="1" s="1"/>
  <c r="N50" i="1"/>
  <c r="M46" i="1"/>
  <c r="F46" i="1" s="1"/>
  <c r="N46" i="1"/>
  <c r="M42" i="1"/>
  <c r="F42" i="1" s="1"/>
  <c r="N42" i="1"/>
  <c r="M38" i="1"/>
  <c r="F38" i="1" s="1"/>
  <c r="N38" i="1"/>
  <c r="M34" i="1"/>
  <c r="F34" i="1" s="1"/>
  <c r="N34" i="1"/>
  <c r="M30" i="1"/>
  <c r="F30" i="1" s="1"/>
  <c r="N30" i="1"/>
  <c r="M26" i="1"/>
  <c r="F26" i="1" s="1"/>
  <c r="N26" i="1"/>
  <c r="M19" i="1"/>
  <c r="F19" i="1" s="1"/>
  <c r="N19" i="1"/>
  <c r="M15" i="1"/>
  <c r="F15" i="1" s="1"/>
  <c r="N15" i="1"/>
  <c r="M11" i="1"/>
  <c r="F11" i="1" s="1"/>
  <c r="N11" i="1"/>
  <c r="U81" i="1"/>
  <c r="U83" i="1"/>
  <c r="G83" i="1"/>
  <c r="U82" i="1"/>
  <c r="G82" i="1"/>
  <c r="U103" i="1"/>
  <c r="G103" i="1"/>
  <c r="U99" i="1"/>
  <c r="G99" i="1"/>
  <c r="U95" i="1"/>
  <c r="G95" i="1"/>
  <c r="U91" i="1"/>
  <c r="G91" i="1"/>
  <c r="U87" i="1"/>
  <c r="G87" i="1"/>
  <c r="U107" i="1"/>
  <c r="G107" i="1"/>
  <c r="U76" i="1"/>
  <c r="G76" i="1"/>
  <c r="U72" i="1"/>
  <c r="G72" i="1"/>
  <c r="U68" i="1"/>
  <c r="G68" i="1"/>
  <c r="U64" i="1"/>
  <c r="G64" i="1"/>
  <c r="U60" i="1"/>
  <c r="G60" i="1"/>
  <c r="U78" i="1"/>
  <c r="G78" i="1"/>
  <c r="U54" i="1"/>
  <c r="G54" i="1"/>
  <c r="U4" i="1"/>
  <c r="U102" i="1"/>
  <c r="G102" i="1"/>
  <c r="U98" i="1"/>
  <c r="G98" i="1"/>
  <c r="U94" i="1"/>
  <c r="G94" i="1"/>
  <c r="U90" i="1"/>
  <c r="G90" i="1"/>
  <c r="U75" i="1"/>
  <c r="G75" i="1"/>
  <c r="U71" i="1"/>
  <c r="G71" i="1"/>
  <c r="U67" i="1"/>
  <c r="G67" i="1"/>
  <c r="U63" i="1"/>
  <c r="G63" i="1"/>
  <c r="U59" i="1"/>
  <c r="G59" i="1"/>
  <c r="U57" i="1"/>
  <c r="G57" i="1"/>
  <c r="U79" i="1"/>
  <c r="G79" i="1"/>
  <c r="U84" i="1"/>
  <c r="U105" i="1"/>
  <c r="G105" i="1"/>
  <c r="U101" i="1"/>
  <c r="G101" i="1"/>
  <c r="U97" i="1"/>
  <c r="G97" i="1"/>
  <c r="U93" i="1"/>
  <c r="G93" i="1"/>
  <c r="U89" i="1"/>
  <c r="G89" i="1"/>
  <c r="U77" i="1"/>
  <c r="G109" i="1"/>
  <c r="U109" i="1"/>
  <c r="U74" i="1"/>
  <c r="G74" i="1"/>
  <c r="U70" i="1"/>
  <c r="G70" i="1"/>
  <c r="U66" i="1"/>
  <c r="G66" i="1"/>
  <c r="U62" i="1"/>
  <c r="G62" i="1"/>
  <c r="U58" i="1"/>
  <c r="G58" i="1"/>
  <c r="U56" i="1"/>
  <c r="G56" i="1"/>
  <c r="U85" i="1"/>
  <c r="U104" i="1"/>
  <c r="G104" i="1"/>
  <c r="U100" i="1"/>
  <c r="G100" i="1"/>
  <c r="U96" i="1"/>
  <c r="G96" i="1"/>
  <c r="U92" i="1"/>
  <c r="G92" i="1"/>
  <c r="U88" i="1"/>
  <c r="G88" i="1"/>
  <c r="G108" i="1"/>
  <c r="U108" i="1"/>
  <c r="U73" i="1"/>
  <c r="G73" i="1"/>
  <c r="U69" i="1"/>
  <c r="G69" i="1"/>
  <c r="U65" i="1"/>
  <c r="G65" i="1"/>
  <c r="U61" i="1"/>
  <c r="G61" i="1"/>
  <c r="M61" i="1" s="1"/>
  <c r="F61" i="1" s="1"/>
  <c r="U55" i="1"/>
  <c r="G55" i="1"/>
  <c r="N55" i="1" s="1"/>
  <c r="M95" i="1" l="1"/>
  <c r="F95" i="1" s="1"/>
  <c r="N95" i="1"/>
  <c r="M88" i="1"/>
  <c r="F88" i="1" s="1"/>
  <c r="N88" i="1"/>
  <c r="N97" i="1"/>
  <c r="M97" i="1"/>
  <c r="F97" i="1" s="1"/>
  <c r="N64" i="1"/>
  <c r="M64" i="1"/>
  <c r="F64" i="1" s="1"/>
  <c r="M83" i="1"/>
  <c r="F83" i="1" s="1"/>
  <c r="N83" i="1"/>
  <c r="M67" i="1"/>
  <c r="F67" i="1" s="1"/>
  <c r="N67" i="1"/>
  <c r="M69" i="1"/>
  <c r="F69" i="1" s="1"/>
  <c r="N69" i="1"/>
  <c r="M92" i="1"/>
  <c r="F92" i="1" s="1"/>
  <c r="N92" i="1"/>
  <c r="M66" i="1"/>
  <c r="F66" i="1" s="1"/>
  <c r="N66" i="1"/>
  <c r="M109" i="1"/>
  <c r="F109" i="1" s="1"/>
  <c r="N109" i="1"/>
  <c r="M101" i="1"/>
  <c r="F101" i="1" s="1"/>
  <c r="N101" i="1"/>
  <c r="M54" i="1"/>
  <c r="F54" i="1" s="1"/>
  <c r="N54" i="1"/>
  <c r="M68" i="1"/>
  <c r="F68" i="1" s="1"/>
  <c r="N68" i="1"/>
  <c r="M55" i="1"/>
  <c r="F55" i="1" s="1"/>
  <c r="M98" i="1"/>
  <c r="F98" i="1" s="1"/>
  <c r="N98" i="1"/>
  <c r="N71" i="1"/>
  <c r="M71" i="1"/>
  <c r="F71" i="1" s="1"/>
  <c r="N89" i="1"/>
  <c r="M89" i="1"/>
  <c r="F89" i="1" s="1"/>
  <c r="N87" i="1"/>
  <c r="M87" i="1"/>
  <c r="F87" i="1" s="1"/>
  <c r="N73" i="1"/>
  <c r="M73" i="1"/>
  <c r="F73" i="1" s="1"/>
  <c r="N56" i="1"/>
  <c r="M56" i="1"/>
  <c r="F56" i="1" s="1"/>
  <c r="M72" i="1"/>
  <c r="F72" i="1" s="1"/>
  <c r="N72" i="1"/>
  <c r="M70" i="1"/>
  <c r="F70" i="1" s="1"/>
  <c r="N70" i="1"/>
  <c r="M75" i="1"/>
  <c r="F75" i="1" s="1"/>
  <c r="N75" i="1"/>
  <c r="N57" i="1"/>
  <c r="M57" i="1"/>
  <c r="F57" i="1" s="1"/>
  <c r="N103" i="1"/>
  <c r="M103" i="1"/>
  <c r="F103" i="1" s="1"/>
  <c r="N96" i="1"/>
  <c r="M96" i="1"/>
  <c r="F96" i="1" s="1"/>
  <c r="N105" i="1"/>
  <c r="M105" i="1"/>
  <c r="F105" i="1" s="1"/>
  <c r="M78" i="1"/>
  <c r="F78" i="1" s="1"/>
  <c r="N78" i="1"/>
  <c r="N61" i="1"/>
  <c r="M59" i="1"/>
  <c r="F59" i="1" s="1"/>
  <c r="N59" i="1"/>
  <c r="M102" i="1"/>
  <c r="F102" i="1" s="1"/>
  <c r="N102" i="1"/>
  <c r="M91" i="1"/>
  <c r="F91" i="1" s="1"/>
  <c r="N91" i="1"/>
  <c r="N100" i="1"/>
  <c r="M100" i="1"/>
  <c r="F100" i="1" s="1"/>
  <c r="M58" i="1"/>
  <c r="F58" i="1" s="1"/>
  <c r="N58" i="1"/>
  <c r="M93" i="1"/>
  <c r="F93" i="1" s="1"/>
  <c r="N93" i="1"/>
  <c r="N60" i="1"/>
  <c r="M60" i="1"/>
  <c r="F60" i="1" s="1"/>
  <c r="N76" i="1"/>
  <c r="M76" i="1"/>
  <c r="F76" i="1" s="1"/>
  <c r="M82" i="1"/>
  <c r="F82" i="1" s="1"/>
  <c r="N82" i="1"/>
  <c r="N65" i="1"/>
  <c r="M65" i="1"/>
  <c r="F65" i="1" s="1"/>
  <c r="M90" i="1"/>
  <c r="F90" i="1" s="1"/>
  <c r="N90" i="1"/>
  <c r="M108" i="1"/>
  <c r="F108" i="1" s="1"/>
  <c r="N108" i="1"/>
  <c r="M63" i="1"/>
  <c r="F63" i="1" s="1"/>
  <c r="N63" i="1"/>
  <c r="N104" i="1"/>
  <c r="M104" i="1"/>
  <c r="F104" i="1" s="1"/>
  <c r="M74" i="1"/>
  <c r="F74" i="1" s="1"/>
  <c r="N74" i="1"/>
  <c r="M62" i="1"/>
  <c r="F62" i="1" s="1"/>
  <c r="N62" i="1"/>
  <c r="M79" i="1"/>
  <c r="F79" i="1" s="1"/>
  <c r="N79" i="1"/>
  <c r="M107" i="1"/>
  <c r="F107" i="1" s="1"/>
  <c r="N107" i="1"/>
  <c r="M94" i="1"/>
  <c r="F94" i="1" s="1"/>
  <c r="N94" i="1"/>
  <c r="M99" i="1"/>
  <c r="F99" i="1" s="1"/>
  <c r="N99" i="1"/>
  <c r="U25" i="1"/>
  <c r="U53" i="1" l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K8" i="1"/>
  <c r="BW1" i="1"/>
  <c r="N8" i="1" l="1"/>
  <c r="M8" i="1"/>
  <c r="F8" i="1" s="1"/>
  <c r="DO4" i="1" l="1"/>
  <c r="DO1" i="1" s="1"/>
  <c r="DM1" i="1"/>
  <c r="DV1" i="1"/>
  <c r="DS1" i="1"/>
  <c r="J4" i="1"/>
  <c r="J1" i="1" s="1"/>
  <c r="DQ1" i="1"/>
  <c r="H4" i="1"/>
  <c r="H1" i="1" s="1"/>
  <c r="DU1" i="1"/>
  <c r="L1" i="1"/>
  <c r="DR1" i="1"/>
  <c r="DT1" i="1"/>
  <c r="G4" i="1"/>
  <c r="DP1" i="1"/>
  <c r="I4" i="1"/>
  <c r="I1" i="1" s="1"/>
  <c r="G1" i="1" l="1"/>
  <c r="EC4" i="1"/>
  <c r="EC1" i="1" s="1"/>
  <c r="EA1" i="1"/>
  <c r="K4" i="1"/>
  <c r="N4" i="1" s="1"/>
  <c r="N1" i="1" s="1"/>
  <c r="K1" i="1" l="1"/>
  <c r="M4" i="1"/>
  <c r="M1" i="1" s="1"/>
  <c r="F4" i="1" l="1"/>
  <c r="F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E38" authorId="0" shapeId="0" xr:uid="{6779F384-4772-4D92-9BF9-98295B99B0A2}">
      <text>
        <r>
          <rPr>
            <b/>
            <sz val="9"/>
            <color indexed="81"/>
            <rFont val="Tahoma"/>
            <family val="2"/>
          </rPr>
          <t>หาค่าเฉลี่ย</t>
        </r>
      </text>
    </comment>
    <comment ref="E76" authorId="0" shapeId="0" xr:uid="{69C9D99C-F24C-4422-B25A-77BA54C17386}">
      <text>
        <r>
          <rPr>
            <b/>
            <sz val="9"/>
            <color indexed="81"/>
            <rFont val="Tahoma"/>
            <family val="2"/>
          </rPr>
          <t>ค่าเฉลี่ย</t>
        </r>
      </text>
    </comment>
    <comment ref="E86" authorId="0" shapeId="0" xr:uid="{8D13B0BA-1A28-41CA-9F86-3A81BE38FBFA}">
      <text>
        <r>
          <rPr>
            <b/>
            <sz val="9"/>
            <color indexed="81"/>
            <rFont val="Tahoma"/>
            <family val="2"/>
          </rPr>
          <t xml:space="preserve">ค่าเฉลี่ย
</t>
        </r>
      </text>
    </comment>
  </commentList>
</comments>
</file>

<file path=xl/sharedStrings.xml><?xml version="1.0" encoding="utf-8"?>
<sst xmlns="http://schemas.openxmlformats.org/spreadsheetml/2006/main" count="4641" uniqueCount="213">
  <si>
    <t>NO.</t>
  </si>
  <si>
    <t>รหัสสินค้า</t>
  </si>
  <si>
    <t>ชื่อสินค้า</t>
  </si>
  <si>
    <t>ปณ</t>
  </si>
  <si>
    <t>ชิฟฟอนรวมรส 8 ชิ้น</t>
  </si>
  <si>
    <t>ชิฟฟอน 8 ชิ้น รวมรสยอดฮิต</t>
  </si>
  <si>
    <t>ชิฟฟอนรวมรส 4 ชิ้น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</si>
  <si>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</si>
  <si>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</si>
  <si>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</si>
  <si>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</si>
  <si>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</si>
  <si>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</si>
  <si>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</si>
  <si>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</si>
  <si>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</si>
  <si>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</si>
  <si>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</si>
  <si>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</si>
  <si>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</si>
  <si>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</si>
  <si>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</si>
  <si>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</si>
  <si>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</si>
  <si>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</si>
  <si>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</si>
  <si>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</si>
  <si>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</si>
  <si>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</si>
  <si>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</si>
  <si>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</si>
  <si>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</si>
  <si>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ชิฟฟอนไส้แยมรวมรส 6 ชิ้น</t>
  </si>
  <si>
    <t>ชิฟฟอนไส้แยมรวมรส 3 ชิ้น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</si>
  <si>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</si>
  <si>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</si>
  <si>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</si>
  <si>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</si>
  <si>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เมอแรงค์ กระปุก</t>
  </si>
  <si>
    <t>พายสับปรด 1 ชิ้น</t>
  </si>
  <si>
    <t>พายสับปรด 1 กล่อง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</si>
  <si>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</si>
  <si>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</si>
  <si>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</si>
  <si>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</si>
  <si>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</si>
  <si>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</si>
  <si>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</si>
  <si>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ล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</si>
  <si>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</si>
  <si>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</si>
  <si>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</si>
  <si>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</si>
  <si>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ท็อฟฟี่ถั่ว ครึ่งกิโล</t>
  </si>
  <si>
    <t>ท็อฟฟี่ถั่ว 1 กิโล</t>
  </si>
  <si>
    <t>เศษขนมปังปลา5กก.</t>
  </si>
  <si>
    <t>เศษขนมปังปลา1กก.</t>
  </si>
  <si>
    <t>กล่องทาร์ตสับปะรด</t>
  </si>
  <si>
    <t>กล่องเบาหวิว ล</t>
  </si>
  <si>
    <t>กล่องเปี๊ยะ ล</t>
  </si>
  <si>
    <t>Shopee</t>
  </si>
  <si>
    <t>Lazada</t>
  </si>
  <si>
    <t>Tiktok</t>
  </si>
  <si>
    <t>Total</t>
  </si>
  <si>
    <t xml:space="preserve">ยอดขายออนไลน์ ตามจำนวนชิ้น </t>
  </si>
  <si>
    <t>ชิฟฟอนไส้แยมแยกชิ้น นมชมพู</t>
  </si>
  <si>
    <t>ยอดรวมผลิต</t>
  </si>
  <si>
    <t>ยอดฟอแคส</t>
  </si>
  <si>
    <t>ยอดสตอค</t>
  </si>
  <si>
    <t>รวม</t>
  </si>
  <si>
    <t>จำนวน</t>
  </si>
  <si>
    <t>สินค้า</t>
  </si>
  <si>
    <t>ชอปปี้</t>
  </si>
  <si>
    <t>ลาซาด้า</t>
  </si>
  <si>
    <t>ติ๊กตอก</t>
  </si>
  <si>
    <t>ติ๊กตอก2</t>
  </si>
  <si>
    <t>ติ๊กตอก3</t>
  </si>
  <si>
    <t>ชอยส์</t>
  </si>
  <si>
    <t>ยอดเส้น</t>
  </si>
  <si>
    <t>(กล่อง)</t>
  </si>
  <si>
    <t>ชิฟฟอนรวมรส</t>
  </si>
  <si>
    <t>ชิฟฟอนแบบกล่องสุ่มอะไรก็ได้ที่มี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</si>
  <si>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</si>
  <si>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</si>
  <si>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</si>
  <si>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</si>
  <si>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</si>
  <si>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</si>
  <si>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</si>
  <si>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</si>
  <si>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</si>
  <si>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</si>
  <si>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</si>
  <si>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</si>
  <si>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</si>
  <si>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</si>
  <si>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</si>
  <si>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</si>
  <si>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</si>
  <si>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</si>
  <si>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</si>
  <si>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</si>
  <si>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</si>
  <si>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</si>
  <si>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</si>
  <si>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เผือกล้วน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</si>
  <si>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</si>
  <si>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</si>
  <si>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</si>
  <si>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</si>
  <si>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</si>
  <si>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ชิฟฟอนไส้แยมแยกชิ้น คละรส</t>
  </si>
  <si>
    <t>ชิฟฟอนไส้แยม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</si>
  <si>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</si>
  <si>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</si>
  <si>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</si>
  <si>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</si>
  <si>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</si>
  <si>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</si>
  <si>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</si>
  <si>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</si>
  <si>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</si>
  <si>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</si>
  <si>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</si>
  <si>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</si>
  <si>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</si>
  <si>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</si>
  <si>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</si>
  <si>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</si>
  <si>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</si>
  <si>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</si>
  <si>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</si>
  <si>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</si>
  <si>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</si>
  <si>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</si>
  <si>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</si>
  <si>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</si>
  <si>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</si>
  <si>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</si>
  <si>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</si>
  <si>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</si>
  <si>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</si>
  <si>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….....................................................................................</t>
  </si>
  <si>
    <t>ผู้จัดทำ</t>
  </si>
  <si>
    <t>ผู้รับทราบ</t>
  </si>
  <si>
    <t>ยอดเมโม่</t>
  </si>
  <si>
    <t>ยอดฟอแคสวันพรุ่งนี้</t>
  </si>
  <si>
    <t>เค้กเบาหวิว รสมะพร้าว 110 กรัม</t>
  </si>
  <si>
    <t>เค้กเบาหวิว รสมะพร้าว 300 กรัม</t>
  </si>
  <si>
    <t>เบาหวิว คละรส 300 กรัม</t>
  </si>
  <si>
    <t>เค้กเบาหวิว รสฝอยทอง 300 กรัม</t>
  </si>
  <si>
    <t>เค้กเบาหวิว รสกาแฟ 300 กรัม</t>
  </si>
  <si>
    <t xml:space="preserve">เค้กเบาหวิว รสเนยนม 300 กรัม </t>
  </si>
  <si>
    <t>เค้กเบาหวิว รสใบเตย 300 กรัม</t>
  </si>
  <si>
    <t>เค้กเบาหวิว รสทุเรียน 300 กรัม</t>
  </si>
  <si>
    <t>เค้กเบาหวิว รสตาลหอม 300 กรัม</t>
  </si>
  <si>
    <t>เค้กเบาหวิว รสกล้วยหอมมะพร้าวเผา 300 กรัม</t>
  </si>
  <si>
    <t>เค้กเบาหวิว รสเผือกมะพร้าวอ่อน 300 กรัม</t>
  </si>
  <si>
    <t>เบาหวิว คละรส 110 กรัม</t>
  </si>
  <si>
    <t>เค้กเบาหวิว รสฝอยทอง 110 กรัม</t>
  </si>
  <si>
    <t>เค้กเบาหวิว รสกาแฟ 110 กรัม</t>
  </si>
  <si>
    <t>เค้กเบาหวิว รสเนยนม 110 กรัม</t>
  </si>
  <si>
    <t>เค้กเบาหวิว รสใบเตย 110 กรัม</t>
  </si>
  <si>
    <t>เค้กเบาหวิว รสทุเรียน  110 กรัม</t>
  </si>
  <si>
    <t>เค้กเบาหวิว รสกล้วยหอมมะพร้าวเผา  110 กรัม</t>
  </si>
  <si>
    <t>เค้กเบาหวิว รสเผือกมะพร้าวอ่อน  110 กรัม</t>
  </si>
  <si>
    <t>เค้กเบาหวิว รสตาลหอม  110 กรัม</t>
  </si>
  <si>
    <t>Lazchoice</t>
  </si>
  <si>
    <t>Total แพลตฟอร์ม</t>
  </si>
  <si>
    <t>รวม tt</t>
  </si>
  <si>
    <t>รวม TT</t>
  </si>
  <si>
    <t>เศษปัง</t>
  </si>
  <si>
    <t>เศษปัง-1</t>
  </si>
  <si>
    <t>ราคาต้นทุน / หน่วย</t>
  </si>
  <si>
    <t>รวมต้นทุน</t>
  </si>
  <si>
    <t>หน่วย</t>
  </si>
  <si>
    <t>กล่อง</t>
  </si>
  <si>
    <t>ชิ้น</t>
  </si>
  <si>
    <t>กระปุก</t>
  </si>
  <si>
    <t>ถุง</t>
  </si>
  <si>
    <t>แถว</t>
  </si>
  <si>
    <t>กระเช้า</t>
  </si>
  <si>
    <t>กิโลกรัม</t>
  </si>
  <si>
    <t>ยอดจริง ออนไลน์ วันที่ 3/2/68  รวม</t>
  </si>
  <si>
    <t>ยอดจริง ออนไลน์ วันที่ 4/2/68  รวม</t>
  </si>
  <si>
    <t>แซนวิชโบราณ</t>
  </si>
  <si>
    <t>ยอดจริง ออนไลน์ วันที่ 5/2/68  รวม</t>
  </si>
  <si>
    <t>ยอดจริง ออนไลน์ วันที่ 6/2/68  รวม</t>
  </si>
  <si>
    <t>รวม tT</t>
  </si>
  <si>
    <t>ยอดจริง ออนไลน์ วันที่ 7/2/68  รวม</t>
  </si>
  <si>
    <t>ยอดจริง ออนไลน์ วันที่ 8/2/68  รวม</t>
  </si>
  <si>
    <t>ยอดจริง ออนไลน์ วันที่ 9/2/2568 รวม</t>
  </si>
  <si>
    <t>ยอดจริง ออนไลน์ วันที่ 13/2/2568 รวม</t>
  </si>
  <si>
    <t xml:space="preserve">รวม tt </t>
  </si>
  <si>
    <t>ยอดจริง ออนไลน์ วันที่ 11/2/2568 รวม</t>
  </si>
  <si>
    <t>ยอดจริง ออนไลน์ วันที่ 12/2/2568 รวม</t>
  </si>
  <si>
    <t>ยอดจริง ออนไลน์ วันที่ 14/2/2568 รวม</t>
  </si>
  <si>
    <t>ยอดจริง ออนไลน์ วันที่ 15/2/2568 รวม</t>
  </si>
  <si>
    <t>ยอดจริง ออนไลน์ วันที่ 16/2/2568 รวม</t>
  </si>
  <si>
    <t>ยอดจริง ออนไลน์ วันที่ 17/2/2568 รวม</t>
  </si>
  <si>
    <t>ทิรามิสุ</t>
  </si>
  <si>
    <t>ยอดจริง ออนไลน์ วันที่ 18/2/2568 รวม</t>
  </si>
  <si>
    <t>ยอดจริง ออนไลน์ วันที่ 19/2/2568 รวม</t>
  </si>
  <si>
    <t>ยอดจริง ออนไลน์ วันที่ 20/2/2568 รวม</t>
  </si>
  <si>
    <t>ยอดจริง ออนไลน์ วันที่ 22/2/2568 รวม</t>
  </si>
  <si>
    <t>ยอดจริง ออนไลน์ วันที่ 21/2/2568 รวม</t>
  </si>
  <si>
    <t>ยอดจริง ออนไลน์ วันที่ 23/2/2568 รวม</t>
  </si>
  <si>
    <t>ยอดจริง ออนไลน์ วันที่ 24/2/2568 รวม</t>
  </si>
  <si>
    <t>ยอดจริง ออนไลน์ วันที่ 25/2/2568 รวม</t>
  </si>
  <si>
    <t>ยอดจริง ออนไลน์ วันที่ 26/2/2568 รวม</t>
  </si>
  <si>
    <t>ยอดจริง ออนไลน์ วันที่ 27/2/2568 รวม</t>
  </si>
  <si>
    <t>ยอดจริง ออนไลน์ วันที่ 28/2/2568 รวม</t>
  </si>
  <si>
    <t>ยอดรวม กุมภาพันธ์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</si>
</sst>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0;\-0;;"/>
    <numFmt numFmtId="188" formatCode="_-* #,##0_-;\-* #,##0_-;_-* &quot;-&quot;??_-;_-@_-"/>
  </numFmts>
  <fonts count="20" x14ac:knownFonts="1"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rgb="FF0000FF"/>
      <name val="Angsana New"/>
      <family val="1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color rgb="FFFF0000"/>
      <name val="Tahoma"/>
      <family val="2"/>
      <scheme val="minor"/>
    </font>
    <font>
      <sz val="16"/>
      <name val="Tahoma"/>
      <family val="2"/>
      <scheme val="minor"/>
    </font>
    <font>
      <sz val="18"/>
      <color rgb="FFFF0000"/>
      <name val="Tahoma"/>
      <family val="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charset val="222"/>
      <scheme val="minor"/>
    </font>
    <font>
      <b/>
      <sz val="16"/>
      <name val="Angsana New"/>
      <family val="1"/>
    </font>
    <font>
      <b/>
      <sz val="16"/>
      <color rgb="FFFF0000"/>
      <name val="Angsana New"/>
      <family val="1"/>
    </font>
    <font>
      <b/>
      <sz val="9"/>
      <color indexed="81"/>
      <name val="Tahoma"/>
      <family val="2"/>
    </font>
    <font>
      <sz val="14"/>
      <color theme="1"/>
      <name val="Tahoma"/>
      <family val="2"/>
      <charset val="22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0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/>
    <xf numFmtId="0" fontId="8" fillId="0" borderId="0" xfId="0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12" borderId="10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left" vertical="center"/>
    </xf>
    <xf numFmtId="187" fontId="10" fillId="15" borderId="3" xfId="0" applyNumberFormat="1" applyFont="1" applyFill="1" applyBorder="1" applyAlignment="1">
      <alignment horizontal="center" vertical="center"/>
    </xf>
    <xf numFmtId="187" fontId="11" fillId="12" borderId="4" xfId="0" applyNumberFormat="1" applyFont="1" applyFill="1" applyBorder="1" applyAlignment="1">
      <alignment horizontal="center" vertical="center"/>
    </xf>
    <xf numFmtId="187" fontId="9" fillId="9" borderId="3" xfId="0" applyNumberFormat="1" applyFont="1" applyFill="1" applyBorder="1" applyAlignment="1">
      <alignment horizontal="center" vertical="center"/>
    </xf>
    <xf numFmtId="187" fontId="12" fillId="0" borderId="0" xfId="0" applyNumberFormat="1" applyFont="1"/>
    <xf numFmtId="0" fontId="12" fillId="0" borderId="0" xfId="0" applyFont="1"/>
    <xf numFmtId="187" fontId="0" fillId="0" borderId="0" xfId="0" applyNumberFormat="1"/>
    <xf numFmtId="187" fontId="10" fillId="15" borderId="4" xfId="0" applyNumberFormat="1" applyFont="1" applyFill="1" applyBorder="1" applyAlignment="1">
      <alignment horizontal="center" vertical="center"/>
    </xf>
    <xf numFmtId="0" fontId="8" fillId="16" borderId="3" xfId="0" applyFont="1" applyFill="1" applyBorder="1" applyAlignment="1">
      <alignment horizontal="center" vertical="center"/>
    </xf>
    <xf numFmtId="0" fontId="10" fillId="16" borderId="3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8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15" borderId="0" xfId="0" applyFont="1" applyFill="1" applyAlignment="1">
      <alignment horizontal="center" vertical="center"/>
    </xf>
    <xf numFmtId="187" fontId="10" fillId="15" borderId="0" xfId="0" applyNumberFormat="1" applyFont="1" applyFill="1" applyAlignment="1">
      <alignment horizontal="center" vertical="center"/>
    </xf>
    <xf numFmtId="187" fontId="11" fillId="1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187" fontId="11" fillId="8" borderId="0" xfId="0" applyNumberFormat="1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0" fillId="12" borderId="0" xfId="0" applyFill="1" applyAlignment="1">
      <alignment vertical="center"/>
    </xf>
    <xf numFmtId="0" fontId="11" fillId="12" borderId="0" xfId="0" applyFont="1" applyFill="1" applyAlignment="1">
      <alignment horizontal="center" vertical="center"/>
    </xf>
    <xf numFmtId="14" fontId="7" fillId="0" borderId="2" xfId="0" applyNumberFormat="1" applyFont="1" applyBorder="1" applyAlignment="1">
      <alignment vertical="center"/>
    </xf>
    <xf numFmtId="0" fontId="8" fillId="11" borderId="3" xfId="0" applyFont="1" applyFill="1" applyBorder="1" applyAlignment="1">
      <alignment vertical="center"/>
    </xf>
    <xf numFmtId="0" fontId="8" fillId="11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vertical="center"/>
    </xf>
    <xf numFmtId="0" fontId="10" fillId="7" borderId="2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14" borderId="4" xfId="0" applyFont="1" applyFill="1" applyBorder="1" applyAlignment="1">
      <alignment vertical="center"/>
    </xf>
    <xf numFmtId="0" fontId="8" fillId="14" borderId="12" xfId="0" applyFont="1" applyFill="1" applyBorder="1" applyAlignment="1">
      <alignment vertical="center"/>
    </xf>
    <xf numFmtId="0" fontId="8" fillId="14" borderId="13" xfId="0" applyFont="1" applyFill="1" applyBorder="1" applyAlignment="1">
      <alignment vertical="center"/>
    </xf>
    <xf numFmtId="0" fontId="9" fillId="9" borderId="7" xfId="0" applyFont="1" applyFill="1" applyBorder="1" applyAlignment="1">
      <alignment vertical="center"/>
    </xf>
    <xf numFmtId="0" fontId="9" fillId="9" borderId="9" xfId="0" applyFont="1" applyFill="1" applyBorder="1" applyAlignment="1">
      <alignment vertical="center"/>
    </xf>
    <xf numFmtId="0" fontId="9" fillId="9" borderId="11" xfId="0" applyFont="1" applyFill="1" applyBorder="1" applyAlignment="1">
      <alignment vertical="center"/>
    </xf>
    <xf numFmtId="188" fontId="1" fillId="0" borderId="0" xfId="1" applyNumberFormat="1" applyFont="1"/>
    <xf numFmtId="188" fontId="4" fillId="7" borderId="0" xfId="1" applyNumberFormat="1" applyFont="1" applyFill="1" applyAlignment="1">
      <alignment horizontal="center" vertical="center"/>
    </xf>
    <xf numFmtId="188" fontId="1" fillId="0" borderId="0" xfId="1" applyNumberFormat="1" applyFont="1" applyAlignment="1">
      <alignment horizontal="center"/>
    </xf>
    <xf numFmtId="188" fontId="4" fillId="10" borderId="0" xfId="1" applyNumberFormat="1" applyFont="1" applyFill="1" applyAlignment="1">
      <alignment horizontal="center"/>
    </xf>
    <xf numFmtId="188" fontId="4" fillId="9" borderId="1" xfId="1" applyNumberFormat="1" applyFont="1" applyFill="1" applyBorder="1" applyAlignment="1">
      <alignment horizontal="center"/>
    </xf>
    <xf numFmtId="188" fontId="16" fillId="3" borderId="0" xfId="1" applyNumberFormat="1" applyFont="1" applyFill="1" applyAlignment="1">
      <alignment horizontal="center" vertical="center"/>
    </xf>
    <xf numFmtId="188" fontId="16" fillId="4" borderId="0" xfId="1" applyNumberFormat="1" applyFont="1" applyFill="1" applyAlignment="1">
      <alignment horizontal="center" vertical="center"/>
    </xf>
    <xf numFmtId="188" fontId="16" fillId="5" borderId="0" xfId="1" applyNumberFormat="1" applyFont="1" applyFill="1" applyAlignment="1">
      <alignment horizontal="center" vertical="center"/>
    </xf>
    <xf numFmtId="188" fontId="16" fillId="6" borderId="0" xfId="1" applyNumberFormat="1" applyFont="1" applyFill="1" applyAlignment="1">
      <alignment horizontal="center" vertical="center"/>
    </xf>
    <xf numFmtId="188" fontId="16" fillId="17" borderId="0" xfId="1" applyNumberFormat="1" applyFont="1" applyFill="1" applyAlignment="1">
      <alignment horizontal="center" vertical="center"/>
    </xf>
    <xf numFmtId="188" fontId="16" fillId="18" borderId="0" xfId="1" applyNumberFormat="1" applyFont="1" applyFill="1" applyAlignment="1">
      <alignment horizontal="center" vertical="center"/>
    </xf>
    <xf numFmtId="188" fontId="17" fillId="19" borderId="0" xfId="1" applyNumberFormat="1" applyFont="1" applyFill="1" applyAlignment="1">
      <alignment horizontal="center"/>
    </xf>
    <xf numFmtId="188" fontId="4" fillId="4" borderId="0" xfId="1" applyNumberFormat="1" applyFont="1" applyFill="1" applyAlignment="1">
      <alignment horizontal="center" vertical="center"/>
    </xf>
    <xf numFmtId="188" fontId="1" fillId="0" borderId="0" xfId="0" applyNumberFormat="1" applyFont="1" applyAlignment="1">
      <alignment horizontal="left"/>
    </xf>
    <xf numFmtId="43" fontId="1" fillId="0" borderId="0" xfId="0" applyNumberFormat="1" applyFont="1" applyAlignment="1">
      <alignment horizontal="center"/>
    </xf>
    <xf numFmtId="188" fontId="6" fillId="12" borderId="1" xfId="1" applyNumberFormat="1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87" fontId="10" fillId="0" borderId="0" xfId="0" applyNumberFormat="1" applyFont="1" applyAlignment="1">
      <alignment horizontal="center" vertical="center"/>
    </xf>
    <xf numFmtId="187" fontId="11" fillId="0" borderId="0" xfId="0" applyNumberFormat="1" applyFont="1" applyAlignment="1">
      <alignment horizontal="center" vertical="center"/>
    </xf>
    <xf numFmtId="187" fontId="9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87" fontId="19" fillId="0" borderId="0" xfId="0" applyNumberFormat="1" applyFont="1"/>
    <xf numFmtId="14" fontId="3" fillId="2" borderId="0" xfId="1" applyNumberFormat="1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43" fontId="3" fillId="2" borderId="0" xfId="0" applyNumberFormat="1" applyFont="1" applyFill="1" applyAlignment="1">
      <alignment horizontal="center" vertical="center" wrapText="1"/>
    </xf>
    <xf numFmtId="43" fontId="3" fillId="8" borderId="0" xfId="1" applyFont="1" applyFill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externalLink" Target="externalLinks/externalLink2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externalLink" Target="externalLinks/externalLink2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3-2-68.xlsx" TargetMode="External"/><Relationship Id="rId1" Type="http://schemas.openxmlformats.org/officeDocument/2006/relationships/externalLinkPath" Target="&#3611;&#3637;%2068/2.&#3585;.&#3614;/&#3626;&#3619;&#3640;&#3611;&#3618;&#3629;&#3604;&#3592;&#3619;&#3636;&#3591;%203-2-68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4-2-68.xlsx" TargetMode="External"/><Relationship Id="rId1" Type="http://schemas.openxmlformats.org/officeDocument/2006/relationships/externalLinkPath" Target="&#3611;&#3637;%2068/2.&#3585;.&#3614;/&#3626;&#3619;&#3640;&#3611;&#3618;&#3629;&#3604;&#3592;&#3619;&#3636;&#3591;%204-2-68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5-2-68.xlsx" TargetMode="External"/><Relationship Id="rId1" Type="http://schemas.openxmlformats.org/officeDocument/2006/relationships/externalLinkPath" Target="&#3611;&#3637;%2068/2.&#3585;.&#3614;/&#3626;&#3619;&#3640;&#3611;&#3618;&#3629;&#3604;&#3592;&#3619;&#3636;&#3591;%205-2-68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6-2-68.xlsx" TargetMode="External"/><Relationship Id="rId1" Type="http://schemas.openxmlformats.org/officeDocument/2006/relationships/externalLinkPath" Target="&#3611;&#3637;%2068/2.&#3585;.&#3614;/&#3626;&#3619;&#3640;&#3611;&#3618;&#3629;&#3604;&#3592;&#3619;&#3636;&#3591;%206-2-68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7-2-68.xlsx" TargetMode="External"/><Relationship Id="rId1" Type="http://schemas.openxmlformats.org/officeDocument/2006/relationships/externalLinkPath" Target="&#3611;&#3637;%2068/2.&#3585;.&#3614;/&#3626;&#3619;&#3640;&#3611;&#3618;&#3629;&#3604;&#3592;&#3619;&#3636;&#3591;%207-2-68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8-2-68.xlsx" TargetMode="External"/><Relationship Id="rId1" Type="http://schemas.openxmlformats.org/officeDocument/2006/relationships/externalLinkPath" Target="&#3611;&#3637;%2068/2.&#3585;.&#3614;/&#3626;&#3619;&#3640;&#3611;&#3618;&#3629;&#3604;&#3592;&#3619;&#3636;&#3591;%208-2-68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9-2-68.xlsx" TargetMode="External"/><Relationship Id="rId1" Type="http://schemas.openxmlformats.org/officeDocument/2006/relationships/externalLinkPath" Target="&#3611;&#3637;%2068/2.&#3585;.&#3614;/&#3626;&#3619;&#3640;&#3611;&#3618;&#3629;&#3604;&#3592;&#3619;&#3636;&#3591;%209-2-68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10-2-68.xlsx" TargetMode="External"/><Relationship Id="rId1" Type="http://schemas.openxmlformats.org/officeDocument/2006/relationships/externalLinkPath" Target="&#3611;&#3637;%2068/2.&#3585;.&#3614;/&#3626;&#3619;&#3640;&#3611;&#3618;&#3629;&#3604;&#3592;&#3619;&#3636;&#3591;%2010-2-68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11-2-68.xlsx" TargetMode="External"/><Relationship Id="rId1" Type="http://schemas.openxmlformats.org/officeDocument/2006/relationships/externalLinkPath" Target="&#3611;&#3637;%2068/2.&#3585;.&#3614;/&#3626;&#3619;&#3640;&#3611;&#3618;&#3629;&#3604;&#3592;&#3619;&#3636;&#3591;%2011-2-68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12-2-68.xlsx" TargetMode="External"/><Relationship Id="rId1" Type="http://schemas.openxmlformats.org/officeDocument/2006/relationships/externalLinkPath" Target="&#3611;&#3637;%2068/2.&#3585;.&#3614;/&#3626;&#3619;&#3640;&#3611;&#3618;&#3629;&#3604;&#3592;&#3619;&#3636;&#3591;%2012-2-68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13-2-68.xlsx" TargetMode="External"/><Relationship Id="rId1" Type="http://schemas.openxmlformats.org/officeDocument/2006/relationships/externalLinkPath" Target="&#3611;&#3637;%2068/2.&#3585;.&#3614;/&#3626;&#3619;&#3640;&#3611;&#3618;&#3629;&#3604;&#3592;&#3619;&#3636;&#3591;%2013-2-68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14-2-68.xlsx" TargetMode="External"/><Relationship Id="rId1" Type="http://schemas.openxmlformats.org/officeDocument/2006/relationships/externalLinkPath" Target="&#3611;&#3637;%2068/2.&#3585;.&#3614;/&#3626;&#3619;&#3640;&#3611;&#3618;&#3629;&#3604;&#3592;&#3619;&#3636;&#3591;%2014-2-68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15-2-68.xlsx" TargetMode="External"/><Relationship Id="rId1" Type="http://schemas.openxmlformats.org/officeDocument/2006/relationships/externalLinkPath" Target="&#3611;&#3637;%2068/2.&#3585;.&#3614;/&#3626;&#3619;&#3640;&#3611;&#3618;&#3629;&#3604;&#3592;&#3619;&#3636;&#3591;%2015-2-68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16-2-68.xlsx" TargetMode="External"/><Relationship Id="rId1" Type="http://schemas.openxmlformats.org/officeDocument/2006/relationships/externalLinkPath" Target="&#3611;&#3637;%2068/2.&#3585;.&#3614;/&#3626;&#3619;&#3640;&#3611;&#3618;&#3629;&#3604;&#3592;&#3619;&#3636;&#3591;%2016-2-68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17-2-68.xlsx" TargetMode="External"/><Relationship Id="rId1" Type="http://schemas.openxmlformats.org/officeDocument/2006/relationships/externalLinkPath" Target="&#3611;&#3637;%2068/2.&#3585;.&#3614;/&#3626;&#3619;&#3640;&#3611;&#3618;&#3629;&#3604;&#3592;&#3619;&#3636;&#3591;%2017-2-68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18-2-68.xlsx" TargetMode="External"/><Relationship Id="rId1" Type="http://schemas.openxmlformats.org/officeDocument/2006/relationships/externalLinkPath" Target="&#3611;&#3637;%2068/2.&#3585;.&#3614;/&#3626;&#3619;&#3640;&#3611;&#3618;&#3629;&#3604;&#3592;&#3619;&#3636;&#3591;%2018-2-68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19-2-68.xlsx" TargetMode="External"/><Relationship Id="rId1" Type="http://schemas.openxmlformats.org/officeDocument/2006/relationships/externalLinkPath" Target="&#3611;&#3637;%2068/2.&#3585;.&#3614;/&#3626;&#3619;&#3640;&#3611;&#3618;&#3629;&#3604;&#3592;&#3619;&#3636;&#3591;%2019-2-68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20-2-68.xlsx" TargetMode="External"/><Relationship Id="rId1" Type="http://schemas.openxmlformats.org/officeDocument/2006/relationships/externalLinkPath" Target="&#3611;&#3637;%2068/2.&#3585;.&#3614;/&#3626;&#3619;&#3640;&#3611;&#3618;&#3629;&#3604;&#3592;&#3619;&#3636;&#3591;%2020-2-68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21-2-68.xlsx" TargetMode="External"/><Relationship Id="rId1" Type="http://schemas.openxmlformats.org/officeDocument/2006/relationships/externalLinkPath" Target="&#3611;&#3637;%2068/2.&#3585;.&#3614;/&#3626;&#3619;&#3640;&#3611;&#3618;&#3629;&#3604;&#3592;&#3619;&#3636;&#3591;%2021-2-68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22-2-68.xlsx" TargetMode="External"/><Relationship Id="rId1" Type="http://schemas.openxmlformats.org/officeDocument/2006/relationships/externalLinkPath" Target="&#3611;&#3637;%2068/2.&#3585;.&#3614;/&#3626;&#3619;&#3640;&#3611;&#3618;&#3629;&#3604;&#3592;&#3619;&#3636;&#3591;%2022-2-68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23-2-68.xlsx" TargetMode="External"/><Relationship Id="rId1" Type="http://schemas.openxmlformats.org/officeDocument/2006/relationships/externalLinkPath" Target="&#3611;&#3637;%2068/2.&#3585;.&#3614;/&#3626;&#3619;&#3640;&#3611;&#3618;&#3629;&#3604;&#3592;&#3619;&#3636;&#3591;%2023-2-68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24-2-68.xlsx" TargetMode="External"/><Relationship Id="rId1" Type="http://schemas.openxmlformats.org/officeDocument/2006/relationships/externalLinkPath" Target="&#3611;&#3637;%2068/2.&#3585;.&#3614;/&#3626;&#3619;&#3640;&#3611;&#3618;&#3629;&#3604;&#3592;&#3619;&#3636;&#3591;%2024-2-68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25-2-68.xlsx" TargetMode="External"/><Relationship Id="rId1" Type="http://schemas.openxmlformats.org/officeDocument/2006/relationships/externalLinkPath" Target="&#3611;&#3637;%2068/2.&#3585;.&#3614;/&#3626;&#3619;&#3640;&#3611;&#3618;&#3629;&#3604;&#3592;&#3619;&#3636;&#3591;%2025-2-68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26-2-68.xlsx" TargetMode="External"/><Relationship Id="rId1" Type="http://schemas.openxmlformats.org/officeDocument/2006/relationships/externalLinkPath" Target="&#3611;&#3637;%2068/2.&#3585;.&#3614;/&#3626;&#3619;&#3640;&#3611;&#3618;&#3629;&#3604;&#3592;&#3619;&#3636;&#3591;%2026-2-68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27-2-68.xlsx" TargetMode="External"/><Relationship Id="rId1" Type="http://schemas.openxmlformats.org/officeDocument/2006/relationships/externalLinkPath" Target="&#3611;&#3637;%2068/2.&#3585;.&#3614;/&#3626;&#3619;&#3640;&#3611;&#3618;&#3629;&#3604;&#3592;&#3619;&#3636;&#3591;%2027-2-68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2.&#3585;.&#3614;\&#3626;&#3619;&#3640;&#3611;&#3618;&#3629;&#3604;&#3592;&#3619;&#3636;&#3591;%2028-2-68.xlsx" TargetMode="External"/><Relationship Id="rId1" Type="http://schemas.openxmlformats.org/officeDocument/2006/relationships/externalLinkPath" Target="&#3611;&#3637;%2068/2.&#3585;.&#3614;/&#3626;&#3619;&#3640;&#3611;&#3618;&#3629;&#3604;&#3592;&#3619;&#3636;&#3591;%2028-2-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16</v>
          </cell>
          <cell r="E7">
            <v>50</v>
          </cell>
          <cell r="F7">
            <v>1</v>
          </cell>
          <cell r="G7">
            <v>32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6</v>
          </cell>
          <cell r="E25">
            <v>12</v>
          </cell>
          <cell r="F25">
            <v>1</v>
          </cell>
          <cell r="G25">
            <v>13</v>
          </cell>
          <cell r="H25"/>
          <cell r="I25"/>
          <cell r="J25"/>
          <cell r="K25"/>
        </row>
        <row r="26">
          <cell r="D26">
            <v>6</v>
          </cell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6</v>
          </cell>
          <cell r="E69">
            <v>3</v>
          </cell>
          <cell r="F69">
            <v>1</v>
          </cell>
          <cell r="G69">
            <v>26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>
            <v>8</v>
          </cell>
          <cell r="E102">
            <v>2</v>
          </cell>
          <cell r="F102"/>
          <cell r="G102">
            <v>2</v>
          </cell>
          <cell r="H102"/>
          <cell r="I102"/>
          <cell r="J102"/>
        </row>
        <row r="103">
          <cell r="D103">
            <v>7</v>
          </cell>
          <cell r="E103"/>
          <cell r="F103"/>
          <cell r="G103">
            <v>2</v>
          </cell>
          <cell r="H103"/>
          <cell r="I103"/>
          <cell r="J103"/>
        </row>
        <row r="104">
          <cell r="D104">
            <v>4</v>
          </cell>
          <cell r="E104"/>
          <cell r="F104"/>
          <cell r="G104">
            <v>2</v>
          </cell>
          <cell r="H104"/>
          <cell r="I104"/>
          <cell r="J104"/>
        </row>
        <row r="105">
          <cell r="D105">
            <v>4</v>
          </cell>
          <cell r="E105"/>
          <cell r="F105"/>
          <cell r="G105">
            <v>2</v>
          </cell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>
            <v>1</v>
          </cell>
          <cell r="E108"/>
          <cell r="F108"/>
          <cell r="G108">
            <v>2</v>
          </cell>
          <cell r="H108"/>
          <cell r="I108"/>
          <cell r="J108"/>
        </row>
        <row r="109">
          <cell r="D109">
            <v>2</v>
          </cell>
          <cell r="E109"/>
          <cell r="F109"/>
          <cell r="G109">
            <v>2</v>
          </cell>
          <cell r="H109"/>
          <cell r="I109"/>
          <cell r="J109"/>
        </row>
        <row r="110">
          <cell r="D110">
            <v>7</v>
          </cell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>
            <v>50</v>
          </cell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21</v>
          </cell>
          <cell r="F123"/>
          <cell r="G123">
            <v>15</v>
          </cell>
          <cell r="H123"/>
          <cell r="I123"/>
          <cell r="J123"/>
          <cell r="K123"/>
        </row>
        <row r="124">
          <cell r="D124"/>
          <cell r="E124">
            <v>14</v>
          </cell>
          <cell r="F124"/>
          <cell r="G124">
            <v>10</v>
          </cell>
          <cell r="H124"/>
          <cell r="I124"/>
          <cell r="J124"/>
          <cell r="K124"/>
        </row>
        <row r="125">
          <cell r="D125"/>
          <cell r="E125">
            <v>11</v>
          </cell>
          <cell r="F125"/>
          <cell r="G125">
            <v>9</v>
          </cell>
          <cell r="H125"/>
          <cell r="I125"/>
          <cell r="J125"/>
          <cell r="K125"/>
        </row>
        <row r="126">
          <cell r="D126">
            <v>24</v>
          </cell>
          <cell r="E126">
            <v>13</v>
          </cell>
          <cell r="F126">
            <v>6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4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>
            <v>8</v>
          </cell>
          <cell r="E7">
            <v>20</v>
          </cell>
          <cell r="F7">
            <v>20</v>
          </cell>
          <cell r="G7">
            <v>28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8</v>
          </cell>
          <cell r="E25">
            <v>2</v>
          </cell>
          <cell r="F25"/>
          <cell r="G25">
            <v>10</v>
          </cell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8</v>
          </cell>
          <cell r="E69">
            <v>1</v>
          </cell>
          <cell r="F69">
            <v>9</v>
          </cell>
          <cell r="G69">
            <v>7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>
            <v>5</v>
          </cell>
          <cell r="E102">
            <v>1</v>
          </cell>
          <cell r="F102"/>
          <cell r="G102">
            <v>3</v>
          </cell>
          <cell r="H102"/>
          <cell r="I102"/>
          <cell r="J102"/>
        </row>
        <row r="103">
          <cell r="D103">
            <v>7</v>
          </cell>
          <cell r="E103"/>
          <cell r="F103"/>
          <cell r="G103">
            <v>3</v>
          </cell>
          <cell r="H103"/>
          <cell r="I103"/>
          <cell r="J103"/>
        </row>
        <row r="104">
          <cell r="D104">
            <v>4</v>
          </cell>
          <cell r="E104"/>
          <cell r="F104"/>
          <cell r="G104">
            <v>3</v>
          </cell>
          <cell r="H104"/>
          <cell r="I104"/>
          <cell r="J104"/>
        </row>
        <row r="105">
          <cell r="D105">
            <v>2</v>
          </cell>
          <cell r="E105"/>
          <cell r="F105"/>
          <cell r="G105">
            <v>3</v>
          </cell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>
            <v>1</v>
          </cell>
          <cell r="G108">
            <v>2</v>
          </cell>
          <cell r="H108"/>
          <cell r="I108"/>
          <cell r="J108"/>
        </row>
        <row r="109">
          <cell r="D109"/>
          <cell r="E109"/>
          <cell r="F109"/>
          <cell r="G109">
            <v>2</v>
          </cell>
          <cell r="H109"/>
          <cell r="I109"/>
          <cell r="J109"/>
        </row>
        <row r="110">
          <cell r="D110">
            <v>6</v>
          </cell>
          <cell r="E110"/>
          <cell r="F110"/>
          <cell r="G110">
            <v>2</v>
          </cell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1</v>
          </cell>
          <cell r="F123">
            <v>1</v>
          </cell>
          <cell r="G123">
            <v>3</v>
          </cell>
          <cell r="H123"/>
          <cell r="I123"/>
          <cell r="J123"/>
          <cell r="K123"/>
        </row>
        <row r="124">
          <cell r="D124">
            <v>1</v>
          </cell>
          <cell r="E124">
            <v>1</v>
          </cell>
          <cell r="F124">
            <v>1</v>
          </cell>
          <cell r="G124">
            <v>4</v>
          </cell>
          <cell r="H124"/>
          <cell r="I124"/>
          <cell r="J124"/>
          <cell r="K124"/>
        </row>
        <row r="125">
          <cell r="D125">
            <v>2</v>
          </cell>
          <cell r="E125"/>
          <cell r="F125">
            <v>1</v>
          </cell>
          <cell r="G125">
            <v>2</v>
          </cell>
          <cell r="H125"/>
          <cell r="I125"/>
          <cell r="J125"/>
          <cell r="K125"/>
        </row>
        <row r="126">
          <cell r="D126"/>
          <cell r="E126">
            <v>11</v>
          </cell>
          <cell r="F126">
            <v>6</v>
          </cell>
          <cell r="G126">
            <v>1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>
            <v>40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>
            <v>86</v>
          </cell>
          <cell r="E7">
            <v>30</v>
          </cell>
          <cell r="F7">
            <v>14</v>
          </cell>
          <cell r="G7">
            <v>10</v>
          </cell>
          <cell r="H7"/>
          <cell r="I7"/>
          <cell r="J7"/>
          <cell r="K7">
            <v>15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5</v>
          </cell>
          <cell r="E25">
            <v>11</v>
          </cell>
          <cell r="F25">
            <v>7</v>
          </cell>
          <cell r="G25">
            <v>5</v>
          </cell>
          <cell r="H25"/>
          <cell r="I25"/>
          <cell r="J25"/>
          <cell r="K25">
            <v>5</v>
          </cell>
        </row>
        <row r="26">
          <cell r="D26">
            <v>10</v>
          </cell>
          <cell r="E26"/>
          <cell r="F26"/>
          <cell r="G26"/>
          <cell r="H26"/>
          <cell r="I26"/>
          <cell r="J26"/>
          <cell r="K26">
            <v>15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5</v>
          </cell>
          <cell r="E69">
            <v>5</v>
          </cell>
          <cell r="F69">
            <v>1</v>
          </cell>
          <cell r="G69">
            <v>8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10</v>
          </cell>
          <cell r="E87"/>
          <cell r="F87"/>
          <cell r="G87"/>
          <cell r="H87"/>
          <cell r="I87"/>
          <cell r="J87"/>
          <cell r="K87">
            <v>5</v>
          </cell>
        </row>
        <row r="90">
          <cell r="D90"/>
          <cell r="E90"/>
          <cell r="F90"/>
          <cell r="G90"/>
          <cell r="H90"/>
          <cell r="I90"/>
          <cell r="J90"/>
          <cell r="K90">
            <v>3</v>
          </cell>
        </row>
        <row r="91">
          <cell r="D91"/>
          <cell r="E91"/>
          <cell r="F91"/>
          <cell r="G91"/>
          <cell r="H91"/>
          <cell r="I91"/>
          <cell r="J91"/>
          <cell r="K91">
            <v>3</v>
          </cell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>
            <v>3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7</v>
          </cell>
          <cell r="F102"/>
          <cell r="G102">
            <v>2</v>
          </cell>
          <cell r="H102"/>
          <cell r="I102"/>
          <cell r="J102"/>
        </row>
        <row r="103">
          <cell r="D103">
            <v>4</v>
          </cell>
          <cell r="E103"/>
          <cell r="F103"/>
          <cell r="G103">
            <v>2</v>
          </cell>
          <cell r="H103"/>
          <cell r="I103"/>
          <cell r="J103"/>
        </row>
        <row r="104">
          <cell r="D104">
            <v>3</v>
          </cell>
          <cell r="E104"/>
          <cell r="F104"/>
          <cell r="G104">
            <v>2</v>
          </cell>
          <cell r="H104"/>
          <cell r="I104"/>
          <cell r="J104"/>
        </row>
        <row r="105">
          <cell r="D105">
            <v>2</v>
          </cell>
          <cell r="E105"/>
          <cell r="F105"/>
          <cell r="G105">
            <v>2</v>
          </cell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>
            <v>2</v>
          </cell>
          <cell r="H108"/>
          <cell r="I108"/>
          <cell r="J108"/>
        </row>
        <row r="109">
          <cell r="D109"/>
          <cell r="E109"/>
          <cell r="F109"/>
          <cell r="G109">
            <v>2</v>
          </cell>
          <cell r="H109"/>
          <cell r="I109"/>
          <cell r="J109"/>
        </row>
        <row r="110">
          <cell r="D110">
            <v>1</v>
          </cell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>
            <v>1</v>
          </cell>
          <cell r="F114"/>
          <cell r="G114">
            <v>1</v>
          </cell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>
            <v>1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>
            <v>6</v>
          </cell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7</v>
          </cell>
          <cell r="F123">
            <v>1</v>
          </cell>
          <cell r="G123">
            <v>2</v>
          </cell>
          <cell r="H123"/>
          <cell r="I123"/>
          <cell r="J123"/>
          <cell r="K123"/>
        </row>
        <row r="124">
          <cell r="D124">
            <v>1</v>
          </cell>
          <cell r="E124">
            <v>4</v>
          </cell>
          <cell r="F124">
            <v>2</v>
          </cell>
          <cell r="G124">
            <v>2</v>
          </cell>
          <cell r="H124"/>
          <cell r="I124"/>
          <cell r="J124"/>
          <cell r="K124"/>
        </row>
        <row r="125">
          <cell r="D125"/>
          <cell r="E125">
            <v>5</v>
          </cell>
          <cell r="F125">
            <v>1</v>
          </cell>
          <cell r="G125"/>
          <cell r="H125"/>
          <cell r="I125"/>
          <cell r="J125"/>
          <cell r="K125"/>
        </row>
        <row r="126">
          <cell r="D126"/>
          <cell r="E126">
            <v>8</v>
          </cell>
          <cell r="F126">
            <v>3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1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>
            <v>16</v>
          </cell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>
            <v>11</v>
          </cell>
          <cell r="E7">
            <v>54</v>
          </cell>
          <cell r="F7">
            <v>1</v>
          </cell>
          <cell r="G7">
            <v>29</v>
          </cell>
          <cell r="H7"/>
          <cell r="I7"/>
          <cell r="J7"/>
          <cell r="K7">
            <v>10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6</v>
          </cell>
          <cell r="E25">
            <v>3</v>
          </cell>
          <cell r="F25">
            <v>4</v>
          </cell>
          <cell r="G25">
            <v>2</v>
          </cell>
          <cell r="H25"/>
          <cell r="I25"/>
          <cell r="J25"/>
          <cell r="K25"/>
        </row>
        <row r="26">
          <cell r="D26">
            <v>30</v>
          </cell>
          <cell r="E26">
            <v>5</v>
          </cell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19</v>
          </cell>
          <cell r="E69">
            <v>3</v>
          </cell>
          <cell r="F69">
            <v>2</v>
          </cell>
          <cell r="G69">
            <v>2</v>
          </cell>
          <cell r="H69"/>
          <cell r="I69"/>
          <cell r="J69"/>
          <cell r="K69">
            <v>10</v>
          </cell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>
            <v>8</v>
          </cell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>
            <v>8</v>
          </cell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>
            <v>8</v>
          </cell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32</v>
          </cell>
          <cell r="E87"/>
          <cell r="F87"/>
          <cell r="G87"/>
          <cell r="H87"/>
          <cell r="I87"/>
          <cell r="J87"/>
          <cell r="K87"/>
        </row>
        <row r="90">
          <cell r="D90">
            <v>2</v>
          </cell>
          <cell r="E90"/>
          <cell r="F90"/>
          <cell r="G90"/>
          <cell r="H90"/>
          <cell r="I90"/>
          <cell r="J90"/>
          <cell r="K90">
            <v>8</v>
          </cell>
        </row>
        <row r="91">
          <cell r="D91">
            <v>7</v>
          </cell>
          <cell r="E91">
            <v>1</v>
          </cell>
          <cell r="F91"/>
          <cell r="G91"/>
          <cell r="H91"/>
          <cell r="I91"/>
          <cell r="J91"/>
          <cell r="K91">
            <v>5</v>
          </cell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>
            <v>7</v>
          </cell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12</v>
          </cell>
          <cell r="E97"/>
          <cell r="F97"/>
          <cell r="G97"/>
          <cell r="H97"/>
          <cell r="I97"/>
          <cell r="J97"/>
          <cell r="K97"/>
        </row>
        <row r="98">
          <cell r="D98">
            <v>14</v>
          </cell>
          <cell r="E98"/>
          <cell r="F98"/>
          <cell r="G98"/>
          <cell r="H98"/>
          <cell r="I98"/>
          <cell r="J98"/>
          <cell r="K98">
            <v>8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>
            <v>2</v>
          </cell>
          <cell r="E102">
            <v>4</v>
          </cell>
          <cell r="F102"/>
          <cell r="G102"/>
          <cell r="H102"/>
          <cell r="I102"/>
          <cell r="J102"/>
        </row>
        <row r="103">
          <cell r="D103">
            <v>1</v>
          </cell>
          <cell r="E103"/>
          <cell r="F103"/>
          <cell r="G103"/>
          <cell r="H103"/>
          <cell r="I103"/>
          <cell r="J103"/>
        </row>
        <row r="104">
          <cell r="D104">
            <v>2</v>
          </cell>
          <cell r="E104"/>
          <cell r="F104"/>
          <cell r="G104"/>
          <cell r="H104"/>
          <cell r="I104"/>
          <cell r="J104"/>
        </row>
        <row r="105">
          <cell r="D105">
            <v>1</v>
          </cell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>
            <v>1</v>
          </cell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>
            <v>1</v>
          </cell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11</v>
          </cell>
          <cell r="E114"/>
          <cell r="F114"/>
          <cell r="G114"/>
          <cell r="H114"/>
          <cell r="I114"/>
          <cell r="J114"/>
          <cell r="K114"/>
        </row>
        <row r="115">
          <cell r="D115">
            <v>2</v>
          </cell>
          <cell r="E115"/>
          <cell r="F115"/>
          <cell r="G115"/>
          <cell r="H115"/>
          <cell r="I115"/>
          <cell r="J115"/>
          <cell r="K115"/>
        </row>
        <row r="116">
          <cell r="D116">
            <v>7</v>
          </cell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13</v>
          </cell>
          <cell r="F123">
            <v>1</v>
          </cell>
          <cell r="G123">
            <v>12</v>
          </cell>
          <cell r="H123"/>
          <cell r="I123"/>
          <cell r="J123"/>
          <cell r="K123"/>
        </row>
        <row r="124">
          <cell r="D124"/>
          <cell r="E124">
            <v>13</v>
          </cell>
          <cell r="F124">
            <v>1</v>
          </cell>
          <cell r="G124">
            <v>5</v>
          </cell>
          <cell r="H124"/>
          <cell r="I124"/>
          <cell r="J124"/>
          <cell r="K124"/>
        </row>
        <row r="125">
          <cell r="D125"/>
          <cell r="E125">
            <v>9</v>
          </cell>
          <cell r="F125">
            <v>1</v>
          </cell>
          <cell r="G125">
            <v>5</v>
          </cell>
          <cell r="H125"/>
          <cell r="I125"/>
          <cell r="J125"/>
          <cell r="K125"/>
        </row>
        <row r="126">
          <cell r="D126"/>
          <cell r="E126">
            <v>28</v>
          </cell>
          <cell r="F126">
            <v>26</v>
          </cell>
          <cell r="G126">
            <v>1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>
            <v>1</v>
          </cell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1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>
            <v>4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>
            <v>4</v>
          </cell>
          <cell r="E139"/>
          <cell r="F139"/>
          <cell r="G139"/>
          <cell r="H139"/>
          <cell r="I139"/>
          <cell r="J139"/>
          <cell r="K139"/>
        </row>
        <row r="140">
          <cell r="D140">
            <v>5</v>
          </cell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>
            <v>103</v>
          </cell>
          <cell r="E7">
            <v>31</v>
          </cell>
          <cell r="F7">
            <v>7</v>
          </cell>
          <cell r="G7">
            <v>11</v>
          </cell>
          <cell r="H7"/>
          <cell r="I7"/>
          <cell r="J7"/>
          <cell r="K7">
            <v>12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12</v>
          </cell>
          <cell r="F25">
            <v>7</v>
          </cell>
          <cell r="G25">
            <v>3</v>
          </cell>
          <cell r="H25"/>
          <cell r="I25"/>
          <cell r="J25"/>
          <cell r="K25"/>
        </row>
        <row r="26">
          <cell r="D26">
            <v>19</v>
          </cell>
          <cell r="E26">
            <v>19</v>
          </cell>
          <cell r="F26"/>
          <cell r="G26">
            <v>1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8</v>
          </cell>
          <cell r="E69">
            <v>14</v>
          </cell>
          <cell r="F69">
            <v>7</v>
          </cell>
          <cell r="G69">
            <v>13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2</v>
          </cell>
          <cell r="E87"/>
          <cell r="F87"/>
          <cell r="G87"/>
          <cell r="H87"/>
          <cell r="I87"/>
          <cell r="J87"/>
          <cell r="K87">
            <v>5</v>
          </cell>
        </row>
        <row r="90">
          <cell r="D90">
            <v>4</v>
          </cell>
          <cell r="E90"/>
          <cell r="F90"/>
          <cell r="G90">
            <v>1</v>
          </cell>
          <cell r="H90"/>
          <cell r="I90"/>
          <cell r="J90"/>
          <cell r="K90">
            <v>2</v>
          </cell>
        </row>
        <row r="91">
          <cell r="D91">
            <v>5</v>
          </cell>
          <cell r="E91"/>
          <cell r="F91"/>
          <cell r="G91">
            <v>1</v>
          </cell>
          <cell r="H91"/>
          <cell r="I91"/>
          <cell r="J91"/>
          <cell r="K91"/>
        </row>
        <row r="92">
          <cell r="D92">
            <v>2</v>
          </cell>
          <cell r="E92"/>
          <cell r="F92"/>
          <cell r="G92">
            <v>1</v>
          </cell>
          <cell r="H92"/>
          <cell r="I92"/>
          <cell r="J92"/>
          <cell r="K92"/>
        </row>
        <row r="93">
          <cell r="D93">
            <v>2</v>
          </cell>
          <cell r="E93"/>
          <cell r="F93"/>
          <cell r="G93"/>
          <cell r="H93"/>
          <cell r="I93"/>
          <cell r="J93"/>
          <cell r="K93">
            <v>7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>
            <v>2</v>
          </cell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>
            <v>4</v>
          </cell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>
            <v>3</v>
          </cell>
          <cell r="E102">
            <v>7</v>
          </cell>
          <cell r="F102"/>
          <cell r="G102">
            <v>1</v>
          </cell>
          <cell r="H102"/>
          <cell r="I102"/>
          <cell r="J102"/>
        </row>
        <row r="103">
          <cell r="D103">
            <v>8</v>
          </cell>
          <cell r="E103"/>
          <cell r="F103"/>
          <cell r="G103">
            <v>1</v>
          </cell>
          <cell r="H103"/>
          <cell r="I103"/>
          <cell r="J103"/>
        </row>
        <row r="104">
          <cell r="D104">
            <v>4</v>
          </cell>
          <cell r="E104"/>
          <cell r="F104"/>
          <cell r="G104">
            <v>1</v>
          </cell>
          <cell r="H104"/>
          <cell r="I104"/>
          <cell r="J104"/>
        </row>
        <row r="105">
          <cell r="D105">
            <v>2</v>
          </cell>
          <cell r="E105"/>
          <cell r="F105"/>
          <cell r="G105">
            <v>1</v>
          </cell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>
            <v>1</v>
          </cell>
          <cell r="E108"/>
          <cell r="F108"/>
          <cell r="G108"/>
          <cell r="H108"/>
          <cell r="I108"/>
          <cell r="J108"/>
        </row>
        <row r="109">
          <cell r="D109">
            <v>1</v>
          </cell>
          <cell r="E109"/>
          <cell r="F109"/>
          <cell r="G109">
            <v>1</v>
          </cell>
          <cell r="H109"/>
          <cell r="I109"/>
          <cell r="J109"/>
        </row>
        <row r="110">
          <cell r="D110">
            <v>3</v>
          </cell>
          <cell r="E110"/>
          <cell r="F110"/>
          <cell r="G110">
            <v>1</v>
          </cell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10</v>
          </cell>
          <cell r="E114">
            <v>1</v>
          </cell>
          <cell r="F114"/>
          <cell r="G114"/>
          <cell r="H114"/>
          <cell r="I114"/>
          <cell r="J114"/>
          <cell r="K114"/>
        </row>
        <row r="115">
          <cell r="D115">
            <v>8</v>
          </cell>
          <cell r="E115"/>
          <cell r="F115"/>
          <cell r="G115"/>
          <cell r="H115"/>
          <cell r="I115"/>
          <cell r="J115"/>
          <cell r="K115"/>
        </row>
        <row r="116">
          <cell r="D116">
            <v>10</v>
          </cell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>
            <v>50</v>
          </cell>
          <cell r="E121">
            <v>1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9</v>
          </cell>
          <cell r="E123">
            <v>8</v>
          </cell>
          <cell r="F123"/>
          <cell r="G123">
            <v>3</v>
          </cell>
          <cell r="H123"/>
          <cell r="I123"/>
          <cell r="J123"/>
          <cell r="K123"/>
        </row>
        <row r="124">
          <cell r="D124">
            <v>9</v>
          </cell>
          <cell r="E124">
            <v>5</v>
          </cell>
          <cell r="F124"/>
          <cell r="G124"/>
          <cell r="H124"/>
          <cell r="I124"/>
          <cell r="J124"/>
          <cell r="K124"/>
        </row>
        <row r="125">
          <cell r="D125">
            <v>15</v>
          </cell>
          <cell r="E125">
            <v>5</v>
          </cell>
          <cell r="F125"/>
          <cell r="G125">
            <v>1</v>
          </cell>
          <cell r="H125"/>
          <cell r="I125"/>
          <cell r="J125"/>
          <cell r="K125"/>
        </row>
        <row r="126">
          <cell r="D126">
            <v>4</v>
          </cell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5</v>
          </cell>
          <cell r="F135">
            <v>4</v>
          </cell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>
            <v>3</v>
          </cell>
          <cell r="F137"/>
          <cell r="G137">
            <v>2</v>
          </cell>
          <cell r="H137"/>
          <cell r="I137"/>
          <cell r="J137"/>
          <cell r="K137">
            <v>10</v>
          </cell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>
            <v>93</v>
          </cell>
          <cell r="E7">
            <v>13</v>
          </cell>
          <cell r="F7">
            <v>36</v>
          </cell>
          <cell r="G7">
            <v>35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20</v>
          </cell>
          <cell r="E25">
            <v>6</v>
          </cell>
          <cell r="F25">
            <v>5</v>
          </cell>
          <cell r="G25">
            <v>28</v>
          </cell>
          <cell r="H25"/>
          <cell r="I25"/>
          <cell r="J25"/>
          <cell r="K25"/>
        </row>
        <row r="26">
          <cell r="D26">
            <v>2</v>
          </cell>
          <cell r="E26">
            <v>14</v>
          </cell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9</v>
          </cell>
          <cell r="E69">
            <v>8</v>
          </cell>
          <cell r="F69">
            <v>3</v>
          </cell>
          <cell r="G69">
            <v>44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2</v>
          </cell>
          <cell r="E87">
            <v>12</v>
          </cell>
          <cell r="F87"/>
          <cell r="G87"/>
          <cell r="H87"/>
          <cell r="I87"/>
          <cell r="J87"/>
          <cell r="K87"/>
        </row>
        <row r="90">
          <cell r="D90">
            <v>10</v>
          </cell>
          <cell r="E90">
            <v>1</v>
          </cell>
          <cell r="F90"/>
          <cell r="G90"/>
          <cell r="H90"/>
          <cell r="I90"/>
          <cell r="J90"/>
        </row>
        <row r="91">
          <cell r="D91">
            <v>1</v>
          </cell>
          <cell r="E91"/>
          <cell r="F91"/>
          <cell r="G91"/>
          <cell r="H91"/>
          <cell r="I91"/>
          <cell r="J91"/>
          <cell r="K91"/>
        </row>
        <row r="92">
          <cell r="D92">
            <v>8</v>
          </cell>
          <cell r="E92"/>
          <cell r="F92"/>
          <cell r="G92"/>
          <cell r="H92"/>
          <cell r="I92"/>
          <cell r="J92"/>
          <cell r="K92"/>
        </row>
        <row r="93">
          <cell r="D93">
            <v>69</v>
          </cell>
          <cell r="E93"/>
          <cell r="F93"/>
          <cell r="G93">
            <v>2</v>
          </cell>
          <cell r="H93"/>
          <cell r="I93"/>
          <cell r="J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>
            <v>5</v>
          </cell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>
            <v>8</v>
          </cell>
          <cell r="E102">
            <v>9</v>
          </cell>
          <cell r="F102"/>
          <cell r="G102"/>
          <cell r="H102"/>
          <cell r="I102"/>
          <cell r="J102"/>
        </row>
        <row r="103">
          <cell r="D103">
            <v>3</v>
          </cell>
          <cell r="E103"/>
          <cell r="F103"/>
          <cell r="G103">
            <v>6</v>
          </cell>
          <cell r="H103"/>
          <cell r="I103"/>
          <cell r="J103"/>
        </row>
        <row r="104">
          <cell r="D104">
            <v>5</v>
          </cell>
          <cell r="E104"/>
          <cell r="F104"/>
          <cell r="G104"/>
          <cell r="H104"/>
          <cell r="I104"/>
          <cell r="J104"/>
        </row>
        <row r="105">
          <cell r="D105">
            <v>7</v>
          </cell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>
            <v>2</v>
          </cell>
          <cell r="E109"/>
          <cell r="F109">
            <v>1</v>
          </cell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>
            <v>2</v>
          </cell>
          <cell r="F114"/>
          <cell r="G114"/>
          <cell r="H114"/>
          <cell r="I114"/>
          <cell r="J114"/>
          <cell r="K114"/>
        </row>
        <row r="115">
          <cell r="D115">
            <v>1</v>
          </cell>
          <cell r="E115"/>
          <cell r="F115"/>
          <cell r="G115"/>
          <cell r="H115"/>
          <cell r="I115"/>
          <cell r="J115"/>
          <cell r="K115"/>
        </row>
        <row r="116">
          <cell r="D116">
            <v>1</v>
          </cell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6</v>
          </cell>
          <cell r="E123">
            <v>2</v>
          </cell>
          <cell r="F123"/>
          <cell r="G123">
            <v>1</v>
          </cell>
          <cell r="H123"/>
          <cell r="I123"/>
          <cell r="J123"/>
          <cell r="K123"/>
        </row>
        <row r="124">
          <cell r="D124">
            <v>11</v>
          </cell>
          <cell r="E124">
            <v>3</v>
          </cell>
          <cell r="F124"/>
          <cell r="G124"/>
          <cell r="H124"/>
          <cell r="I124"/>
          <cell r="J124"/>
          <cell r="K124"/>
        </row>
        <row r="125">
          <cell r="D125">
            <v>7</v>
          </cell>
          <cell r="E125">
            <v>3</v>
          </cell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2</v>
          </cell>
          <cell r="F135"/>
          <cell r="G135"/>
          <cell r="H135"/>
          <cell r="I135"/>
          <cell r="J135"/>
          <cell r="K135"/>
        </row>
        <row r="136">
          <cell r="D136"/>
          <cell r="E136">
            <v>2</v>
          </cell>
          <cell r="F136"/>
          <cell r="G136"/>
          <cell r="H136"/>
          <cell r="I136"/>
          <cell r="J136"/>
          <cell r="K136"/>
        </row>
        <row r="137">
          <cell r="D137">
            <v>1</v>
          </cell>
          <cell r="E137"/>
          <cell r="F137"/>
          <cell r="G137">
            <v>102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H123"/>
          <cell r="I123"/>
          <cell r="J123"/>
          <cell r="K123"/>
        </row>
        <row r="124">
          <cell r="D124"/>
          <cell r="E124"/>
          <cell r="F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16</v>
          </cell>
          <cell r="E7">
            <v>29</v>
          </cell>
          <cell r="F7">
            <v>23</v>
          </cell>
          <cell r="G7">
            <v>18</v>
          </cell>
          <cell r="H7"/>
          <cell r="I7"/>
          <cell r="J7"/>
          <cell r="K7">
            <v>30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2</v>
          </cell>
          <cell r="E25">
            <v>15</v>
          </cell>
          <cell r="F25">
            <v>8</v>
          </cell>
          <cell r="G25">
            <v>22</v>
          </cell>
          <cell r="H25"/>
          <cell r="I25"/>
          <cell r="J25"/>
          <cell r="K25"/>
        </row>
        <row r="26">
          <cell r="D26">
            <v>3</v>
          </cell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6</v>
          </cell>
          <cell r="E69">
            <v>5</v>
          </cell>
          <cell r="F69">
            <v>1</v>
          </cell>
          <cell r="G69">
            <v>20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</v>
          </cell>
          <cell r="E87"/>
          <cell r="F87"/>
          <cell r="G87">
            <v>9</v>
          </cell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>
            <v>13</v>
          </cell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>
            <v>1</v>
          </cell>
          <cell r="E102"/>
          <cell r="F102"/>
          <cell r="G102">
            <v>5</v>
          </cell>
          <cell r="H102"/>
          <cell r="I102"/>
          <cell r="J102"/>
        </row>
        <row r="103">
          <cell r="D103">
            <v>2</v>
          </cell>
          <cell r="E103"/>
          <cell r="F103"/>
          <cell r="G103">
            <v>6</v>
          </cell>
          <cell r="H103"/>
          <cell r="I103"/>
          <cell r="J103"/>
        </row>
        <row r="104">
          <cell r="D104">
            <v>3</v>
          </cell>
          <cell r="E104"/>
          <cell r="F104"/>
          <cell r="G104">
            <v>1</v>
          </cell>
          <cell r="H104"/>
          <cell r="I104"/>
          <cell r="J104"/>
        </row>
        <row r="105">
          <cell r="D105">
            <v>1</v>
          </cell>
          <cell r="E105"/>
          <cell r="F105"/>
          <cell r="G105">
            <v>1</v>
          </cell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>
            <v>1</v>
          </cell>
          <cell r="H108"/>
          <cell r="I108"/>
          <cell r="J108"/>
        </row>
        <row r="109">
          <cell r="D109"/>
          <cell r="E109"/>
          <cell r="F109"/>
          <cell r="G109">
            <v>1</v>
          </cell>
          <cell r="H109"/>
          <cell r="I109"/>
          <cell r="J109"/>
        </row>
        <row r="110">
          <cell r="D110"/>
          <cell r="E110"/>
          <cell r="F110"/>
          <cell r="G110">
            <v>3</v>
          </cell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2</v>
          </cell>
          <cell r="E114"/>
          <cell r="F114"/>
          <cell r="G114"/>
          <cell r="H114"/>
          <cell r="I114"/>
          <cell r="J114"/>
          <cell r="K114">
            <v>10</v>
          </cell>
        </row>
        <row r="115">
          <cell r="D115"/>
          <cell r="E115">
            <v>1</v>
          </cell>
          <cell r="F115"/>
          <cell r="G115">
            <v>1</v>
          </cell>
          <cell r="H115"/>
          <cell r="I115"/>
          <cell r="J115"/>
          <cell r="K115">
            <v>10</v>
          </cell>
        </row>
        <row r="116">
          <cell r="D116"/>
          <cell r="E116">
            <v>1</v>
          </cell>
          <cell r="F116"/>
          <cell r="G116"/>
          <cell r="H116"/>
          <cell r="I116"/>
          <cell r="J116"/>
          <cell r="K116">
            <v>10</v>
          </cell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2</v>
          </cell>
          <cell r="E123">
            <v>1</v>
          </cell>
          <cell r="F123"/>
          <cell r="H123"/>
          <cell r="I123"/>
          <cell r="J123"/>
          <cell r="K123">
            <v>10</v>
          </cell>
        </row>
        <row r="124">
          <cell r="D124">
            <v>2</v>
          </cell>
          <cell r="E124"/>
          <cell r="F124"/>
          <cell r="H124"/>
          <cell r="I124"/>
          <cell r="J124"/>
          <cell r="K124">
            <v>10</v>
          </cell>
        </row>
        <row r="125">
          <cell r="D125">
            <v>1</v>
          </cell>
          <cell r="E125"/>
          <cell r="F125"/>
          <cell r="G125">
            <v>16</v>
          </cell>
          <cell r="H125"/>
          <cell r="I125"/>
          <cell r="J125"/>
          <cell r="K125">
            <v>10</v>
          </cell>
        </row>
        <row r="126">
          <cell r="D126"/>
          <cell r="E126">
            <v>20</v>
          </cell>
          <cell r="F126">
            <v>12</v>
          </cell>
          <cell r="G126">
            <v>1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3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>
            <v>4</v>
          </cell>
          <cell r="E137"/>
          <cell r="F137"/>
          <cell r="G137">
            <v>20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H123"/>
          <cell r="I123"/>
          <cell r="J123"/>
          <cell r="K123"/>
        </row>
        <row r="124">
          <cell r="D124"/>
          <cell r="E124"/>
          <cell r="F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H123"/>
          <cell r="I123"/>
          <cell r="J123"/>
          <cell r="K123"/>
        </row>
        <row r="124">
          <cell r="D124"/>
          <cell r="E124"/>
          <cell r="F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10</v>
          </cell>
          <cell r="E7">
            <v>11</v>
          </cell>
          <cell r="F7">
            <v>5</v>
          </cell>
          <cell r="G7">
            <v>28</v>
          </cell>
          <cell r="H7"/>
          <cell r="I7"/>
          <cell r="J7"/>
          <cell r="K7">
            <v>11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>
            <v>5</v>
          </cell>
          <cell r="F25">
            <v>1</v>
          </cell>
          <cell r="G25">
            <v>4</v>
          </cell>
          <cell r="H25"/>
          <cell r="I25"/>
          <cell r="J25"/>
          <cell r="K25"/>
        </row>
        <row r="26">
          <cell r="D26"/>
          <cell r="E26">
            <v>6</v>
          </cell>
          <cell r="F26"/>
          <cell r="G26"/>
          <cell r="H26"/>
          <cell r="I26"/>
          <cell r="J26"/>
          <cell r="K26">
            <v>18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7</v>
          </cell>
          <cell r="E69">
            <v>18</v>
          </cell>
          <cell r="F69">
            <v>3</v>
          </cell>
          <cell r="G69">
            <v>10</v>
          </cell>
          <cell r="H69"/>
          <cell r="I69"/>
          <cell r="J69"/>
          <cell r="K69">
            <v>8</v>
          </cell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>
            <v>3</v>
          </cell>
          <cell r="G87"/>
          <cell r="H87"/>
          <cell r="I87"/>
          <cell r="J87"/>
          <cell r="K87">
            <v>4</v>
          </cell>
        </row>
        <row r="90">
          <cell r="D90">
            <v>2</v>
          </cell>
          <cell r="E90">
            <v>2</v>
          </cell>
          <cell r="F90">
            <v>2</v>
          </cell>
          <cell r="G90">
            <v>1</v>
          </cell>
          <cell r="H90"/>
          <cell r="I90"/>
          <cell r="J90"/>
          <cell r="K90">
            <v>1</v>
          </cell>
        </row>
        <row r="91">
          <cell r="D91">
            <v>2</v>
          </cell>
          <cell r="E91"/>
          <cell r="F91">
            <v>2</v>
          </cell>
          <cell r="G91"/>
          <cell r="H91"/>
          <cell r="I91"/>
          <cell r="J91"/>
          <cell r="K91">
            <v>4</v>
          </cell>
        </row>
        <row r="92">
          <cell r="D92">
            <v>3</v>
          </cell>
          <cell r="E92"/>
          <cell r="F92">
            <v>2</v>
          </cell>
          <cell r="G92"/>
          <cell r="H92"/>
          <cell r="I92"/>
          <cell r="J92"/>
          <cell r="K92">
            <v>1</v>
          </cell>
        </row>
        <row r="93">
          <cell r="D93">
            <v>6</v>
          </cell>
          <cell r="E93"/>
          <cell r="F93"/>
          <cell r="G93"/>
          <cell r="H93"/>
          <cell r="I93"/>
          <cell r="J93"/>
          <cell r="K93">
            <v>2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>
            <v>1</v>
          </cell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>
            <v>3</v>
          </cell>
          <cell r="E102"/>
          <cell r="F102"/>
          <cell r="G102">
            <v>15</v>
          </cell>
          <cell r="H102"/>
          <cell r="I102"/>
          <cell r="J102"/>
        </row>
        <row r="103">
          <cell r="D103">
            <v>2</v>
          </cell>
          <cell r="E103"/>
          <cell r="F103"/>
          <cell r="G103">
            <v>14</v>
          </cell>
          <cell r="H103"/>
          <cell r="I103"/>
          <cell r="J103"/>
        </row>
        <row r="104">
          <cell r="D104">
            <v>2</v>
          </cell>
          <cell r="E104"/>
          <cell r="F104"/>
          <cell r="G104">
            <v>14</v>
          </cell>
          <cell r="H104"/>
          <cell r="I104"/>
          <cell r="J104"/>
        </row>
        <row r="105">
          <cell r="D105">
            <v>3</v>
          </cell>
          <cell r="E105"/>
          <cell r="F105"/>
          <cell r="G105">
            <v>14</v>
          </cell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>
            <v>1</v>
          </cell>
          <cell r="E108"/>
          <cell r="F108"/>
          <cell r="G108">
            <v>14</v>
          </cell>
          <cell r="H108"/>
          <cell r="I108"/>
          <cell r="J108"/>
        </row>
        <row r="109">
          <cell r="D109">
            <v>1</v>
          </cell>
          <cell r="E109"/>
          <cell r="F109"/>
          <cell r="G109">
            <v>14</v>
          </cell>
          <cell r="H109"/>
          <cell r="I109"/>
          <cell r="J109"/>
        </row>
        <row r="110">
          <cell r="D110"/>
          <cell r="E110"/>
          <cell r="F110"/>
          <cell r="G110">
            <v>15</v>
          </cell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>
            <v>1</v>
          </cell>
          <cell r="E116">
            <v>2</v>
          </cell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>
            <v>1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2</v>
          </cell>
          <cell r="E123">
            <v>4</v>
          </cell>
          <cell r="F123">
            <v>1</v>
          </cell>
          <cell r="H123"/>
          <cell r="I123"/>
          <cell r="J123"/>
          <cell r="K123"/>
        </row>
        <row r="124">
          <cell r="D124"/>
          <cell r="E124">
            <v>4</v>
          </cell>
          <cell r="F124">
            <v>1</v>
          </cell>
          <cell r="H124"/>
          <cell r="I124"/>
          <cell r="J124"/>
          <cell r="K124"/>
        </row>
        <row r="125">
          <cell r="D125">
            <v>10</v>
          </cell>
          <cell r="E125">
            <v>3</v>
          </cell>
          <cell r="F125"/>
          <cell r="G125">
            <v>3</v>
          </cell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6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>
            <v>4</v>
          </cell>
          <cell r="E137"/>
          <cell r="F137"/>
          <cell r="G137">
            <v>36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H123"/>
          <cell r="I123"/>
          <cell r="J123"/>
          <cell r="K123"/>
        </row>
        <row r="124">
          <cell r="D124"/>
          <cell r="E124"/>
          <cell r="F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H123"/>
          <cell r="I123"/>
          <cell r="J123"/>
          <cell r="K123"/>
        </row>
        <row r="124">
          <cell r="D124"/>
          <cell r="E124"/>
          <cell r="F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14</v>
          </cell>
          <cell r="E7">
            <v>15</v>
          </cell>
          <cell r="F7">
            <v>33</v>
          </cell>
          <cell r="G7">
            <v>2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4</v>
          </cell>
          <cell r="E25">
            <v>8</v>
          </cell>
          <cell r="F25">
            <v>9</v>
          </cell>
          <cell r="G25">
            <v>4</v>
          </cell>
          <cell r="H25"/>
          <cell r="I25"/>
          <cell r="J25"/>
          <cell r="K25"/>
        </row>
        <row r="26">
          <cell r="D26">
            <v>4</v>
          </cell>
          <cell r="E26">
            <v>4</v>
          </cell>
          <cell r="F26"/>
          <cell r="G26">
            <v>6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31</v>
          </cell>
          <cell r="E69">
            <v>2</v>
          </cell>
          <cell r="F69">
            <v>3</v>
          </cell>
          <cell r="G69">
            <v>20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</v>
          </cell>
          <cell r="E87">
            <v>1</v>
          </cell>
          <cell r="F87"/>
          <cell r="G87">
            <v>6</v>
          </cell>
          <cell r="H87"/>
          <cell r="I87"/>
          <cell r="J87"/>
          <cell r="K87"/>
        </row>
        <row r="90">
          <cell r="D90">
            <v>2</v>
          </cell>
          <cell r="E90"/>
          <cell r="F90"/>
          <cell r="G90"/>
          <cell r="H90"/>
          <cell r="I90"/>
          <cell r="J90"/>
          <cell r="K90"/>
        </row>
        <row r="91">
          <cell r="D91">
            <v>2</v>
          </cell>
          <cell r="E91"/>
          <cell r="F91"/>
          <cell r="G91"/>
          <cell r="H91"/>
          <cell r="I91"/>
          <cell r="J91"/>
          <cell r="K91"/>
        </row>
        <row r="92">
          <cell r="D92">
            <v>2</v>
          </cell>
          <cell r="E92"/>
          <cell r="F92"/>
          <cell r="G92"/>
          <cell r="H92"/>
          <cell r="I92"/>
          <cell r="J92"/>
          <cell r="K92"/>
        </row>
        <row r="93">
          <cell r="D93">
            <v>3</v>
          </cell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>
            <v>2</v>
          </cell>
          <cell r="E96"/>
          <cell r="F96"/>
          <cell r="G96"/>
          <cell r="H96"/>
          <cell r="I96"/>
          <cell r="J96"/>
          <cell r="K96"/>
        </row>
        <row r="97">
          <cell r="D97">
            <v>2</v>
          </cell>
          <cell r="E97"/>
          <cell r="F97"/>
          <cell r="G97"/>
          <cell r="H97"/>
          <cell r="I97"/>
          <cell r="J97"/>
          <cell r="K97"/>
        </row>
        <row r="98">
          <cell r="D98">
            <v>2</v>
          </cell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>
            <v>3</v>
          </cell>
          <cell r="E102">
            <v>7</v>
          </cell>
          <cell r="F102">
            <v>1</v>
          </cell>
          <cell r="G102">
            <v>19</v>
          </cell>
          <cell r="H102"/>
          <cell r="I102"/>
          <cell r="J102"/>
        </row>
        <row r="103">
          <cell r="D103">
            <v>5</v>
          </cell>
          <cell r="E103">
            <v>1</v>
          </cell>
          <cell r="F103">
            <v>1</v>
          </cell>
          <cell r="G103">
            <v>22</v>
          </cell>
          <cell r="H103"/>
          <cell r="I103"/>
          <cell r="J103"/>
        </row>
        <row r="104">
          <cell r="D104">
            <v>4</v>
          </cell>
          <cell r="E104">
            <v>1</v>
          </cell>
          <cell r="F104">
            <v>1</v>
          </cell>
          <cell r="G104">
            <v>18</v>
          </cell>
          <cell r="H104"/>
          <cell r="I104"/>
          <cell r="J104"/>
        </row>
        <row r="105">
          <cell r="D105">
            <v>2</v>
          </cell>
          <cell r="E105">
            <v>1</v>
          </cell>
          <cell r="F105"/>
          <cell r="G105">
            <v>17</v>
          </cell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>
            <v>8</v>
          </cell>
          <cell r="E109">
            <v>1</v>
          </cell>
          <cell r="F109"/>
          <cell r="G109">
            <v>17</v>
          </cell>
          <cell r="H109"/>
          <cell r="I109"/>
          <cell r="J109"/>
        </row>
        <row r="110">
          <cell r="D110">
            <v>6</v>
          </cell>
          <cell r="E110">
            <v>1</v>
          </cell>
          <cell r="F110"/>
          <cell r="G110">
            <v>18</v>
          </cell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1</v>
          </cell>
          <cell r="E114"/>
          <cell r="F114"/>
          <cell r="G114">
            <v>1</v>
          </cell>
          <cell r="H114"/>
          <cell r="I114"/>
          <cell r="J114"/>
          <cell r="K114"/>
        </row>
        <row r="115">
          <cell r="D115">
            <v>1</v>
          </cell>
          <cell r="E115"/>
          <cell r="F115"/>
          <cell r="G115">
            <v>4</v>
          </cell>
          <cell r="H115"/>
          <cell r="I115"/>
          <cell r="J115"/>
          <cell r="K115"/>
        </row>
        <row r="116">
          <cell r="D116"/>
          <cell r="E116"/>
          <cell r="F116"/>
          <cell r="G116">
            <v>2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11</v>
          </cell>
          <cell r="F123"/>
          <cell r="H123"/>
          <cell r="I123"/>
          <cell r="J123"/>
          <cell r="K123"/>
        </row>
        <row r="124">
          <cell r="D124">
            <v>4</v>
          </cell>
          <cell r="E124">
            <v>10</v>
          </cell>
          <cell r="F124"/>
          <cell r="H124"/>
          <cell r="I124"/>
          <cell r="J124"/>
          <cell r="K124"/>
        </row>
        <row r="125">
          <cell r="D125">
            <v>4</v>
          </cell>
          <cell r="E125">
            <v>9</v>
          </cell>
          <cell r="F125"/>
          <cell r="G125">
            <v>1</v>
          </cell>
          <cell r="H125"/>
          <cell r="I125"/>
          <cell r="J125"/>
          <cell r="K125"/>
        </row>
        <row r="126">
          <cell r="D126"/>
          <cell r="E126">
            <v>9</v>
          </cell>
          <cell r="F126">
            <v>24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3</v>
          </cell>
          <cell r="F135">
            <v>3</v>
          </cell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>
            <v>22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H123"/>
          <cell r="I123"/>
          <cell r="J123"/>
          <cell r="K123"/>
        </row>
        <row r="124">
          <cell r="D124"/>
          <cell r="E124"/>
          <cell r="F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</row>
      </sheetData>
      <sheetData sheetId="1">
        <row r="7">
          <cell r="D7">
            <v>18</v>
          </cell>
          <cell r="E7">
            <v>24</v>
          </cell>
          <cell r="F7">
            <v>23</v>
          </cell>
          <cell r="G7">
            <v>22</v>
          </cell>
          <cell r="H7"/>
          <cell r="I7"/>
          <cell r="J7"/>
          <cell r="K7">
            <v>16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>
            <v>7</v>
          </cell>
          <cell r="F25">
            <v>6</v>
          </cell>
          <cell r="G25">
            <v>3</v>
          </cell>
          <cell r="H25"/>
          <cell r="I25"/>
          <cell r="J25"/>
          <cell r="K25">
            <v>3</v>
          </cell>
        </row>
        <row r="26">
          <cell r="D26">
            <v>2</v>
          </cell>
          <cell r="E26">
            <v>2</v>
          </cell>
          <cell r="F26">
            <v>3</v>
          </cell>
          <cell r="G26"/>
          <cell r="H26"/>
          <cell r="I26"/>
          <cell r="J26"/>
          <cell r="K26">
            <v>15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5</v>
          </cell>
          <cell r="E69">
            <v>3</v>
          </cell>
          <cell r="F69">
            <v>9</v>
          </cell>
          <cell r="G69">
            <v>10</v>
          </cell>
          <cell r="H69"/>
          <cell r="I69"/>
          <cell r="J69"/>
          <cell r="K69">
            <v>3</v>
          </cell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2</v>
          </cell>
          <cell r="E87"/>
          <cell r="F87"/>
          <cell r="G87"/>
          <cell r="H87"/>
          <cell r="I87"/>
          <cell r="J87"/>
          <cell r="K87">
            <v>3</v>
          </cell>
        </row>
        <row r="90">
          <cell r="D90">
            <v>3</v>
          </cell>
          <cell r="E90"/>
          <cell r="F90">
            <v>1</v>
          </cell>
          <cell r="G90"/>
          <cell r="H90"/>
          <cell r="I90"/>
          <cell r="J90"/>
          <cell r="K90">
            <v>3</v>
          </cell>
        </row>
        <row r="91">
          <cell r="D91">
            <v>3</v>
          </cell>
          <cell r="E91">
            <v>1</v>
          </cell>
          <cell r="F91">
            <v>1</v>
          </cell>
          <cell r="G91"/>
          <cell r="H91"/>
          <cell r="I91"/>
          <cell r="J91"/>
          <cell r="K91">
            <v>3</v>
          </cell>
        </row>
        <row r="92">
          <cell r="D92">
            <v>2</v>
          </cell>
          <cell r="E92"/>
          <cell r="F92">
            <v>1</v>
          </cell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>
            <v>3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>
            <v>1</v>
          </cell>
          <cell r="E102">
            <v>2</v>
          </cell>
          <cell r="F102"/>
          <cell r="G102">
            <v>48</v>
          </cell>
          <cell r="H102"/>
          <cell r="I102"/>
          <cell r="J102"/>
        </row>
        <row r="103">
          <cell r="D103"/>
          <cell r="E103"/>
          <cell r="F103"/>
          <cell r="G103">
            <v>52</v>
          </cell>
          <cell r="H103"/>
          <cell r="I103"/>
          <cell r="J103"/>
        </row>
        <row r="104">
          <cell r="D104">
            <v>1</v>
          </cell>
          <cell r="E104"/>
          <cell r="F104"/>
          <cell r="G104">
            <v>47</v>
          </cell>
          <cell r="H104"/>
          <cell r="I104"/>
          <cell r="J104"/>
        </row>
        <row r="105">
          <cell r="D105"/>
          <cell r="E105"/>
          <cell r="F105"/>
          <cell r="G105">
            <v>47</v>
          </cell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>
            <v>48</v>
          </cell>
          <cell r="H108"/>
          <cell r="I108"/>
          <cell r="J108"/>
        </row>
        <row r="109">
          <cell r="D109"/>
          <cell r="E109"/>
          <cell r="F109"/>
          <cell r="G109">
            <v>48</v>
          </cell>
          <cell r="H109"/>
          <cell r="I109"/>
          <cell r="J109"/>
        </row>
        <row r="110">
          <cell r="D110"/>
          <cell r="E110"/>
          <cell r="F110"/>
          <cell r="G110">
            <v>48</v>
          </cell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1</v>
          </cell>
          <cell r="E114">
            <v>1</v>
          </cell>
          <cell r="F114"/>
          <cell r="G114"/>
          <cell r="H114"/>
          <cell r="I114"/>
          <cell r="J114"/>
          <cell r="K114"/>
        </row>
        <row r="115">
          <cell r="D115">
            <v>1</v>
          </cell>
          <cell r="E115">
            <v>4</v>
          </cell>
          <cell r="F115"/>
          <cell r="G115"/>
          <cell r="H115"/>
          <cell r="I115"/>
          <cell r="J115"/>
          <cell r="K115"/>
        </row>
        <row r="116">
          <cell r="D116">
            <v>2</v>
          </cell>
          <cell r="E116">
            <v>1</v>
          </cell>
          <cell r="F116"/>
          <cell r="G116">
            <v>1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>
            <v>5</v>
          </cell>
        </row>
        <row r="121">
          <cell r="D121"/>
          <cell r="E121"/>
          <cell r="F121"/>
          <cell r="G121"/>
          <cell r="H121"/>
          <cell r="I121"/>
          <cell r="J121"/>
          <cell r="K121">
            <v>3</v>
          </cell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</v>
          </cell>
          <cell r="E123">
            <v>3</v>
          </cell>
          <cell r="F123"/>
          <cell r="G123">
            <v>10</v>
          </cell>
          <cell r="H123"/>
          <cell r="I123"/>
          <cell r="J123"/>
          <cell r="K123"/>
        </row>
        <row r="124">
          <cell r="D124">
            <v>1</v>
          </cell>
          <cell r="E124"/>
          <cell r="F124"/>
          <cell r="G124">
            <v>10</v>
          </cell>
          <cell r="H124"/>
          <cell r="I124"/>
          <cell r="J124"/>
          <cell r="K124"/>
        </row>
        <row r="125">
          <cell r="D125">
            <v>5</v>
          </cell>
          <cell r="E125"/>
          <cell r="F125"/>
          <cell r="G125">
            <v>7</v>
          </cell>
          <cell r="H125"/>
          <cell r="I125"/>
          <cell r="J125"/>
          <cell r="K125"/>
        </row>
        <row r="126">
          <cell r="D126"/>
          <cell r="E126">
            <v>10</v>
          </cell>
          <cell r="F126">
            <v>5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>
            <v>6</v>
          </cell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>
            <v>4</v>
          </cell>
          <cell r="E137"/>
          <cell r="F137"/>
          <cell r="G137">
            <v>29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</row>
      </sheetData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H123"/>
          <cell r="I123"/>
          <cell r="J123"/>
          <cell r="K123"/>
        </row>
        <row r="124">
          <cell r="D124"/>
          <cell r="E124"/>
          <cell r="F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10</v>
          </cell>
          <cell r="E7">
            <v>11</v>
          </cell>
          <cell r="F7">
            <v>5</v>
          </cell>
          <cell r="G7">
            <v>28</v>
          </cell>
          <cell r="H7"/>
          <cell r="I7"/>
          <cell r="J7"/>
          <cell r="K7">
            <v>11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>
            <v>5</v>
          </cell>
          <cell r="F25">
            <v>1</v>
          </cell>
          <cell r="G25">
            <v>4</v>
          </cell>
          <cell r="H25"/>
          <cell r="I25"/>
          <cell r="J25"/>
          <cell r="K25"/>
        </row>
        <row r="26">
          <cell r="D26"/>
          <cell r="E26">
            <v>6</v>
          </cell>
          <cell r="F26"/>
          <cell r="G26"/>
          <cell r="H26"/>
          <cell r="I26"/>
          <cell r="J26"/>
          <cell r="K26">
            <v>18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7</v>
          </cell>
          <cell r="E69">
            <v>18</v>
          </cell>
          <cell r="F69">
            <v>3</v>
          </cell>
          <cell r="G69">
            <v>10</v>
          </cell>
          <cell r="H69"/>
          <cell r="I69"/>
          <cell r="J69"/>
          <cell r="K69">
            <v>8</v>
          </cell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>
            <v>3</v>
          </cell>
          <cell r="G87"/>
          <cell r="H87"/>
          <cell r="I87"/>
          <cell r="J87"/>
          <cell r="K87">
            <v>4</v>
          </cell>
        </row>
        <row r="90">
          <cell r="D90">
            <v>2</v>
          </cell>
          <cell r="E90">
            <v>2</v>
          </cell>
          <cell r="F90">
            <v>2</v>
          </cell>
          <cell r="G90">
            <v>1</v>
          </cell>
          <cell r="H90"/>
          <cell r="I90"/>
          <cell r="J90"/>
          <cell r="K90">
            <v>1</v>
          </cell>
        </row>
        <row r="91">
          <cell r="D91">
            <v>2</v>
          </cell>
          <cell r="E91"/>
          <cell r="F91">
            <v>2</v>
          </cell>
          <cell r="G91"/>
          <cell r="H91"/>
          <cell r="I91"/>
          <cell r="J91"/>
          <cell r="K91">
            <v>4</v>
          </cell>
        </row>
        <row r="92">
          <cell r="D92">
            <v>3</v>
          </cell>
          <cell r="E92"/>
          <cell r="F92">
            <v>2</v>
          </cell>
          <cell r="G92"/>
          <cell r="H92"/>
          <cell r="I92"/>
          <cell r="J92"/>
          <cell r="K92">
            <v>1</v>
          </cell>
        </row>
        <row r="93">
          <cell r="D93">
            <v>6</v>
          </cell>
          <cell r="E93"/>
          <cell r="F93"/>
          <cell r="G93"/>
          <cell r="H93"/>
          <cell r="I93"/>
          <cell r="J93"/>
          <cell r="K93">
            <v>2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>
            <v>1</v>
          </cell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>
            <v>3</v>
          </cell>
          <cell r="E102"/>
          <cell r="F102"/>
          <cell r="G102">
            <v>15</v>
          </cell>
          <cell r="H102"/>
          <cell r="I102"/>
          <cell r="J102"/>
        </row>
        <row r="103">
          <cell r="D103">
            <v>2</v>
          </cell>
          <cell r="E103"/>
          <cell r="F103"/>
          <cell r="G103">
            <v>14</v>
          </cell>
          <cell r="H103"/>
          <cell r="I103"/>
          <cell r="J103"/>
        </row>
        <row r="104">
          <cell r="D104">
            <v>2</v>
          </cell>
          <cell r="E104"/>
          <cell r="F104"/>
          <cell r="G104">
            <v>14</v>
          </cell>
          <cell r="H104"/>
          <cell r="I104"/>
          <cell r="J104"/>
        </row>
        <row r="105">
          <cell r="D105">
            <v>3</v>
          </cell>
          <cell r="E105"/>
          <cell r="F105"/>
          <cell r="G105">
            <v>14</v>
          </cell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>
            <v>1</v>
          </cell>
          <cell r="E108"/>
          <cell r="F108"/>
          <cell r="G108">
            <v>14</v>
          </cell>
          <cell r="H108"/>
          <cell r="I108"/>
          <cell r="J108"/>
        </row>
        <row r="109">
          <cell r="D109">
            <v>1</v>
          </cell>
          <cell r="E109"/>
          <cell r="F109"/>
          <cell r="G109">
            <v>14</v>
          </cell>
          <cell r="H109"/>
          <cell r="I109"/>
          <cell r="J109"/>
        </row>
        <row r="110">
          <cell r="D110"/>
          <cell r="E110"/>
          <cell r="F110"/>
          <cell r="G110">
            <v>15</v>
          </cell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>
            <v>1</v>
          </cell>
          <cell r="E116">
            <v>2</v>
          </cell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>
            <v>1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2</v>
          </cell>
          <cell r="E123">
            <v>4</v>
          </cell>
          <cell r="F123">
            <v>1</v>
          </cell>
          <cell r="H123"/>
          <cell r="I123"/>
          <cell r="J123"/>
          <cell r="K123"/>
        </row>
        <row r="124">
          <cell r="D124"/>
          <cell r="E124">
            <v>4</v>
          </cell>
          <cell r="F124">
            <v>1</v>
          </cell>
          <cell r="H124"/>
          <cell r="I124"/>
          <cell r="J124"/>
          <cell r="K124"/>
        </row>
        <row r="125">
          <cell r="D125">
            <v>10</v>
          </cell>
          <cell r="E125">
            <v>3</v>
          </cell>
          <cell r="F125"/>
          <cell r="G125">
            <v>3</v>
          </cell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6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>
            <v>4</v>
          </cell>
          <cell r="E137"/>
          <cell r="F137"/>
          <cell r="G137">
            <v>36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H123"/>
          <cell r="I123"/>
          <cell r="J123"/>
          <cell r="K123"/>
        </row>
        <row r="124">
          <cell r="D124"/>
          <cell r="E124"/>
          <cell r="F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19</v>
          </cell>
          <cell r="E7">
            <v>14</v>
          </cell>
          <cell r="F7">
            <v>6</v>
          </cell>
          <cell r="G7">
            <v>24</v>
          </cell>
          <cell r="H7"/>
          <cell r="I7"/>
          <cell r="J7"/>
          <cell r="K7"/>
        </row>
        <row r="8">
          <cell r="D8">
            <v>0</v>
          </cell>
          <cell r="E8">
            <v>0</v>
          </cell>
          <cell r="F8"/>
          <cell r="G8"/>
          <cell r="H8"/>
          <cell r="I8"/>
          <cell r="J8"/>
          <cell r="K8"/>
        </row>
        <row r="9">
          <cell r="D9">
            <v>0</v>
          </cell>
          <cell r="E9">
            <v>0</v>
          </cell>
          <cell r="F9"/>
          <cell r="G9"/>
          <cell r="H9"/>
          <cell r="I9"/>
          <cell r="J9"/>
          <cell r="K9"/>
        </row>
        <row r="10">
          <cell r="D10">
            <v>0</v>
          </cell>
          <cell r="E10">
            <v>0</v>
          </cell>
          <cell r="F10"/>
          <cell r="G10"/>
          <cell r="H10"/>
          <cell r="I10"/>
          <cell r="J10"/>
          <cell r="K10"/>
        </row>
        <row r="11">
          <cell r="D11">
            <v>0</v>
          </cell>
          <cell r="E11">
            <v>0</v>
          </cell>
          <cell r="F11"/>
          <cell r="G11"/>
          <cell r="H11"/>
          <cell r="I11"/>
          <cell r="J11"/>
          <cell r="K11"/>
        </row>
        <row r="12">
          <cell r="D12">
            <v>0</v>
          </cell>
          <cell r="E12">
            <v>0</v>
          </cell>
          <cell r="F12"/>
          <cell r="G12"/>
          <cell r="H12"/>
          <cell r="I12"/>
          <cell r="J12"/>
          <cell r="K12"/>
        </row>
        <row r="13">
          <cell r="D13">
            <v>0</v>
          </cell>
          <cell r="E13">
            <v>0</v>
          </cell>
          <cell r="F13"/>
          <cell r="G13"/>
          <cell r="H13"/>
          <cell r="I13"/>
          <cell r="J13"/>
          <cell r="K13"/>
        </row>
        <row r="14">
          <cell r="D14">
            <v>0</v>
          </cell>
          <cell r="E14">
            <v>0</v>
          </cell>
          <cell r="F14"/>
          <cell r="G14"/>
          <cell r="H14"/>
          <cell r="I14"/>
          <cell r="J14"/>
          <cell r="K14"/>
        </row>
        <row r="15">
          <cell r="D15">
            <v>0</v>
          </cell>
          <cell r="E15">
            <v>0</v>
          </cell>
          <cell r="F15"/>
          <cell r="G15"/>
          <cell r="H15"/>
          <cell r="I15"/>
          <cell r="J15"/>
          <cell r="K15"/>
        </row>
        <row r="16">
          <cell r="D16">
            <v>0</v>
          </cell>
          <cell r="E16">
            <v>0</v>
          </cell>
          <cell r="F16"/>
          <cell r="G16"/>
          <cell r="H16"/>
          <cell r="I16"/>
          <cell r="J16"/>
          <cell r="K16"/>
        </row>
        <row r="17">
          <cell r="D17">
            <v>0</v>
          </cell>
          <cell r="E17">
            <v>0</v>
          </cell>
          <cell r="F17"/>
          <cell r="G17"/>
          <cell r="H17"/>
          <cell r="I17"/>
          <cell r="J17"/>
          <cell r="K17"/>
        </row>
        <row r="18">
          <cell r="D18">
            <v>0</v>
          </cell>
          <cell r="E18">
            <v>0</v>
          </cell>
          <cell r="F18"/>
          <cell r="G18"/>
          <cell r="H18"/>
          <cell r="I18"/>
          <cell r="J18"/>
          <cell r="K18"/>
        </row>
        <row r="19">
          <cell r="D19">
            <v>0</v>
          </cell>
          <cell r="E19">
            <v>0</v>
          </cell>
          <cell r="F19"/>
          <cell r="G19"/>
          <cell r="H19"/>
          <cell r="I19"/>
          <cell r="J19"/>
          <cell r="K19"/>
        </row>
        <row r="20">
          <cell r="D20">
            <v>0</v>
          </cell>
          <cell r="E20">
            <v>0</v>
          </cell>
          <cell r="F20"/>
          <cell r="G20"/>
          <cell r="H20"/>
          <cell r="I20"/>
          <cell r="J20"/>
          <cell r="K20"/>
        </row>
        <row r="21">
          <cell r="D21">
            <v>0</v>
          </cell>
          <cell r="E21">
            <v>0</v>
          </cell>
          <cell r="F21"/>
          <cell r="G21"/>
          <cell r="H21"/>
          <cell r="I21"/>
          <cell r="J21"/>
          <cell r="K21"/>
        </row>
        <row r="22">
          <cell r="D22">
            <v>0</v>
          </cell>
          <cell r="E22">
            <v>0</v>
          </cell>
          <cell r="F22"/>
          <cell r="G22"/>
          <cell r="H22"/>
          <cell r="I22"/>
          <cell r="J22"/>
          <cell r="K22"/>
        </row>
        <row r="23">
          <cell r="D23">
            <v>0</v>
          </cell>
          <cell r="E23">
            <v>0</v>
          </cell>
          <cell r="F23"/>
          <cell r="G23"/>
          <cell r="H23"/>
          <cell r="I23"/>
          <cell r="J23"/>
          <cell r="K23"/>
        </row>
        <row r="24">
          <cell r="D24">
            <v>0</v>
          </cell>
          <cell r="E24">
            <v>0</v>
          </cell>
          <cell r="F24"/>
          <cell r="G24"/>
          <cell r="H24"/>
          <cell r="I24"/>
          <cell r="J24"/>
          <cell r="K24"/>
        </row>
        <row r="25">
          <cell r="D25">
            <v>5</v>
          </cell>
          <cell r="E25">
            <v>2</v>
          </cell>
          <cell r="F25">
            <v>6</v>
          </cell>
          <cell r="G25">
            <v>5</v>
          </cell>
          <cell r="H25"/>
          <cell r="I25"/>
          <cell r="J25"/>
          <cell r="K25"/>
        </row>
        <row r="26">
          <cell r="D26">
            <v>0</v>
          </cell>
          <cell r="E26">
            <v>5</v>
          </cell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9</v>
          </cell>
          <cell r="E69">
            <v>6</v>
          </cell>
          <cell r="F69"/>
          <cell r="G69">
            <v>26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>
            <v>5</v>
          </cell>
        </row>
        <row r="90">
          <cell r="D90">
            <v>6</v>
          </cell>
          <cell r="E90">
            <v>1</v>
          </cell>
          <cell r="F90">
            <v>4</v>
          </cell>
          <cell r="G90"/>
          <cell r="H90"/>
          <cell r="I90"/>
          <cell r="J90"/>
          <cell r="K90">
            <v>10</v>
          </cell>
        </row>
        <row r="91">
          <cell r="D91">
            <v>6</v>
          </cell>
          <cell r="E91">
            <v>0</v>
          </cell>
          <cell r="F91">
            <v>3</v>
          </cell>
          <cell r="G91"/>
          <cell r="H91"/>
          <cell r="I91"/>
          <cell r="J91"/>
          <cell r="K91"/>
        </row>
        <row r="92">
          <cell r="D92">
            <v>7</v>
          </cell>
          <cell r="E92">
            <v>0</v>
          </cell>
          <cell r="F92">
            <v>4</v>
          </cell>
          <cell r="G92"/>
          <cell r="H92"/>
          <cell r="I92"/>
          <cell r="J92"/>
          <cell r="K92"/>
        </row>
        <row r="93">
          <cell r="D93">
            <v>6</v>
          </cell>
          <cell r="E93">
            <v>0</v>
          </cell>
          <cell r="F93">
            <v>4</v>
          </cell>
          <cell r="G93"/>
          <cell r="H93"/>
          <cell r="I93"/>
          <cell r="J93"/>
          <cell r="K93">
            <v>12</v>
          </cell>
        </row>
        <row r="94">
          <cell r="D94">
            <v>0</v>
          </cell>
          <cell r="E94">
            <v>0</v>
          </cell>
          <cell r="F94">
            <v>0</v>
          </cell>
          <cell r="G94"/>
          <cell r="H94"/>
          <cell r="I94"/>
          <cell r="J94"/>
          <cell r="K94"/>
        </row>
        <row r="95">
          <cell r="D95">
            <v>0</v>
          </cell>
          <cell r="E95">
            <v>0</v>
          </cell>
          <cell r="F95">
            <v>0</v>
          </cell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>
            <v>10</v>
          </cell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>
            <v>1</v>
          </cell>
          <cell r="E102">
            <v>6</v>
          </cell>
          <cell r="F102"/>
          <cell r="G102">
            <v>10</v>
          </cell>
          <cell r="H102"/>
          <cell r="I102"/>
          <cell r="J102"/>
        </row>
        <row r="103">
          <cell r="D103">
            <v>3</v>
          </cell>
          <cell r="E103">
            <v>0</v>
          </cell>
          <cell r="F103"/>
          <cell r="G103">
            <v>8</v>
          </cell>
          <cell r="H103"/>
          <cell r="I103"/>
          <cell r="J103"/>
        </row>
        <row r="104">
          <cell r="D104">
            <v>3</v>
          </cell>
          <cell r="E104">
            <v>0</v>
          </cell>
          <cell r="F104"/>
          <cell r="G104">
            <v>10</v>
          </cell>
          <cell r="H104"/>
          <cell r="I104"/>
          <cell r="J104"/>
        </row>
        <row r="105">
          <cell r="D105">
            <v>2</v>
          </cell>
          <cell r="E105">
            <v>0</v>
          </cell>
          <cell r="F105"/>
          <cell r="G105">
            <v>10</v>
          </cell>
          <cell r="H105"/>
          <cell r="I105"/>
          <cell r="J105"/>
        </row>
        <row r="106">
          <cell r="D106">
            <v>0</v>
          </cell>
          <cell r="E106">
            <v>0</v>
          </cell>
          <cell r="F106"/>
          <cell r="G106"/>
          <cell r="H106"/>
          <cell r="I106"/>
          <cell r="J106"/>
        </row>
        <row r="107">
          <cell r="D107">
            <v>0</v>
          </cell>
          <cell r="E107">
            <v>0</v>
          </cell>
          <cell r="F107"/>
          <cell r="G107"/>
          <cell r="H107"/>
          <cell r="I107"/>
          <cell r="J107"/>
        </row>
        <row r="108">
          <cell r="D108">
            <v>3</v>
          </cell>
          <cell r="E108">
            <v>0</v>
          </cell>
          <cell r="F108"/>
          <cell r="G108">
            <v>10</v>
          </cell>
          <cell r="H108"/>
          <cell r="I108"/>
          <cell r="J108"/>
        </row>
        <row r="109">
          <cell r="D109">
            <v>1</v>
          </cell>
          <cell r="E109">
            <v>0</v>
          </cell>
          <cell r="F109"/>
          <cell r="G109">
            <v>10</v>
          </cell>
          <cell r="H109"/>
          <cell r="I109"/>
          <cell r="J109"/>
        </row>
        <row r="110">
          <cell r="D110">
            <v>0</v>
          </cell>
          <cell r="E110">
            <v>0</v>
          </cell>
          <cell r="F110"/>
          <cell r="G110">
            <v>11</v>
          </cell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>
            <v>5</v>
          </cell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>
            <v>0</v>
          </cell>
          <cell r="E116">
            <v>2</v>
          </cell>
          <cell r="F116"/>
          <cell r="G116"/>
          <cell r="H116"/>
          <cell r="I116"/>
          <cell r="J116"/>
          <cell r="K116">
            <v>5</v>
          </cell>
        </row>
        <row r="117">
          <cell r="D117">
            <v>0</v>
          </cell>
          <cell r="E117">
            <v>0</v>
          </cell>
          <cell r="F117"/>
          <cell r="G117"/>
          <cell r="H117"/>
          <cell r="I117"/>
          <cell r="J117"/>
          <cell r="K117"/>
        </row>
        <row r="118">
          <cell r="D118">
            <v>0</v>
          </cell>
          <cell r="E118">
            <v>0</v>
          </cell>
          <cell r="F118"/>
          <cell r="G118"/>
          <cell r="H118"/>
          <cell r="I118"/>
          <cell r="J118"/>
          <cell r="K118"/>
        </row>
        <row r="119">
          <cell r="D119">
            <v>0</v>
          </cell>
          <cell r="E119">
            <v>0</v>
          </cell>
          <cell r="F119"/>
          <cell r="G119"/>
          <cell r="H119"/>
          <cell r="I119"/>
          <cell r="J119"/>
          <cell r="K119"/>
        </row>
        <row r="120">
          <cell r="D120">
            <v>0</v>
          </cell>
          <cell r="E120">
            <v>0</v>
          </cell>
          <cell r="F120">
            <v>1</v>
          </cell>
          <cell r="G120"/>
          <cell r="H120"/>
          <cell r="I120"/>
          <cell r="J120"/>
          <cell r="K120"/>
        </row>
        <row r="121">
          <cell r="D121">
            <v>0</v>
          </cell>
          <cell r="E121">
            <v>0</v>
          </cell>
          <cell r="F121"/>
          <cell r="G121"/>
          <cell r="H121"/>
          <cell r="I121"/>
          <cell r="J121"/>
          <cell r="K121"/>
        </row>
        <row r="122">
          <cell r="D122">
            <v>0</v>
          </cell>
          <cell r="E122">
            <v>0</v>
          </cell>
          <cell r="F122"/>
          <cell r="G122"/>
          <cell r="H122"/>
          <cell r="I122"/>
          <cell r="J122"/>
          <cell r="K122"/>
        </row>
        <row r="123">
          <cell r="D123">
            <v>4</v>
          </cell>
          <cell r="E123">
            <v>7</v>
          </cell>
          <cell r="F123">
            <v>1</v>
          </cell>
          <cell r="G123">
            <v>20</v>
          </cell>
          <cell r="H123"/>
          <cell r="I123"/>
          <cell r="J123"/>
          <cell r="K123"/>
        </row>
        <row r="124">
          <cell r="D124">
            <v>3</v>
          </cell>
          <cell r="E124">
            <v>1</v>
          </cell>
          <cell r="F124">
            <v>1</v>
          </cell>
          <cell r="G124">
            <v>14</v>
          </cell>
          <cell r="H124"/>
          <cell r="I124"/>
          <cell r="J124"/>
          <cell r="K124"/>
        </row>
        <row r="125">
          <cell r="D125">
            <v>15</v>
          </cell>
          <cell r="E125">
            <v>4</v>
          </cell>
          <cell r="F125">
            <v>1</v>
          </cell>
          <cell r="G125">
            <v>11</v>
          </cell>
          <cell r="H125"/>
          <cell r="I125"/>
          <cell r="J125"/>
          <cell r="K125"/>
        </row>
        <row r="126">
          <cell r="D126">
            <v>0</v>
          </cell>
          <cell r="E126">
            <v>0</v>
          </cell>
          <cell r="F126"/>
          <cell r="G126"/>
          <cell r="H126"/>
          <cell r="I126"/>
          <cell r="J126"/>
          <cell r="K126"/>
        </row>
        <row r="127">
          <cell r="D127">
            <v>0</v>
          </cell>
          <cell r="E127">
            <v>0</v>
          </cell>
          <cell r="F127"/>
          <cell r="G127"/>
          <cell r="H127"/>
          <cell r="I127"/>
          <cell r="J127"/>
          <cell r="K127"/>
        </row>
        <row r="128">
          <cell r="D128">
            <v>0</v>
          </cell>
          <cell r="E128">
            <v>0</v>
          </cell>
          <cell r="F128"/>
          <cell r="G128"/>
          <cell r="H128"/>
          <cell r="I128"/>
          <cell r="J128"/>
          <cell r="K128"/>
        </row>
        <row r="129">
          <cell r="D129">
            <v>0</v>
          </cell>
          <cell r="E129">
            <v>0</v>
          </cell>
          <cell r="F129"/>
          <cell r="G129"/>
          <cell r="H129"/>
          <cell r="I129"/>
          <cell r="J129"/>
          <cell r="K129"/>
        </row>
        <row r="130">
          <cell r="D130">
            <v>0</v>
          </cell>
          <cell r="E130">
            <v>0</v>
          </cell>
          <cell r="F130"/>
          <cell r="G130"/>
          <cell r="H130"/>
          <cell r="I130"/>
          <cell r="J130"/>
          <cell r="K130"/>
        </row>
        <row r="131">
          <cell r="D131">
            <v>0</v>
          </cell>
          <cell r="E131">
            <v>0</v>
          </cell>
          <cell r="F131"/>
          <cell r="G131"/>
          <cell r="H131"/>
          <cell r="I131"/>
          <cell r="J131"/>
          <cell r="K131"/>
        </row>
        <row r="132">
          <cell r="D132">
            <v>0</v>
          </cell>
          <cell r="E132">
            <v>0</v>
          </cell>
          <cell r="F132"/>
          <cell r="G132"/>
          <cell r="H132"/>
          <cell r="I132"/>
          <cell r="J132"/>
          <cell r="K132"/>
        </row>
        <row r="133">
          <cell r="D133">
            <v>0</v>
          </cell>
          <cell r="E133">
            <v>0</v>
          </cell>
          <cell r="F133"/>
          <cell r="G133"/>
          <cell r="H133"/>
          <cell r="I133"/>
          <cell r="J133"/>
          <cell r="K133"/>
        </row>
        <row r="134">
          <cell r="D134">
            <v>0</v>
          </cell>
          <cell r="E134">
            <v>0</v>
          </cell>
          <cell r="F134"/>
          <cell r="G134"/>
          <cell r="H134"/>
          <cell r="I134"/>
          <cell r="J134"/>
          <cell r="K134"/>
        </row>
        <row r="135">
          <cell r="D135">
            <v>0</v>
          </cell>
          <cell r="E135">
            <v>0</v>
          </cell>
          <cell r="F135">
            <v>7</v>
          </cell>
          <cell r="G135"/>
          <cell r="H135"/>
          <cell r="I135"/>
          <cell r="J135"/>
          <cell r="K135"/>
        </row>
        <row r="136">
          <cell r="D136">
            <v>0</v>
          </cell>
          <cell r="E136">
            <v>0</v>
          </cell>
          <cell r="F136"/>
          <cell r="G136"/>
          <cell r="H136"/>
          <cell r="I136"/>
          <cell r="J136"/>
          <cell r="K136"/>
        </row>
        <row r="137">
          <cell r="D137">
            <v>4</v>
          </cell>
          <cell r="E137">
            <v>0</v>
          </cell>
          <cell r="F137"/>
          <cell r="G137">
            <v>35</v>
          </cell>
          <cell r="H137"/>
          <cell r="I137"/>
          <cell r="J137"/>
          <cell r="K137">
            <v>10</v>
          </cell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  <sheetName val="รวม (2)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27</v>
          </cell>
          <cell r="E7">
            <v>22</v>
          </cell>
          <cell r="F7">
            <v>43</v>
          </cell>
          <cell r="G7">
            <v>43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2</v>
          </cell>
          <cell r="E25">
            <v>6</v>
          </cell>
          <cell r="F25">
            <v>8</v>
          </cell>
          <cell r="G25">
            <v>2</v>
          </cell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8</v>
          </cell>
          <cell r="E69">
            <v>6</v>
          </cell>
          <cell r="F69">
            <v>6</v>
          </cell>
          <cell r="G69">
            <v>17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12</v>
          </cell>
          <cell r="H87"/>
          <cell r="I87"/>
          <cell r="J87"/>
          <cell r="K87"/>
        </row>
        <row r="90">
          <cell r="D90">
            <v>3</v>
          </cell>
          <cell r="E90"/>
          <cell r="F90">
            <v>2</v>
          </cell>
          <cell r="G90"/>
          <cell r="H90"/>
          <cell r="I90"/>
          <cell r="J90"/>
          <cell r="K90"/>
        </row>
        <row r="91">
          <cell r="D91">
            <v>6</v>
          </cell>
          <cell r="E91">
            <v>4</v>
          </cell>
          <cell r="F91">
            <v>2</v>
          </cell>
          <cell r="G91"/>
          <cell r="H91"/>
          <cell r="I91"/>
          <cell r="J91"/>
          <cell r="K91"/>
        </row>
        <row r="92">
          <cell r="D92">
            <v>5</v>
          </cell>
          <cell r="E92"/>
          <cell r="F92">
            <v>2</v>
          </cell>
          <cell r="G92"/>
          <cell r="H92"/>
          <cell r="I92"/>
          <cell r="J92"/>
          <cell r="K92"/>
        </row>
        <row r="93">
          <cell r="D93">
            <v>4</v>
          </cell>
          <cell r="E93"/>
          <cell r="F93">
            <v>2</v>
          </cell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>
            <v>3</v>
          </cell>
          <cell r="E98"/>
          <cell r="F98">
            <v>2</v>
          </cell>
          <cell r="G98">
            <v>4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>
            <v>7</v>
          </cell>
          <cell r="E102">
            <v>5</v>
          </cell>
          <cell r="F102"/>
          <cell r="G102">
            <v>6</v>
          </cell>
          <cell r="H102"/>
          <cell r="I102"/>
          <cell r="J102"/>
        </row>
        <row r="103">
          <cell r="D103">
            <v>11</v>
          </cell>
          <cell r="E103"/>
          <cell r="F103"/>
          <cell r="G103">
            <v>6</v>
          </cell>
          <cell r="H103"/>
          <cell r="I103"/>
          <cell r="J103"/>
        </row>
        <row r="104">
          <cell r="D104">
            <v>14</v>
          </cell>
          <cell r="E104"/>
          <cell r="F104"/>
          <cell r="G104">
            <v>6</v>
          </cell>
          <cell r="H104"/>
          <cell r="I104"/>
          <cell r="J104"/>
        </row>
        <row r="105">
          <cell r="D105">
            <v>6</v>
          </cell>
          <cell r="E105"/>
          <cell r="F105"/>
          <cell r="G105">
            <v>6</v>
          </cell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>
            <v>5</v>
          </cell>
          <cell r="E108"/>
          <cell r="F108"/>
          <cell r="G108">
            <v>6</v>
          </cell>
          <cell r="H108"/>
          <cell r="I108"/>
          <cell r="J108"/>
        </row>
        <row r="109">
          <cell r="D109">
            <v>4</v>
          </cell>
          <cell r="E109"/>
          <cell r="F109"/>
          <cell r="G109">
            <v>6</v>
          </cell>
          <cell r="H109"/>
          <cell r="I109"/>
          <cell r="J109"/>
        </row>
        <row r="110">
          <cell r="D110"/>
          <cell r="E110"/>
          <cell r="F110"/>
          <cell r="G110">
            <v>8</v>
          </cell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3</v>
          </cell>
          <cell r="E114"/>
          <cell r="F114"/>
          <cell r="G114">
            <v>2</v>
          </cell>
          <cell r="H114"/>
          <cell r="I114"/>
          <cell r="J114"/>
          <cell r="K114"/>
        </row>
        <row r="115">
          <cell r="D115">
            <v>1</v>
          </cell>
          <cell r="E115"/>
          <cell r="F115"/>
          <cell r="G115"/>
          <cell r="H115"/>
          <cell r="I115"/>
          <cell r="J115"/>
          <cell r="K115"/>
        </row>
        <row r="116">
          <cell r="D116">
            <v>2</v>
          </cell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>
            <v>2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10</v>
          </cell>
          <cell r="E123">
            <v>6</v>
          </cell>
          <cell r="F123">
            <v>7</v>
          </cell>
          <cell r="G123">
            <v>48</v>
          </cell>
          <cell r="H123"/>
          <cell r="I123"/>
          <cell r="J123"/>
          <cell r="K123"/>
        </row>
        <row r="124">
          <cell r="D124"/>
          <cell r="E124">
            <v>4</v>
          </cell>
          <cell r="F124">
            <v>7</v>
          </cell>
          <cell r="G124"/>
          <cell r="H124"/>
          <cell r="I124"/>
          <cell r="J124"/>
          <cell r="K124"/>
        </row>
        <row r="125">
          <cell r="D125">
            <v>7</v>
          </cell>
          <cell r="E125">
            <v>5</v>
          </cell>
          <cell r="F125">
            <v>7</v>
          </cell>
          <cell r="G125"/>
          <cell r="H125"/>
          <cell r="I125"/>
          <cell r="J125"/>
          <cell r="K125"/>
        </row>
        <row r="126">
          <cell r="D126"/>
          <cell r="E126">
            <v>16</v>
          </cell>
          <cell r="F126">
            <v>49</v>
          </cell>
          <cell r="G126">
            <v>2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2</v>
          </cell>
          <cell r="F135">
            <v>3</v>
          </cell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>
            <v>22</v>
          </cell>
          <cell r="E7">
            <v>55</v>
          </cell>
          <cell r="F7">
            <v>154</v>
          </cell>
          <cell r="G7">
            <v>18</v>
          </cell>
          <cell r="H7"/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5</v>
          </cell>
          <cell r="F25">
            <v>51</v>
          </cell>
          <cell r="G25">
            <v>5</v>
          </cell>
          <cell r="H25"/>
          <cell r="I25"/>
          <cell r="J25"/>
          <cell r="K25"/>
        </row>
        <row r="26">
          <cell r="D26">
            <v>10</v>
          </cell>
          <cell r="E26">
            <v>2</v>
          </cell>
          <cell r="F26">
            <v>4</v>
          </cell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17</v>
          </cell>
          <cell r="E69">
            <v>2</v>
          </cell>
          <cell r="F69">
            <v>52</v>
          </cell>
          <cell r="G69">
            <v>4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6</v>
          </cell>
          <cell r="F87">
            <v>3</v>
          </cell>
          <cell r="G87">
            <v>3</v>
          </cell>
          <cell r="H87"/>
          <cell r="I87"/>
          <cell r="J87"/>
          <cell r="K87"/>
        </row>
        <row r="90">
          <cell r="D90">
            <v>7</v>
          </cell>
          <cell r="E90">
            <v>1</v>
          </cell>
          <cell r="F90">
            <v>3</v>
          </cell>
          <cell r="G90">
            <v>2</v>
          </cell>
          <cell r="H90"/>
          <cell r="I90"/>
          <cell r="J90"/>
          <cell r="K90"/>
        </row>
        <row r="91">
          <cell r="D91">
            <v>5</v>
          </cell>
          <cell r="E91">
            <v>1</v>
          </cell>
          <cell r="F91">
            <v>3</v>
          </cell>
          <cell r="G91">
            <v>2</v>
          </cell>
          <cell r="H91"/>
          <cell r="I91"/>
          <cell r="J91"/>
          <cell r="K91"/>
        </row>
        <row r="92">
          <cell r="D92">
            <v>5</v>
          </cell>
          <cell r="E92">
            <v>1</v>
          </cell>
          <cell r="F92">
            <v>3</v>
          </cell>
          <cell r="G92">
            <v>2</v>
          </cell>
          <cell r="H92"/>
          <cell r="I92"/>
          <cell r="J92"/>
          <cell r="K92"/>
        </row>
        <row r="93">
          <cell r="D93">
            <v>5</v>
          </cell>
          <cell r="E93"/>
          <cell r="F93">
            <v>3</v>
          </cell>
          <cell r="G93">
            <v>2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>
            <v>4</v>
          </cell>
          <cell r="E102">
            <v>5</v>
          </cell>
          <cell r="F102">
            <v>1</v>
          </cell>
          <cell r="G102">
            <v>3</v>
          </cell>
          <cell r="H102"/>
          <cell r="I102"/>
          <cell r="J102"/>
        </row>
        <row r="103">
          <cell r="D103">
            <v>1</v>
          </cell>
          <cell r="E103">
            <v>1</v>
          </cell>
          <cell r="F103">
            <v>1</v>
          </cell>
          <cell r="G103">
            <v>3</v>
          </cell>
          <cell r="H103"/>
          <cell r="I103"/>
          <cell r="J103"/>
        </row>
        <row r="104">
          <cell r="D104">
            <v>5</v>
          </cell>
          <cell r="E104">
            <v>1</v>
          </cell>
          <cell r="F104">
            <v>1</v>
          </cell>
          <cell r="G104">
            <v>3</v>
          </cell>
          <cell r="H104"/>
          <cell r="I104"/>
          <cell r="J104"/>
        </row>
        <row r="105">
          <cell r="D105">
            <v>9</v>
          </cell>
          <cell r="E105"/>
          <cell r="F105"/>
          <cell r="G105">
            <v>3</v>
          </cell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>
            <v>1</v>
          </cell>
          <cell r="E108"/>
          <cell r="F108"/>
          <cell r="G108">
            <v>2</v>
          </cell>
          <cell r="H108"/>
          <cell r="I108"/>
          <cell r="J108"/>
        </row>
        <row r="109">
          <cell r="D109">
            <v>1</v>
          </cell>
          <cell r="E109"/>
          <cell r="F109"/>
          <cell r="G109">
            <v>2</v>
          </cell>
          <cell r="H109"/>
          <cell r="I109"/>
          <cell r="J109"/>
        </row>
        <row r="110">
          <cell r="D110">
            <v>1</v>
          </cell>
          <cell r="E110"/>
          <cell r="F110"/>
          <cell r="G110">
            <v>3</v>
          </cell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>
            <v>2</v>
          </cell>
          <cell r="H114"/>
          <cell r="I114"/>
          <cell r="J114"/>
          <cell r="K114"/>
        </row>
        <row r="115">
          <cell r="D115"/>
          <cell r="E115"/>
          <cell r="F115"/>
          <cell r="G115">
            <v>1</v>
          </cell>
          <cell r="H115"/>
          <cell r="I115"/>
          <cell r="J115"/>
          <cell r="K115"/>
        </row>
        <row r="116">
          <cell r="D116"/>
          <cell r="E116"/>
          <cell r="F116"/>
          <cell r="G116">
            <v>1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11</v>
          </cell>
          <cell r="E123">
            <v>1</v>
          </cell>
          <cell r="F123"/>
          <cell r="G123">
            <v>3</v>
          </cell>
          <cell r="H123"/>
          <cell r="I123"/>
          <cell r="J123"/>
          <cell r="K123"/>
        </row>
        <row r="124">
          <cell r="D124"/>
          <cell r="E124">
            <v>1</v>
          </cell>
          <cell r="F124"/>
          <cell r="G124">
            <v>2</v>
          </cell>
          <cell r="H124"/>
          <cell r="I124"/>
          <cell r="J124"/>
          <cell r="K124"/>
        </row>
        <row r="125">
          <cell r="D125"/>
          <cell r="E125"/>
          <cell r="F125">
            <v>1</v>
          </cell>
          <cell r="G125"/>
          <cell r="H125"/>
          <cell r="I125"/>
          <cell r="J125"/>
          <cell r="K125"/>
        </row>
        <row r="126">
          <cell r="D126"/>
          <cell r="E126">
            <v>1</v>
          </cell>
          <cell r="F126">
            <v>65</v>
          </cell>
          <cell r="G126">
            <v>12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4</v>
          </cell>
          <cell r="F135">
            <v>1</v>
          </cell>
          <cell r="G135"/>
          <cell r="H135"/>
          <cell r="I135"/>
          <cell r="J135"/>
          <cell r="K135"/>
        </row>
        <row r="136">
          <cell r="D136"/>
          <cell r="E136">
            <v>2</v>
          </cell>
          <cell r="F136">
            <v>1</v>
          </cell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H90"/>
          <cell r="I90"/>
          <cell r="J90"/>
          <cell r="K90"/>
        </row>
        <row r="91">
          <cell r="D91"/>
          <cell r="E91"/>
          <cell r="F91"/>
          <cell r="H91"/>
          <cell r="I91"/>
          <cell r="J91"/>
          <cell r="K91"/>
        </row>
        <row r="92">
          <cell r="D92"/>
          <cell r="E92"/>
          <cell r="F92"/>
          <cell r="H92"/>
          <cell r="I92"/>
          <cell r="J92"/>
          <cell r="K92"/>
        </row>
        <row r="93">
          <cell r="D93"/>
          <cell r="E93"/>
          <cell r="F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</row>
        <row r="121">
          <cell r="D121"/>
          <cell r="E121"/>
          <cell r="F121"/>
          <cell r="G121"/>
          <cell r="H121"/>
          <cell r="I121"/>
          <cell r="J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</sheetData>
      <sheetData sheetId="1">
        <row r="7">
          <cell r="D7">
            <v>13</v>
          </cell>
          <cell r="E7">
            <v>47</v>
          </cell>
          <cell r="F7">
            <v>62</v>
          </cell>
          <cell r="G7">
            <v>71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>
            <v>181</v>
          </cell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9</v>
          </cell>
          <cell r="F25">
            <v>13</v>
          </cell>
          <cell r="G25">
            <v>4</v>
          </cell>
          <cell r="H25"/>
          <cell r="I25"/>
          <cell r="J25"/>
          <cell r="K25"/>
        </row>
        <row r="26">
          <cell r="D26"/>
          <cell r="E26">
            <v>10</v>
          </cell>
          <cell r="F26"/>
          <cell r="G26">
            <v>3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</v>
          </cell>
          <cell r="E69">
            <v>1</v>
          </cell>
          <cell r="F69">
            <v>21</v>
          </cell>
          <cell r="G69">
            <v>4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3</v>
          </cell>
          <cell r="F87"/>
          <cell r="G87"/>
          <cell r="H87"/>
          <cell r="I87"/>
          <cell r="J87"/>
          <cell r="K87"/>
        </row>
        <row r="90">
          <cell r="D90">
            <v>4</v>
          </cell>
          <cell r="E90">
            <v>1</v>
          </cell>
          <cell r="F90">
            <v>4</v>
          </cell>
          <cell r="H90"/>
          <cell r="I90"/>
          <cell r="J90"/>
          <cell r="K90"/>
        </row>
        <row r="91">
          <cell r="D91">
            <v>3</v>
          </cell>
          <cell r="E91">
            <v>1</v>
          </cell>
          <cell r="F91">
            <v>4</v>
          </cell>
          <cell r="H91"/>
          <cell r="I91"/>
          <cell r="J91"/>
          <cell r="K91"/>
        </row>
        <row r="92">
          <cell r="D92">
            <v>3</v>
          </cell>
          <cell r="E92">
            <v>1</v>
          </cell>
          <cell r="F92">
            <v>3</v>
          </cell>
          <cell r="H92"/>
          <cell r="I92"/>
          <cell r="J92"/>
          <cell r="K92"/>
        </row>
        <row r="93">
          <cell r="D93">
            <v>2</v>
          </cell>
          <cell r="E93"/>
          <cell r="F93">
            <v>3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>
            <v>3</v>
          </cell>
          <cell r="E102">
            <v>12</v>
          </cell>
          <cell r="F102"/>
          <cell r="G102">
            <v>17</v>
          </cell>
          <cell r="H102"/>
          <cell r="I102"/>
          <cell r="J102"/>
        </row>
        <row r="103">
          <cell r="D103"/>
          <cell r="E103"/>
          <cell r="F103"/>
          <cell r="G103">
            <v>17</v>
          </cell>
          <cell r="H103"/>
          <cell r="I103"/>
          <cell r="J103"/>
        </row>
        <row r="104">
          <cell r="D104">
            <v>1</v>
          </cell>
          <cell r="E104"/>
          <cell r="F104"/>
          <cell r="G104">
            <v>16</v>
          </cell>
          <cell r="H104"/>
          <cell r="I104"/>
          <cell r="J104"/>
        </row>
        <row r="105">
          <cell r="D105">
            <v>1</v>
          </cell>
          <cell r="E105"/>
          <cell r="F105"/>
          <cell r="G105">
            <v>16</v>
          </cell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>
            <v>3</v>
          </cell>
          <cell r="E108"/>
          <cell r="F108"/>
          <cell r="G108">
            <v>16</v>
          </cell>
          <cell r="H108"/>
          <cell r="I108"/>
          <cell r="J108"/>
        </row>
        <row r="109">
          <cell r="D109"/>
          <cell r="E109"/>
          <cell r="F109"/>
          <cell r="G109">
            <v>16</v>
          </cell>
          <cell r="H109"/>
          <cell r="I109"/>
          <cell r="J109"/>
        </row>
        <row r="110">
          <cell r="D110">
            <v>2</v>
          </cell>
          <cell r="E110"/>
          <cell r="F110"/>
          <cell r="G110">
            <v>16</v>
          </cell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>
            <v>1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>
            <v>2</v>
          </cell>
          <cell r="G120"/>
          <cell r="H120"/>
          <cell r="I120"/>
          <cell r="J120"/>
        </row>
        <row r="121">
          <cell r="D121"/>
          <cell r="E121">
            <v>5</v>
          </cell>
          <cell r="F121"/>
          <cell r="G121"/>
          <cell r="H121"/>
          <cell r="I121"/>
          <cell r="J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4</v>
          </cell>
          <cell r="E123">
            <v>7</v>
          </cell>
          <cell r="F123">
            <v>9</v>
          </cell>
          <cell r="G123">
            <v>11</v>
          </cell>
          <cell r="H123"/>
          <cell r="I123"/>
          <cell r="J123"/>
          <cell r="K123"/>
        </row>
        <row r="124">
          <cell r="D124">
            <v>1</v>
          </cell>
          <cell r="E124">
            <v>13</v>
          </cell>
          <cell r="F124">
            <v>3</v>
          </cell>
          <cell r="G124">
            <v>17</v>
          </cell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>
            <v>4</v>
          </cell>
          <cell r="F126">
            <v>66</v>
          </cell>
          <cell r="G126">
            <v>5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1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>
            <v>30</v>
          </cell>
          <cell r="E141"/>
          <cell r="F141"/>
          <cell r="G141"/>
          <cell r="H141"/>
          <cell r="I141"/>
          <cell r="J141"/>
          <cell r="K141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H90"/>
          <cell r="I90"/>
          <cell r="J90"/>
          <cell r="K90"/>
        </row>
        <row r="91">
          <cell r="D91"/>
          <cell r="E91"/>
          <cell r="F91"/>
          <cell r="H91"/>
          <cell r="I91"/>
          <cell r="J91"/>
          <cell r="K91"/>
        </row>
        <row r="92">
          <cell r="D92"/>
          <cell r="E92"/>
          <cell r="F92"/>
          <cell r="H92"/>
          <cell r="I92"/>
          <cell r="J92"/>
          <cell r="K92"/>
        </row>
        <row r="93">
          <cell r="D93"/>
          <cell r="E93"/>
          <cell r="F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</row>
        <row r="121">
          <cell r="D121"/>
          <cell r="E121"/>
          <cell r="F121"/>
          <cell r="G121"/>
          <cell r="H121"/>
          <cell r="I121"/>
          <cell r="J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</sheetData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8</v>
          </cell>
          <cell r="E7">
            <v>14</v>
          </cell>
          <cell r="F7">
            <v>45</v>
          </cell>
          <cell r="G7">
            <v>30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6</v>
          </cell>
          <cell r="F25">
            <v>6</v>
          </cell>
          <cell r="G25">
            <v>2</v>
          </cell>
          <cell r="H25"/>
          <cell r="I25"/>
          <cell r="J25"/>
          <cell r="K25"/>
        </row>
        <row r="26">
          <cell r="D26"/>
          <cell r="E26"/>
          <cell r="F26">
            <v>3</v>
          </cell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>
            <v>10</v>
          </cell>
          <cell r="E40"/>
          <cell r="F40"/>
          <cell r="G40"/>
          <cell r="H40"/>
          <cell r="I40"/>
          <cell r="J40"/>
          <cell r="K40"/>
        </row>
        <row r="41">
          <cell r="D41">
            <v>10</v>
          </cell>
          <cell r="E41"/>
          <cell r="F41"/>
          <cell r="G41"/>
          <cell r="H41"/>
          <cell r="I41"/>
          <cell r="J41"/>
          <cell r="K41"/>
        </row>
        <row r="42">
          <cell r="D42">
            <v>10</v>
          </cell>
          <cell r="E42"/>
          <cell r="F42"/>
          <cell r="G42"/>
          <cell r="H42"/>
          <cell r="I42"/>
          <cell r="J42"/>
          <cell r="K42"/>
        </row>
        <row r="43">
          <cell r="D43">
            <v>10</v>
          </cell>
          <cell r="E43"/>
          <cell r="F43"/>
          <cell r="G43"/>
          <cell r="H43"/>
          <cell r="I43"/>
          <cell r="J43"/>
          <cell r="K43"/>
        </row>
        <row r="44">
          <cell r="D44">
            <v>10</v>
          </cell>
          <cell r="E44"/>
          <cell r="F44"/>
          <cell r="G44"/>
          <cell r="H44"/>
          <cell r="I44"/>
          <cell r="J44"/>
          <cell r="K44"/>
        </row>
        <row r="45">
          <cell r="D45">
            <v>10</v>
          </cell>
          <cell r="E45"/>
          <cell r="F45"/>
          <cell r="G45"/>
          <cell r="H45"/>
          <cell r="I45"/>
          <cell r="J45"/>
          <cell r="K45"/>
        </row>
        <row r="46">
          <cell r="D46">
            <v>10</v>
          </cell>
          <cell r="E46"/>
          <cell r="F46"/>
          <cell r="G46"/>
          <cell r="H46"/>
          <cell r="I46"/>
          <cell r="J46"/>
          <cell r="K46"/>
        </row>
        <row r="47">
          <cell r="D47">
            <v>10</v>
          </cell>
          <cell r="E47"/>
          <cell r="F47"/>
          <cell r="G47"/>
          <cell r="H47"/>
          <cell r="I47"/>
          <cell r="J47"/>
          <cell r="K47"/>
        </row>
        <row r="48">
          <cell r="D48">
            <v>10</v>
          </cell>
          <cell r="E48"/>
          <cell r="F48"/>
          <cell r="G48"/>
          <cell r="H48"/>
          <cell r="I48"/>
          <cell r="J48"/>
          <cell r="K48"/>
        </row>
        <row r="49">
          <cell r="D49">
            <v>10</v>
          </cell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2</v>
          </cell>
          <cell r="F69">
            <v>13</v>
          </cell>
          <cell r="G69">
            <v>1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9</v>
          </cell>
          <cell r="H87"/>
          <cell r="I87"/>
          <cell r="J87"/>
          <cell r="K87"/>
        </row>
        <row r="90">
          <cell r="D90">
            <v>3</v>
          </cell>
          <cell r="E90">
            <v>10</v>
          </cell>
          <cell r="F90">
            <v>4</v>
          </cell>
          <cell r="G90">
            <v>1</v>
          </cell>
          <cell r="H90"/>
          <cell r="I90"/>
          <cell r="J90"/>
          <cell r="K90"/>
        </row>
        <row r="91">
          <cell r="D91">
            <v>2</v>
          </cell>
          <cell r="E91">
            <v>6</v>
          </cell>
          <cell r="F91">
            <v>4</v>
          </cell>
          <cell r="G91">
            <v>1</v>
          </cell>
          <cell r="H91"/>
          <cell r="I91"/>
          <cell r="J91"/>
          <cell r="K91"/>
        </row>
        <row r="92">
          <cell r="D92">
            <v>2</v>
          </cell>
          <cell r="E92">
            <v>5</v>
          </cell>
          <cell r="F92">
            <v>4</v>
          </cell>
          <cell r="G92"/>
          <cell r="H92"/>
          <cell r="I92"/>
          <cell r="J92"/>
          <cell r="K92"/>
        </row>
        <row r="93">
          <cell r="D93">
            <v>1</v>
          </cell>
          <cell r="E93">
            <v>5</v>
          </cell>
          <cell r="F93">
            <v>4</v>
          </cell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>
            <v>5</v>
          </cell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>
            <v>1</v>
          </cell>
          <cell r="E102"/>
          <cell r="F102"/>
          <cell r="G102">
            <v>7</v>
          </cell>
          <cell r="H102"/>
          <cell r="I102"/>
          <cell r="J102"/>
        </row>
        <row r="103">
          <cell r="D103">
            <v>8</v>
          </cell>
          <cell r="E103"/>
          <cell r="F103"/>
          <cell r="G103">
            <v>7</v>
          </cell>
          <cell r="H103"/>
          <cell r="I103"/>
          <cell r="J103"/>
        </row>
        <row r="104">
          <cell r="D104">
            <v>1</v>
          </cell>
          <cell r="E104"/>
          <cell r="F104"/>
          <cell r="G104">
            <v>7</v>
          </cell>
          <cell r="H104"/>
          <cell r="I104"/>
          <cell r="J104"/>
        </row>
        <row r="105">
          <cell r="D105">
            <v>2</v>
          </cell>
          <cell r="E105"/>
          <cell r="F105"/>
          <cell r="G105">
            <v>7</v>
          </cell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>
            <v>1</v>
          </cell>
          <cell r="E108"/>
          <cell r="F108"/>
          <cell r="G108">
            <v>8</v>
          </cell>
          <cell r="H108"/>
          <cell r="I108"/>
          <cell r="J108"/>
        </row>
        <row r="109">
          <cell r="D109"/>
          <cell r="E109"/>
          <cell r="F109"/>
          <cell r="G109">
            <v>8</v>
          </cell>
          <cell r="H109"/>
          <cell r="I109"/>
          <cell r="J109"/>
        </row>
        <row r="110">
          <cell r="D110"/>
          <cell r="E110"/>
          <cell r="F110"/>
          <cell r="G110">
            <v>8</v>
          </cell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2</v>
          </cell>
          <cell r="E114"/>
          <cell r="F114"/>
          <cell r="G114"/>
          <cell r="H114"/>
          <cell r="I114"/>
          <cell r="J114"/>
          <cell r="K114"/>
        </row>
        <row r="115">
          <cell r="D115">
            <v>6</v>
          </cell>
          <cell r="E115"/>
          <cell r="F115"/>
          <cell r="G115"/>
          <cell r="H115"/>
          <cell r="I115"/>
          <cell r="J115"/>
          <cell r="K115"/>
        </row>
        <row r="116">
          <cell r="D116">
            <v>4</v>
          </cell>
          <cell r="E116"/>
          <cell r="F116"/>
          <cell r="G116">
            <v>1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>
            <v>1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</v>
          </cell>
          <cell r="E123">
            <v>6</v>
          </cell>
          <cell r="F123">
            <v>5</v>
          </cell>
          <cell r="G123">
            <v>6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>
            <v>24</v>
          </cell>
          <cell r="F126">
            <v>41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>
            <v>4</v>
          </cell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>
            <v>6</v>
          </cell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26</v>
          </cell>
          <cell r="E7">
            <v>29</v>
          </cell>
          <cell r="F7">
            <v>19</v>
          </cell>
          <cell r="G7">
            <v>20</v>
          </cell>
          <cell r="H7"/>
          <cell r="I7"/>
          <cell r="J7"/>
          <cell r="K7">
            <v>83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2</v>
          </cell>
          <cell r="F25">
            <v>3</v>
          </cell>
          <cell r="G25">
            <v>4</v>
          </cell>
          <cell r="H25"/>
          <cell r="I25"/>
          <cell r="J25"/>
          <cell r="K25">
            <v>3</v>
          </cell>
        </row>
        <row r="26">
          <cell r="D26">
            <v>2</v>
          </cell>
          <cell r="E26">
            <v>4</v>
          </cell>
          <cell r="F26"/>
          <cell r="G26"/>
          <cell r="H26"/>
          <cell r="I26"/>
          <cell r="J26"/>
          <cell r="K26">
            <v>15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2</v>
          </cell>
          <cell r="F69">
            <v>6</v>
          </cell>
          <cell r="G69">
            <v>4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15</v>
          </cell>
          <cell r="H87"/>
          <cell r="I87"/>
          <cell r="J87"/>
          <cell r="K87"/>
        </row>
        <row r="90">
          <cell r="D90">
            <v>4</v>
          </cell>
          <cell r="E90"/>
          <cell r="F90">
            <v>1</v>
          </cell>
          <cell r="G90">
            <v>32</v>
          </cell>
          <cell r="H90"/>
          <cell r="I90"/>
          <cell r="J90"/>
          <cell r="K90">
            <v>3</v>
          </cell>
        </row>
        <row r="91">
          <cell r="D91">
            <v>4</v>
          </cell>
          <cell r="E91"/>
          <cell r="F91">
            <v>1</v>
          </cell>
          <cell r="G91">
            <v>32</v>
          </cell>
          <cell r="H91"/>
          <cell r="I91"/>
          <cell r="J91"/>
          <cell r="K91">
            <v>3</v>
          </cell>
        </row>
        <row r="92">
          <cell r="D92">
            <v>4</v>
          </cell>
          <cell r="E92"/>
          <cell r="F92">
            <v>1</v>
          </cell>
          <cell r="G92">
            <v>31</v>
          </cell>
          <cell r="H92"/>
          <cell r="I92"/>
          <cell r="J92"/>
          <cell r="K92"/>
        </row>
        <row r="93">
          <cell r="D93">
            <v>4</v>
          </cell>
          <cell r="E93"/>
          <cell r="F93"/>
          <cell r="G93">
            <v>31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>
            <v>3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>
            <v>1</v>
          </cell>
          <cell r="E102">
            <v>1</v>
          </cell>
          <cell r="F102"/>
          <cell r="G102">
            <v>1</v>
          </cell>
          <cell r="H102"/>
          <cell r="I102"/>
          <cell r="J102"/>
        </row>
        <row r="103">
          <cell r="D103">
            <v>5</v>
          </cell>
          <cell r="E103"/>
          <cell r="F103"/>
          <cell r="G103">
            <v>1</v>
          </cell>
          <cell r="H103"/>
          <cell r="I103"/>
          <cell r="J103"/>
        </row>
        <row r="104">
          <cell r="D104">
            <v>6</v>
          </cell>
          <cell r="E104"/>
          <cell r="F104"/>
          <cell r="G104">
            <v>1</v>
          </cell>
          <cell r="H104"/>
          <cell r="I104"/>
          <cell r="J104"/>
        </row>
        <row r="105">
          <cell r="D105">
            <v>5</v>
          </cell>
          <cell r="E105"/>
          <cell r="F105"/>
          <cell r="G105">
            <v>1</v>
          </cell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>
            <v>1</v>
          </cell>
          <cell r="E108"/>
          <cell r="F108"/>
          <cell r="G108">
            <v>1</v>
          </cell>
          <cell r="H108"/>
          <cell r="I108"/>
          <cell r="J108"/>
        </row>
        <row r="109">
          <cell r="D109">
            <v>2</v>
          </cell>
          <cell r="E109"/>
          <cell r="F109"/>
          <cell r="G109">
            <v>1</v>
          </cell>
          <cell r="H109"/>
          <cell r="I109"/>
          <cell r="J109"/>
        </row>
        <row r="110">
          <cell r="D110">
            <v>2</v>
          </cell>
          <cell r="E110"/>
          <cell r="F110"/>
          <cell r="G110">
            <v>1</v>
          </cell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>
            <v>2</v>
          </cell>
          <cell r="F114"/>
          <cell r="G114">
            <v>1</v>
          </cell>
          <cell r="H114"/>
          <cell r="I114"/>
          <cell r="J114"/>
          <cell r="K114"/>
        </row>
        <row r="115">
          <cell r="D115">
            <v>7</v>
          </cell>
          <cell r="E115">
            <v>3</v>
          </cell>
          <cell r="F115"/>
          <cell r="G115">
            <v>1</v>
          </cell>
          <cell r="H115"/>
          <cell r="I115"/>
          <cell r="J115"/>
          <cell r="K115"/>
        </row>
        <row r="116">
          <cell r="D116">
            <v>9</v>
          </cell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>
            <v>1</v>
          </cell>
          <cell r="F121"/>
          <cell r="G121"/>
          <cell r="H121"/>
          <cell r="I121"/>
          <cell r="J121"/>
          <cell r="K121">
            <v>10</v>
          </cell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12</v>
          </cell>
          <cell r="F123">
            <v>1</v>
          </cell>
          <cell r="G123">
            <v>5</v>
          </cell>
          <cell r="H123"/>
          <cell r="I123"/>
          <cell r="J123"/>
          <cell r="K123"/>
        </row>
        <row r="124">
          <cell r="D124"/>
          <cell r="E124">
            <v>4</v>
          </cell>
          <cell r="F124">
            <v>1</v>
          </cell>
          <cell r="G124"/>
          <cell r="H124"/>
          <cell r="I124"/>
          <cell r="J124"/>
          <cell r="K124"/>
        </row>
        <row r="125">
          <cell r="D125"/>
          <cell r="E125"/>
          <cell r="F125">
            <v>1</v>
          </cell>
          <cell r="G125"/>
          <cell r="H125"/>
          <cell r="I125"/>
          <cell r="J125"/>
          <cell r="K125"/>
        </row>
        <row r="126">
          <cell r="D126"/>
          <cell r="E126">
            <v>28</v>
          </cell>
          <cell r="F126">
            <v>38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>
            <v>4</v>
          </cell>
          <cell r="E137"/>
          <cell r="F137"/>
          <cell r="G137">
            <v>8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>
            <v>7</v>
          </cell>
          <cell r="F7">
            <v>2</v>
          </cell>
          <cell r="G7">
            <v>5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>
            <v>5</v>
          </cell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>
            <v>4</v>
          </cell>
          <cell r="G69">
            <v>5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3</v>
          </cell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>
            <v>17</v>
          </cell>
          <cell r="H90"/>
          <cell r="I90"/>
          <cell r="J90"/>
          <cell r="K90"/>
        </row>
        <row r="91">
          <cell r="D91"/>
          <cell r="E91"/>
          <cell r="F91"/>
          <cell r="G91">
            <v>17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16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17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>
            <v>4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1</v>
          </cell>
          <cell r="F123"/>
          <cell r="G123">
            <v>12</v>
          </cell>
          <cell r="H123"/>
          <cell r="I123"/>
          <cell r="J123"/>
          <cell r="K123"/>
        </row>
        <row r="124">
          <cell r="D124"/>
          <cell r="E124"/>
          <cell r="F124"/>
          <cell r="G124">
            <v>3</v>
          </cell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>
            <v>9</v>
          </cell>
          <cell r="F126">
            <v>1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52</v>
          </cell>
          <cell r="E7">
            <v>14</v>
          </cell>
          <cell r="F7">
            <v>74</v>
          </cell>
          <cell r="G7">
            <v>15</v>
          </cell>
          <cell r="H7"/>
          <cell r="I7"/>
          <cell r="J7"/>
          <cell r="K7">
            <v>10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2</v>
          </cell>
          <cell r="E25"/>
          <cell r="F25">
            <v>17</v>
          </cell>
          <cell r="G25"/>
          <cell r="H25"/>
          <cell r="I25"/>
          <cell r="J25"/>
          <cell r="K25"/>
        </row>
        <row r="26">
          <cell r="D26">
            <v>30</v>
          </cell>
          <cell r="E26">
            <v>4</v>
          </cell>
          <cell r="F26"/>
          <cell r="G26">
            <v>15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9</v>
          </cell>
          <cell r="E69"/>
          <cell r="F69">
            <v>17</v>
          </cell>
          <cell r="G69">
            <v>5</v>
          </cell>
          <cell r="H69"/>
          <cell r="I69"/>
          <cell r="J69"/>
          <cell r="K69">
            <v>10</v>
          </cell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18</v>
          </cell>
          <cell r="H87"/>
          <cell r="I87"/>
          <cell r="J87"/>
          <cell r="K87"/>
        </row>
        <row r="90">
          <cell r="D90">
            <v>21</v>
          </cell>
          <cell r="E90">
            <v>1</v>
          </cell>
          <cell r="F90"/>
          <cell r="G90">
            <v>12</v>
          </cell>
          <cell r="H90"/>
          <cell r="I90"/>
          <cell r="J90"/>
          <cell r="K90">
            <v>5</v>
          </cell>
        </row>
        <row r="91">
          <cell r="D91">
            <v>21</v>
          </cell>
          <cell r="E91">
            <v>1</v>
          </cell>
          <cell r="F91"/>
          <cell r="G91">
            <v>11</v>
          </cell>
          <cell r="H91"/>
          <cell r="I91"/>
          <cell r="J91"/>
          <cell r="K91">
            <v>5</v>
          </cell>
        </row>
        <row r="92">
          <cell r="D92">
            <v>13</v>
          </cell>
          <cell r="E92">
            <v>1</v>
          </cell>
          <cell r="F92"/>
          <cell r="G92">
            <v>12</v>
          </cell>
          <cell r="H92"/>
          <cell r="I92"/>
          <cell r="J92"/>
          <cell r="K92">
            <v>2</v>
          </cell>
        </row>
        <row r="93">
          <cell r="D93">
            <v>20</v>
          </cell>
          <cell r="E93"/>
          <cell r="F93"/>
          <cell r="G93">
            <v>12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>
            <v>3</v>
          </cell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>
            <v>1</v>
          </cell>
          <cell r="E102"/>
          <cell r="F102"/>
          <cell r="G102"/>
          <cell r="H102"/>
          <cell r="I102"/>
          <cell r="J102"/>
        </row>
        <row r="103">
          <cell r="D103">
            <v>2</v>
          </cell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>
            <v>10</v>
          </cell>
          <cell r="E115"/>
          <cell r="F115"/>
          <cell r="G115"/>
          <cell r="H115"/>
          <cell r="I115"/>
          <cell r="J115"/>
          <cell r="K115"/>
        </row>
        <row r="116">
          <cell r="D116">
            <v>13</v>
          </cell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7</v>
          </cell>
          <cell r="E123">
            <v>2</v>
          </cell>
          <cell r="F123"/>
          <cell r="G123">
            <v>60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>
            <v>41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1</v>
          </cell>
          <cell r="F135">
            <v>1</v>
          </cell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>
            <v>12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8</v>
          </cell>
          <cell r="E7">
            <v>15</v>
          </cell>
          <cell r="F7">
            <v>159</v>
          </cell>
          <cell r="G7">
            <v>17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5</v>
          </cell>
          <cell r="F25">
            <v>24</v>
          </cell>
          <cell r="G25"/>
          <cell r="H25"/>
          <cell r="I25"/>
          <cell r="J25"/>
          <cell r="K25"/>
        </row>
        <row r="26">
          <cell r="D26"/>
          <cell r="E26"/>
          <cell r="F26"/>
          <cell r="G26">
            <v>6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3</v>
          </cell>
          <cell r="F69">
            <v>23</v>
          </cell>
          <cell r="G69">
            <v>1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3</v>
          </cell>
          <cell r="F87"/>
          <cell r="G87">
            <v>12</v>
          </cell>
          <cell r="H87"/>
          <cell r="I87"/>
          <cell r="J87"/>
          <cell r="K87">
            <v>5</v>
          </cell>
        </row>
        <row r="90">
          <cell r="D90">
            <v>2</v>
          </cell>
          <cell r="E90">
            <v>1</v>
          </cell>
          <cell r="F90">
            <v>1</v>
          </cell>
          <cell r="G90">
            <v>7</v>
          </cell>
          <cell r="H90"/>
          <cell r="I90"/>
          <cell r="J90"/>
          <cell r="K90">
            <v>8</v>
          </cell>
        </row>
        <row r="91">
          <cell r="D91">
            <v>4</v>
          </cell>
          <cell r="E91"/>
          <cell r="F91">
            <v>1</v>
          </cell>
          <cell r="G91">
            <v>6</v>
          </cell>
          <cell r="H91"/>
          <cell r="I91"/>
          <cell r="J91"/>
          <cell r="K91">
            <v>8</v>
          </cell>
        </row>
        <row r="92">
          <cell r="D92">
            <v>2</v>
          </cell>
          <cell r="E92"/>
          <cell r="F92">
            <v>1</v>
          </cell>
          <cell r="G92">
            <v>8</v>
          </cell>
          <cell r="H92"/>
          <cell r="I92"/>
          <cell r="J92"/>
          <cell r="K92">
            <v>7</v>
          </cell>
        </row>
        <row r="93">
          <cell r="D93">
            <v>3</v>
          </cell>
          <cell r="E93"/>
          <cell r="F93"/>
          <cell r="G93">
            <v>8</v>
          </cell>
          <cell r="H93"/>
          <cell r="I93"/>
          <cell r="J93"/>
          <cell r="K93">
            <v>7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>
            <v>1</v>
          </cell>
          <cell r="E108"/>
          <cell r="F108"/>
          <cell r="G108">
            <v>1</v>
          </cell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>
            <v>7</v>
          </cell>
          <cell r="E115">
            <v>5</v>
          </cell>
          <cell r="F115"/>
          <cell r="G115">
            <v>4</v>
          </cell>
          <cell r="H115"/>
          <cell r="I115"/>
          <cell r="J115"/>
          <cell r="K115"/>
        </row>
        <row r="116">
          <cell r="D116">
            <v>7</v>
          </cell>
          <cell r="E116">
            <v>5</v>
          </cell>
          <cell r="F116"/>
          <cell r="G116">
            <v>5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>
            <v>1</v>
          </cell>
          <cell r="E120"/>
          <cell r="F120"/>
          <cell r="G120"/>
          <cell r="H120"/>
          <cell r="I120"/>
          <cell r="J120"/>
          <cell r="K120"/>
        </row>
        <row r="121">
          <cell r="D121">
            <v>10</v>
          </cell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3</v>
          </cell>
          <cell r="E123">
            <v>4</v>
          </cell>
          <cell r="F123">
            <v>4</v>
          </cell>
          <cell r="G123">
            <v>18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>
            <v>3</v>
          </cell>
          <cell r="G125"/>
          <cell r="H125"/>
          <cell r="I125"/>
          <cell r="J125"/>
          <cell r="K125"/>
        </row>
        <row r="126">
          <cell r="D126">
            <v>24</v>
          </cell>
          <cell r="E126">
            <v>9</v>
          </cell>
          <cell r="F126">
            <v>33</v>
          </cell>
          <cell r="G126">
            <v>7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1</v>
          </cell>
          <cell r="F135">
            <v>6</v>
          </cell>
          <cell r="G135"/>
          <cell r="H135"/>
          <cell r="I135"/>
          <cell r="J135"/>
          <cell r="K135"/>
        </row>
        <row r="136">
          <cell r="D136"/>
          <cell r="E136"/>
          <cell r="F136">
            <v>1</v>
          </cell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>
            <v>10</v>
          </cell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81</v>
          </cell>
          <cell r="E7">
            <v>13</v>
          </cell>
          <cell r="F7">
            <v>102</v>
          </cell>
          <cell r="G7">
            <v>7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</v>
          </cell>
          <cell r="F25">
            <v>13</v>
          </cell>
          <cell r="G25">
            <v>1</v>
          </cell>
          <cell r="H25"/>
          <cell r="I25"/>
          <cell r="J25"/>
          <cell r="K25"/>
        </row>
        <row r="26">
          <cell r="D26">
            <v>10</v>
          </cell>
          <cell r="E26"/>
          <cell r="F26"/>
          <cell r="G26">
            <v>3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3</v>
          </cell>
          <cell r="F69">
            <v>14</v>
          </cell>
          <cell r="G69">
            <v>3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10</v>
          </cell>
          <cell r="E87">
            <v>4</v>
          </cell>
          <cell r="F87"/>
          <cell r="G87">
            <v>12</v>
          </cell>
          <cell r="H87"/>
          <cell r="I87"/>
          <cell r="J87"/>
          <cell r="K87"/>
        </row>
        <row r="90">
          <cell r="D90">
            <v>10</v>
          </cell>
          <cell r="E90">
            <v>1</v>
          </cell>
          <cell r="F90">
            <v>1</v>
          </cell>
          <cell r="G90">
            <v>9</v>
          </cell>
          <cell r="H90"/>
          <cell r="I90"/>
          <cell r="J90"/>
          <cell r="K90"/>
        </row>
        <row r="91">
          <cell r="D91">
            <v>10</v>
          </cell>
          <cell r="E91">
            <v>1</v>
          </cell>
          <cell r="F91">
            <v>1</v>
          </cell>
          <cell r="G91">
            <v>9</v>
          </cell>
          <cell r="H91"/>
          <cell r="I91"/>
          <cell r="J91"/>
          <cell r="K91"/>
        </row>
        <row r="92">
          <cell r="D92">
            <v>10</v>
          </cell>
          <cell r="E92">
            <v>1</v>
          </cell>
          <cell r="F92">
            <v>1</v>
          </cell>
          <cell r="G92">
            <v>10</v>
          </cell>
          <cell r="H92"/>
          <cell r="I92"/>
          <cell r="J92"/>
          <cell r="K92"/>
        </row>
        <row r="93">
          <cell r="D93">
            <v>10</v>
          </cell>
          <cell r="E93"/>
          <cell r="F93"/>
          <cell r="G93">
            <v>11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3</v>
          </cell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>
            <v>6</v>
          </cell>
          <cell r="E115"/>
          <cell r="F115"/>
          <cell r="G115">
            <v>1</v>
          </cell>
          <cell r="H115"/>
          <cell r="I115"/>
          <cell r="J115"/>
          <cell r="K115"/>
        </row>
        <row r="116">
          <cell r="D116">
            <v>2</v>
          </cell>
          <cell r="E116"/>
          <cell r="F116"/>
          <cell r="G116">
            <v>2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>
            <v>3</v>
          </cell>
          <cell r="F120"/>
          <cell r="G120"/>
          <cell r="H120"/>
          <cell r="I120"/>
          <cell r="J120"/>
          <cell r="K120"/>
        </row>
        <row r="121">
          <cell r="D121"/>
          <cell r="E121">
            <v>1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</v>
          </cell>
          <cell r="E123">
            <v>1</v>
          </cell>
          <cell r="F123"/>
          <cell r="G123">
            <v>37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>
            <v>3</v>
          </cell>
          <cell r="F125"/>
          <cell r="G125">
            <v>2</v>
          </cell>
          <cell r="H125"/>
          <cell r="I125"/>
          <cell r="J125"/>
          <cell r="K125"/>
        </row>
        <row r="126">
          <cell r="D126"/>
          <cell r="E126">
            <v>2</v>
          </cell>
          <cell r="F126">
            <v>17</v>
          </cell>
          <cell r="G126">
            <v>4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2</v>
          </cell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>
            <v>17</v>
          </cell>
          <cell r="E7">
            <v>8</v>
          </cell>
          <cell r="F7">
            <v>75</v>
          </cell>
          <cell r="G7">
            <v>12</v>
          </cell>
          <cell r="H7"/>
          <cell r="I7"/>
          <cell r="J7"/>
          <cell r="K7">
            <v>48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5</v>
          </cell>
          <cell r="F25">
            <v>13</v>
          </cell>
          <cell r="G25">
            <v>4</v>
          </cell>
          <cell r="H25"/>
          <cell r="I25"/>
          <cell r="J25"/>
          <cell r="K25">
            <v>20</v>
          </cell>
        </row>
        <row r="26">
          <cell r="D26"/>
          <cell r="E26"/>
          <cell r="F26"/>
          <cell r="G26">
            <v>6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3</v>
          </cell>
          <cell r="E69">
            <v>3</v>
          </cell>
          <cell r="F69">
            <v>14</v>
          </cell>
          <cell r="G69">
            <v>3</v>
          </cell>
          <cell r="H69"/>
          <cell r="I69"/>
          <cell r="J69"/>
          <cell r="K69">
            <v>30</v>
          </cell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3</v>
          </cell>
          <cell r="F87"/>
          <cell r="G87">
            <v>7</v>
          </cell>
          <cell r="H87"/>
          <cell r="I87"/>
          <cell r="J87"/>
          <cell r="K87"/>
        </row>
        <row r="90">
          <cell r="D90">
            <v>8</v>
          </cell>
          <cell r="E90">
            <v>3</v>
          </cell>
          <cell r="F90">
            <v>1</v>
          </cell>
          <cell r="G90">
            <v>15</v>
          </cell>
          <cell r="H90"/>
          <cell r="I90"/>
          <cell r="J90"/>
          <cell r="K90">
            <v>5</v>
          </cell>
        </row>
        <row r="91">
          <cell r="D91">
            <v>7</v>
          </cell>
          <cell r="E91">
            <v>2</v>
          </cell>
          <cell r="F91">
            <v>1</v>
          </cell>
          <cell r="G91">
            <v>15</v>
          </cell>
          <cell r="H91"/>
          <cell r="I91"/>
          <cell r="J91"/>
          <cell r="K91">
            <v>5</v>
          </cell>
        </row>
        <row r="92">
          <cell r="D92">
            <v>6</v>
          </cell>
          <cell r="E92"/>
          <cell r="F92">
            <v>1</v>
          </cell>
          <cell r="G92">
            <v>15</v>
          </cell>
          <cell r="H92"/>
          <cell r="I92"/>
          <cell r="J92"/>
          <cell r="K92">
            <v>5</v>
          </cell>
        </row>
        <row r="93">
          <cell r="D93">
            <v>5</v>
          </cell>
          <cell r="E93"/>
          <cell r="F93"/>
          <cell r="G93">
            <v>14</v>
          </cell>
          <cell r="H93"/>
          <cell r="I93"/>
          <cell r="J93"/>
          <cell r="K93">
            <v>5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1</v>
          </cell>
          <cell r="F102"/>
          <cell r="G102">
            <v>2</v>
          </cell>
          <cell r="H102"/>
          <cell r="I102"/>
          <cell r="J102"/>
        </row>
        <row r="103">
          <cell r="D103"/>
          <cell r="E103"/>
          <cell r="F103"/>
          <cell r="G103">
            <v>1</v>
          </cell>
          <cell r="H103"/>
          <cell r="I103"/>
          <cell r="J103"/>
        </row>
        <row r="104">
          <cell r="D104"/>
          <cell r="E104"/>
          <cell r="F104"/>
          <cell r="G104">
            <v>1</v>
          </cell>
          <cell r="H104"/>
          <cell r="I104"/>
          <cell r="J104"/>
        </row>
        <row r="105">
          <cell r="D105"/>
          <cell r="E105"/>
          <cell r="F105"/>
          <cell r="G105">
            <v>1</v>
          </cell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>
            <v>1</v>
          </cell>
          <cell r="H108"/>
          <cell r="I108"/>
          <cell r="J108"/>
        </row>
        <row r="109">
          <cell r="D109"/>
          <cell r="E109"/>
          <cell r="F109"/>
          <cell r="G109">
            <v>1</v>
          </cell>
          <cell r="H109"/>
          <cell r="I109"/>
          <cell r="J109"/>
        </row>
        <row r="110">
          <cell r="D110"/>
          <cell r="E110"/>
          <cell r="F110"/>
          <cell r="G110">
            <v>1</v>
          </cell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>
            <v>10</v>
          </cell>
          <cell r="E115"/>
          <cell r="F115"/>
          <cell r="G115"/>
          <cell r="H115"/>
          <cell r="I115"/>
          <cell r="J115"/>
          <cell r="K115">
            <v>10</v>
          </cell>
        </row>
        <row r="116">
          <cell r="D116">
            <v>6</v>
          </cell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</v>
          </cell>
          <cell r="E123">
            <v>1</v>
          </cell>
          <cell r="F123"/>
          <cell r="G123">
            <v>13</v>
          </cell>
          <cell r="H123"/>
          <cell r="I123"/>
          <cell r="J123"/>
          <cell r="K123">
            <v>50</v>
          </cell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>
            <v>1</v>
          </cell>
          <cell r="E125">
            <v>3</v>
          </cell>
          <cell r="F125"/>
          <cell r="G125"/>
          <cell r="H125"/>
          <cell r="I125"/>
          <cell r="J125"/>
          <cell r="K125"/>
        </row>
        <row r="126">
          <cell r="D126">
            <v>1</v>
          </cell>
          <cell r="E126"/>
          <cell r="F126">
            <v>8</v>
          </cell>
          <cell r="G126"/>
          <cell r="H126"/>
          <cell r="I126"/>
          <cell r="J126"/>
          <cell r="K126">
            <v>20</v>
          </cell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2</v>
          </cell>
          <cell r="F135">
            <v>3</v>
          </cell>
          <cell r="G135"/>
          <cell r="H135"/>
          <cell r="I135"/>
          <cell r="J135"/>
          <cell r="K135"/>
        </row>
        <row r="136">
          <cell r="D136"/>
          <cell r="E136"/>
          <cell r="F136">
            <v>4</v>
          </cell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>
            <v>7</v>
          </cell>
          <cell r="F7">
            <v>7</v>
          </cell>
          <cell r="G7">
            <v>5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>
            <v>5</v>
          </cell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>
            <v>4</v>
          </cell>
          <cell r="G69">
            <v>5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10</v>
          </cell>
          <cell r="H87"/>
          <cell r="I87"/>
          <cell r="J87"/>
          <cell r="K87"/>
        </row>
        <row r="90">
          <cell r="D90"/>
          <cell r="E90"/>
          <cell r="F90">
            <v>2</v>
          </cell>
          <cell r="G90">
            <v>36</v>
          </cell>
          <cell r="H90"/>
          <cell r="I90"/>
          <cell r="J90"/>
          <cell r="K90"/>
        </row>
        <row r="91">
          <cell r="D91"/>
          <cell r="E91"/>
          <cell r="F91">
            <v>2</v>
          </cell>
          <cell r="G91">
            <v>36</v>
          </cell>
          <cell r="H91"/>
          <cell r="I91"/>
          <cell r="J91"/>
          <cell r="K91"/>
        </row>
        <row r="92">
          <cell r="D92"/>
          <cell r="E92"/>
          <cell r="F92">
            <v>1</v>
          </cell>
          <cell r="G92">
            <v>36</v>
          </cell>
          <cell r="H92"/>
          <cell r="I92"/>
          <cell r="J92"/>
          <cell r="K92"/>
        </row>
        <row r="93">
          <cell r="D93"/>
          <cell r="E93"/>
          <cell r="F93">
            <v>1</v>
          </cell>
          <cell r="G93">
            <v>35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1</v>
          </cell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>
            <v>23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>
            <v>2</v>
          </cell>
          <cell r="H125"/>
          <cell r="I125"/>
          <cell r="J125"/>
          <cell r="K125"/>
        </row>
        <row r="126">
          <cell r="D126"/>
          <cell r="E126"/>
          <cell r="F126">
            <v>1</v>
          </cell>
          <cell r="G126">
            <v>3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>
            <v>16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14</v>
          </cell>
          <cell r="E7">
            <v>16</v>
          </cell>
          <cell r="F7">
            <v>12</v>
          </cell>
          <cell r="G7">
            <v>4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>
            <v>3</v>
          </cell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3</v>
          </cell>
          <cell r="E25">
            <v>3</v>
          </cell>
          <cell r="F25">
            <v>7</v>
          </cell>
          <cell r="G25">
            <v>1</v>
          </cell>
          <cell r="H25"/>
          <cell r="I25"/>
          <cell r="J25"/>
          <cell r="K25"/>
        </row>
        <row r="26">
          <cell r="D26"/>
          <cell r="E26"/>
          <cell r="F26"/>
          <cell r="G26">
            <v>3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3</v>
          </cell>
          <cell r="F69">
            <v>1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9</v>
          </cell>
          <cell r="H87"/>
          <cell r="I87"/>
          <cell r="J87"/>
          <cell r="K87"/>
        </row>
        <row r="90">
          <cell r="D90">
            <v>3</v>
          </cell>
          <cell r="E90">
            <v>1</v>
          </cell>
          <cell r="F90">
            <v>2</v>
          </cell>
          <cell r="G90">
            <v>7</v>
          </cell>
          <cell r="H90"/>
          <cell r="I90"/>
          <cell r="J90"/>
          <cell r="K90"/>
        </row>
        <row r="91">
          <cell r="D91">
            <v>3</v>
          </cell>
          <cell r="E91">
            <v>2</v>
          </cell>
          <cell r="F91">
            <v>2</v>
          </cell>
          <cell r="G91">
            <v>8</v>
          </cell>
          <cell r="H91"/>
          <cell r="I91"/>
          <cell r="J91"/>
          <cell r="K91"/>
        </row>
        <row r="92">
          <cell r="D92">
            <v>5</v>
          </cell>
          <cell r="E92"/>
          <cell r="F92">
            <v>2</v>
          </cell>
          <cell r="G92">
            <v>8</v>
          </cell>
          <cell r="H92"/>
          <cell r="I92"/>
          <cell r="J92"/>
          <cell r="K92"/>
        </row>
        <row r="93">
          <cell r="D93">
            <v>1</v>
          </cell>
          <cell r="E93"/>
          <cell r="F93"/>
          <cell r="G93">
            <v>1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1</v>
          </cell>
          <cell r="F102"/>
          <cell r="G102">
            <v>1</v>
          </cell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>
            <v>4</v>
          </cell>
          <cell r="E115"/>
          <cell r="F115"/>
          <cell r="G115"/>
          <cell r="H115"/>
          <cell r="I115"/>
          <cell r="J115"/>
          <cell r="K115"/>
        </row>
        <row r="116">
          <cell r="D116">
            <v>4</v>
          </cell>
          <cell r="E116"/>
          <cell r="F116"/>
          <cell r="G116">
            <v>1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>
            <v>5</v>
          </cell>
        </row>
        <row r="121">
          <cell r="D121">
            <v>50</v>
          </cell>
          <cell r="E121"/>
          <cell r="F121"/>
          <cell r="G121"/>
          <cell r="H121"/>
          <cell r="I121"/>
          <cell r="J121"/>
          <cell r="K121">
            <v>5</v>
          </cell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3</v>
          </cell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>
            <v>2</v>
          </cell>
          <cell r="F125">
            <v>2</v>
          </cell>
          <cell r="G125"/>
          <cell r="H125"/>
          <cell r="I125"/>
          <cell r="J125"/>
          <cell r="K125"/>
        </row>
        <row r="126">
          <cell r="D126">
            <v>24</v>
          </cell>
          <cell r="E126">
            <v>21</v>
          </cell>
          <cell r="F126">
            <v>6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>
            <v>2</v>
          </cell>
          <cell r="F7">
            <v>20</v>
          </cell>
          <cell r="G7">
            <v>11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>
            <v>2</v>
          </cell>
          <cell r="G25"/>
          <cell r="H25"/>
          <cell r="I25"/>
          <cell r="J25"/>
          <cell r="K25"/>
        </row>
        <row r="26">
          <cell r="D26"/>
          <cell r="E26"/>
          <cell r="F26"/>
          <cell r="G26">
            <v>9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>
            <v>3</v>
          </cell>
          <cell r="G69">
            <v>6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3</v>
          </cell>
          <cell r="H87"/>
          <cell r="I87"/>
          <cell r="J87"/>
          <cell r="K87"/>
        </row>
        <row r="90">
          <cell r="D90"/>
          <cell r="E90"/>
          <cell r="F90"/>
          <cell r="G90">
            <v>13</v>
          </cell>
          <cell r="H90"/>
          <cell r="I90"/>
          <cell r="J90"/>
          <cell r="K90"/>
        </row>
        <row r="91">
          <cell r="D91"/>
          <cell r="E91"/>
          <cell r="F91"/>
          <cell r="G91">
            <v>14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13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13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>
            <v>1</v>
          </cell>
          <cell r="G102">
            <v>1</v>
          </cell>
          <cell r="H102"/>
          <cell r="I102"/>
          <cell r="J102"/>
        </row>
        <row r="103">
          <cell r="D103"/>
          <cell r="E103"/>
          <cell r="F103">
            <v>1</v>
          </cell>
          <cell r="G103">
            <v>1</v>
          </cell>
          <cell r="H103"/>
          <cell r="I103"/>
          <cell r="J103"/>
        </row>
        <row r="104">
          <cell r="D104"/>
          <cell r="E104"/>
          <cell r="F104">
            <v>1</v>
          </cell>
          <cell r="G104">
            <v>1</v>
          </cell>
          <cell r="H104"/>
          <cell r="I104"/>
          <cell r="J104"/>
        </row>
        <row r="105">
          <cell r="D105"/>
          <cell r="E105"/>
          <cell r="F105"/>
          <cell r="G105">
            <v>1</v>
          </cell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>
            <v>1</v>
          </cell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>
            <v>4</v>
          </cell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>
            <v>2</v>
          </cell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>
            <v>15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>
            <v>28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>
            <v>4</v>
          </cell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>
            <v>8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13</v>
          </cell>
          <cell r="E7">
            <v>13</v>
          </cell>
          <cell r="F7">
            <v>30</v>
          </cell>
          <cell r="G7">
            <v>13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5</v>
          </cell>
          <cell r="F25"/>
          <cell r="G25"/>
          <cell r="H25"/>
          <cell r="I25"/>
          <cell r="J25"/>
          <cell r="K25"/>
        </row>
        <row r="26">
          <cell r="D26">
            <v>11</v>
          </cell>
          <cell r="E26">
            <v>2</v>
          </cell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2</v>
          </cell>
          <cell r="F69">
            <v>12</v>
          </cell>
          <cell r="G69">
            <v>3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>
            <v>10</v>
          </cell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10</v>
          </cell>
          <cell r="E87">
            <v>1</v>
          </cell>
          <cell r="F87"/>
          <cell r="G87"/>
          <cell r="H87"/>
          <cell r="I87"/>
          <cell r="J87"/>
          <cell r="K87"/>
        </row>
        <row r="90">
          <cell r="D90">
            <v>4</v>
          </cell>
          <cell r="E90">
            <v>1</v>
          </cell>
          <cell r="F90"/>
          <cell r="G90">
            <v>1</v>
          </cell>
          <cell r="H90"/>
          <cell r="I90"/>
          <cell r="J90"/>
          <cell r="K90"/>
        </row>
        <row r="91">
          <cell r="D91">
            <v>6</v>
          </cell>
          <cell r="E91">
            <v>1</v>
          </cell>
          <cell r="F91"/>
          <cell r="G91">
            <v>1</v>
          </cell>
          <cell r="H91"/>
          <cell r="I91"/>
          <cell r="J91"/>
          <cell r="K91"/>
        </row>
        <row r="92">
          <cell r="D92">
            <v>6</v>
          </cell>
          <cell r="E92">
            <v>1</v>
          </cell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>
            <v>3</v>
          </cell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>
            <v>9</v>
          </cell>
          <cell r="E115"/>
          <cell r="F115"/>
          <cell r="G115"/>
          <cell r="H115"/>
          <cell r="I115"/>
          <cell r="J115"/>
          <cell r="K115">
            <v>1</v>
          </cell>
        </row>
        <row r="116">
          <cell r="D116">
            <v>7</v>
          </cell>
          <cell r="E116"/>
          <cell r="F116"/>
          <cell r="G116"/>
          <cell r="H116"/>
          <cell r="I116"/>
          <cell r="J116"/>
          <cell r="K116">
            <v>5</v>
          </cell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6</v>
          </cell>
          <cell r="E123">
            <v>2</v>
          </cell>
          <cell r="F123"/>
          <cell r="G123">
            <v>24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>
            <v>28</v>
          </cell>
          <cell r="G126">
            <v>3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>
            <v>4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21</v>
          </cell>
          <cell r="E7">
            <v>20</v>
          </cell>
          <cell r="F7">
            <v>120</v>
          </cell>
          <cell r="G7">
            <v>4</v>
          </cell>
          <cell r="H7"/>
          <cell r="I7"/>
          <cell r="J7"/>
          <cell r="K7">
            <v>15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>
            <v>4</v>
          </cell>
          <cell r="F25">
            <v>1</v>
          </cell>
          <cell r="G25">
            <v>10</v>
          </cell>
          <cell r="H25"/>
          <cell r="I25"/>
          <cell r="J25"/>
          <cell r="K25">
            <v>3</v>
          </cell>
        </row>
        <row r="26">
          <cell r="D26"/>
          <cell r="E26">
            <v>2</v>
          </cell>
          <cell r="F26"/>
          <cell r="G26">
            <v>9</v>
          </cell>
          <cell r="H26"/>
          <cell r="I26"/>
          <cell r="J26"/>
          <cell r="K26">
            <v>5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12</v>
          </cell>
          <cell r="E69">
            <v>1</v>
          </cell>
          <cell r="F69">
            <v>8</v>
          </cell>
          <cell r="G69">
            <v>6</v>
          </cell>
          <cell r="H69"/>
          <cell r="I69"/>
          <cell r="J69"/>
          <cell r="K69">
            <v>4</v>
          </cell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3</v>
          </cell>
          <cell r="H87"/>
          <cell r="I87"/>
          <cell r="J87"/>
          <cell r="K87"/>
        </row>
        <row r="90">
          <cell r="D90">
            <v>21</v>
          </cell>
          <cell r="E90">
            <v>1</v>
          </cell>
          <cell r="F90">
            <v>6</v>
          </cell>
          <cell r="G90">
            <v>6</v>
          </cell>
          <cell r="H90"/>
          <cell r="I90"/>
          <cell r="J90"/>
          <cell r="K90">
            <v>3</v>
          </cell>
        </row>
        <row r="91">
          <cell r="D91">
            <v>38</v>
          </cell>
          <cell r="E91">
            <v>2</v>
          </cell>
          <cell r="F91">
            <v>6</v>
          </cell>
          <cell r="G91">
            <v>6</v>
          </cell>
          <cell r="H91"/>
          <cell r="I91"/>
          <cell r="J91"/>
          <cell r="K91">
            <v>5</v>
          </cell>
        </row>
        <row r="92">
          <cell r="D92">
            <v>15</v>
          </cell>
          <cell r="E92">
            <v>1</v>
          </cell>
          <cell r="F92">
            <v>6</v>
          </cell>
          <cell r="G92">
            <v>6</v>
          </cell>
          <cell r="H92"/>
          <cell r="I92"/>
          <cell r="J92"/>
          <cell r="K92"/>
        </row>
        <row r="93">
          <cell r="D93">
            <v>14</v>
          </cell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>
            <v>16</v>
          </cell>
          <cell r="E96"/>
          <cell r="F96">
            <v>6</v>
          </cell>
          <cell r="G96">
            <v>8</v>
          </cell>
          <cell r="H96"/>
          <cell r="I96"/>
          <cell r="J96"/>
          <cell r="K96"/>
        </row>
        <row r="97">
          <cell r="D97">
            <v>1</v>
          </cell>
          <cell r="E97"/>
          <cell r="F97">
            <v>6</v>
          </cell>
          <cell r="G97">
            <v>6</v>
          </cell>
          <cell r="H97"/>
          <cell r="I97"/>
          <cell r="J97"/>
          <cell r="K97"/>
        </row>
        <row r="98">
          <cell r="D98">
            <v>40</v>
          </cell>
          <cell r="E98"/>
          <cell r="F98">
            <v>8</v>
          </cell>
          <cell r="G98">
            <v>6</v>
          </cell>
          <cell r="H98"/>
          <cell r="I98"/>
          <cell r="J98"/>
          <cell r="K98">
            <v>5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1</v>
          </cell>
          <cell r="F102">
            <v>1</v>
          </cell>
          <cell r="G102"/>
          <cell r="H102"/>
          <cell r="I102"/>
          <cell r="J102"/>
        </row>
        <row r="103">
          <cell r="D103">
            <v>3</v>
          </cell>
          <cell r="E103"/>
          <cell r="F103">
            <v>1</v>
          </cell>
          <cell r="G103"/>
          <cell r="H103"/>
          <cell r="I103"/>
          <cell r="J103"/>
        </row>
        <row r="104">
          <cell r="D104"/>
          <cell r="E104"/>
          <cell r="F104">
            <v>1</v>
          </cell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>
            <v>2</v>
          </cell>
          <cell r="E115"/>
          <cell r="F115"/>
          <cell r="G115">
            <v>1</v>
          </cell>
          <cell r="H115"/>
          <cell r="I115"/>
          <cell r="J115"/>
          <cell r="K115"/>
        </row>
        <row r="116">
          <cell r="D116">
            <v>2</v>
          </cell>
          <cell r="E116"/>
          <cell r="F116"/>
          <cell r="G116">
            <v>1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>
            <v>50</v>
          </cell>
        </row>
        <row r="120">
          <cell r="D120"/>
          <cell r="E120">
            <v>1</v>
          </cell>
          <cell r="F120"/>
          <cell r="G120"/>
          <cell r="H120"/>
          <cell r="I120"/>
          <cell r="J120"/>
          <cell r="K120"/>
        </row>
        <row r="121">
          <cell r="D121"/>
          <cell r="E121">
            <v>1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10</v>
          </cell>
          <cell r="E123">
            <v>5</v>
          </cell>
          <cell r="F123"/>
          <cell r="G123">
            <v>48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>
            <v>1</v>
          </cell>
          <cell r="F125"/>
          <cell r="G125"/>
          <cell r="H125"/>
          <cell r="I125"/>
          <cell r="J125"/>
          <cell r="K125"/>
        </row>
        <row r="126">
          <cell r="D126"/>
          <cell r="E126">
            <v>1</v>
          </cell>
          <cell r="F126">
            <v>45</v>
          </cell>
          <cell r="G126">
            <v>7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>
            <v>68</v>
          </cell>
          <cell r="F7">
            <v>7</v>
          </cell>
          <cell r="G7">
            <v>6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4</v>
          </cell>
          <cell r="F25"/>
          <cell r="G25">
            <v>2</v>
          </cell>
          <cell r="H25"/>
          <cell r="I25"/>
          <cell r="J25"/>
          <cell r="K25"/>
        </row>
        <row r="26">
          <cell r="D26"/>
          <cell r="E26">
            <v>2</v>
          </cell>
          <cell r="F26"/>
          <cell r="G26">
            <v>3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7</v>
          </cell>
          <cell r="F69"/>
          <cell r="G69">
            <v>3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18</v>
          </cell>
          <cell r="H87"/>
          <cell r="I87"/>
          <cell r="J87"/>
          <cell r="K87"/>
        </row>
        <row r="90">
          <cell r="D90"/>
          <cell r="E90"/>
          <cell r="F90">
            <v>2</v>
          </cell>
          <cell r="G90">
            <v>5</v>
          </cell>
          <cell r="H90"/>
          <cell r="I90"/>
          <cell r="J90"/>
          <cell r="K90"/>
        </row>
        <row r="91">
          <cell r="D91"/>
          <cell r="E91"/>
          <cell r="F91">
            <v>2</v>
          </cell>
          <cell r="G91">
            <v>5</v>
          </cell>
          <cell r="H91"/>
          <cell r="I91"/>
          <cell r="J91"/>
          <cell r="K91"/>
        </row>
        <row r="92">
          <cell r="D92"/>
          <cell r="E92"/>
          <cell r="F92">
            <v>1</v>
          </cell>
          <cell r="G92">
            <v>4</v>
          </cell>
          <cell r="H92"/>
          <cell r="I92"/>
          <cell r="J92"/>
          <cell r="K92"/>
        </row>
        <row r="93">
          <cell r="D93"/>
          <cell r="E93"/>
          <cell r="F93">
            <v>1</v>
          </cell>
          <cell r="G93">
            <v>2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>
            <v>1</v>
          </cell>
          <cell r="H102"/>
          <cell r="I102"/>
          <cell r="J102"/>
        </row>
        <row r="103">
          <cell r="D103"/>
          <cell r="E103"/>
          <cell r="F103"/>
          <cell r="G103">
            <v>1</v>
          </cell>
          <cell r="H103"/>
          <cell r="I103"/>
          <cell r="J103"/>
        </row>
        <row r="104">
          <cell r="D104"/>
          <cell r="E104"/>
          <cell r="F104"/>
          <cell r="G104">
            <v>1</v>
          </cell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>
            <v>1</v>
          </cell>
          <cell r="H115"/>
          <cell r="I115"/>
          <cell r="J115"/>
          <cell r="K115"/>
        </row>
        <row r="116">
          <cell r="D116"/>
          <cell r="E116"/>
          <cell r="F116"/>
          <cell r="G116">
            <v>3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>
            <v>3</v>
          </cell>
          <cell r="G123">
            <v>108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>
            <v>28</v>
          </cell>
          <cell r="G126">
            <v>1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  <sheetName val="รวม (2)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10</v>
          </cell>
          <cell r="E7">
            <v>41</v>
          </cell>
          <cell r="F7">
            <v>35</v>
          </cell>
          <cell r="G7">
            <v>14</v>
          </cell>
          <cell r="H7"/>
          <cell r="I7"/>
          <cell r="J7"/>
          <cell r="K7">
            <v>20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3</v>
          </cell>
          <cell r="E25">
            <v>1</v>
          </cell>
          <cell r="F25"/>
          <cell r="G25">
            <v>3</v>
          </cell>
          <cell r="H25"/>
          <cell r="I25"/>
          <cell r="J25"/>
          <cell r="K25"/>
        </row>
        <row r="26">
          <cell r="D26"/>
          <cell r="E26"/>
          <cell r="F26">
            <v>10</v>
          </cell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2</v>
          </cell>
          <cell r="E69">
            <v>1</v>
          </cell>
          <cell r="F69"/>
          <cell r="G69">
            <v>1</v>
          </cell>
          <cell r="H69"/>
          <cell r="I69"/>
          <cell r="J69"/>
          <cell r="K69">
            <v>12</v>
          </cell>
        </row>
        <row r="70">
          <cell r="D70"/>
          <cell r="E70"/>
          <cell r="F70"/>
          <cell r="G70"/>
          <cell r="H70"/>
          <cell r="I70"/>
          <cell r="J70"/>
          <cell r="K70">
            <v>10</v>
          </cell>
        </row>
        <row r="71">
          <cell r="D71"/>
          <cell r="E71"/>
          <cell r="F71"/>
          <cell r="G71"/>
          <cell r="H71"/>
          <cell r="I71"/>
          <cell r="J71"/>
          <cell r="K71">
            <v>10</v>
          </cell>
        </row>
        <row r="72">
          <cell r="D72"/>
          <cell r="E72"/>
          <cell r="F72"/>
          <cell r="G72"/>
          <cell r="H72"/>
          <cell r="I72"/>
          <cell r="J72"/>
          <cell r="K72">
            <v>10</v>
          </cell>
        </row>
        <row r="73">
          <cell r="D73"/>
          <cell r="E73"/>
          <cell r="F73"/>
          <cell r="G73"/>
          <cell r="H73"/>
          <cell r="I73"/>
          <cell r="J73"/>
          <cell r="K73">
            <v>10</v>
          </cell>
        </row>
        <row r="74">
          <cell r="D74"/>
          <cell r="E74"/>
          <cell r="F74"/>
          <cell r="G74"/>
          <cell r="H74"/>
          <cell r="I74"/>
          <cell r="J74"/>
          <cell r="K74">
            <v>10</v>
          </cell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>
            <v>10</v>
          </cell>
        </row>
        <row r="80">
          <cell r="D80"/>
          <cell r="E80"/>
          <cell r="F80"/>
          <cell r="G80"/>
          <cell r="H80"/>
          <cell r="I80"/>
          <cell r="J80"/>
          <cell r="K80">
            <v>10</v>
          </cell>
        </row>
        <row r="81">
          <cell r="D81"/>
          <cell r="E81"/>
          <cell r="F81"/>
          <cell r="G81"/>
          <cell r="H81"/>
          <cell r="I81"/>
          <cell r="J81"/>
          <cell r="K81">
            <v>10</v>
          </cell>
        </row>
        <row r="82">
          <cell r="D82"/>
          <cell r="E82"/>
          <cell r="F82"/>
          <cell r="G82"/>
          <cell r="H82"/>
          <cell r="I82"/>
          <cell r="J82"/>
          <cell r="K82">
            <v>10</v>
          </cell>
        </row>
        <row r="83">
          <cell r="D83"/>
          <cell r="E83"/>
          <cell r="F83"/>
          <cell r="G83"/>
          <cell r="H83"/>
          <cell r="I83"/>
          <cell r="J83"/>
          <cell r="K83">
            <v>10</v>
          </cell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</v>
          </cell>
          <cell r="E87">
            <v>9</v>
          </cell>
          <cell r="F87"/>
          <cell r="G87">
            <v>13</v>
          </cell>
          <cell r="H87"/>
          <cell r="I87"/>
          <cell r="J87"/>
          <cell r="K87">
            <v>15</v>
          </cell>
        </row>
        <row r="90">
          <cell r="D90">
            <v>5</v>
          </cell>
          <cell r="E90">
            <v>1</v>
          </cell>
          <cell r="F90">
            <v>3</v>
          </cell>
          <cell r="G90"/>
          <cell r="H90"/>
          <cell r="I90"/>
          <cell r="J90"/>
          <cell r="K90">
            <v>13</v>
          </cell>
        </row>
        <row r="91">
          <cell r="D91">
            <v>5</v>
          </cell>
          <cell r="E91"/>
          <cell r="F91">
            <v>1</v>
          </cell>
          <cell r="G91"/>
          <cell r="H91"/>
          <cell r="I91"/>
          <cell r="J91"/>
          <cell r="K91">
            <v>11</v>
          </cell>
        </row>
        <row r="92">
          <cell r="D92">
            <v>16</v>
          </cell>
          <cell r="E92"/>
          <cell r="F92">
            <v>1</v>
          </cell>
          <cell r="G92"/>
          <cell r="H92"/>
          <cell r="I92"/>
          <cell r="J92"/>
          <cell r="K92">
            <v>1</v>
          </cell>
        </row>
        <row r="93">
          <cell r="D93">
            <v>3</v>
          </cell>
          <cell r="E93"/>
          <cell r="F93">
            <v>1</v>
          </cell>
          <cell r="G93"/>
          <cell r="H93"/>
          <cell r="I93"/>
          <cell r="J93"/>
          <cell r="K93">
            <v>3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>
            <v>4</v>
          </cell>
          <cell r="E96"/>
          <cell r="F96"/>
          <cell r="G96"/>
          <cell r="H96"/>
          <cell r="I96"/>
          <cell r="J96"/>
          <cell r="K96"/>
        </row>
        <row r="97">
          <cell r="D97">
            <v>9</v>
          </cell>
          <cell r="E97"/>
          <cell r="F97">
            <v>1</v>
          </cell>
          <cell r="G97"/>
          <cell r="H97"/>
          <cell r="I97"/>
          <cell r="J97"/>
          <cell r="K97"/>
        </row>
        <row r="98">
          <cell r="D98">
            <v>22</v>
          </cell>
          <cell r="E98"/>
          <cell r="F98">
            <v>1</v>
          </cell>
          <cell r="G98"/>
          <cell r="H98"/>
          <cell r="I98"/>
          <cell r="J98"/>
          <cell r="K98">
            <v>10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2</v>
          </cell>
          <cell r="F102"/>
          <cell r="G102">
            <v>1</v>
          </cell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>
            <v>3</v>
          </cell>
          <cell r="H115"/>
          <cell r="I115"/>
          <cell r="J115"/>
          <cell r="K115">
            <v>10</v>
          </cell>
        </row>
        <row r="116">
          <cell r="D116"/>
          <cell r="E116"/>
          <cell r="F116"/>
          <cell r="G116">
            <v>3</v>
          </cell>
          <cell r="H116"/>
          <cell r="I116"/>
          <cell r="J116"/>
          <cell r="K116">
            <v>10</v>
          </cell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8</v>
          </cell>
          <cell r="E123">
            <v>14</v>
          </cell>
          <cell r="F123">
            <v>11</v>
          </cell>
          <cell r="G123">
            <v>12</v>
          </cell>
          <cell r="H123"/>
          <cell r="I123"/>
          <cell r="J123"/>
          <cell r="K123">
            <v>7</v>
          </cell>
        </row>
        <row r="124">
          <cell r="D124"/>
          <cell r="E124"/>
          <cell r="F124"/>
          <cell r="G124"/>
          <cell r="H124"/>
          <cell r="I124"/>
          <cell r="J124"/>
          <cell r="K124">
            <v>7</v>
          </cell>
        </row>
        <row r="125">
          <cell r="D125"/>
          <cell r="E125"/>
          <cell r="F125"/>
          <cell r="G125"/>
          <cell r="H125"/>
          <cell r="I125"/>
          <cell r="J125"/>
          <cell r="K125">
            <v>6</v>
          </cell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2</v>
          </cell>
          <cell r="F135">
            <v>2</v>
          </cell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>
            <v>10</v>
          </cell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>
            <v>128</v>
          </cell>
          <cell r="E7">
            <v>6</v>
          </cell>
          <cell r="F7"/>
          <cell r="G7">
            <v>9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>
            <v>6</v>
          </cell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24</v>
          </cell>
          <cell r="H87"/>
          <cell r="I87"/>
          <cell r="J87"/>
          <cell r="K87"/>
        </row>
        <row r="90">
          <cell r="D90">
            <v>3</v>
          </cell>
          <cell r="E90"/>
          <cell r="F90">
            <v>1</v>
          </cell>
          <cell r="G90">
            <v>5</v>
          </cell>
          <cell r="H90"/>
          <cell r="I90"/>
          <cell r="J90"/>
          <cell r="K90"/>
        </row>
        <row r="91">
          <cell r="D91"/>
          <cell r="E91"/>
          <cell r="F91">
            <v>1</v>
          </cell>
          <cell r="G91">
            <v>5</v>
          </cell>
          <cell r="H91"/>
          <cell r="I91"/>
          <cell r="J91"/>
          <cell r="K91"/>
        </row>
        <row r="92">
          <cell r="D92"/>
          <cell r="E92"/>
          <cell r="F92">
            <v>1</v>
          </cell>
          <cell r="G92">
            <v>2</v>
          </cell>
          <cell r="H92"/>
          <cell r="I92"/>
          <cell r="J92"/>
          <cell r="K92"/>
        </row>
        <row r="93">
          <cell r="D93">
            <v>2</v>
          </cell>
          <cell r="E93"/>
          <cell r="F93"/>
          <cell r="G93">
            <v>2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>
            <v>2</v>
          </cell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>
            <v>3</v>
          </cell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>
            <v>1</v>
          </cell>
          <cell r="H102"/>
          <cell r="I102"/>
          <cell r="J102"/>
        </row>
        <row r="103">
          <cell r="D103"/>
          <cell r="E103"/>
          <cell r="F103"/>
          <cell r="G103">
            <v>1</v>
          </cell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>
            <v>1</v>
          </cell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>
            <v>1</v>
          </cell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3</v>
          </cell>
          <cell r="E123">
            <v>2</v>
          </cell>
          <cell r="F123">
            <v>15</v>
          </cell>
          <cell r="G123">
            <v>18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>
            <v>3</v>
          </cell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  <sheetData sheetId="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ย็น "/>
      <sheetName val="เช้า "/>
      <sheetName val="บ่าย"/>
      <sheetName val="รวม"/>
    </sheetNames>
    <sheetDataSet>
      <sheetData sheetId="0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1">
        <row r="7">
          <cell r="D7">
            <v>5</v>
          </cell>
          <cell r="E7">
            <v>26</v>
          </cell>
          <cell r="F7">
            <v>10</v>
          </cell>
          <cell r="G7">
            <v>7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2</v>
          </cell>
          <cell r="E25">
            <v>6</v>
          </cell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>
            <v>2</v>
          </cell>
          <cell r="F56"/>
          <cell r="G56"/>
          <cell r="H56"/>
          <cell r="I56"/>
          <cell r="J56"/>
          <cell r="K56"/>
        </row>
        <row r="57">
          <cell r="D57"/>
          <cell r="E57">
            <v>2</v>
          </cell>
          <cell r="F57"/>
          <cell r="G57"/>
          <cell r="H57"/>
          <cell r="I57"/>
          <cell r="J57"/>
          <cell r="K57"/>
        </row>
        <row r="58">
          <cell r="D58"/>
          <cell r="E58">
            <v>2</v>
          </cell>
          <cell r="F58"/>
          <cell r="G58"/>
          <cell r="H58"/>
          <cell r="I58"/>
          <cell r="J58"/>
          <cell r="K58"/>
        </row>
        <row r="59">
          <cell r="D59"/>
          <cell r="E59">
            <v>2</v>
          </cell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>
            <v>2</v>
          </cell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1</v>
          </cell>
          <cell r="F69"/>
          <cell r="G69">
            <v>3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1</v>
          </cell>
          <cell r="F87"/>
          <cell r="G87">
            <v>24</v>
          </cell>
          <cell r="H87"/>
          <cell r="I87"/>
          <cell r="J87"/>
          <cell r="K87"/>
        </row>
        <row r="90">
          <cell r="D90">
            <v>5</v>
          </cell>
          <cell r="E90"/>
          <cell r="F90">
            <v>6</v>
          </cell>
          <cell r="G90">
            <v>4</v>
          </cell>
          <cell r="H90"/>
          <cell r="I90"/>
          <cell r="J90"/>
          <cell r="K90">
            <v>16</v>
          </cell>
        </row>
        <row r="91">
          <cell r="D91">
            <v>6</v>
          </cell>
          <cell r="E91"/>
          <cell r="F91">
            <v>6</v>
          </cell>
          <cell r="G91">
            <v>4</v>
          </cell>
          <cell r="H91"/>
          <cell r="I91"/>
          <cell r="J91"/>
          <cell r="K91"/>
        </row>
        <row r="92">
          <cell r="D92">
            <v>5</v>
          </cell>
          <cell r="E92"/>
          <cell r="F92">
            <v>2</v>
          </cell>
          <cell r="G92">
            <v>4</v>
          </cell>
          <cell r="H92"/>
          <cell r="I92"/>
          <cell r="J92"/>
          <cell r="K92"/>
        </row>
        <row r="93">
          <cell r="D93">
            <v>4</v>
          </cell>
          <cell r="E93"/>
          <cell r="F93"/>
          <cell r="G93">
            <v>6</v>
          </cell>
          <cell r="H93"/>
          <cell r="I93"/>
          <cell r="J93"/>
          <cell r="K93">
            <v>3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>
            <v>1</v>
          </cell>
          <cell r="E96"/>
          <cell r="F96"/>
          <cell r="G96"/>
          <cell r="H96"/>
          <cell r="I96"/>
          <cell r="J96"/>
          <cell r="K96">
            <v>8</v>
          </cell>
        </row>
        <row r="97">
          <cell r="D97"/>
          <cell r="E97"/>
          <cell r="F97"/>
          <cell r="G97">
            <v>4</v>
          </cell>
          <cell r="H97"/>
          <cell r="I97"/>
          <cell r="J97"/>
          <cell r="K97"/>
        </row>
        <row r="98">
          <cell r="D98"/>
          <cell r="E98"/>
          <cell r="F98"/>
          <cell r="G98">
            <v>4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>
            <v>2</v>
          </cell>
          <cell r="F102"/>
          <cell r="G102">
            <v>1</v>
          </cell>
          <cell r="H102"/>
          <cell r="I102"/>
          <cell r="J102"/>
        </row>
        <row r="103">
          <cell r="D103"/>
          <cell r="E103"/>
          <cell r="F103"/>
          <cell r="G103">
            <v>1</v>
          </cell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>
            <v>5</v>
          </cell>
          <cell r="E115"/>
          <cell r="F115"/>
          <cell r="G115">
            <v>1</v>
          </cell>
          <cell r="H115"/>
          <cell r="I115"/>
          <cell r="J115"/>
          <cell r="K115"/>
        </row>
        <row r="116">
          <cell r="D116">
            <v>5</v>
          </cell>
          <cell r="E116"/>
          <cell r="F116"/>
          <cell r="G116">
            <v>1</v>
          </cell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3</v>
          </cell>
          <cell r="E123">
            <v>4</v>
          </cell>
          <cell r="F123">
            <v>1</v>
          </cell>
          <cell r="G123">
            <v>18</v>
          </cell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>
            <v>2</v>
          </cell>
          <cell r="E126">
            <v>25</v>
          </cell>
          <cell r="F126">
            <v>16</v>
          </cell>
          <cell r="G126">
            <v>7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2</v>
          </cell>
          <cell r="F135">
            <v>4</v>
          </cell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</sheetData>
      <sheetData sheetId="3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F5AC-B643-49F2-9B34-1EAE3EFD7F0B}">
  <sheetPr>
    <tabColor rgb="FF00B050"/>
    <pageSetUpPr fitToPage="1"/>
  </sheetPr>
  <dimension ref="A1:HW117"/>
  <sheetViews>
    <sheetView tabSelected="1" zoomScale="55" zoomScaleNormal="55" workbookViewId="0">
      <pane xSplit="13" ySplit="3" topLeftCell="Z106" activePane="bottomRight" state="frozen"/>
      <selection activeCell="M1" sqref="A1:M126"/>
      <selection pane="topRight" activeCell="M1" sqref="A1:M126"/>
      <selection pane="bottomLeft" activeCell="M1" sqref="A1:M126"/>
      <selection pane="bottomRight" activeCell="AA121" sqref="AA121"/>
    </sheetView>
  </sheetViews>
  <sheetFormatPr defaultRowHeight="23.4" x14ac:dyDescent="0.6"/>
  <cols>
    <col min="1" max="1" width="5.796875" style="1" customWidth="1"/>
    <col min="2" max="2" width="12.69921875" style="3" customWidth="1"/>
    <col min="3" max="3" width="39.09765625" style="5" customWidth="1"/>
    <col min="4" max="4" width="11.296875" style="3" customWidth="1"/>
    <col min="5" max="5" width="11.296875" style="84" customWidth="1"/>
    <col min="6" max="6" width="11.296875" style="5" customWidth="1"/>
    <col min="7" max="12" width="8.796875" style="70" customWidth="1"/>
    <col min="13" max="13" width="9.5" style="70" customWidth="1"/>
    <col min="14" max="14" width="15.8984375" style="70" customWidth="1"/>
    <col min="15" max="24" width="8.8984375" style="72" customWidth="1"/>
    <col min="25" max="25" width="9.5" style="72" customWidth="1"/>
    <col min="26" max="159" width="8.8984375" style="72" customWidth="1"/>
    <col min="160" max="160" width="8.796875" style="72" customWidth="1"/>
    <col min="161" max="166" width="8.8984375" style="72" customWidth="1"/>
    <col min="167" max="167" width="8.796875" style="72" customWidth="1"/>
    <col min="168" max="173" width="8.8984375" style="72" customWidth="1"/>
    <col min="174" max="174" width="8.796875" style="72" customWidth="1"/>
    <col min="175" max="180" width="8.8984375" style="72" customWidth="1"/>
    <col min="181" max="181" width="8.796875" style="72" customWidth="1"/>
    <col min="182" max="187" width="8.8984375" style="72" customWidth="1"/>
    <col min="188" max="188" width="8.796875" style="72" customWidth="1"/>
    <col min="189" max="194" width="8.8984375" style="72" customWidth="1"/>
    <col min="195" max="195" width="8.796875" style="72" customWidth="1"/>
    <col min="196" max="196" width="8.8984375" style="72" customWidth="1"/>
    <col min="197" max="201" width="8.8984375" style="72" bestFit="1" customWidth="1"/>
    <col min="202" max="202" width="8.796875" style="72" customWidth="1"/>
    <col min="203" max="208" width="8.8984375" style="72" bestFit="1" customWidth="1"/>
    <col min="209" max="209" width="8.796875" style="72" customWidth="1"/>
    <col min="210" max="215" width="8.8984375" style="72" bestFit="1" customWidth="1"/>
    <col min="216" max="216" width="8.796875" style="72" customWidth="1"/>
    <col min="217" max="222" width="8.8984375" style="72" bestFit="1" customWidth="1"/>
    <col min="223" max="223" width="8.796875" style="72" customWidth="1"/>
    <col min="224" max="229" width="8.8984375" style="72" bestFit="1" customWidth="1"/>
    <col min="230" max="230" width="8.796875" style="72" customWidth="1"/>
    <col min="231" max="231" width="8.8984375" style="72" bestFit="1" customWidth="1"/>
    <col min="232" max="16384" width="8.796875" style="1"/>
  </cols>
  <sheetData>
    <row r="1" spans="1:231" ht="29.4" thickBot="1" x14ac:dyDescent="0.8">
      <c r="A1" s="2" t="s">
        <v>64</v>
      </c>
      <c r="F1" s="85">
        <f>SUM(F4:F109)</f>
        <v>350398.31999999995</v>
      </c>
      <c r="G1" s="74">
        <f t="shared" ref="G1:BC1" si="0">SUM(G4:G115)</f>
        <v>3168</v>
      </c>
      <c r="H1" s="74">
        <f t="shared" si="0"/>
        <v>1948</v>
      </c>
      <c r="I1" s="74">
        <f t="shared" si="0"/>
        <v>2587</v>
      </c>
      <c r="J1" s="74">
        <f t="shared" si="0"/>
        <v>4306</v>
      </c>
      <c r="K1" s="74">
        <f t="shared" si="0"/>
        <v>0</v>
      </c>
      <c r="L1" s="74">
        <f t="shared" si="0"/>
        <v>1433</v>
      </c>
      <c r="M1" s="74">
        <f>SUM(M4:M115)</f>
        <v>13442</v>
      </c>
      <c r="N1" s="74">
        <f>SUM(N4:N115)</f>
        <v>12009</v>
      </c>
      <c r="O1" s="74">
        <f t="shared" si="0"/>
        <v>0</v>
      </c>
      <c r="P1" s="74">
        <f t="shared" si="0"/>
        <v>0</v>
      </c>
      <c r="Q1" s="74">
        <f t="shared" si="0"/>
        <v>0</v>
      </c>
      <c r="R1" s="74">
        <f t="shared" si="0"/>
        <v>0</v>
      </c>
      <c r="S1" s="74">
        <f t="shared" si="0"/>
        <v>0</v>
      </c>
      <c r="T1" s="74">
        <f t="shared" si="0"/>
        <v>0</v>
      </c>
      <c r="U1" s="74">
        <f t="shared" si="0"/>
        <v>0</v>
      </c>
      <c r="V1" s="74">
        <f t="shared" si="0"/>
        <v>0</v>
      </c>
      <c r="W1" s="74">
        <f t="shared" si="0"/>
        <v>0</v>
      </c>
      <c r="X1" s="74">
        <f t="shared" si="0"/>
        <v>0</v>
      </c>
      <c r="Y1" s="74">
        <f t="shared" si="0"/>
        <v>0</v>
      </c>
      <c r="Z1" s="74">
        <f t="shared" si="0"/>
        <v>0</v>
      </c>
      <c r="AA1" s="74">
        <f t="shared" si="0"/>
        <v>0</v>
      </c>
      <c r="AB1" s="74">
        <f t="shared" si="0"/>
        <v>0</v>
      </c>
      <c r="AC1" s="74">
        <f t="shared" si="0"/>
        <v>141</v>
      </c>
      <c r="AD1" s="74">
        <f t="shared" si="0"/>
        <v>130</v>
      </c>
      <c r="AE1" s="74">
        <f t="shared" si="0"/>
        <v>9</v>
      </c>
      <c r="AF1" s="74">
        <f t="shared" si="0"/>
        <v>117</v>
      </c>
      <c r="AG1" s="74">
        <f t="shared" si="0"/>
        <v>0</v>
      </c>
      <c r="AH1" s="74">
        <f t="shared" si="0"/>
        <v>0</v>
      </c>
      <c r="AI1" s="74">
        <f>SUM(AI4:AI115)</f>
        <v>397</v>
      </c>
      <c r="AJ1" s="74">
        <f t="shared" si="0"/>
        <v>51</v>
      </c>
      <c r="AK1" s="74">
        <f t="shared" si="0"/>
        <v>37</v>
      </c>
      <c r="AL1" s="74">
        <f t="shared" si="0"/>
        <v>39</v>
      </c>
      <c r="AM1" s="74">
        <f t="shared" si="0"/>
        <v>113</v>
      </c>
      <c r="AN1" s="74">
        <f t="shared" si="0"/>
        <v>0</v>
      </c>
      <c r="AO1" s="74">
        <f t="shared" si="0"/>
        <v>0</v>
      </c>
      <c r="AP1" s="74">
        <f t="shared" si="0"/>
        <v>240</v>
      </c>
      <c r="AQ1" s="74">
        <f t="shared" si="0"/>
        <v>127</v>
      </c>
      <c r="AR1" s="74">
        <f t="shared" si="0"/>
        <v>79</v>
      </c>
      <c r="AS1" s="74">
        <f t="shared" si="0"/>
        <v>29</v>
      </c>
      <c r="AT1" s="74">
        <f t="shared" si="0"/>
        <v>41</v>
      </c>
      <c r="AU1" s="74">
        <f t="shared" si="0"/>
        <v>0</v>
      </c>
      <c r="AV1" s="74">
        <f t="shared" si="0"/>
        <v>71</v>
      </c>
      <c r="AW1" s="74">
        <f t="shared" si="0"/>
        <v>291</v>
      </c>
      <c r="AX1" s="74">
        <f t="shared" si="0"/>
        <v>202</v>
      </c>
      <c r="AY1" s="74">
        <f t="shared" si="0"/>
        <v>134</v>
      </c>
      <c r="AZ1" s="74">
        <f t="shared" si="0"/>
        <v>36</v>
      </c>
      <c r="BA1" s="74">
        <f t="shared" si="0"/>
        <v>60</v>
      </c>
      <c r="BB1" s="74">
        <f t="shared" si="0"/>
        <v>0</v>
      </c>
      <c r="BC1" s="74">
        <f t="shared" si="0"/>
        <v>41</v>
      </c>
      <c r="BD1" s="74">
        <f>SUM(BD4:BD115)</f>
        <v>473</v>
      </c>
      <c r="BE1" s="74">
        <f t="shared" ref="BE1:DP1" si="1">SUM(BE4:BE115)</f>
        <v>286</v>
      </c>
      <c r="BF1" s="74">
        <f t="shared" si="1"/>
        <v>111</v>
      </c>
      <c r="BG1" s="74">
        <f t="shared" si="1"/>
        <v>25</v>
      </c>
      <c r="BH1" s="74">
        <f t="shared" si="1"/>
        <v>43</v>
      </c>
      <c r="BI1" s="74">
        <f t="shared" si="1"/>
        <v>0</v>
      </c>
      <c r="BJ1" s="74">
        <f t="shared" si="1"/>
        <v>38</v>
      </c>
      <c r="BK1" s="74">
        <f t="shared" si="1"/>
        <v>477</v>
      </c>
      <c r="BL1" s="74">
        <f t="shared" si="1"/>
        <v>271</v>
      </c>
      <c r="BM1" s="74">
        <f t="shared" si="1"/>
        <v>77</v>
      </c>
      <c r="BN1" s="74">
        <f t="shared" si="1"/>
        <v>45</v>
      </c>
      <c r="BO1" s="74">
        <f t="shared" si="1"/>
        <v>218</v>
      </c>
      <c r="BP1" s="74">
        <f t="shared" si="1"/>
        <v>0</v>
      </c>
      <c r="BQ1" s="74">
        <f t="shared" si="1"/>
        <v>0</v>
      </c>
      <c r="BR1" s="74">
        <f t="shared" si="1"/>
        <v>611</v>
      </c>
      <c r="BS1" s="74">
        <f t="shared" si="1"/>
        <v>59</v>
      </c>
      <c r="BT1" s="74">
        <f t="shared" si="1"/>
        <v>75</v>
      </c>
      <c r="BU1" s="74">
        <f t="shared" si="1"/>
        <v>44</v>
      </c>
      <c r="BV1" s="74">
        <f t="shared" si="1"/>
        <v>157</v>
      </c>
      <c r="BW1" s="74">
        <f t="shared" si="1"/>
        <v>0</v>
      </c>
      <c r="BX1" s="74">
        <f t="shared" si="1"/>
        <v>90</v>
      </c>
      <c r="BY1" s="74">
        <f t="shared" si="1"/>
        <v>425</v>
      </c>
      <c r="BZ1" s="74">
        <f t="shared" si="1"/>
        <v>61</v>
      </c>
      <c r="CA1" s="74">
        <f t="shared" si="1"/>
        <v>62</v>
      </c>
      <c r="CB1" s="74">
        <f t="shared" si="1"/>
        <v>20</v>
      </c>
      <c r="CC1" s="74">
        <f t="shared" si="1"/>
        <v>214</v>
      </c>
      <c r="CD1" s="74">
        <f t="shared" si="1"/>
        <v>0</v>
      </c>
      <c r="CE1" s="74">
        <f t="shared" si="1"/>
        <v>49</v>
      </c>
      <c r="CF1" s="74">
        <f t="shared" si="1"/>
        <v>368</v>
      </c>
      <c r="CG1" s="74">
        <f t="shared" si="1"/>
        <v>107</v>
      </c>
      <c r="CH1" s="74">
        <f t="shared" si="1"/>
        <v>84</v>
      </c>
      <c r="CI1" s="74">
        <f t="shared" si="1"/>
        <v>75</v>
      </c>
      <c r="CJ1" s="74">
        <f t="shared" si="1"/>
        <v>211</v>
      </c>
      <c r="CK1" s="74">
        <f t="shared" si="1"/>
        <v>0</v>
      </c>
      <c r="CL1" s="74">
        <f t="shared" si="1"/>
        <v>0</v>
      </c>
      <c r="CM1" s="74">
        <f t="shared" si="1"/>
        <v>477</v>
      </c>
      <c r="CN1" s="74">
        <f t="shared" si="1"/>
        <v>53</v>
      </c>
      <c r="CO1" s="74">
        <f t="shared" si="1"/>
        <v>58</v>
      </c>
      <c r="CP1" s="74">
        <f t="shared" si="1"/>
        <v>55</v>
      </c>
      <c r="CQ1" s="74">
        <f t="shared" si="1"/>
        <v>430</v>
      </c>
      <c r="CR1" s="74">
        <f t="shared" si="1"/>
        <v>0</v>
      </c>
      <c r="CS1" s="74">
        <f t="shared" si="1"/>
        <v>57</v>
      </c>
      <c r="CT1" s="74">
        <f t="shared" si="1"/>
        <v>612</v>
      </c>
      <c r="CU1" s="74">
        <f t="shared" si="1"/>
        <v>61</v>
      </c>
      <c r="CV1" s="74">
        <f t="shared" si="1"/>
        <v>62</v>
      </c>
      <c r="CW1" s="74">
        <f t="shared" si="1"/>
        <v>20</v>
      </c>
      <c r="CX1" s="74">
        <f t="shared" si="1"/>
        <v>214</v>
      </c>
      <c r="CY1" s="74">
        <f t="shared" si="1"/>
        <v>0</v>
      </c>
      <c r="CZ1" s="74">
        <f t="shared" si="1"/>
        <v>49</v>
      </c>
      <c r="DA1" s="74">
        <f t="shared" si="1"/>
        <v>368</v>
      </c>
      <c r="DB1" s="74">
        <f t="shared" si="1"/>
        <v>97</v>
      </c>
      <c r="DC1" s="74">
        <f t="shared" si="1"/>
        <v>48</v>
      </c>
      <c r="DD1" s="74">
        <f t="shared" si="1"/>
        <v>38</v>
      </c>
      <c r="DE1" s="74">
        <f t="shared" si="1"/>
        <v>204</v>
      </c>
      <c r="DF1" s="74">
        <f t="shared" si="1"/>
        <v>0</v>
      </c>
      <c r="DG1" s="74">
        <f t="shared" si="1"/>
        <v>57</v>
      </c>
      <c r="DH1" s="74">
        <f t="shared" si="1"/>
        <v>387</v>
      </c>
      <c r="DI1" s="74">
        <f t="shared" si="1"/>
        <v>128</v>
      </c>
      <c r="DJ1" s="74">
        <f t="shared" si="1"/>
        <v>78</v>
      </c>
      <c r="DK1" s="74">
        <f t="shared" si="1"/>
        <v>140</v>
      </c>
      <c r="DL1" s="74">
        <f t="shared" si="1"/>
        <v>174</v>
      </c>
      <c r="DM1" s="74">
        <f t="shared" si="1"/>
        <v>0</v>
      </c>
      <c r="DN1" s="74">
        <f t="shared" si="1"/>
        <v>0</v>
      </c>
      <c r="DO1" s="74">
        <f t="shared" si="1"/>
        <v>520</v>
      </c>
      <c r="DP1" s="74">
        <f t="shared" si="1"/>
        <v>104</v>
      </c>
      <c r="DQ1" s="74">
        <f t="shared" ref="DQ1:GB1" si="2">SUM(DQ4:DQ115)</f>
        <v>89</v>
      </c>
      <c r="DR1" s="74">
        <f t="shared" si="2"/>
        <v>347</v>
      </c>
      <c r="DS1" s="74">
        <f t="shared" si="2"/>
        <v>78</v>
      </c>
      <c r="DT1" s="74">
        <f t="shared" si="2"/>
        <v>0</v>
      </c>
      <c r="DU1" s="74">
        <f t="shared" si="2"/>
        <v>12</v>
      </c>
      <c r="DV1" s="74">
        <f t="shared" si="2"/>
        <v>630</v>
      </c>
      <c r="DW1" s="74">
        <f t="shared" si="2"/>
        <v>41</v>
      </c>
      <c r="DX1" s="74">
        <f t="shared" si="2"/>
        <v>115</v>
      </c>
      <c r="DY1" s="74">
        <f t="shared" si="2"/>
        <v>190</v>
      </c>
      <c r="DZ1" s="74">
        <f t="shared" si="2"/>
        <v>236</v>
      </c>
      <c r="EA1" s="74">
        <f t="shared" si="2"/>
        <v>0</v>
      </c>
      <c r="EB1" s="74">
        <f t="shared" si="2"/>
        <v>193</v>
      </c>
      <c r="EC1" s="74">
        <f t="shared" si="2"/>
        <v>582</v>
      </c>
      <c r="ED1" s="74">
        <f t="shared" si="2"/>
        <v>146</v>
      </c>
      <c r="EE1" s="74">
        <f t="shared" si="2"/>
        <v>84</v>
      </c>
      <c r="EF1" s="74">
        <f t="shared" si="2"/>
        <v>135</v>
      </c>
      <c r="EG1" s="74">
        <f t="shared" si="2"/>
        <v>103</v>
      </c>
      <c r="EH1" s="74">
        <f t="shared" si="2"/>
        <v>0</v>
      </c>
      <c r="EI1" s="74">
        <f t="shared" si="2"/>
        <v>0</v>
      </c>
      <c r="EJ1" s="74">
        <f t="shared" si="2"/>
        <v>468</v>
      </c>
      <c r="EK1" s="74">
        <f t="shared" si="2"/>
        <v>86</v>
      </c>
      <c r="EL1" s="74">
        <f t="shared" si="2"/>
        <v>112</v>
      </c>
      <c r="EM1" s="74">
        <f t="shared" si="2"/>
        <v>79</v>
      </c>
      <c r="EN1" s="74">
        <f t="shared" si="2"/>
        <v>288</v>
      </c>
      <c r="EO1" s="74">
        <f t="shared" si="2"/>
        <v>0</v>
      </c>
      <c r="EP1" s="74">
        <f t="shared" si="2"/>
        <v>120</v>
      </c>
      <c r="EQ1" s="74">
        <f t="shared" si="2"/>
        <v>685</v>
      </c>
      <c r="ER1" s="74">
        <f t="shared" si="2"/>
        <v>201</v>
      </c>
      <c r="ES1" s="74">
        <f t="shared" si="2"/>
        <v>24</v>
      </c>
      <c r="ET1" s="74">
        <f t="shared" si="2"/>
        <v>150</v>
      </c>
      <c r="EU1" s="74">
        <f t="shared" si="2"/>
        <v>172</v>
      </c>
      <c r="EV1" s="74">
        <f t="shared" si="2"/>
        <v>0</v>
      </c>
      <c r="EW1" s="74">
        <f t="shared" si="2"/>
        <v>35</v>
      </c>
      <c r="EX1" s="74">
        <f t="shared" si="2"/>
        <v>582</v>
      </c>
      <c r="EY1" s="74">
        <f t="shared" si="2"/>
        <v>72</v>
      </c>
      <c r="EZ1" s="74">
        <f t="shared" si="2"/>
        <v>51</v>
      </c>
      <c r="FA1" s="74">
        <f t="shared" si="2"/>
        <v>256</v>
      </c>
      <c r="FB1" s="74">
        <f t="shared" si="2"/>
        <v>100</v>
      </c>
      <c r="FC1" s="74">
        <f t="shared" si="2"/>
        <v>0</v>
      </c>
      <c r="FD1" s="74">
        <f t="shared" si="2"/>
        <v>45</v>
      </c>
      <c r="FE1" s="74">
        <f t="shared" si="2"/>
        <v>524</v>
      </c>
      <c r="FF1" s="74">
        <f t="shared" si="2"/>
        <v>150</v>
      </c>
      <c r="FG1" s="74">
        <f t="shared" si="2"/>
        <v>39</v>
      </c>
      <c r="FH1" s="74">
        <f t="shared" si="2"/>
        <v>149</v>
      </c>
      <c r="FI1" s="74">
        <f t="shared" si="2"/>
        <v>111</v>
      </c>
      <c r="FJ1" s="74">
        <f t="shared" si="2"/>
        <v>0</v>
      </c>
      <c r="FK1" s="74">
        <f t="shared" si="2"/>
        <v>0</v>
      </c>
      <c r="FL1" s="74">
        <f t="shared" si="2"/>
        <v>449</v>
      </c>
      <c r="FM1" s="74">
        <f t="shared" si="2"/>
        <v>65</v>
      </c>
      <c r="FN1" s="74">
        <f t="shared" si="2"/>
        <v>39</v>
      </c>
      <c r="FO1" s="74">
        <f t="shared" si="2"/>
        <v>143</v>
      </c>
      <c r="FP1" s="74">
        <f t="shared" si="2"/>
        <v>319</v>
      </c>
      <c r="FQ1" s="74">
        <f t="shared" si="2"/>
        <v>0</v>
      </c>
      <c r="FR1" s="74">
        <f t="shared" si="2"/>
        <v>198</v>
      </c>
      <c r="FS1" s="74">
        <f t="shared" si="2"/>
        <v>764</v>
      </c>
      <c r="FT1" s="74">
        <f t="shared" si="2"/>
        <v>114</v>
      </c>
      <c r="FU1" s="74">
        <f t="shared" si="2"/>
        <v>54</v>
      </c>
      <c r="FV1" s="74">
        <f t="shared" si="2"/>
        <v>96</v>
      </c>
      <c r="FW1" s="74">
        <f t="shared" si="2"/>
        <v>157</v>
      </c>
      <c r="FX1" s="74">
        <f t="shared" si="2"/>
        <v>0</v>
      </c>
      <c r="FY1" s="74">
        <f t="shared" si="2"/>
        <v>10</v>
      </c>
      <c r="FZ1" s="74">
        <f t="shared" si="2"/>
        <v>431</v>
      </c>
      <c r="GA1" s="74">
        <f t="shared" si="2"/>
        <v>75</v>
      </c>
      <c r="GB1" s="74">
        <f t="shared" si="2"/>
        <v>28</v>
      </c>
      <c r="GC1" s="74">
        <f t="shared" ref="GC1:HW1" si="3">SUM(GC4:GC115)</f>
        <v>70</v>
      </c>
      <c r="GD1" s="74">
        <f t="shared" si="3"/>
        <v>49</v>
      </c>
      <c r="GE1" s="74">
        <f t="shared" si="3"/>
        <v>0</v>
      </c>
      <c r="GF1" s="74">
        <f t="shared" si="3"/>
        <v>16</v>
      </c>
      <c r="GG1" s="74">
        <f t="shared" si="3"/>
        <v>222</v>
      </c>
      <c r="GH1" s="74">
        <f t="shared" si="3"/>
        <v>196</v>
      </c>
      <c r="GI1" s="74">
        <f t="shared" si="3"/>
        <v>122</v>
      </c>
      <c r="GJ1" s="74">
        <f t="shared" si="3"/>
        <v>259</v>
      </c>
      <c r="GK1" s="74">
        <f t="shared" si="3"/>
        <v>291</v>
      </c>
      <c r="GL1" s="74">
        <f t="shared" si="3"/>
        <v>0</v>
      </c>
      <c r="GM1" s="74">
        <f t="shared" si="3"/>
        <v>90</v>
      </c>
      <c r="GN1" s="74">
        <f t="shared" si="3"/>
        <v>883</v>
      </c>
      <c r="GO1" s="74">
        <f t="shared" si="3"/>
        <v>231</v>
      </c>
      <c r="GP1" s="74">
        <f t="shared" si="3"/>
        <v>79</v>
      </c>
      <c r="GQ1" s="74">
        <f t="shared" si="3"/>
        <v>93</v>
      </c>
      <c r="GR1" s="74">
        <f t="shared" si="3"/>
        <v>117</v>
      </c>
      <c r="GS1" s="74">
        <f t="shared" si="3"/>
        <v>0</v>
      </c>
      <c r="GT1" s="74">
        <f t="shared" si="3"/>
        <v>235</v>
      </c>
      <c r="GU1" s="74">
        <f>SUM(GU4:GU115)</f>
        <v>755</v>
      </c>
      <c r="GV1" s="74">
        <f t="shared" si="3"/>
        <v>43</v>
      </c>
      <c r="GW1" s="74">
        <f t="shared" si="3"/>
        <v>77</v>
      </c>
      <c r="GX1" s="74">
        <f t="shared" si="3"/>
        <v>45</v>
      </c>
      <c r="GY1" s="74">
        <f t="shared" si="3"/>
        <v>89</v>
      </c>
      <c r="GZ1" s="74">
        <f t="shared" si="3"/>
        <v>0</v>
      </c>
      <c r="HA1" s="74">
        <f t="shared" si="3"/>
        <v>27</v>
      </c>
      <c r="HB1" s="74">
        <f t="shared" si="3"/>
        <v>281</v>
      </c>
      <c r="HC1" s="74">
        <f t="shared" si="3"/>
        <v>0</v>
      </c>
      <c r="HD1" s="74">
        <f t="shared" si="3"/>
        <v>0</v>
      </c>
      <c r="HE1" s="74">
        <f t="shared" si="3"/>
        <v>0</v>
      </c>
      <c r="HF1" s="74">
        <f t="shared" si="3"/>
        <v>0</v>
      </c>
      <c r="HG1" s="74">
        <f t="shared" si="3"/>
        <v>0</v>
      </c>
      <c r="HH1" s="74">
        <f t="shared" si="3"/>
        <v>0</v>
      </c>
      <c r="HI1" s="74">
        <f t="shared" si="3"/>
        <v>0</v>
      </c>
      <c r="HJ1" s="74">
        <f t="shared" si="3"/>
        <v>0</v>
      </c>
      <c r="HK1" s="74">
        <f t="shared" si="3"/>
        <v>0</v>
      </c>
      <c r="HL1" s="74">
        <f t="shared" si="3"/>
        <v>0</v>
      </c>
      <c r="HM1" s="74">
        <f t="shared" si="3"/>
        <v>0</v>
      </c>
      <c r="HN1" s="74">
        <f t="shared" si="3"/>
        <v>0</v>
      </c>
      <c r="HO1" s="74">
        <f t="shared" si="3"/>
        <v>0</v>
      </c>
      <c r="HP1" s="74">
        <f t="shared" si="3"/>
        <v>0</v>
      </c>
      <c r="HQ1" s="74">
        <f t="shared" si="3"/>
        <v>0</v>
      </c>
      <c r="HR1" s="74">
        <f t="shared" si="3"/>
        <v>0</v>
      </c>
      <c r="HS1" s="74">
        <f t="shared" si="3"/>
        <v>0</v>
      </c>
      <c r="HT1" s="74">
        <f t="shared" si="3"/>
        <v>0</v>
      </c>
      <c r="HU1" s="74">
        <f t="shared" si="3"/>
        <v>0</v>
      </c>
      <c r="HV1" s="74">
        <f t="shared" si="3"/>
        <v>0</v>
      </c>
      <c r="HW1" s="74">
        <f t="shared" si="3"/>
        <v>0</v>
      </c>
    </row>
    <row r="2" spans="1:231" s="4" customFormat="1" ht="27.6" customHeight="1" thickTop="1" x14ac:dyDescent="0.7">
      <c r="A2" s="99" t="s">
        <v>0</v>
      </c>
      <c r="B2" s="99" t="s">
        <v>1</v>
      </c>
      <c r="C2" s="99" t="s">
        <v>2</v>
      </c>
      <c r="D2" s="99" t="s">
        <v>175</v>
      </c>
      <c r="E2" s="100" t="s">
        <v>173</v>
      </c>
      <c r="F2" s="99" t="s">
        <v>174</v>
      </c>
      <c r="G2" s="101" t="s">
        <v>212</v>
      </c>
      <c r="H2" s="101"/>
      <c r="I2" s="101"/>
      <c r="J2" s="101"/>
      <c r="K2" s="101"/>
      <c r="L2" s="101"/>
      <c r="M2" s="101"/>
      <c r="N2" s="101"/>
      <c r="O2" s="98">
        <v>243984</v>
      </c>
      <c r="P2" s="98"/>
      <c r="Q2" s="98"/>
      <c r="R2" s="98"/>
      <c r="S2" s="98"/>
      <c r="T2" s="98"/>
      <c r="U2" s="98"/>
      <c r="V2" s="98">
        <v>243985</v>
      </c>
      <c r="W2" s="98"/>
      <c r="X2" s="98"/>
      <c r="Y2" s="98"/>
      <c r="Z2" s="98"/>
      <c r="AA2" s="98"/>
      <c r="AB2" s="98"/>
      <c r="AC2" s="98">
        <v>243986</v>
      </c>
      <c r="AD2" s="98"/>
      <c r="AE2" s="98"/>
      <c r="AF2" s="98"/>
      <c r="AG2" s="98"/>
      <c r="AH2" s="98"/>
      <c r="AI2" s="98"/>
      <c r="AJ2" s="98">
        <v>243987</v>
      </c>
      <c r="AK2" s="98"/>
      <c r="AL2" s="98"/>
      <c r="AM2" s="98"/>
      <c r="AN2" s="98"/>
      <c r="AO2" s="98"/>
      <c r="AP2" s="98"/>
      <c r="AQ2" s="98">
        <v>243988</v>
      </c>
      <c r="AR2" s="98"/>
      <c r="AS2" s="98"/>
      <c r="AT2" s="98"/>
      <c r="AU2" s="98"/>
      <c r="AV2" s="98"/>
      <c r="AW2" s="98"/>
      <c r="AX2" s="98">
        <v>243989</v>
      </c>
      <c r="AY2" s="98"/>
      <c r="AZ2" s="98"/>
      <c r="BA2" s="98"/>
      <c r="BB2" s="98"/>
      <c r="BC2" s="98"/>
      <c r="BD2" s="98"/>
      <c r="BE2" s="98">
        <v>243990</v>
      </c>
      <c r="BF2" s="98"/>
      <c r="BG2" s="98"/>
      <c r="BH2" s="98"/>
      <c r="BI2" s="98"/>
      <c r="BJ2" s="98"/>
      <c r="BK2" s="98"/>
      <c r="BL2" s="98">
        <v>243991</v>
      </c>
      <c r="BM2" s="98"/>
      <c r="BN2" s="98"/>
      <c r="BO2" s="98"/>
      <c r="BP2" s="98"/>
      <c r="BQ2" s="98"/>
      <c r="BR2" s="98"/>
      <c r="BS2" s="98">
        <v>243992</v>
      </c>
      <c r="BT2" s="98"/>
      <c r="BU2" s="98"/>
      <c r="BV2" s="98"/>
      <c r="BW2" s="98"/>
      <c r="BX2" s="98"/>
      <c r="BY2" s="98"/>
      <c r="BZ2" s="98">
        <v>243993</v>
      </c>
      <c r="CA2" s="98"/>
      <c r="CB2" s="98"/>
      <c r="CC2" s="98"/>
      <c r="CD2" s="98"/>
      <c r="CE2" s="98"/>
      <c r="CF2" s="98"/>
      <c r="CG2" s="98">
        <v>243994</v>
      </c>
      <c r="CH2" s="98"/>
      <c r="CI2" s="98"/>
      <c r="CJ2" s="98"/>
      <c r="CK2" s="98"/>
      <c r="CL2" s="98"/>
      <c r="CM2" s="98"/>
      <c r="CN2" s="98">
        <v>243995</v>
      </c>
      <c r="CO2" s="98"/>
      <c r="CP2" s="98"/>
      <c r="CQ2" s="98"/>
      <c r="CR2" s="98"/>
      <c r="CS2" s="98"/>
      <c r="CT2" s="98"/>
      <c r="CU2" s="98">
        <v>243996</v>
      </c>
      <c r="CV2" s="98"/>
      <c r="CW2" s="98"/>
      <c r="CX2" s="98"/>
      <c r="CY2" s="98"/>
      <c r="CZ2" s="98"/>
      <c r="DA2" s="98"/>
      <c r="DB2" s="98">
        <v>243997</v>
      </c>
      <c r="DC2" s="98"/>
      <c r="DD2" s="98"/>
      <c r="DE2" s="98"/>
      <c r="DF2" s="98"/>
      <c r="DG2" s="98"/>
      <c r="DH2" s="98"/>
      <c r="DI2" s="98">
        <v>243998</v>
      </c>
      <c r="DJ2" s="98"/>
      <c r="DK2" s="98"/>
      <c r="DL2" s="98"/>
      <c r="DM2" s="98"/>
      <c r="DN2" s="98"/>
      <c r="DO2" s="98"/>
      <c r="DP2" s="98">
        <v>243999</v>
      </c>
      <c r="DQ2" s="98"/>
      <c r="DR2" s="98"/>
      <c r="DS2" s="98"/>
      <c r="DT2" s="98"/>
      <c r="DU2" s="98"/>
      <c r="DV2" s="98"/>
      <c r="DW2" s="98">
        <v>244000</v>
      </c>
      <c r="DX2" s="98"/>
      <c r="DY2" s="98"/>
      <c r="DZ2" s="98"/>
      <c r="EA2" s="98"/>
      <c r="EB2" s="98"/>
      <c r="EC2" s="98"/>
      <c r="ED2" s="98">
        <v>244001</v>
      </c>
      <c r="EE2" s="98"/>
      <c r="EF2" s="98"/>
      <c r="EG2" s="98"/>
      <c r="EH2" s="98"/>
      <c r="EI2" s="98"/>
      <c r="EJ2" s="98"/>
      <c r="EK2" s="98">
        <v>244002</v>
      </c>
      <c r="EL2" s="98"/>
      <c r="EM2" s="98"/>
      <c r="EN2" s="98"/>
      <c r="EO2" s="98"/>
      <c r="EP2" s="98"/>
      <c r="EQ2" s="98"/>
      <c r="ER2" s="98">
        <v>244003</v>
      </c>
      <c r="ES2" s="98"/>
      <c r="ET2" s="98"/>
      <c r="EU2" s="98"/>
      <c r="EV2" s="98"/>
      <c r="EW2" s="98"/>
      <c r="EX2" s="98"/>
      <c r="EY2" s="98">
        <v>244004</v>
      </c>
      <c r="EZ2" s="98"/>
      <c r="FA2" s="98"/>
      <c r="FB2" s="98"/>
      <c r="FC2" s="98"/>
      <c r="FD2" s="98"/>
      <c r="FE2" s="98"/>
      <c r="FF2" s="98">
        <v>244005</v>
      </c>
      <c r="FG2" s="98"/>
      <c r="FH2" s="98"/>
      <c r="FI2" s="98"/>
      <c r="FJ2" s="98"/>
      <c r="FK2" s="98"/>
      <c r="FL2" s="98"/>
      <c r="FM2" s="98">
        <v>244006</v>
      </c>
      <c r="FN2" s="98"/>
      <c r="FO2" s="98"/>
      <c r="FP2" s="98"/>
      <c r="FQ2" s="98"/>
      <c r="FR2" s="98"/>
      <c r="FS2" s="98"/>
      <c r="FT2" s="98">
        <v>244007</v>
      </c>
      <c r="FU2" s="98"/>
      <c r="FV2" s="98"/>
      <c r="FW2" s="98"/>
      <c r="FX2" s="98"/>
      <c r="FY2" s="98"/>
      <c r="FZ2" s="98"/>
      <c r="GA2" s="98">
        <v>244008</v>
      </c>
      <c r="GB2" s="98"/>
      <c r="GC2" s="98"/>
      <c r="GD2" s="98"/>
      <c r="GE2" s="98"/>
      <c r="GF2" s="98"/>
      <c r="GG2" s="98"/>
      <c r="GH2" s="98">
        <v>244009</v>
      </c>
      <c r="GI2" s="98"/>
      <c r="GJ2" s="98"/>
      <c r="GK2" s="98"/>
      <c r="GL2" s="98"/>
      <c r="GM2" s="98"/>
      <c r="GN2" s="98"/>
      <c r="GO2" s="98">
        <v>244010</v>
      </c>
      <c r="GP2" s="98"/>
      <c r="GQ2" s="98"/>
      <c r="GR2" s="98"/>
      <c r="GS2" s="98"/>
      <c r="GT2" s="98"/>
      <c r="GU2" s="98"/>
      <c r="GV2" s="98">
        <v>244011</v>
      </c>
      <c r="GW2" s="98"/>
      <c r="GX2" s="98"/>
      <c r="GY2" s="98"/>
      <c r="GZ2" s="98"/>
      <c r="HA2" s="98"/>
      <c r="HB2" s="98"/>
      <c r="HC2" s="98">
        <v>244012</v>
      </c>
      <c r="HD2" s="98"/>
      <c r="HE2" s="98"/>
      <c r="HF2" s="98"/>
      <c r="HG2" s="98"/>
      <c r="HH2" s="98"/>
      <c r="HI2" s="98"/>
      <c r="HJ2" s="98">
        <v>244013</v>
      </c>
      <c r="HK2" s="98"/>
      <c r="HL2" s="98"/>
      <c r="HM2" s="98"/>
      <c r="HN2" s="98"/>
      <c r="HO2" s="98"/>
      <c r="HP2" s="98"/>
      <c r="HQ2" s="98">
        <v>244014</v>
      </c>
      <c r="HR2" s="98"/>
      <c r="HS2" s="98"/>
      <c r="HT2" s="98"/>
      <c r="HU2" s="98"/>
      <c r="HV2" s="98"/>
      <c r="HW2" s="98"/>
    </row>
    <row r="3" spans="1:231" s="6" customFormat="1" x14ac:dyDescent="0.6">
      <c r="A3" s="99"/>
      <c r="B3" s="99"/>
      <c r="C3" s="99"/>
      <c r="D3" s="99"/>
      <c r="E3" s="100"/>
      <c r="F3" s="99"/>
      <c r="G3" s="75" t="s">
        <v>3</v>
      </c>
      <c r="H3" s="76" t="s">
        <v>60</v>
      </c>
      <c r="I3" s="77" t="s">
        <v>61</v>
      </c>
      <c r="J3" s="78" t="s">
        <v>62</v>
      </c>
      <c r="K3" s="80" t="s">
        <v>167</v>
      </c>
      <c r="L3" s="79" t="s">
        <v>78</v>
      </c>
      <c r="M3" s="71" t="s">
        <v>63</v>
      </c>
      <c r="N3" s="82" t="s">
        <v>168</v>
      </c>
      <c r="O3" s="75" t="s">
        <v>3</v>
      </c>
      <c r="P3" s="76" t="s">
        <v>60</v>
      </c>
      <c r="Q3" s="77" t="s">
        <v>61</v>
      </c>
      <c r="R3" s="78" t="s">
        <v>62</v>
      </c>
      <c r="S3" s="80" t="s">
        <v>167</v>
      </c>
      <c r="T3" s="79" t="s">
        <v>78</v>
      </c>
      <c r="U3" s="71" t="s">
        <v>63</v>
      </c>
      <c r="V3" s="75" t="s">
        <v>3</v>
      </c>
      <c r="W3" s="76" t="s">
        <v>60</v>
      </c>
      <c r="X3" s="77" t="s">
        <v>61</v>
      </c>
      <c r="Y3" s="78" t="s">
        <v>62</v>
      </c>
      <c r="Z3" s="80" t="s">
        <v>167</v>
      </c>
      <c r="AA3" s="79" t="s">
        <v>78</v>
      </c>
      <c r="AB3" s="71" t="s">
        <v>63</v>
      </c>
      <c r="AC3" s="75" t="s">
        <v>3</v>
      </c>
      <c r="AD3" s="76" t="s">
        <v>60</v>
      </c>
      <c r="AE3" s="77" t="s">
        <v>61</v>
      </c>
      <c r="AF3" s="78" t="s">
        <v>62</v>
      </c>
      <c r="AG3" s="80" t="s">
        <v>167</v>
      </c>
      <c r="AH3" s="79" t="s">
        <v>78</v>
      </c>
      <c r="AI3" s="71" t="s">
        <v>63</v>
      </c>
      <c r="AJ3" s="75" t="s">
        <v>3</v>
      </c>
      <c r="AK3" s="76" t="s">
        <v>60</v>
      </c>
      <c r="AL3" s="77" t="s">
        <v>61</v>
      </c>
      <c r="AM3" s="78" t="s">
        <v>62</v>
      </c>
      <c r="AN3" s="80" t="s">
        <v>167</v>
      </c>
      <c r="AO3" s="79" t="s">
        <v>78</v>
      </c>
      <c r="AP3" s="71" t="s">
        <v>63</v>
      </c>
      <c r="AQ3" s="75" t="s">
        <v>3</v>
      </c>
      <c r="AR3" s="76" t="s">
        <v>60</v>
      </c>
      <c r="AS3" s="77" t="s">
        <v>61</v>
      </c>
      <c r="AT3" s="78" t="s">
        <v>62</v>
      </c>
      <c r="AU3" s="80" t="s">
        <v>167</v>
      </c>
      <c r="AV3" s="79" t="s">
        <v>78</v>
      </c>
      <c r="AW3" s="71" t="s">
        <v>63</v>
      </c>
      <c r="AX3" s="75" t="s">
        <v>3</v>
      </c>
      <c r="AY3" s="76" t="s">
        <v>60</v>
      </c>
      <c r="AZ3" s="77" t="s">
        <v>61</v>
      </c>
      <c r="BA3" s="78" t="s">
        <v>62</v>
      </c>
      <c r="BB3" s="80" t="s">
        <v>167</v>
      </c>
      <c r="BC3" s="79" t="s">
        <v>78</v>
      </c>
      <c r="BD3" s="71" t="s">
        <v>63</v>
      </c>
      <c r="BE3" s="75" t="s">
        <v>3</v>
      </c>
      <c r="BF3" s="76" t="s">
        <v>60</v>
      </c>
      <c r="BG3" s="77" t="s">
        <v>61</v>
      </c>
      <c r="BH3" s="78" t="s">
        <v>62</v>
      </c>
      <c r="BI3" s="80" t="s">
        <v>167</v>
      </c>
      <c r="BJ3" s="79" t="s">
        <v>78</v>
      </c>
      <c r="BK3" s="71" t="s">
        <v>63</v>
      </c>
      <c r="BL3" s="75" t="s">
        <v>3</v>
      </c>
      <c r="BM3" s="76" t="s">
        <v>60</v>
      </c>
      <c r="BN3" s="77" t="s">
        <v>61</v>
      </c>
      <c r="BO3" s="78" t="s">
        <v>62</v>
      </c>
      <c r="BP3" s="80" t="s">
        <v>167</v>
      </c>
      <c r="BQ3" s="79" t="s">
        <v>78</v>
      </c>
      <c r="BR3" s="71" t="s">
        <v>63</v>
      </c>
      <c r="BS3" s="75" t="s">
        <v>3</v>
      </c>
      <c r="BT3" s="76" t="s">
        <v>60</v>
      </c>
      <c r="BU3" s="77" t="s">
        <v>61</v>
      </c>
      <c r="BV3" s="78" t="s">
        <v>62</v>
      </c>
      <c r="BW3" s="80" t="s">
        <v>167</v>
      </c>
      <c r="BX3" s="79" t="s">
        <v>78</v>
      </c>
      <c r="BY3" s="71" t="s">
        <v>63</v>
      </c>
      <c r="BZ3" s="75" t="s">
        <v>3</v>
      </c>
      <c r="CA3" s="76" t="s">
        <v>60</v>
      </c>
      <c r="CB3" s="77" t="s">
        <v>61</v>
      </c>
      <c r="CC3" s="78" t="s">
        <v>62</v>
      </c>
      <c r="CD3" s="80" t="s">
        <v>167</v>
      </c>
      <c r="CE3" s="79" t="s">
        <v>78</v>
      </c>
      <c r="CF3" s="71" t="s">
        <v>63</v>
      </c>
      <c r="CG3" s="75" t="s">
        <v>3</v>
      </c>
      <c r="CH3" s="76" t="s">
        <v>60</v>
      </c>
      <c r="CI3" s="77" t="s">
        <v>61</v>
      </c>
      <c r="CJ3" s="78" t="s">
        <v>62</v>
      </c>
      <c r="CK3" s="80" t="s">
        <v>167</v>
      </c>
      <c r="CL3" s="79" t="s">
        <v>78</v>
      </c>
      <c r="CM3" s="71" t="s">
        <v>63</v>
      </c>
      <c r="CN3" s="75" t="s">
        <v>3</v>
      </c>
      <c r="CO3" s="76" t="s">
        <v>60</v>
      </c>
      <c r="CP3" s="77" t="s">
        <v>61</v>
      </c>
      <c r="CQ3" s="78" t="s">
        <v>62</v>
      </c>
      <c r="CR3" s="80" t="s">
        <v>167</v>
      </c>
      <c r="CS3" s="79" t="s">
        <v>78</v>
      </c>
      <c r="CT3" s="71" t="s">
        <v>63</v>
      </c>
      <c r="CU3" s="75" t="s">
        <v>3</v>
      </c>
      <c r="CV3" s="76" t="s">
        <v>60</v>
      </c>
      <c r="CW3" s="77" t="s">
        <v>61</v>
      </c>
      <c r="CX3" s="78" t="s">
        <v>62</v>
      </c>
      <c r="CY3" s="80" t="s">
        <v>167</v>
      </c>
      <c r="CZ3" s="79" t="s">
        <v>78</v>
      </c>
      <c r="DA3" s="71" t="s">
        <v>63</v>
      </c>
      <c r="DB3" s="75" t="s">
        <v>3</v>
      </c>
      <c r="DC3" s="76" t="s">
        <v>60</v>
      </c>
      <c r="DD3" s="77" t="s">
        <v>61</v>
      </c>
      <c r="DE3" s="78" t="s">
        <v>62</v>
      </c>
      <c r="DF3" s="80" t="s">
        <v>167</v>
      </c>
      <c r="DG3" s="79" t="s">
        <v>78</v>
      </c>
      <c r="DH3" s="71" t="s">
        <v>63</v>
      </c>
      <c r="DI3" s="75" t="s">
        <v>3</v>
      </c>
      <c r="DJ3" s="76" t="s">
        <v>60</v>
      </c>
      <c r="DK3" s="77" t="s">
        <v>61</v>
      </c>
      <c r="DL3" s="78" t="s">
        <v>62</v>
      </c>
      <c r="DM3" s="80" t="s">
        <v>167</v>
      </c>
      <c r="DN3" s="79" t="s">
        <v>78</v>
      </c>
      <c r="DO3" s="71" t="s">
        <v>63</v>
      </c>
      <c r="DP3" s="75" t="s">
        <v>3</v>
      </c>
      <c r="DQ3" s="76" t="s">
        <v>60</v>
      </c>
      <c r="DR3" s="77" t="s">
        <v>61</v>
      </c>
      <c r="DS3" s="78" t="s">
        <v>62</v>
      </c>
      <c r="DT3" s="80" t="s">
        <v>167</v>
      </c>
      <c r="DU3" s="79" t="s">
        <v>78</v>
      </c>
      <c r="DV3" s="71" t="s">
        <v>63</v>
      </c>
      <c r="DW3" s="75" t="s">
        <v>3</v>
      </c>
      <c r="DX3" s="76" t="s">
        <v>60</v>
      </c>
      <c r="DY3" s="77" t="s">
        <v>61</v>
      </c>
      <c r="DZ3" s="78" t="s">
        <v>62</v>
      </c>
      <c r="EA3" s="80" t="s">
        <v>167</v>
      </c>
      <c r="EB3" s="79" t="s">
        <v>78</v>
      </c>
      <c r="EC3" s="71" t="s">
        <v>63</v>
      </c>
      <c r="ED3" s="75" t="s">
        <v>3</v>
      </c>
      <c r="EE3" s="76" t="s">
        <v>60</v>
      </c>
      <c r="EF3" s="77" t="s">
        <v>61</v>
      </c>
      <c r="EG3" s="78" t="s">
        <v>62</v>
      </c>
      <c r="EH3" s="80" t="s">
        <v>167</v>
      </c>
      <c r="EI3" s="79" t="s">
        <v>78</v>
      </c>
      <c r="EJ3" s="71" t="s">
        <v>63</v>
      </c>
      <c r="EK3" s="75" t="s">
        <v>3</v>
      </c>
      <c r="EL3" s="76" t="s">
        <v>60</v>
      </c>
      <c r="EM3" s="77" t="s">
        <v>61</v>
      </c>
      <c r="EN3" s="78" t="s">
        <v>62</v>
      </c>
      <c r="EO3" s="80" t="s">
        <v>167</v>
      </c>
      <c r="EP3" s="79" t="s">
        <v>78</v>
      </c>
      <c r="EQ3" s="71" t="s">
        <v>63</v>
      </c>
      <c r="ER3" s="75" t="s">
        <v>3</v>
      </c>
      <c r="ES3" s="76" t="s">
        <v>60</v>
      </c>
      <c r="ET3" s="77" t="s">
        <v>61</v>
      </c>
      <c r="EU3" s="78" t="s">
        <v>62</v>
      </c>
      <c r="EV3" s="80" t="s">
        <v>167</v>
      </c>
      <c r="EW3" s="79" t="s">
        <v>78</v>
      </c>
      <c r="EX3" s="71" t="s">
        <v>63</v>
      </c>
      <c r="EY3" s="75" t="s">
        <v>3</v>
      </c>
      <c r="EZ3" s="76" t="s">
        <v>60</v>
      </c>
      <c r="FA3" s="77" t="s">
        <v>61</v>
      </c>
      <c r="FB3" s="78" t="s">
        <v>62</v>
      </c>
      <c r="FC3" s="80" t="s">
        <v>167</v>
      </c>
      <c r="FD3" s="79" t="s">
        <v>78</v>
      </c>
      <c r="FE3" s="71" t="s">
        <v>63</v>
      </c>
      <c r="FF3" s="75" t="s">
        <v>3</v>
      </c>
      <c r="FG3" s="76" t="s">
        <v>60</v>
      </c>
      <c r="FH3" s="77" t="s">
        <v>61</v>
      </c>
      <c r="FI3" s="78" t="s">
        <v>62</v>
      </c>
      <c r="FJ3" s="80" t="s">
        <v>167</v>
      </c>
      <c r="FK3" s="79" t="s">
        <v>78</v>
      </c>
      <c r="FL3" s="71" t="s">
        <v>63</v>
      </c>
      <c r="FM3" s="75" t="s">
        <v>3</v>
      </c>
      <c r="FN3" s="76" t="s">
        <v>60</v>
      </c>
      <c r="FO3" s="77" t="s">
        <v>61</v>
      </c>
      <c r="FP3" s="78" t="s">
        <v>62</v>
      </c>
      <c r="FQ3" s="80" t="s">
        <v>167</v>
      </c>
      <c r="FR3" s="79" t="s">
        <v>78</v>
      </c>
      <c r="FS3" s="71" t="s">
        <v>63</v>
      </c>
      <c r="FT3" s="75" t="s">
        <v>3</v>
      </c>
      <c r="FU3" s="76" t="s">
        <v>60</v>
      </c>
      <c r="FV3" s="77" t="s">
        <v>61</v>
      </c>
      <c r="FW3" s="78" t="s">
        <v>62</v>
      </c>
      <c r="FX3" s="80" t="s">
        <v>167</v>
      </c>
      <c r="FY3" s="79" t="s">
        <v>78</v>
      </c>
      <c r="FZ3" s="71" t="s">
        <v>63</v>
      </c>
      <c r="GA3" s="75" t="s">
        <v>3</v>
      </c>
      <c r="GB3" s="76" t="s">
        <v>60</v>
      </c>
      <c r="GC3" s="77" t="s">
        <v>61</v>
      </c>
      <c r="GD3" s="78" t="s">
        <v>62</v>
      </c>
      <c r="GE3" s="80" t="s">
        <v>167</v>
      </c>
      <c r="GF3" s="79" t="s">
        <v>78</v>
      </c>
      <c r="GG3" s="71" t="s">
        <v>63</v>
      </c>
      <c r="GH3" s="75" t="s">
        <v>3</v>
      </c>
      <c r="GI3" s="76" t="s">
        <v>60</v>
      </c>
      <c r="GJ3" s="77" t="s">
        <v>61</v>
      </c>
      <c r="GK3" s="78" t="s">
        <v>62</v>
      </c>
      <c r="GL3" s="80" t="s">
        <v>167</v>
      </c>
      <c r="GM3" s="79" t="s">
        <v>78</v>
      </c>
      <c r="GN3" s="71" t="s">
        <v>63</v>
      </c>
      <c r="GO3" s="75" t="s">
        <v>3</v>
      </c>
      <c r="GP3" s="76" t="s">
        <v>60</v>
      </c>
      <c r="GQ3" s="77" t="s">
        <v>61</v>
      </c>
      <c r="GR3" s="78" t="s">
        <v>62</v>
      </c>
      <c r="GS3" s="80" t="s">
        <v>167</v>
      </c>
      <c r="GT3" s="79" t="s">
        <v>78</v>
      </c>
      <c r="GU3" s="71" t="s">
        <v>63</v>
      </c>
      <c r="GV3" s="75" t="s">
        <v>3</v>
      </c>
      <c r="GW3" s="76" t="s">
        <v>60</v>
      </c>
      <c r="GX3" s="77" t="s">
        <v>61</v>
      </c>
      <c r="GY3" s="78" t="s">
        <v>62</v>
      </c>
      <c r="GZ3" s="80" t="s">
        <v>167</v>
      </c>
      <c r="HA3" s="79" t="s">
        <v>78</v>
      </c>
      <c r="HB3" s="71" t="s">
        <v>63</v>
      </c>
      <c r="HC3" s="75" t="s">
        <v>3</v>
      </c>
      <c r="HD3" s="76" t="s">
        <v>60</v>
      </c>
      <c r="HE3" s="77" t="s">
        <v>61</v>
      </c>
      <c r="HF3" s="78" t="s">
        <v>62</v>
      </c>
      <c r="HG3" s="80" t="s">
        <v>167</v>
      </c>
      <c r="HH3" s="79" t="s">
        <v>78</v>
      </c>
      <c r="HI3" s="71" t="s">
        <v>63</v>
      </c>
      <c r="HJ3" s="75" t="s">
        <v>3</v>
      </c>
      <c r="HK3" s="76" t="s">
        <v>60</v>
      </c>
      <c r="HL3" s="77" t="s">
        <v>61</v>
      </c>
      <c r="HM3" s="78" t="s">
        <v>62</v>
      </c>
      <c r="HN3" s="80" t="s">
        <v>167</v>
      </c>
      <c r="HO3" s="79" t="s">
        <v>78</v>
      </c>
      <c r="HP3" s="71" t="s">
        <v>63</v>
      </c>
      <c r="HQ3" s="75" t="s">
        <v>3</v>
      </c>
      <c r="HR3" s="76" t="s">
        <v>60</v>
      </c>
      <c r="HS3" s="77" t="s">
        <v>61</v>
      </c>
      <c r="HT3" s="78" t="s">
        <v>62</v>
      </c>
      <c r="HU3" s="80" t="s">
        <v>167</v>
      </c>
      <c r="HV3" s="79" t="s">
        <v>78</v>
      </c>
      <c r="HW3" s="71" t="s">
        <v>63</v>
      </c>
    </row>
    <row r="4" spans="1:231" x14ac:dyDescent="0.6">
      <c r="A4" s="3">
        <v>1</v>
      </c>
      <c r="B4" s="3">
        <v>1111002</v>
      </c>
      <c r="C4" s="5" t="s">
        <v>4</v>
      </c>
      <c r="D4" s="3" t="s">
        <v>176</v>
      </c>
      <c r="E4" s="84">
        <v>37.17</v>
      </c>
      <c r="F4" s="83">
        <f>+M4*E4</f>
        <v>133626.15</v>
      </c>
      <c r="G4" s="70">
        <f t="shared" ref="G4:G22" si="4">+O4+V4+AC4+AJ4+AQ4+AX4+BE4+BL4+BS4+BZ4+CG4+CN4+CU4+DB4+DI4+DP4+DW4+ED4+EK4+ER4+EY4+FF4+FM4+FT4+GA4+GH4+GO4+GV4+HC4+HJ4+HQ4</f>
        <v>849</v>
      </c>
      <c r="H4" s="70">
        <f t="shared" ref="H4:H22" si="5">+P4+W4+AD4+AK4+AR4+AY4+BF4+BM4+BT4+CA4+CH4+CO4+CV4+DC4+DJ4+DQ4+DX4+EE4+EL4+ES4+EZ4+FG4+FN4+FU4+GB4+GI4+GP4+GW4+HD4+HK4+HR4</f>
        <v>725</v>
      </c>
      <c r="I4" s="70">
        <f t="shared" ref="I4:I22" si="6">+Q4+X4+AE4+AL4+AS4+AZ4+BG4+BN4+BU4+CB4+CI4+CP4+CW4+DD4+DK4+DR4+DY4+EF4+EM4+ET4+FA4+FH4+FO4+FV4+GC4+GJ4+GQ4+GX4+HE4+HL4+HS4</f>
        <v>1150</v>
      </c>
      <c r="J4" s="70">
        <f t="shared" ref="J4:J22" si="7">+R4+Y4+AF4+AM4+AT4+BA4+BH4+BO4+BV4+CC4+CJ4+CQ4+CX4+DE4+DL4+DS4+DZ4+EG4+EN4+EU4+FB4+FI4+FP4+FW4+GD4+GK4+GR4+GY4+HF4+HM4+HT4</f>
        <v>578</v>
      </c>
      <c r="K4" s="70">
        <f t="shared" ref="K4:K22" si="8">+S4+Z4+AG4+AN4+AU4+BB4+BI4+BP4+BW4+CD4+CK4+CR4+CY4+DF4+DM4+DT4+EA4+EH4+EO4+EV4+FC4+FJ4+FQ4+FX4+GE4+GL4+GS4+GZ4+HG4+HN4+HU4</f>
        <v>0</v>
      </c>
      <c r="L4" s="70">
        <f>+T4+AA4+AH4+AO4+AV4+BC4+BJ4+BQ4+BX4+CE4+CL4+CS4+CZ4+DG4+DN4+DU4+EB4+EI4+EP4+EW4+FD4+FK4+FR4+FY4+GF4+GM4+GT4+HA4+HH4+HO4+HV4</f>
        <v>293</v>
      </c>
      <c r="M4" s="73">
        <f>SUM(G4:L4)</f>
        <v>3595</v>
      </c>
      <c r="N4" s="81">
        <f>+G4+H4+I4+J4+K4</f>
        <v>3302</v>
      </c>
      <c r="O4" s="72" t="str">
        <f>IFERROR(VLOOKUP(B4,'1ไม่มียอด'!B:D,3,0),"0")</f>
        <v>0</v>
      </c>
      <c r="P4" s="72" t="str">
        <f>IFERROR(VLOOKUP(B4,'1ไม่มียอด'!B:E,4,0),"0")</f>
        <v>0</v>
      </c>
      <c r="Q4" s="72" t="str">
        <f>IFERROR(VLOOKUP(B4,'1ไม่มียอด'!B:F,5,0),"0")</f>
        <v>0</v>
      </c>
      <c r="R4" s="72" t="str">
        <f>IFERROR(VLOOKUP(B4,'1ไม่มียอด'!B:G,6,0),"0")</f>
        <v>0</v>
      </c>
      <c r="S4" s="72" t="str">
        <f>IFERROR(VLOOKUP(B4,'1ไม่มียอด'!B:J,9,0),"0")</f>
        <v>0</v>
      </c>
      <c r="T4" s="72" t="str">
        <f>IFERROR(VLOOKUP(B4,'1ไม่มียอด'!B:K,10,0),"0")</f>
        <v>0</v>
      </c>
      <c r="U4" s="73">
        <f>SUM(O4:T4)</f>
        <v>0</v>
      </c>
      <c r="V4" s="72" t="str">
        <f>IFERROR(VLOOKUP(B4,#REF!,3,0),"0")</f>
        <v>0</v>
      </c>
      <c r="W4" s="72" t="str">
        <f>IFERROR(VLOOKUP(B4,#REF!,4,0),"0")</f>
        <v>0</v>
      </c>
      <c r="X4" s="72" t="str">
        <f>IFERROR(VLOOKUP(B4,#REF!,5,0),"0")</f>
        <v>0</v>
      </c>
      <c r="Y4" s="72" t="str">
        <f>IFERROR(VLOOKUP(B4,#REF!,9,0),"0")</f>
        <v>0</v>
      </c>
      <c r="Z4" s="72" t="str">
        <f>IFERROR(VLOOKUP(B4,#REF!,10,0),"0")</f>
        <v>0</v>
      </c>
      <c r="AA4" s="72" t="str">
        <f>IFERROR(VLOOKUP(B4,#REF!,11,0),"0")</f>
        <v>0</v>
      </c>
      <c r="AB4" s="73">
        <f>SUM(V4:AA4)</f>
        <v>0</v>
      </c>
      <c r="AC4" s="72">
        <f>IFERROR(VLOOKUP(B4,'3'!B:D,3,0),"0")</f>
        <v>16</v>
      </c>
      <c r="AD4" s="72">
        <f>IFERROR(VLOOKUP(B4,'3'!B:E,4,0),"0")</f>
        <v>50</v>
      </c>
      <c r="AE4" s="72">
        <f>IFERROR(VLOOKUP(B4,'3'!B:F,5,0),"0")</f>
        <v>1</v>
      </c>
      <c r="AF4" s="72">
        <f>IFERROR(VLOOKUP(B4,'3'!B:J,9,0),"0")</f>
        <v>32</v>
      </c>
      <c r="AG4" s="72">
        <f>IFERROR(VLOOKUP(B4,'3'!B:K,10,0),"0")</f>
        <v>0</v>
      </c>
      <c r="AH4" s="72">
        <f>IFERROR(VLOOKUP(B4,'3'!B:L,11,0),"0")</f>
        <v>0</v>
      </c>
      <c r="AI4" s="73">
        <f>SUM(AC4:AH4)</f>
        <v>99</v>
      </c>
      <c r="AJ4" s="72">
        <f>IFERROR(VLOOKUP(B4,'4'!B:D,3,0),"0")</f>
        <v>8</v>
      </c>
      <c r="AK4" s="72">
        <f>IFERROR(VLOOKUP(B4,'4'!B:E,4,0),"0")</f>
        <v>20</v>
      </c>
      <c r="AL4" s="72">
        <f>IFERROR(VLOOKUP(B4,'4'!B:F,5,0),"0")</f>
        <v>20</v>
      </c>
      <c r="AM4" s="72">
        <f>IFERROR(VLOOKUP(B4,'4'!B:J,9,0),"0")</f>
        <v>28</v>
      </c>
      <c r="AN4" s="72">
        <f>IFERROR(VLOOKUP(B4,'4'!B:K,10,0),"0")</f>
        <v>0</v>
      </c>
      <c r="AO4" s="72">
        <f>IFERROR(VLOOKUP(B4,'4'!B:L,11,0),"0")</f>
        <v>0</v>
      </c>
      <c r="AP4" s="73">
        <f>SUM(AJ4:AO4)</f>
        <v>76</v>
      </c>
      <c r="AQ4" s="72">
        <f>IFERROR(VLOOKUP(B4,'5'!B:D,3,0),"0")</f>
        <v>86</v>
      </c>
      <c r="AR4" s="72">
        <f>IFERROR(VLOOKUP(B4,'5'!B:E,4,0),"0")</f>
        <v>30</v>
      </c>
      <c r="AS4" s="72">
        <f>IFERROR(VLOOKUP(B4,'5'!B:F,5,0),"0")</f>
        <v>14</v>
      </c>
      <c r="AT4" s="72">
        <f>IFERROR(VLOOKUP(B4,'5'!B:J,9,0),"0")</f>
        <v>10</v>
      </c>
      <c r="AU4" s="72">
        <f>IFERROR(VLOOKUP(B4,'5'!B:K,10,0),"0")</f>
        <v>0</v>
      </c>
      <c r="AV4" s="72">
        <f>IFERROR(VLOOKUP(B4,'5'!B:L,11,0),"0")</f>
        <v>15</v>
      </c>
      <c r="AW4" s="73">
        <f>SUM(AQ4:AV4)</f>
        <v>155</v>
      </c>
      <c r="AX4" s="72">
        <f>IFERROR(VLOOKUP(B4,'6'!B:D,3,0),"0")</f>
        <v>11</v>
      </c>
      <c r="AY4" s="72">
        <f>IFERROR(VLOOKUP(B4,'6'!B:E,4,0),"0")</f>
        <v>54</v>
      </c>
      <c r="AZ4" s="72">
        <f>IFERROR(VLOOKUP(B4,'6'!B:F,5,0),"0")</f>
        <v>1</v>
      </c>
      <c r="BA4" s="72">
        <f>IFERROR(VLOOKUP(B4,'6'!B:J,9,0),"0")</f>
        <v>29</v>
      </c>
      <c r="BB4" s="72">
        <f>IFERROR(VLOOKUP(B4,'6'!B:K,10,0),"0")</f>
        <v>0</v>
      </c>
      <c r="BC4" s="72">
        <f>IFERROR(VLOOKUP(B4,'6'!B:L,11,0),"0")</f>
        <v>10</v>
      </c>
      <c r="BD4" s="73">
        <f>SUM(AX4:BC4)</f>
        <v>105</v>
      </c>
      <c r="BE4" s="72">
        <f>IFERROR(VLOOKUP(B4,'7'!B:D,3,0),"0")</f>
        <v>103</v>
      </c>
      <c r="BF4" s="72">
        <f>IFERROR(VLOOKUP(B4,'7'!B:E,4,0),"0")</f>
        <v>31</v>
      </c>
      <c r="BG4" s="72">
        <f>IFERROR(VLOOKUP(B4,'7'!B:F,5,0),"0")</f>
        <v>7</v>
      </c>
      <c r="BH4" s="72">
        <f>IFERROR(VLOOKUP(B4,'7'!B:J,9,0),"0")</f>
        <v>11</v>
      </c>
      <c r="BI4" s="72">
        <f>IFERROR(VLOOKUP(B4,'7'!B:K,10,0),"0")</f>
        <v>0</v>
      </c>
      <c r="BJ4" s="72">
        <f>IFERROR(VLOOKUP(B4,'7'!B:L,11,0),"0")</f>
        <v>12</v>
      </c>
      <c r="BK4" s="73">
        <f>SUM(BE4:BJ4)</f>
        <v>164</v>
      </c>
      <c r="BL4" s="72">
        <f>IFERROR(VLOOKUP(B4,'8'!B:D,3,0),"0")</f>
        <v>93</v>
      </c>
      <c r="BM4" s="72">
        <f>IFERROR(VLOOKUP(B4,'8'!B:E,4,0),"0")</f>
        <v>13</v>
      </c>
      <c r="BN4" s="72">
        <f>IFERROR(VLOOKUP(B4,'8'!B:F,5,0),"0")</f>
        <v>36</v>
      </c>
      <c r="BO4" s="72">
        <f>IFERROR(VLOOKUP(B4,'8'!B:J,9,0),"0")</f>
        <v>35</v>
      </c>
      <c r="BP4" s="72">
        <f>IFERROR(VLOOKUP(B4,'8'!B:K,10,0),"0")</f>
        <v>0</v>
      </c>
      <c r="BQ4" s="72">
        <f>IFERROR(VLOOKUP(B4,'8'!B:L,11,0),"0")</f>
        <v>0</v>
      </c>
      <c r="BR4" s="73">
        <f>SUM(BL4:BQ4)</f>
        <v>177</v>
      </c>
      <c r="BS4" s="72">
        <f>IFERROR(VLOOKUP(B4,'9'!B:D,3,0),"0")</f>
        <v>16</v>
      </c>
      <c r="BT4" s="72">
        <f>IFERROR(VLOOKUP(B4,'9'!B:E,4,0),"0")</f>
        <v>29</v>
      </c>
      <c r="BU4" s="72">
        <f>IFERROR(VLOOKUP(B4,'9'!B:F,5,0),"0")</f>
        <v>23</v>
      </c>
      <c r="BV4" s="72">
        <f>IFERROR(VLOOKUP(B4,'9'!B:J,9,0),"0")</f>
        <v>18</v>
      </c>
      <c r="BW4" s="72">
        <f>IFERROR(VLOOKUP(B4,'9'!B:K,10,0),"0")</f>
        <v>0</v>
      </c>
      <c r="BX4" s="72">
        <f>IFERROR(VLOOKUP(B4,'9'!B:L,11,0),"0")</f>
        <v>30</v>
      </c>
      <c r="BY4" s="73">
        <f>SUM(BS4:BX4)</f>
        <v>116</v>
      </c>
      <c r="BZ4" s="72">
        <f>IFERROR(VLOOKUP(B4,'10'!B:D,3,0),"0")</f>
        <v>10</v>
      </c>
      <c r="CA4" s="72">
        <f>IFERROR(VLOOKUP(B4,'10'!B:E,4,0),"0")</f>
        <v>11</v>
      </c>
      <c r="CB4" s="72">
        <f>VLOOKUP(B4,'10'!B:F,5,0)</f>
        <v>5</v>
      </c>
      <c r="CC4" s="72">
        <f>IFERROR(VLOOKUP(B4,'10'!B:J,9,0),"0")</f>
        <v>28</v>
      </c>
      <c r="CD4" s="72">
        <f>IFERROR(VLOOKUP(B4,'10'!B:K,10,0),"0")</f>
        <v>0</v>
      </c>
      <c r="CE4" s="72">
        <f>IFERROR(VLOOKUP(B4,'10'!B:L,11,0),"0")</f>
        <v>11</v>
      </c>
      <c r="CF4" s="73">
        <f>SUM(BZ4:CE4)</f>
        <v>65</v>
      </c>
      <c r="CG4" s="72">
        <f>IFERROR(VLOOKUP(B4,'11'!B:D,3,0),"0")</f>
        <v>14</v>
      </c>
      <c r="CH4" s="72">
        <f>IFERROR(VLOOKUP(B4,'11'!B:E,4,0),"0")</f>
        <v>15</v>
      </c>
      <c r="CI4" s="72">
        <f>IFERROR(VLOOKUP(B4,'11'!B:F,5,0),"0")</f>
        <v>33</v>
      </c>
      <c r="CJ4" s="72">
        <f>IFERROR(VLOOKUP(B4,'11'!B:J,9,0),"0")</f>
        <v>2</v>
      </c>
      <c r="CK4" s="72">
        <f>IFERROR(VLOOKUP(B4,'11'!B:K,10,0),"0")</f>
        <v>0</v>
      </c>
      <c r="CL4" s="72">
        <f>IFERROR(VLOOKUP(B4,'11'!B:L,11,0),"0")</f>
        <v>0</v>
      </c>
      <c r="CM4" s="73">
        <f>SUM(CG4:CL4)</f>
        <v>64</v>
      </c>
      <c r="CN4" s="72">
        <f>IFERROR(VLOOKUP(B4,'12'!B:D,3,0),"0")</f>
        <v>18</v>
      </c>
      <c r="CO4" s="72">
        <f>IFERROR(VLOOKUP(B4,'12'!B:E,4,0),"0")</f>
        <v>24</v>
      </c>
      <c r="CP4" s="72">
        <f>IFERROR(VLOOKUP(B4,'12'!B:F,5,0),"0")</f>
        <v>23</v>
      </c>
      <c r="CQ4" s="72">
        <f>IFERROR(VLOOKUP(B4,'12'!B:J,9,0),"0")</f>
        <v>22</v>
      </c>
      <c r="CR4" s="72">
        <f>IFERROR(VLOOKUP(B4,'12'!B:K,10,0),"0")</f>
        <v>0</v>
      </c>
      <c r="CS4" s="72">
        <f>IFERROR(VLOOKUP(B4,'12'!B:L,11,0),"0")</f>
        <v>16</v>
      </c>
      <c r="CT4" s="73">
        <f>SUM(CN4:CS4)</f>
        <v>103</v>
      </c>
      <c r="CU4" s="72">
        <f>IFERROR(VLOOKUP(B4,'13'!B:D,3,0),"0")</f>
        <v>10</v>
      </c>
      <c r="CV4" s="72">
        <f>IFERROR(VLOOKUP(B4,'13'!B:E,4,0),"0")</f>
        <v>11</v>
      </c>
      <c r="CW4" s="72">
        <f>IFERROR(VLOOKUP(B4,'13'!B:F,5,0),"0")</f>
        <v>5</v>
      </c>
      <c r="CX4" s="72">
        <f>IFERROR(VLOOKUP(B4,'13'!B:J,9,0),"0")</f>
        <v>28</v>
      </c>
      <c r="CY4" s="72">
        <f>IFERROR(VLOOKUP(B4,'13'!B:K,10,0),"0")</f>
        <v>0</v>
      </c>
      <c r="CZ4" s="72">
        <f>IFERROR(VLOOKUP(B4,'13'!B:L,11,0),"0")</f>
        <v>11</v>
      </c>
      <c r="DA4" s="73">
        <f>SUM(CU4:CZ4)</f>
        <v>65</v>
      </c>
      <c r="DB4" s="72">
        <f>IFERROR(VLOOKUP(B4,'14'!B:D,3,0),"0")</f>
        <v>19</v>
      </c>
      <c r="DC4" s="72">
        <f>IFERROR(VLOOKUP(B4,'14'!B:E,4,0),"0")</f>
        <v>14</v>
      </c>
      <c r="DD4" s="72">
        <f>IFERROR(VLOOKUP(B4,'14'!B:F,5,0),"0")</f>
        <v>6</v>
      </c>
      <c r="DE4" s="72">
        <f>IFERROR(VLOOKUP(B4,'14'!B:J,9,0),"0")</f>
        <v>24</v>
      </c>
      <c r="DF4" s="72">
        <f>IFERROR(VLOOKUP(B4,'14'!B:K,10,0),"0")</f>
        <v>0</v>
      </c>
      <c r="DG4" s="72">
        <f>IFERROR(VLOOKUP(B4,'14'!B:L,11,0),"0")</f>
        <v>0</v>
      </c>
      <c r="DH4" s="73">
        <f>SUM(DB4:DG4)</f>
        <v>63</v>
      </c>
      <c r="DI4" s="72">
        <f>IFERROR(VLOOKUP(B4,'15'!B:D,3,0),"0")</f>
        <v>27</v>
      </c>
      <c r="DJ4" s="72">
        <f>IFERROR(VLOOKUP(B4,'15'!B:E,4,0),"0")</f>
        <v>22</v>
      </c>
      <c r="DK4" s="72">
        <f>IFERROR(VLOOKUP(B4,'15'!B:F,5,0),"0")</f>
        <v>43</v>
      </c>
      <c r="DL4" s="72">
        <f>IFERROR(VLOOKUP(B4,'15'!B:J,9,0),"0")</f>
        <v>43</v>
      </c>
      <c r="DM4" s="72">
        <f>IFERROR(VLOOKUP(B4,'15'!B:K,10,0),"0")</f>
        <v>0</v>
      </c>
      <c r="DN4" s="72">
        <f>IFERROR(VLOOKUP(B4,'15'!B:L,11,0),"0")</f>
        <v>0</v>
      </c>
      <c r="DO4" s="73">
        <f>SUM(DI4:DN4)</f>
        <v>135</v>
      </c>
      <c r="DP4" s="72">
        <f>IFERROR(VLOOKUP(B4,'16'!B:D,3,0),"0")</f>
        <v>22</v>
      </c>
      <c r="DQ4" s="72">
        <f>IFERROR(VLOOKUP(B4,'16'!B:E,4,0),"0")</f>
        <v>55</v>
      </c>
      <c r="DR4" s="72">
        <f>IFERROR(VLOOKUP(B4,'16'!B:F,5,0),"0")</f>
        <v>154</v>
      </c>
      <c r="DS4" s="72">
        <f>IFERROR(VLOOKUP(B4,'16'!B:J,9,0),"0")</f>
        <v>18</v>
      </c>
      <c r="DT4" s="72">
        <f>IFERROR(VLOOKUP(B4,'16'!B:K,10,0),"0")</f>
        <v>0</v>
      </c>
      <c r="DU4" s="72">
        <f>IFERROR(VLOOKUP(B4,'16'!B:L,11,0),"0")</f>
        <v>12</v>
      </c>
      <c r="DV4" s="73">
        <f>SUM(DP4:DU4)</f>
        <v>261</v>
      </c>
      <c r="DW4" s="72">
        <f>IFERROR(VLOOKUP(B4,'17'!B:D,3,0),"0")</f>
        <v>13</v>
      </c>
      <c r="DX4" s="72">
        <f>IFERROR(VLOOKUP(B4,'17'!B:E,4,0),"0")</f>
        <v>47</v>
      </c>
      <c r="DY4" s="72">
        <f>IFERROR(VLOOKUP(B4,'17'!B:F,5,0),"0")</f>
        <v>62</v>
      </c>
      <c r="DZ4" s="72">
        <f>IFERROR(VLOOKUP(B4,'17'!B:J,9,0),"0")</f>
        <v>71</v>
      </c>
      <c r="EA4" s="72">
        <f>IFERROR(VLOOKUP(B4,'17'!B:K,10,0),"0")</f>
        <v>0</v>
      </c>
      <c r="EB4" s="72">
        <f>IFERROR(VLOOKUP(B4,'17'!B:L,11,0),"0")</f>
        <v>0</v>
      </c>
      <c r="EC4" s="73">
        <f>SUM(DW4:EB4)</f>
        <v>193</v>
      </c>
      <c r="ED4" s="72">
        <f>IFERROR(VLOOKUP(B4,'18'!B:D,3,0),"0")</f>
        <v>8</v>
      </c>
      <c r="EE4" s="72">
        <f>IFERROR(VLOOKUP(B4,'18'!B:E,4,0),"0")</f>
        <v>14</v>
      </c>
      <c r="EF4" s="72">
        <f>IFERROR(VLOOKUP(B4,'18'!B:F,5,0),"0")</f>
        <v>45</v>
      </c>
      <c r="EG4" s="72">
        <f>IFERROR(VLOOKUP(B4,'18'!B:J,9,0),"0")</f>
        <v>30</v>
      </c>
      <c r="EH4" s="72">
        <f>IFERROR(VLOOKUP(B4,'18'!B:K,10,0),"0")</f>
        <v>0</v>
      </c>
      <c r="EI4" s="72">
        <f>IFERROR(VLOOKUP(B4,'18'!B:L,11,0),"0")</f>
        <v>0</v>
      </c>
      <c r="EJ4" s="73">
        <f>SUM(ED4:EI4)</f>
        <v>97</v>
      </c>
      <c r="EK4" s="72">
        <f>IFERROR(VLOOKUP(B4,'19'!B:D,3,0),"0")</f>
        <v>26</v>
      </c>
      <c r="EL4" s="72">
        <f>IFERROR(VLOOKUP(B4,'19'!B:E,4,0),"0")</f>
        <v>36</v>
      </c>
      <c r="EM4" s="72">
        <f>IFERROR(VLOOKUP(B4,'19'!B:F,5,0),"0")</f>
        <v>21</v>
      </c>
      <c r="EN4" s="72">
        <f>IFERROR(VLOOKUP(B4,'19'!B:J,9,0),"0")</f>
        <v>25</v>
      </c>
      <c r="EO4" s="72">
        <f>IFERROR(VLOOKUP(B4,'19'!B:K,10,0),"0")</f>
        <v>0</v>
      </c>
      <c r="EP4" s="72">
        <f>IFERROR(VLOOKUP(B4,'19'!B:L,11,0),"0")</f>
        <v>83</v>
      </c>
      <c r="EQ4" s="73">
        <f>SUM(EK4:EP4)</f>
        <v>191</v>
      </c>
      <c r="ER4" s="72">
        <f>IFERROR(VLOOKUP(B4,'20'!B:D,3,0),"0")</f>
        <v>52</v>
      </c>
      <c r="ES4" s="72">
        <f>IFERROR(VLOOKUP(B4,'20'!B:E,4,0),"0")</f>
        <v>14</v>
      </c>
      <c r="ET4" s="72">
        <f>IFERROR(VLOOKUP(B4,'20'!B:F,5,0),"0")</f>
        <v>74</v>
      </c>
      <c r="EU4" s="72">
        <f>IFERROR(VLOOKUP(B4,'20'!B:J,9,0),"0")</f>
        <v>15</v>
      </c>
      <c r="EV4" s="72">
        <f>IFERROR(VLOOKUP(B4,'20'!B:K,10,0),"0")</f>
        <v>0</v>
      </c>
      <c r="EW4" s="72">
        <f>IFERROR(VLOOKUP(B4,'20'!B:L,11,0),"0")</f>
        <v>10</v>
      </c>
      <c r="EX4" s="73">
        <f>SUM(ER4:EW4)</f>
        <v>165</v>
      </c>
      <c r="EY4" s="72">
        <f>IFERROR(VLOOKUP(B4,'21'!B:D,3,0),"0")</f>
        <v>8</v>
      </c>
      <c r="EZ4" s="72">
        <f>IFERROR(VLOOKUP(B4,'21'!B:E,4,0),"0")</f>
        <v>15</v>
      </c>
      <c r="FA4" s="72">
        <f>IFERROR(VLOOKUP(B4,'21'!B:F,5,0),"0")</f>
        <v>159</v>
      </c>
      <c r="FB4" s="72">
        <f>IFERROR(VLOOKUP(B4,'21'!B:J,9,0),"0")</f>
        <v>17</v>
      </c>
      <c r="FC4" s="72">
        <f>IFERROR(VLOOKUP(B4,'21'!B:K,10,0),"0")</f>
        <v>0</v>
      </c>
      <c r="FD4" s="72">
        <f>IFERROR(VLOOKUP(B4,'21'!B:L,11,0),"0")</f>
        <v>0</v>
      </c>
      <c r="FE4" s="73">
        <f>SUM(EY4:FD4)</f>
        <v>199</v>
      </c>
      <c r="FF4" s="72">
        <f>IFERROR(VLOOKUP(B4,'22'!B:D,3,0),"0")</f>
        <v>81</v>
      </c>
      <c r="FG4" s="72">
        <f>IFERROR(VLOOKUP(B4,'22'!B:E,4,0),"0")</f>
        <v>13</v>
      </c>
      <c r="FH4" s="72">
        <f>IFERROR(VLOOKUP(B4,'22'!B:F,5,0),"0")</f>
        <v>102</v>
      </c>
      <c r="FI4" s="72">
        <f>IFERROR(VLOOKUP(B4,'22'!B:J,9,0),"0")</f>
        <v>7</v>
      </c>
      <c r="FJ4" s="72">
        <f>IFERROR(VLOOKUP(B4,'22'!B:K,10,0),"0")</f>
        <v>0</v>
      </c>
      <c r="FK4" s="72">
        <f>IFERROR(VLOOKUP(B4,'22'!B:L,11,0),"0")</f>
        <v>0</v>
      </c>
      <c r="FL4" s="73">
        <f>SUM(FF4:FK4)</f>
        <v>203</v>
      </c>
      <c r="FM4" s="72">
        <f>IFERROR(VLOOKUP(B4,'23'!B:D,3,0),"0")</f>
        <v>17</v>
      </c>
      <c r="FN4" s="72">
        <f>IFERROR(VLOOKUP(B4,'23'!B:E,4,0),"0")</f>
        <v>15</v>
      </c>
      <c r="FO4" s="72">
        <f>IFERROR(VLOOKUP(B4,'23'!B:F,5,0),"0")</f>
        <v>82</v>
      </c>
      <c r="FP4" s="72">
        <f>IFERROR(VLOOKUP(B4,'23'!B:J,9,0),"0")</f>
        <v>17</v>
      </c>
      <c r="FQ4" s="72">
        <f>IFERROR(VLOOKUP(B4,'23'!B:K,10,0),"0")</f>
        <v>0</v>
      </c>
      <c r="FR4" s="72">
        <f>IFERROR(VLOOKUP(B4,'23'!B:L,11,0),"0")</f>
        <v>48</v>
      </c>
      <c r="FS4" s="73">
        <f>SUM(FM4:FR4)</f>
        <v>179</v>
      </c>
      <c r="FT4" s="72">
        <f>IFERROR(VLOOKUP(B4,'24'!B:D,3,0),"0")</f>
        <v>14</v>
      </c>
      <c r="FU4" s="72">
        <f>IFERROR(VLOOKUP(B4,'24'!B:E,4,0),"0")</f>
        <v>18</v>
      </c>
      <c r="FV4" s="72">
        <f>IFERROR(VLOOKUP(B4,'24'!B:F,5,0),"0")</f>
        <v>32</v>
      </c>
      <c r="FW4" s="72">
        <f>IFERROR(VLOOKUP(B4,'24'!B:J,9,0),"0")</f>
        <v>15</v>
      </c>
      <c r="FX4" s="72">
        <f>IFERROR(VLOOKUP(B4,'24'!B:K,10,0),"0")</f>
        <v>0</v>
      </c>
      <c r="FY4" s="72">
        <f>IFERROR(VLOOKUP(B4,'24'!B:L,11,0),"0")</f>
        <v>0</v>
      </c>
      <c r="FZ4" s="73">
        <f>SUM(FT4:FY4)</f>
        <v>79</v>
      </c>
      <c r="GA4" s="72">
        <f>IFERROR(VLOOKUP(B4,'25'!B:D,3,0),"0")</f>
        <v>13</v>
      </c>
      <c r="GB4" s="72">
        <f>IFERROR(VLOOKUP(B4,'25'!B:E,4,0),"0")</f>
        <v>13</v>
      </c>
      <c r="GC4" s="72">
        <f>IFERROR(VLOOKUP(B4,'25'!B:F,5,0),"0")</f>
        <v>30</v>
      </c>
      <c r="GD4" s="72">
        <f>IFERROR(VLOOKUP(B4,'25'!B:J,9,0),"0")</f>
        <v>13</v>
      </c>
      <c r="GE4" s="72">
        <f>IFERROR(VLOOKUP(B4,'25'!B:K,10,0),"0")</f>
        <v>0</v>
      </c>
      <c r="GF4" s="72">
        <f>IFERROR(VLOOKUP(B4,'25'!B:L,11,0),"0")</f>
        <v>0</v>
      </c>
      <c r="GG4" s="73">
        <f>SUM(GA4:GF4)</f>
        <v>69</v>
      </c>
      <c r="GH4" s="72">
        <f>IFERROR(VLOOKUP(B4,'26'!B:D,3,0),"0")</f>
        <v>21</v>
      </c>
      <c r="GI4" s="72">
        <f>IFERROR(VLOOKUP(B4,'26'!B:E,4,0),"0")</f>
        <v>88</v>
      </c>
      <c r="GJ4" s="72">
        <f>IFERROR(VLOOKUP(B4,'26'!B:F,5,0),"0")</f>
        <v>127</v>
      </c>
      <c r="GK4" s="72">
        <f>IFERROR(VLOOKUP(B4,'26'!B:J,9,0),"0")</f>
        <v>10</v>
      </c>
      <c r="GL4" s="72">
        <f>IFERROR(VLOOKUP(B4,'26'!B:K,10,0),"0")</f>
        <v>0</v>
      </c>
      <c r="GM4" s="72">
        <f>IFERROR(VLOOKUP(B4,'26'!B:L,11,0),"0")</f>
        <v>15</v>
      </c>
      <c r="GN4" s="73">
        <f>SUM(GH4:GM4)</f>
        <v>261</v>
      </c>
      <c r="GO4" s="72">
        <f>IFERROR(VLOOKUP(B4,'27'!B:D,3,0),"0")</f>
        <v>138</v>
      </c>
      <c r="GP4" s="72">
        <f>IFERROR(VLOOKUP(B4,'27'!B:E,4,0),"0")</f>
        <v>47</v>
      </c>
      <c r="GQ4" s="72">
        <f>IFERROR(VLOOKUP(B4,'27'!B:F,5,0),"0")</f>
        <v>35</v>
      </c>
      <c r="GR4" s="72">
        <f>IFERROR(VLOOKUP(B4,'27'!B:J,9,0),"0")</f>
        <v>23</v>
      </c>
      <c r="GS4" s="72">
        <f>IFERROR(VLOOKUP(B4,'27'!B:K,10,0),"0")</f>
        <v>0</v>
      </c>
      <c r="GT4" s="72">
        <f>IFERROR(VLOOKUP(B4,'27'!B:L,11,0),"0")</f>
        <v>20</v>
      </c>
      <c r="GU4" s="73">
        <f>SUM(GO4:GT4)</f>
        <v>263</v>
      </c>
      <c r="GV4" s="72">
        <f>IFERROR(VLOOKUP(B4,'28'!B:D,3,0),"0")</f>
        <v>5</v>
      </c>
      <c r="GW4" s="72">
        <f>IFERROR(VLOOKUP(B4,'28'!B:E,4,0),"0")</f>
        <v>26</v>
      </c>
      <c r="GX4" s="72">
        <f>IFERROR(VLOOKUP(B4,'28'!B:F,5,0),"0")</f>
        <v>10</v>
      </c>
      <c r="GY4" s="72">
        <f>IFERROR(VLOOKUP(B4,'28'!B:J,9,0),"0")</f>
        <v>7</v>
      </c>
      <c r="GZ4" s="72">
        <f>IFERROR(VLOOKUP(B4,'28'!B:K,10,0),"0")</f>
        <v>0</v>
      </c>
      <c r="HA4" s="72">
        <f>IFERROR(VLOOKUP(B4,'28'!B:L,11,0),"0")</f>
        <v>0</v>
      </c>
      <c r="HB4" s="73">
        <f>SUM(GV4:HA4)</f>
        <v>48</v>
      </c>
      <c r="HC4" s="72" t="str">
        <f>IFERROR(VLOOKUP(B4,#REF!,3),"0")</f>
        <v>0</v>
      </c>
      <c r="HD4" s="72" t="str">
        <f>IFERROR(VLOOKUP(B4,#REF!,4,0),"0")</f>
        <v>0</v>
      </c>
      <c r="HE4" s="72" t="str">
        <f>IFERROR(VLOOKUP(B4,#REF!,5,0),"0")</f>
        <v>0</v>
      </c>
      <c r="HF4" s="72" t="str">
        <f>IFERROR(VLOOKUP(B4,#REF!,9,0),"0")</f>
        <v>0</v>
      </c>
      <c r="HG4" s="72" t="str">
        <f>IFERROR(VLOOKUP(B4,#REF!,10,0),"0")</f>
        <v>0</v>
      </c>
      <c r="HH4" s="72" t="str">
        <f>IFERROR(VLOOKUP(B4,#REF!,11,0),"0")</f>
        <v>0</v>
      </c>
      <c r="HI4" s="73">
        <f>SUM(HC4:HH4)</f>
        <v>0</v>
      </c>
      <c r="HP4" s="73">
        <f>SUM(HJ4:HO4)</f>
        <v>0</v>
      </c>
      <c r="HW4" s="73">
        <f>SUM(HQ4:HV4)</f>
        <v>0</v>
      </c>
    </row>
    <row r="5" spans="1:231" x14ac:dyDescent="0.6">
      <c r="A5" s="3">
        <v>2</v>
      </c>
      <c r="B5" s="3">
        <v>1111084</v>
      </c>
      <c r="C5" s="5" t="s">
        <v>82</v>
      </c>
      <c r="D5" s="3" t="s">
        <v>176</v>
      </c>
      <c r="E5" s="84">
        <v>39.4</v>
      </c>
      <c r="F5" s="83">
        <f t="shared" ref="F5:F68" si="9">+M5*E5</f>
        <v>0</v>
      </c>
      <c r="G5" s="70">
        <f t="shared" si="4"/>
        <v>0</v>
      </c>
      <c r="H5" s="70">
        <f t="shared" si="5"/>
        <v>0</v>
      </c>
      <c r="I5" s="70">
        <f t="shared" si="6"/>
        <v>0</v>
      </c>
      <c r="J5" s="70">
        <f t="shared" si="7"/>
        <v>0</v>
      </c>
      <c r="K5" s="70">
        <f t="shared" si="8"/>
        <v>0</v>
      </c>
      <c r="L5" s="70">
        <f t="shared" ref="L5:L22" si="10">+T5+AA5+AH5+AO5+AV5+BC5+BJ5+BQ5+BX5+CE5+CL5+CS5+CZ5+DG5+DN5+DU5+EB5+EI5+EP5+EW5+FD5+FK5+FR5+FY5+GF5+GM5+GT5+HA5+HH5+HO5+HV5</f>
        <v>0</v>
      </c>
      <c r="M5" s="73">
        <f t="shared" ref="M5:M55" si="11">SUM(G5:L5)</f>
        <v>0</v>
      </c>
      <c r="N5" s="81">
        <f t="shared" ref="N5:N54" si="12">+G5+H5+I5+J5+K5</f>
        <v>0</v>
      </c>
      <c r="O5" s="72" t="str">
        <f>IFERROR(VLOOKUP(B5,'1ไม่มียอด'!B:D,3,0),"0")</f>
        <v>0</v>
      </c>
      <c r="P5" s="72" t="str">
        <f>IFERROR(VLOOKUP(B5,'1ไม่มียอด'!B:E,4,0),"0")</f>
        <v>0</v>
      </c>
      <c r="Q5" s="72" t="str">
        <f>IFERROR(VLOOKUP(B5,'1ไม่มียอด'!B:F,5,0),"0")</f>
        <v>0</v>
      </c>
      <c r="R5" s="72" t="str">
        <f>IFERROR(VLOOKUP(B5,'1ไม่มียอด'!B:G,6,0),"0")</f>
        <v>0</v>
      </c>
      <c r="S5" s="72" t="str">
        <f>IFERROR(VLOOKUP(B5,'1ไม่มียอด'!B:J,9,0),"0")</f>
        <v>0</v>
      </c>
      <c r="T5" s="72" t="str">
        <f>IFERROR(VLOOKUP(B5,'1ไม่มียอด'!B:K,10,0),"0")</f>
        <v>0</v>
      </c>
      <c r="U5" s="73">
        <f t="shared" ref="U5:U22" si="13">SUM(O5:R5)</f>
        <v>0</v>
      </c>
      <c r="V5" s="72" t="str">
        <f>IFERROR(VLOOKUP(B5,#REF!,3,0),"0")</f>
        <v>0</v>
      </c>
      <c r="W5" s="72" t="str">
        <f>IFERROR(VLOOKUP(B5,#REF!,4,0),"0")</f>
        <v>0</v>
      </c>
      <c r="X5" s="72" t="str">
        <f>IFERROR(VLOOKUP(B5,#REF!,5,0),"0")</f>
        <v>0</v>
      </c>
      <c r="Y5" s="72" t="str">
        <f>IFERROR(VLOOKUP(B5,#REF!,9,0),"0")</f>
        <v>0</v>
      </c>
      <c r="Z5" s="72" t="str">
        <f>IFERROR(VLOOKUP(B5,#REF!,10,0),"0")</f>
        <v>0</v>
      </c>
      <c r="AA5" s="72" t="str">
        <f>IFERROR(VLOOKUP(B5,#REF!,11,0),"0")</f>
        <v>0</v>
      </c>
      <c r="AB5" s="73">
        <f t="shared" ref="AB5:AB22" si="14">SUM(V5:Y5)</f>
        <v>0</v>
      </c>
      <c r="AC5" s="72">
        <f>IFERROR(VLOOKUP(B5,'3'!B:D,3,0),"0")</f>
        <v>0</v>
      </c>
      <c r="AD5" s="72">
        <f>IFERROR(VLOOKUP(B5,'3'!B:E,4,0),"0")</f>
        <v>0</v>
      </c>
      <c r="AE5" s="72">
        <f>IFERROR(VLOOKUP(B5,'3'!B:F,5,0),"0")</f>
        <v>0</v>
      </c>
      <c r="AF5" s="72">
        <f>IFERROR(VLOOKUP(B5,'3'!B:J,9,0),"0")</f>
        <v>0</v>
      </c>
      <c r="AG5" s="72">
        <f>IFERROR(VLOOKUP(B5,'3'!B:K,10,0),"0")</f>
        <v>0</v>
      </c>
      <c r="AH5" s="72">
        <f>IFERROR(VLOOKUP(B5,'3'!B:L,11,0),"0")</f>
        <v>0</v>
      </c>
      <c r="AI5" s="73">
        <f t="shared" ref="AI5:AI68" si="15">SUM(AC5:AH5)</f>
        <v>0</v>
      </c>
      <c r="AJ5" s="72">
        <f>IFERROR(VLOOKUP(B5,'4'!B:D,3,0),"0")</f>
        <v>0</v>
      </c>
      <c r="AK5" s="72">
        <f>IFERROR(VLOOKUP(B5,'4'!B:E,4,0),"0")</f>
        <v>0</v>
      </c>
      <c r="AL5" s="72">
        <f>IFERROR(VLOOKUP(B5,'4'!B:F,5,0),"0")</f>
        <v>0</v>
      </c>
      <c r="AM5" s="72">
        <f>IFERROR(VLOOKUP(B5,'4'!B:J,9,0),"0")</f>
        <v>0</v>
      </c>
      <c r="AN5" s="72">
        <f>IFERROR(VLOOKUP(B5,'4'!B:K,10,0),"0")</f>
        <v>0</v>
      </c>
      <c r="AO5" s="72">
        <f>IFERROR(VLOOKUP(B5,'4'!B:L,11,0),"0")</f>
        <v>0</v>
      </c>
      <c r="AP5" s="73">
        <f t="shared" ref="AP5:AP68" si="16">SUM(AJ5:AO5)</f>
        <v>0</v>
      </c>
      <c r="AQ5" s="72">
        <f>IFERROR(VLOOKUP(B5,'5'!B:D,3,0),"0")</f>
        <v>0</v>
      </c>
      <c r="AR5" s="72">
        <f>IFERROR(VLOOKUP(B5,'5'!B:E,4,0),"0")</f>
        <v>0</v>
      </c>
      <c r="AS5" s="72">
        <f>IFERROR(VLOOKUP(B5,'5'!B:F,5,0),"0")</f>
        <v>0</v>
      </c>
      <c r="AT5" s="72">
        <f>IFERROR(VLOOKUP(B5,'5'!B:J,9,0),"0")</f>
        <v>0</v>
      </c>
      <c r="AU5" s="72">
        <f>IFERROR(VLOOKUP(B5,'5'!B:K,10,0),"0")</f>
        <v>0</v>
      </c>
      <c r="AV5" s="72">
        <f>IFERROR(VLOOKUP(B5,'5'!B:L,11,0),"0")</f>
        <v>0</v>
      </c>
      <c r="AW5" s="73">
        <f t="shared" ref="AW5:AW22" si="17">SUM(AQ5:AT5)</f>
        <v>0</v>
      </c>
      <c r="AX5" s="72">
        <f>IFERROR(VLOOKUP(B5,'6'!B:D,3,0),"0")</f>
        <v>0</v>
      </c>
      <c r="AY5" s="72">
        <f>IFERROR(VLOOKUP(B5,'6'!B:E,4,0),"0")</f>
        <v>0</v>
      </c>
      <c r="AZ5" s="72">
        <f>IFERROR(VLOOKUP(B5,'6'!B:F,5,0),"0")</f>
        <v>0</v>
      </c>
      <c r="BA5" s="72">
        <f>IFERROR(VLOOKUP(B5,'6'!B:J,9,0),"0")</f>
        <v>0</v>
      </c>
      <c r="BB5" s="72">
        <f>IFERROR(VLOOKUP(B5,'6'!B:K,10,0),"0")</f>
        <v>0</v>
      </c>
      <c r="BC5" s="72">
        <f>IFERROR(VLOOKUP(B5,'6'!B:L,11,0),"0")</f>
        <v>0</v>
      </c>
      <c r="BD5" s="73">
        <f t="shared" ref="BD5:BD68" si="18">SUM(AX5:BC5)</f>
        <v>0</v>
      </c>
      <c r="BE5" s="72">
        <f>IFERROR(VLOOKUP(B5,'7'!B:D,3,0),"0")</f>
        <v>0</v>
      </c>
      <c r="BF5" s="72">
        <f>IFERROR(VLOOKUP(B5,'7'!B:E,4,0),"0")</f>
        <v>0</v>
      </c>
      <c r="BG5" s="72">
        <f>IFERROR(VLOOKUP(B5,'7'!B:F,5,0),"0")</f>
        <v>0</v>
      </c>
      <c r="BH5" s="72">
        <f>IFERROR(VLOOKUP(B5,'7'!B:J,9,0),"0")</f>
        <v>0</v>
      </c>
      <c r="BI5" s="72">
        <f>IFERROR(VLOOKUP(B5,'7'!B:K,10,0),"0")</f>
        <v>0</v>
      </c>
      <c r="BJ5" s="72">
        <f>IFERROR(VLOOKUP(B5,'7'!B:L,11,0),"0")</f>
        <v>0</v>
      </c>
      <c r="BK5" s="73">
        <f t="shared" ref="BK5:BK22" si="19">SUM(BE5:BH5)</f>
        <v>0</v>
      </c>
      <c r="BL5" s="72">
        <f>IFERROR(VLOOKUP(B5,'8'!B:D,3,0),"0")</f>
        <v>0</v>
      </c>
      <c r="BM5" s="72">
        <f>IFERROR(VLOOKUP(B5,'8'!B:E,4,0),"0")</f>
        <v>0</v>
      </c>
      <c r="BN5" s="72">
        <f>IFERROR(VLOOKUP(B5,'8'!B:F,5,0),"0")</f>
        <v>0</v>
      </c>
      <c r="BO5" s="72">
        <f>IFERROR(VLOOKUP(B5,'8'!B:J,9,0),"0")</f>
        <v>0</v>
      </c>
      <c r="BP5" s="72">
        <f>IFERROR(VLOOKUP(B5,'8'!B:K,10,0),"0")</f>
        <v>0</v>
      </c>
      <c r="BQ5" s="72">
        <f>IFERROR(VLOOKUP(B5,'8'!B:L,11,0),"0")</f>
        <v>0</v>
      </c>
      <c r="BR5" s="73">
        <f t="shared" ref="BR5:BR68" si="20">SUM(BL5:BQ5)</f>
        <v>0</v>
      </c>
      <c r="BS5" s="72">
        <f>IFERROR(VLOOKUP(B5,'9'!B:D,3,0),"0")</f>
        <v>0</v>
      </c>
      <c r="BT5" s="72">
        <f>IFERROR(VLOOKUP(B5,'9'!B:E,4,0),"0")</f>
        <v>0</v>
      </c>
      <c r="BU5" s="72">
        <f>IFERROR(VLOOKUP(B5,'9'!B:F,5,0),"0")</f>
        <v>0</v>
      </c>
      <c r="BV5" s="72">
        <f>IFERROR(VLOOKUP(B5,'9'!B:J,9,0),"0")</f>
        <v>0</v>
      </c>
      <c r="BW5" s="72">
        <f>IFERROR(VLOOKUP(B5,'9'!B:K,10,0),"0")</f>
        <v>0</v>
      </c>
      <c r="BX5" s="72">
        <f>IFERROR(VLOOKUP(B5,'9'!B:L,11,0),"0")</f>
        <v>0</v>
      </c>
      <c r="BY5" s="73">
        <f t="shared" ref="BY5:BY68" si="21">SUM(BS5:BX5)</f>
        <v>0</v>
      </c>
      <c r="BZ5" s="72">
        <f>IFERROR(VLOOKUP(B5,'10'!B:D,3,0),"0")</f>
        <v>0</v>
      </c>
      <c r="CA5" s="72">
        <f>IFERROR(VLOOKUP(B5,'10'!B:E,4,0),"0")</f>
        <v>0</v>
      </c>
      <c r="CB5" s="72">
        <f>VLOOKUP(B5,'10'!B:F,5,0)</f>
        <v>0</v>
      </c>
      <c r="CC5" s="72">
        <f>IFERROR(VLOOKUP(B5,'10'!B:J,9,0),"0")</f>
        <v>0</v>
      </c>
      <c r="CD5" s="72">
        <f>IFERROR(VLOOKUP(B5,'10'!B:K,10,0),"0")</f>
        <v>0</v>
      </c>
      <c r="CE5" s="72">
        <f>IFERROR(VLOOKUP(B5,'10'!B:L,11,0),"0")</f>
        <v>0</v>
      </c>
      <c r="CF5" s="73">
        <f t="shared" ref="CF5:CF22" si="22">SUM(BZ5:CC5)</f>
        <v>0</v>
      </c>
      <c r="CG5" s="72">
        <f>IFERROR(VLOOKUP(B5,'11'!B:D,3,0),"0")</f>
        <v>0</v>
      </c>
      <c r="CH5" s="72">
        <f>IFERROR(VLOOKUP(B5,'11'!B:E,4,0),"0")</f>
        <v>0</v>
      </c>
      <c r="CI5" s="72">
        <f>IFERROR(VLOOKUP(B5,'11'!B:F,5,0),"0")</f>
        <v>0</v>
      </c>
      <c r="CJ5" s="72">
        <f>IFERROR(VLOOKUP(B5,'11'!B:J,9,0),"0")</f>
        <v>0</v>
      </c>
      <c r="CK5" s="72">
        <f>IFERROR(VLOOKUP(B5,'11'!B:K,10,0),"0")</f>
        <v>0</v>
      </c>
      <c r="CL5" s="72">
        <f>IFERROR(VLOOKUP(B5,'11'!B:L,11,0),"0")</f>
        <v>0</v>
      </c>
      <c r="CM5" s="73">
        <f t="shared" ref="CM5:CM22" si="23">SUM(CG5:CJ5)</f>
        <v>0</v>
      </c>
      <c r="CN5" s="72">
        <f>IFERROR(VLOOKUP(B5,'12'!B:D,3,0),"0")</f>
        <v>0</v>
      </c>
      <c r="CO5" s="72">
        <f>IFERROR(VLOOKUP(B5,'12'!B:E,4,0),"0")</f>
        <v>0</v>
      </c>
      <c r="CP5" s="72">
        <f>IFERROR(VLOOKUP(B5,'12'!B:F,5,0),"0")</f>
        <v>0</v>
      </c>
      <c r="CQ5" s="72">
        <f>IFERROR(VLOOKUP(B5,'12'!B:J,9,0),"0")</f>
        <v>0</v>
      </c>
      <c r="CR5" s="72">
        <f>IFERROR(VLOOKUP(B5,'12'!B:K,10,0),"0")</f>
        <v>0</v>
      </c>
      <c r="CS5" s="72">
        <f>IFERROR(VLOOKUP(B5,'12'!B:L,11,0),"0")</f>
        <v>0</v>
      </c>
      <c r="CT5" s="73">
        <f t="shared" ref="CT5:CT22" si="24">SUM(CN5:CQ5)</f>
        <v>0</v>
      </c>
      <c r="CU5" s="72">
        <f>IFERROR(VLOOKUP(B5,'13'!B:D,3,0),"0")</f>
        <v>0</v>
      </c>
      <c r="CV5" s="72">
        <f>IFERROR(VLOOKUP(B5,'13'!B:E,4,0),"0")</f>
        <v>0</v>
      </c>
      <c r="CW5" s="72">
        <f>IFERROR(VLOOKUP(B5,'13'!B:F,5,0),"0")</f>
        <v>0</v>
      </c>
      <c r="CX5" s="72">
        <f>IFERROR(VLOOKUP(B5,'13'!B:J,9,0),"0")</f>
        <v>0</v>
      </c>
      <c r="CY5" s="72">
        <f>IFERROR(VLOOKUP(B5,'13'!B:K,10,0),"0")</f>
        <v>0</v>
      </c>
      <c r="CZ5" s="72">
        <f>IFERROR(VLOOKUP(B5,'13'!B:L,11,0),"0")</f>
        <v>0</v>
      </c>
      <c r="DA5" s="73">
        <f t="shared" ref="DA5:DA22" si="25">SUM(CU5:CX5)</f>
        <v>0</v>
      </c>
      <c r="DB5" s="72">
        <f>IFERROR(VLOOKUP(B5,'14'!B:D,3,0),"0")</f>
        <v>0</v>
      </c>
      <c r="DC5" s="72">
        <f>IFERROR(VLOOKUP(B5,'14'!B:E,4,0),"0")</f>
        <v>0</v>
      </c>
      <c r="DD5" s="72">
        <f>IFERROR(VLOOKUP(B5,'14'!B:F,5,0),"0")</f>
        <v>0</v>
      </c>
      <c r="DE5" s="72">
        <f>IFERROR(VLOOKUP(B5,'14'!B:J,9,0),"0")</f>
        <v>0</v>
      </c>
      <c r="DF5" s="72">
        <f>IFERROR(VLOOKUP(B5,'14'!B:K,10,0),"0")</f>
        <v>0</v>
      </c>
      <c r="DG5" s="72">
        <f>IFERROR(VLOOKUP(B5,'14'!B:L,11,0),"0")</f>
        <v>0</v>
      </c>
      <c r="DH5" s="73">
        <f t="shared" ref="DH5:DH22" si="26">SUM(DB5:DE5)</f>
        <v>0</v>
      </c>
      <c r="DI5" s="72">
        <f>IFERROR(VLOOKUP(B5,'15'!B:D,3,0),"0")</f>
        <v>0</v>
      </c>
      <c r="DJ5" s="72">
        <f>IFERROR(VLOOKUP(B5,'15'!B:E,4,0),"0")</f>
        <v>0</v>
      </c>
      <c r="DK5" s="72">
        <f>IFERROR(VLOOKUP(B5,'15'!B:F,5,0),"0")</f>
        <v>0</v>
      </c>
      <c r="DL5" s="72">
        <f>IFERROR(VLOOKUP(B5,'15'!B:J,9,0),"0")</f>
        <v>0</v>
      </c>
      <c r="DM5" s="72">
        <f>IFERROR(VLOOKUP(B5,'15'!B:K,10,0),"0")</f>
        <v>0</v>
      </c>
      <c r="DN5" s="72">
        <f>IFERROR(VLOOKUP(B5,'15'!B:L,11,0),"0")</f>
        <v>0</v>
      </c>
      <c r="DO5" s="73">
        <f t="shared" ref="DO5:DO22" si="27">SUM(DI5:DL5)</f>
        <v>0</v>
      </c>
      <c r="DP5" s="72">
        <f>IFERROR(VLOOKUP(B5,'16'!B:D,3,0),"0")</f>
        <v>0</v>
      </c>
      <c r="DQ5" s="72">
        <f>IFERROR(VLOOKUP(B5,'16'!B:E,4,0),"0")</f>
        <v>0</v>
      </c>
      <c r="DR5" s="72">
        <f>IFERROR(VLOOKUP(B5,'16'!B:F,5,0),"0")</f>
        <v>0</v>
      </c>
      <c r="DS5" s="72">
        <f>IFERROR(VLOOKUP(B5,'16'!B:J,9,0),"0")</f>
        <v>0</v>
      </c>
      <c r="DT5" s="72">
        <f>IFERROR(VLOOKUP(B5,'16'!B:K,10,0),"0")</f>
        <v>0</v>
      </c>
      <c r="DU5" s="72">
        <f>IFERROR(VLOOKUP(B5,'16'!B:L,11,0),"0")</f>
        <v>0</v>
      </c>
      <c r="DV5" s="73">
        <f t="shared" ref="DV5:DV22" si="28">SUM(DP5:DS5)</f>
        <v>0</v>
      </c>
      <c r="DW5" s="72">
        <f>IFERROR(VLOOKUP(B5,'17'!B:D,3,0),"0")</f>
        <v>0</v>
      </c>
      <c r="DX5" s="72">
        <f>IFERROR(VLOOKUP(B5,'17'!B:E,4,0),"0")</f>
        <v>0</v>
      </c>
      <c r="DY5" s="72">
        <f>IFERROR(VLOOKUP(B5,'17'!B:F,5,0),"0")</f>
        <v>0</v>
      </c>
      <c r="DZ5" s="72">
        <f>IFERROR(VLOOKUP(B5,'17'!B:J,9,0),"0")</f>
        <v>0</v>
      </c>
      <c r="EA5" s="72">
        <f>IFERROR(VLOOKUP(B5,'17'!B:K,10,0),"0")</f>
        <v>0</v>
      </c>
      <c r="EB5" s="72">
        <f>IFERROR(VLOOKUP(B5,'17'!B:L,11,0),"0")</f>
        <v>0</v>
      </c>
      <c r="EC5" s="73">
        <f t="shared" ref="EC5:EC22" si="29">SUM(DW5:DZ5)</f>
        <v>0</v>
      </c>
      <c r="ED5" s="72">
        <f>IFERROR(VLOOKUP(B5,'18'!B:D,3,0),"0")</f>
        <v>0</v>
      </c>
      <c r="EE5" s="72">
        <f>IFERROR(VLOOKUP(B5,'18'!B:E,4,0),"0")</f>
        <v>0</v>
      </c>
      <c r="EF5" s="72">
        <f>IFERROR(VLOOKUP(B5,'18'!B:F,5,0),"0")</f>
        <v>0</v>
      </c>
      <c r="EG5" s="72">
        <f>IFERROR(VLOOKUP(B5,'18'!B:J,9,0),"0")</f>
        <v>0</v>
      </c>
      <c r="EH5" s="72">
        <f>IFERROR(VLOOKUP(B5,'18'!B:K,10,0),"0")</f>
        <v>0</v>
      </c>
      <c r="EI5" s="72">
        <f>IFERROR(VLOOKUP(B5,'18'!B:L,11,0),"0")</f>
        <v>0</v>
      </c>
      <c r="EJ5" s="73">
        <f t="shared" ref="EJ5:EJ68" si="30">SUM(ED5:EI5)</f>
        <v>0</v>
      </c>
      <c r="EK5" s="72">
        <f>IFERROR(VLOOKUP(B5,'19'!B:D,3,0),"0")</f>
        <v>0</v>
      </c>
      <c r="EL5" s="72">
        <f>IFERROR(VLOOKUP(B5,'19'!B:E,4,0),"0")</f>
        <v>0</v>
      </c>
      <c r="EM5" s="72">
        <f>IFERROR(VLOOKUP(B5,'19'!B:F,5,0),"0")</f>
        <v>0</v>
      </c>
      <c r="EN5" s="72">
        <f>IFERROR(VLOOKUP(B5,'19'!B:J,9,0),"0")</f>
        <v>0</v>
      </c>
      <c r="EO5" s="72">
        <f>IFERROR(VLOOKUP(B5,'19'!B:K,10,0),"0")</f>
        <v>0</v>
      </c>
      <c r="EP5" s="72">
        <f>IFERROR(VLOOKUP(B5,'19'!B:L,11,0),"0")</f>
        <v>0</v>
      </c>
      <c r="EQ5" s="73">
        <f t="shared" ref="EQ5:EQ68" si="31">SUM(EK5:EP5)</f>
        <v>0</v>
      </c>
      <c r="ER5" s="72">
        <f>IFERROR(VLOOKUP(B5,'20'!B:D,3,0),"0")</f>
        <v>0</v>
      </c>
      <c r="ES5" s="72">
        <f>IFERROR(VLOOKUP(B5,'20'!B:E,4,0),"0")</f>
        <v>0</v>
      </c>
      <c r="ET5" s="72">
        <f>IFERROR(VLOOKUP(B5,'20'!B:F,5,0),"0")</f>
        <v>0</v>
      </c>
      <c r="EU5" s="72">
        <f>IFERROR(VLOOKUP(B5,'20'!B:J,9,0),"0")</f>
        <v>0</v>
      </c>
      <c r="EV5" s="72">
        <f>IFERROR(VLOOKUP(B5,'20'!B:K,10,0),"0")</f>
        <v>0</v>
      </c>
      <c r="EW5" s="72">
        <f>IFERROR(VLOOKUP(B5,'20'!B:L,11,0),"0")</f>
        <v>0</v>
      </c>
      <c r="EX5" s="73">
        <f t="shared" ref="EX5:EX68" si="32">SUM(ER5:EW5)</f>
        <v>0</v>
      </c>
      <c r="EY5" s="72">
        <f>IFERROR(VLOOKUP(B5,'21'!B:D,3,0),"0")</f>
        <v>0</v>
      </c>
      <c r="EZ5" s="72">
        <f>IFERROR(VLOOKUP(B5,'21'!B:E,4,0),"0")</f>
        <v>0</v>
      </c>
      <c r="FA5" s="72">
        <f>IFERROR(VLOOKUP(B5,'21'!B:F,5,0),"0")</f>
        <v>0</v>
      </c>
      <c r="FB5" s="72">
        <f>IFERROR(VLOOKUP(B5,'21'!B:J,9,0),"0")</f>
        <v>0</v>
      </c>
      <c r="FC5" s="72">
        <f>IFERROR(VLOOKUP(B5,'21'!B:K,10,0),"0")</f>
        <v>0</v>
      </c>
      <c r="FD5" s="72">
        <f>IFERROR(VLOOKUP(B5,'21'!B:L,11,0),"0")</f>
        <v>0</v>
      </c>
      <c r="FE5" s="73">
        <f t="shared" ref="FE5:FE68" si="33">SUM(EY5:FD5)</f>
        <v>0</v>
      </c>
      <c r="FF5" s="72">
        <f>IFERROR(VLOOKUP(B5,'22'!B:D,3,0),"0")</f>
        <v>0</v>
      </c>
      <c r="FG5" s="72">
        <f>IFERROR(VLOOKUP(B5,'22'!B:E,4,0),"0")</f>
        <v>0</v>
      </c>
      <c r="FH5" s="72">
        <f>IFERROR(VLOOKUP(B5,'22'!B:F,5,0),"0")</f>
        <v>0</v>
      </c>
      <c r="FI5" s="72">
        <f>IFERROR(VLOOKUP(B5,'22'!B:J,9,0),"0")</f>
        <v>0</v>
      </c>
      <c r="FJ5" s="72">
        <f>IFERROR(VLOOKUP(B5,'22'!B:K,10,0),"0")</f>
        <v>0</v>
      </c>
      <c r="FK5" s="72">
        <f>IFERROR(VLOOKUP(B5,'22'!B:L,11,0),"0")</f>
        <v>0</v>
      </c>
      <c r="FL5" s="73">
        <f t="shared" ref="FL5:FL68" si="34">SUM(FF5:FK5)</f>
        <v>0</v>
      </c>
      <c r="FM5" s="72">
        <f>IFERROR(VLOOKUP(B5,'23'!B:D,3,0),"0")</f>
        <v>0</v>
      </c>
      <c r="FN5" s="72">
        <f>IFERROR(VLOOKUP(B5,'23'!B:E,4,0),"0")</f>
        <v>0</v>
      </c>
      <c r="FO5" s="72">
        <f>IFERROR(VLOOKUP(B5,'23'!B:F,5,0),"0")</f>
        <v>0</v>
      </c>
      <c r="FP5" s="72">
        <f>IFERROR(VLOOKUP(B5,'23'!B:J,9,0),"0")</f>
        <v>0</v>
      </c>
      <c r="FQ5" s="72">
        <f>IFERROR(VLOOKUP(B5,'23'!B:K,10,0),"0")</f>
        <v>0</v>
      </c>
      <c r="FR5" s="72">
        <f>IFERROR(VLOOKUP(B5,'23'!B:L,11,0),"0")</f>
        <v>0</v>
      </c>
      <c r="FS5" s="73">
        <f t="shared" ref="FS5:FS68" si="35">SUM(FM5:FR5)</f>
        <v>0</v>
      </c>
      <c r="FT5" s="72">
        <f>IFERROR(VLOOKUP(B5,'24'!B:D,3,0),"0")</f>
        <v>0</v>
      </c>
      <c r="FU5" s="72">
        <f>IFERROR(VLOOKUP(B5,'24'!B:E,4,0),"0")</f>
        <v>0</v>
      </c>
      <c r="FV5" s="72">
        <f>IFERROR(VLOOKUP(B5,'24'!B:F,5,0),"0")</f>
        <v>0</v>
      </c>
      <c r="FW5" s="72">
        <f>IFERROR(VLOOKUP(B5,'24'!B:J,9,0),"0")</f>
        <v>0</v>
      </c>
      <c r="FX5" s="72">
        <f>IFERROR(VLOOKUP(B5,'24'!B:K,10,0),"0")</f>
        <v>0</v>
      </c>
      <c r="FY5" s="72">
        <f>IFERROR(VLOOKUP(B5,'24'!B:L,11,0),"0")</f>
        <v>0</v>
      </c>
      <c r="FZ5" s="73">
        <f t="shared" ref="FZ5:FZ68" si="36">SUM(FT5:FY5)</f>
        <v>0</v>
      </c>
      <c r="GA5" s="72">
        <f>IFERROR(VLOOKUP(B5,'25'!B:D,3,0),"0")</f>
        <v>0</v>
      </c>
      <c r="GB5" s="72">
        <f>IFERROR(VLOOKUP(B5,'25'!B:E,4,0),"0")</f>
        <v>0</v>
      </c>
      <c r="GC5" s="72">
        <f>IFERROR(VLOOKUP(B5,'25'!B:F,5,0),"0")</f>
        <v>0</v>
      </c>
      <c r="GD5" s="72">
        <f>IFERROR(VLOOKUP(B5,'25'!B:J,9,0),"0")</f>
        <v>0</v>
      </c>
      <c r="GE5" s="72">
        <f>IFERROR(VLOOKUP(B5,'25'!B:K,10,0),"0")</f>
        <v>0</v>
      </c>
      <c r="GF5" s="72">
        <f>IFERROR(VLOOKUP(B5,'25'!B:L,11,0),"0")</f>
        <v>0</v>
      </c>
      <c r="GG5" s="73">
        <f t="shared" ref="GG5:GG22" si="37">SUM(GA5:GD5)</f>
        <v>0</v>
      </c>
      <c r="GH5" s="72">
        <f>IFERROR(VLOOKUP(B5,'26'!B:D,3,0),"0")</f>
        <v>0</v>
      </c>
      <c r="GI5" s="72">
        <f>IFERROR(VLOOKUP(B5,'26'!B:E,4,0),"0")</f>
        <v>0</v>
      </c>
      <c r="GJ5" s="72">
        <f>IFERROR(VLOOKUP(B5,'26'!B:F,5,0),"0")</f>
        <v>0</v>
      </c>
      <c r="GK5" s="72">
        <f>IFERROR(VLOOKUP(B5,'26'!B:J,9,0),"0")</f>
        <v>0</v>
      </c>
      <c r="GL5" s="72">
        <f>IFERROR(VLOOKUP(B5,'26'!B:K,10,0),"0")</f>
        <v>0</v>
      </c>
      <c r="GM5" s="72">
        <f>IFERROR(VLOOKUP(B5,'26'!B:L,11,0),"0")</f>
        <v>0</v>
      </c>
      <c r="GN5" s="73">
        <f t="shared" ref="GN5:GN22" si="38">SUM(GH5:GK5)</f>
        <v>0</v>
      </c>
      <c r="GO5" s="72">
        <f>IFERROR(VLOOKUP(B5,'27'!B:D,3,0),"0")</f>
        <v>0</v>
      </c>
      <c r="GP5" s="72">
        <f>IFERROR(VLOOKUP(B5,'27'!B:E,4,0),"0")</f>
        <v>0</v>
      </c>
      <c r="GQ5" s="72">
        <f>IFERROR(VLOOKUP(B5,'27'!B:F,5,0),"0")</f>
        <v>0</v>
      </c>
      <c r="GR5" s="72">
        <f>IFERROR(VLOOKUP(B5,'27'!B:J,9,0),"0")</f>
        <v>0</v>
      </c>
      <c r="GS5" s="72">
        <f>IFERROR(VLOOKUP(B5,'27'!B:K,10,0),"0")</f>
        <v>0</v>
      </c>
      <c r="GT5" s="72">
        <f>IFERROR(VLOOKUP(B5,'27'!B:L,11,0),"0")</f>
        <v>0</v>
      </c>
      <c r="GU5" s="73">
        <f t="shared" ref="GU5:GU68" si="39">SUM(GO5:GT5)</f>
        <v>0</v>
      </c>
      <c r="GV5" s="72">
        <f>IFERROR(VLOOKUP(B5,'28'!B:D,3,0),"0")</f>
        <v>0</v>
      </c>
      <c r="GW5" s="72">
        <f>IFERROR(VLOOKUP(B5,'28'!B:E,4,0),"0")</f>
        <v>0</v>
      </c>
      <c r="GX5" s="72">
        <f>IFERROR(VLOOKUP(B5,'28'!B:F,5,0),"0")</f>
        <v>0</v>
      </c>
      <c r="GY5" s="72">
        <f>IFERROR(VLOOKUP(B5,'28'!B:J,9,0),"0")</f>
        <v>0</v>
      </c>
      <c r="GZ5" s="72">
        <f>IFERROR(VLOOKUP(B5,'28'!B:K,10,0),"0")</f>
        <v>0</v>
      </c>
      <c r="HA5" s="72">
        <f>IFERROR(VLOOKUP(B5,'28'!B:L,11,0),"0")</f>
        <v>0</v>
      </c>
      <c r="HB5" s="73">
        <f t="shared" ref="HB5:HB68" si="40">SUM(GV5:HA5)</f>
        <v>0</v>
      </c>
      <c r="HC5" s="72" t="str">
        <f>IFERROR(VLOOKUP(B5,#REF!,3),"0")</f>
        <v>0</v>
      </c>
      <c r="HD5" s="72" t="str">
        <f>IFERROR(VLOOKUP(B5,#REF!,4,0),"0")</f>
        <v>0</v>
      </c>
      <c r="HE5" s="72" t="str">
        <f>IFERROR(VLOOKUP(B5,#REF!,5,0),"0")</f>
        <v>0</v>
      </c>
      <c r="HF5" s="72" t="str">
        <f>IFERROR(VLOOKUP(B5,#REF!,9,0),"0")</f>
        <v>0</v>
      </c>
      <c r="HG5" s="72" t="str">
        <f>IFERROR(VLOOKUP(B5,#REF!,10,0),"0")</f>
        <v>0</v>
      </c>
      <c r="HH5" s="72" t="str">
        <f>IFERROR(VLOOKUP(B5,#REF!,11,0),"0")</f>
        <v>0</v>
      </c>
      <c r="HI5" s="73">
        <f t="shared" ref="HI5:HI22" si="41">SUM(HC5:HF5)</f>
        <v>0</v>
      </c>
      <c r="HP5" s="73">
        <f t="shared" ref="HP5:HP22" si="42">SUM(HJ5:HM5)</f>
        <v>0</v>
      </c>
      <c r="HW5" s="73">
        <f t="shared" ref="HW5:HW22" si="43">SUM(HQ5:HT5)</f>
        <v>0</v>
      </c>
    </row>
    <row r="6" spans="1:231" x14ac:dyDescent="0.6">
      <c r="A6" s="3">
        <v>3</v>
      </c>
      <c r="B6" s="3">
        <v>1111085</v>
      </c>
      <c r="C6" s="5" t="s">
        <v>83</v>
      </c>
      <c r="D6" s="3" t="s">
        <v>176</v>
      </c>
      <c r="E6" s="84">
        <v>37.04</v>
      </c>
      <c r="F6" s="83">
        <f t="shared" si="9"/>
        <v>0</v>
      </c>
      <c r="G6" s="70">
        <f t="shared" si="4"/>
        <v>0</v>
      </c>
      <c r="H6" s="70">
        <f t="shared" si="5"/>
        <v>0</v>
      </c>
      <c r="I6" s="70">
        <f t="shared" si="6"/>
        <v>0</v>
      </c>
      <c r="J6" s="70">
        <f t="shared" si="7"/>
        <v>0</v>
      </c>
      <c r="K6" s="70">
        <f t="shared" si="8"/>
        <v>0</v>
      </c>
      <c r="L6" s="70">
        <f t="shared" si="10"/>
        <v>0</v>
      </c>
      <c r="M6" s="73">
        <f t="shared" si="11"/>
        <v>0</v>
      </c>
      <c r="N6" s="81">
        <f t="shared" si="12"/>
        <v>0</v>
      </c>
      <c r="O6" s="72" t="str">
        <f>IFERROR(VLOOKUP(B6,'1ไม่มียอด'!B:D,3,0),"0")</f>
        <v>0</v>
      </c>
      <c r="P6" s="72" t="str">
        <f>IFERROR(VLOOKUP(B6,'1ไม่มียอด'!B:E,4,0),"0")</f>
        <v>0</v>
      </c>
      <c r="Q6" s="72" t="str">
        <f>IFERROR(VLOOKUP(B6,'1ไม่มียอด'!B:F,5,0),"0")</f>
        <v>0</v>
      </c>
      <c r="R6" s="72" t="str">
        <f>IFERROR(VLOOKUP(B6,'1ไม่มียอด'!B:G,6,0),"0")</f>
        <v>0</v>
      </c>
      <c r="S6" s="72" t="str">
        <f>IFERROR(VLOOKUP(B6,'1ไม่มียอด'!B:J,9,0),"0")</f>
        <v>0</v>
      </c>
      <c r="T6" s="72" t="str">
        <f>IFERROR(VLOOKUP(B6,'1ไม่มียอด'!B:K,10,0),"0")</f>
        <v>0</v>
      </c>
      <c r="U6" s="73">
        <f t="shared" si="13"/>
        <v>0</v>
      </c>
      <c r="V6" s="72" t="str">
        <f>IFERROR(VLOOKUP(B6,#REF!,3,0),"0")</f>
        <v>0</v>
      </c>
      <c r="W6" s="72" t="str">
        <f>IFERROR(VLOOKUP(B6,#REF!,4,0),"0")</f>
        <v>0</v>
      </c>
      <c r="X6" s="72" t="str">
        <f>IFERROR(VLOOKUP(B6,#REF!,5,0),"0")</f>
        <v>0</v>
      </c>
      <c r="Y6" s="72" t="str">
        <f>IFERROR(VLOOKUP(B6,#REF!,9,0),"0")</f>
        <v>0</v>
      </c>
      <c r="Z6" s="72" t="str">
        <f>IFERROR(VLOOKUP(B6,#REF!,10,0),"0")</f>
        <v>0</v>
      </c>
      <c r="AA6" s="72" t="str">
        <f>IFERROR(VLOOKUP(B6,#REF!,11,0),"0")</f>
        <v>0</v>
      </c>
      <c r="AB6" s="73">
        <f t="shared" si="14"/>
        <v>0</v>
      </c>
      <c r="AC6" s="72">
        <f>IFERROR(VLOOKUP(B6,'3'!B:D,3,0),"0")</f>
        <v>0</v>
      </c>
      <c r="AD6" s="72">
        <f>IFERROR(VLOOKUP(B6,'3'!B:E,4,0),"0")</f>
        <v>0</v>
      </c>
      <c r="AE6" s="72">
        <f>IFERROR(VLOOKUP(B6,'3'!B:F,5,0),"0")</f>
        <v>0</v>
      </c>
      <c r="AF6" s="72">
        <f>IFERROR(VLOOKUP(B6,'3'!B:J,9,0),"0")</f>
        <v>0</v>
      </c>
      <c r="AG6" s="72">
        <f>IFERROR(VLOOKUP(B6,'3'!B:K,10,0),"0")</f>
        <v>0</v>
      </c>
      <c r="AH6" s="72">
        <f>IFERROR(VLOOKUP(B6,'3'!B:L,11,0),"0")</f>
        <v>0</v>
      </c>
      <c r="AI6" s="73">
        <f t="shared" si="15"/>
        <v>0</v>
      </c>
      <c r="AJ6" s="72">
        <f>IFERROR(VLOOKUP(B6,'4'!B:D,3,0),"0")</f>
        <v>0</v>
      </c>
      <c r="AK6" s="72">
        <f>IFERROR(VLOOKUP(B6,'4'!B:E,4,0),"0")</f>
        <v>0</v>
      </c>
      <c r="AL6" s="72">
        <f>IFERROR(VLOOKUP(B6,'4'!B:F,5,0),"0")</f>
        <v>0</v>
      </c>
      <c r="AM6" s="72">
        <f>IFERROR(VLOOKUP(B6,'4'!B:J,9,0),"0")</f>
        <v>0</v>
      </c>
      <c r="AN6" s="72">
        <f>IFERROR(VLOOKUP(B6,'4'!B:K,10,0),"0")</f>
        <v>0</v>
      </c>
      <c r="AO6" s="72">
        <f>IFERROR(VLOOKUP(B6,'4'!B:L,11,0),"0")</f>
        <v>0</v>
      </c>
      <c r="AP6" s="73">
        <f t="shared" si="16"/>
        <v>0</v>
      </c>
      <c r="AQ6" s="72">
        <f>IFERROR(VLOOKUP(B6,'5'!B:D,3,0),"0")</f>
        <v>0</v>
      </c>
      <c r="AR6" s="72">
        <f>IFERROR(VLOOKUP(B6,'5'!B:E,4,0),"0")</f>
        <v>0</v>
      </c>
      <c r="AS6" s="72">
        <f>IFERROR(VLOOKUP(B6,'5'!B:F,5,0),"0")</f>
        <v>0</v>
      </c>
      <c r="AT6" s="72">
        <f>IFERROR(VLOOKUP(B6,'5'!B:J,9,0),"0")</f>
        <v>0</v>
      </c>
      <c r="AU6" s="72">
        <f>IFERROR(VLOOKUP(B6,'5'!B:K,10,0),"0")</f>
        <v>0</v>
      </c>
      <c r="AV6" s="72">
        <f>IFERROR(VLOOKUP(B6,'5'!B:L,11,0),"0")</f>
        <v>0</v>
      </c>
      <c r="AW6" s="73">
        <f t="shared" si="17"/>
        <v>0</v>
      </c>
      <c r="AX6" s="72">
        <f>IFERROR(VLOOKUP(B6,'6'!B:D,3,0),"0")</f>
        <v>0</v>
      </c>
      <c r="AY6" s="72">
        <f>IFERROR(VLOOKUP(B6,'6'!B:E,4,0),"0")</f>
        <v>0</v>
      </c>
      <c r="AZ6" s="72">
        <f>IFERROR(VLOOKUP(B6,'6'!B:F,5,0),"0")</f>
        <v>0</v>
      </c>
      <c r="BA6" s="72">
        <f>IFERROR(VLOOKUP(B6,'6'!B:J,9,0),"0")</f>
        <v>0</v>
      </c>
      <c r="BB6" s="72">
        <f>IFERROR(VLOOKUP(B6,'6'!B:K,10,0),"0")</f>
        <v>0</v>
      </c>
      <c r="BC6" s="72">
        <f>IFERROR(VLOOKUP(B6,'6'!B:L,11,0),"0")</f>
        <v>0</v>
      </c>
      <c r="BD6" s="73">
        <f t="shared" si="18"/>
        <v>0</v>
      </c>
      <c r="BE6" s="72">
        <f>IFERROR(VLOOKUP(B6,'7'!B:D,3,0),"0")</f>
        <v>0</v>
      </c>
      <c r="BF6" s="72">
        <f>IFERROR(VLOOKUP(B6,'7'!B:E,4,0),"0")</f>
        <v>0</v>
      </c>
      <c r="BG6" s="72">
        <f>IFERROR(VLOOKUP(B6,'7'!B:F,5,0),"0")</f>
        <v>0</v>
      </c>
      <c r="BH6" s="72">
        <f>IFERROR(VLOOKUP(B6,'7'!B:J,9,0),"0")</f>
        <v>0</v>
      </c>
      <c r="BI6" s="72">
        <f>IFERROR(VLOOKUP(B6,'7'!B:K,10,0),"0")</f>
        <v>0</v>
      </c>
      <c r="BJ6" s="72">
        <f>IFERROR(VLOOKUP(B6,'7'!B:L,11,0),"0")</f>
        <v>0</v>
      </c>
      <c r="BK6" s="73">
        <f t="shared" si="19"/>
        <v>0</v>
      </c>
      <c r="BL6" s="72">
        <f>IFERROR(VLOOKUP(B6,'8'!B:D,3,0),"0")</f>
        <v>0</v>
      </c>
      <c r="BM6" s="72">
        <f>IFERROR(VLOOKUP(B6,'8'!B:E,4,0),"0")</f>
        <v>0</v>
      </c>
      <c r="BN6" s="72">
        <f>IFERROR(VLOOKUP(B6,'8'!B:F,5,0),"0")</f>
        <v>0</v>
      </c>
      <c r="BO6" s="72">
        <f>IFERROR(VLOOKUP(B6,'8'!B:J,9,0),"0")</f>
        <v>0</v>
      </c>
      <c r="BP6" s="72">
        <f>IFERROR(VLOOKUP(B6,'8'!B:K,10,0),"0")</f>
        <v>0</v>
      </c>
      <c r="BQ6" s="72">
        <f>IFERROR(VLOOKUP(B6,'8'!B:L,11,0),"0")</f>
        <v>0</v>
      </c>
      <c r="BR6" s="73">
        <f t="shared" si="20"/>
        <v>0</v>
      </c>
      <c r="BS6" s="72">
        <f>IFERROR(VLOOKUP(B6,'9'!B:D,3,0),"0")</f>
        <v>0</v>
      </c>
      <c r="BT6" s="72">
        <f>IFERROR(VLOOKUP(B6,'9'!B:E,4,0),"0")</f>
        <v>0</v>
      </c>
      <c r="BU6" s="72">
        <f>IFERROR(VLOOKUP(B6,'9'!B:F,5,0),"0")</f>
        <v>0</v>
      </c>
      <c r="BV6" s="72">
        <f>IFERROR(VLOOKUP(B6,'9'!B:J,9,0),"0")</f>
        <v>0</v>
      </c>
      <c r="BW6" s="72">
        <f>IFERROR(VLOOKUP(B6,'9'!B:K,10,0),"0")</f>
        <v>0</v>
      </c>
      <c r="BX6" s="72">
        <f>IFERROR(VLOOKUP(B6,'9'!B:L,11,0),"0")</f>
        <v>0</v>
      </c>
      <c r="BY6" s="73">
        <f t="shared" si="21"/>
        <v>0</v>
      </c>
      <c r="BZ6" s="72">
        <f>IFERROR(VLOOKUP(B6,'10'!B:D,3,0),"0")</f>
        <v>0</v>
      </c>
      <c r="CA6" s="72">
        <f>IFERROR(VLOOKUP(B6,'10'!B:E,4,0),"0")</f>
        <v>0</v>
      </c>
      <c r="CB6" s="72">
        <f>VLOOKUP(B6,'10'!B:F,5,0)</f>
        <v>0</v>
      </c>
      <c r="CC6" s="72">
        <f>IFERROR(VLOOKUP(B6,'10'!B:J,9,0),"0")</f>
        <v>0</v>
      </c>
      <c r="CD6" s="72">
        <f>IFERROR(VLOOKUP(B6,'10'!B:K,10,0),"0")</f>
        <v>0</v>
      </c>
      <c r="CE6" s="72">
        <f>IFERROR(VLOOKUP(B6,'10'!B:L,11,0),"0")</f>
        <v>0</v>
      </c>
      <c r="CF6" s="73">
        <f t="shared" si="22"/>
        <v>0</v>
      </c>
      <c r="CG6" s="72">
        <f>IFERROR(VLOOKUP(B6,'11'!B:D,3,0),"0")</f>
        <v>0</v>
      </c>
      <c r="CH6" s="72">
        <f>IFERROR(VLOOKUP(B6,'11'!B:E,4,0),"0")</f>
        <v>0</v>
      </c>
      <c r="CI6" s="72">
        <f>IFERROR(VLOOKUP(B6,'11'!B:F,5,0),"0")</f>
        <v>0</v>
      </c>
      <c r="CJ6" s="72">
        <f>IFERROR(VLOOKUP(B6,'11'!B:J,9,0),"0")</f>
        <v>0</v>
      </c>
      <c r="CK6" s="72">
        <f>IFERROR(VLOOKUP(B6,'11'!B:K,10,0),"0")</f>
        <v>0</v>
      </c>
      <c r="CL6" s="72">
        <f>IFERROR(VLOOKUP(B6,'11'!B:L,11,0),"0")</f>
        <v>0</v>
      </c>
      <c r="CM6" s="73">
        <f t="shared" si="23"/>
        <v>0</v>
      </c>
      <c r="CN6" s="72">
        <f>IFERROR(VLOOKUP(B6,'12'!B:D,3,0),"0")</f>
        <v>0</v>
      </c>
      <c r="CO6" s="72">
        <f>IFERROR(VLOOKUP(B6,'12'!B:E,4,0),"0")</f>
        <v>0</v>
      </c>
      <c r="CP6" s="72">
        <f>IFERROR(VLOOKUP(B6,'12'!B:F,5,0),"0")</f>
        <v>0</v>
      </c>
      <c r="CQ6" s="72">
        <f>IFERROR(VLOOKUP(B6,'12'!B:J,9,0),"0")</f>
        <v>0</v>
      </c>
      <c r="CR6" s="72">
        <f>IFERROR(VLOOKUP(B6,'12'!B:K,10,0),"0")</f>
        <v>0</v>
      </c>
      <c r="CS6" s="72">
        <f>IFERROR(VLOOKUP(B6,'12'!B:L,11,0),"0")</f>
        <v>0</v>
      </c>
      <c r="CT6" s="73">
        <f t="shared" si="24"/>
        <v>0</v>
      </c>
      <c r="CU6" s="72">
        <f>IFERROR(VLOOKUP(B6,'13'!B:D,3,0),"0")</f>
        <v>0</v>
      </c>
      <c r="CV6" s="72">
        <f>IFERROR(VLOOKUP(B6,'13'!B:E,4,0),"0")</f>
        <v>0</v>
      </c>
      <c r="CW6" s="72">
        <f>IFERROR(VLOOKUP(B6,'13'!B:F,5,0),"0")</f>
        <v>0</v>
      </c>
      <c r="CX6" s="72">
        <f>IFERROR(VLOOKUP(B6,'13'!B:J,9,0),"0")</f>
        <v>0</v>
      </c>
      <c r="CY6" s="72">
        <f>IFERROR(VLOOKUP(B6,'13'!B:K,10,0),"0")</f>
        <v>0</v>
      </c>
      <c r="CZ6" s="72">
        <f>IFERROR(VLOOKUP(B6,'13'!B:L,11,0),"0")</f>
        <v>0</v>
      </c>
      <c r="DA6" s="73">
        <f t="shared" si="25"/>
        <v>0</v>
      </c>
      <c r="DB6" s="72">
        <f>IFERROR(VLOOKUP(B6,'14'!B:D,3,0),"0")</f>
        <v>0</v>
      </c>
      <c r="DC6" s="72">
        <f>IFERROR(VLOOKUP(B6,'14'!B:E,4,0),"0")</f>
        <v>0</v>
      </c>
      <c r="DD6" s="72">
        <f>IFERROR(VLOOKUP(B6,'14'!B:F,5,0),"0")</f>
        <v>0</v>
      </c>
      <c r="DE6" s="72">
        <f>IFERROR(VLOOKUP(B6,'14'!B:J,9,0),"0")</f>
        <v>0</v>
      </c>
      <c r="DF6" s="72">
        <f>IFERROR(VLOOKUP(B6,'14'!B:K,10,0),"0")</f>
        <v>0</v>
      </c>
      <c r="DG6" s="72">
        <f>IFERROR(VLOOKUP(B6,'14'!B:L,11,0),"0")</f>
        <v>0</v>
      </c>
      <c r="DH6" s="73">
        <f t="shared" si="26"/>
        <v>0</v>
      </c>
      <c r="DI6" s="72">
        <f>IFERROR(VLOOKUP(B6,'15'!B:D,3,0),"0")</f>
        <v>0</v>
      </c>
      <c r="DJ6" s="72">
        <f>IFERROR(VLOOKUP(B6,'15'!B:E,4,0),"0")</f>
        <v>0</v>
      </c>
      <c r="DK6" s="72">
        <f>IFERROR(VLOOKUP(B6,'15'!B:F,5,0),"0")</f>
        <v>0</v>
      </c>
      <c r="DL6" s="72">
        <f>IFERROR(VLOOKUP(B6,'15'!B:J,9,0),"0")</f>
        <v>0</v>
      </c>
      <c r="DM6" s="72">
        <f>IFERROR(VLOOKUP(B6,'15'!B:K,10,0),"0")</f>
        <v>0</v>
      </c>
      <c r="DN6" s="72">
        <f>IFERROR(VLOOKUP(B6,'15'!B:L,11,0),"0")</f>
        <v>0</v>
      </c>
      <c r="DO6" s="73">
        <f t="shared" si="27"/>
        <v>0</v>
      </c>
      <c r="DP6" s="72">
        <f>IFERROR(VLOOKUP(B6,'16'!B:D,3,0),"0")</f>
        <v>0</v>
      </c>
      <c r="DQ6" s="72">
        <f>IFERROR(VLOOKUP(B6,'16'!B:E,4,0),"0")</f>
        <v>0</v>
      </c>
      <c r="DR6" s="72">
        <f>IFERROR(VLOOKUP(B6,'16'!B:F,5,0),"0")</f>
        <v>0</v>
      </c>
      <c r="DS6" s="72">
        <f>IFERROR(VLOOKUP(B6,'16'!B:J,9,0),"0")</f>
        <v>0</v>
      </c>
      <c r="DT6" s="72">
        <f>IFERROR(VLOOKUP(B6,'16'!B:K,10,0),"0")</f>
        <v>0</v>
      </c>
      <c r="DU6" s="72">
        <f>IFERROR(VLOOKUP(B6,'16'!B:L,11,0),"0")</f>
        <v>0</v>
      </c>
      <c r="DV6" s="73">
        <f t="shared" si="28"/>
        <v>0</v>
      </c>
      <c r="DW6" s="72">
        <f>IFERROR(VLOOKUP(B6,'17'!B:D,3,0),"0")</f>
        <v>0</v>
      </c>
      <c r="DX6" s="72">
        <f>IFERROR(VLOOKUP(B6,'17'!B:E,4,0),"0")</f>
        <v>0</v>
      </c>
      <c r="DY6" s="72">
        <f>IFERROR(VLOOKUP(B6,'17'!B:F,5,0),"0")</f>
        <v>0</v>
      </c>
      <c r="DZ6" s="72">
        <f>IFERROR(VLOOKUP(B6,'17'!B:J,9,0),"0")</f>
        <v>0</v>
      </c>
      <c r="EA6" s="72">
        <f>IFERROR(VLOOKUP(B6,'17'!B:K,10,0),"0")</f>
        <v>0</v>
      </c>
      <c r="EB6" s="72">
        <f>IFERROR(VLOOKUP(B6,'17'!B:L,11,0),"0")</f>
        <v>0</v>
      </c>
      <c r="EC6" s="73">
        <f t="shared" si="29"/>
        <v>0</v>
      </c>
      <c r="ED6" s="72">
        <f>IFERROR(VLOOKUP(B6,'18'!B:D,3,0),"0")</f>
        <v>0</v>
      </c>
      <c r="EE6" s="72">
        <f>IFERROR(VLOOKUP(B6,'18'!B:E,4,0),"0")</f>
        <v>0</v>
      </c>
      <c r="EF6" s="72">
        <f>IFERROR(VLOOKUP(B6,'18'!B:F,5,0),"0")</f>
        <v>0</v>
      </c>
      <c r="EG6" s="72">
        <f>IFERROR(VLOOKUP(B6,'18'!B:J,9,0),"0")</f>
        <v>0</v>
      </c>
      <c r="EH6" s="72">
        <f>IFERROR(VLOOKUP(B6,'18'!B:K,10,0),"0")</f>
        <v>0</v>
      </c>
      <c r="EI6" s="72">
        <f>IFERROR(VLOOKUP(B6,'18'!B:L,11,0),"0")</f>
        <v>0</v>
      </c>
      <c r="EJ6" s="73">
        <f t="shared" si="30"/>
        <v>0</v>
      </c>
      <c r="EK6" s="72">
        <f>IFERROR(VLOOKUP(B6,'19'!B:D,3,0),"0")</f>
        <v>0</v>
      </c>
      <c r="EL6" s="72">
        <f>IFERROR(VLOOKUP(B6,'19'!B:E,4,0),"0")</f>
        <v>0</v>
      </c>
      <c r="EM6" s="72">
        <f>IFERROR(VLOOKUP(B6,'19'!B:F,5,0),"0")</f>
        <v>0</v>
      </c>
      <c r="EN6" s="72">
        <f>IFERROR(VLOOKUP(B6,'19'!B:J,9,0),"0")</f>
        <v>0</v>
      </c>
      <c r="EO6" s="72">
        <f>IFERROR(VLOOKUP(B6,'19'!B:K,10,0),"0")</f>
        <v>0</v>
      </c>
      <c r="EP6" s="72">
        <f>IFERROR(VLOOKUP(B6,'19'!B:L,11,0),"0")</f>
        <v>0</v>
      </c>
      <c r="EQ6" s="73">
        <f t="shared" si="31"/>
        <v>0</v>
      </c>
      <c r="ER6" s="72">
        <f>IFERROR(VLOOKUP(B6,'20'!B:D,3,0),"0")</f>
        <v>0</v>
      </c>
      <c r="ES6" s="72">
        <f>IFERROR(VLOOKUP(B6,'20'!B:E,4,0),"0")</f>
        <v>0</v>
      </c>
      <c r="ET6" s="72">
        <f>IFERROR(VLOOKUP(B6,'20'!B:F,5,0),"0")</f>
        <v>0</v>
      </c>
      <c r="EU6" s="72">
        <f>IFERROR(VLOOKUP(B6,'20'!B:J,9,0),"0")</f>
        <v>0</v>
      </c>
      <c r="EV6" s="72">
        <f>IFERROR(VLOOKUP(B6,'20'!B:K,10,0),"0")</f>
        <v>0</v>
      </c>
      <c r="EW6" s="72">
        <f>IFERROR(VLOOKUP(B6,'20'!B:L,11,0),"0")</f>
        <v>0</v>
      </c>
      <c r="EX6" s="73">
        <f t="shared" si="32"/>
        <v>0</v>
      </c>
      <c r="EY6" s="72">
        <f>IFERROR(VLOOKUP(B6,'21'!B:D,3,0),"0")</f>
        <v>0</v>
      </c>
      <c r="EZ6" s="72">
        <f>IFERROR(VLOOKUP(B6,'21'!B:E,4,0),"0")</f>
        <v>0</v>
      </c>
      <c r="FA6" s="72">
        <f>IFERROR(VLOOKUP(B6,'21'!B:F,5,0),"0")</f>
        <v>0</v>
      </c>
      <c r="FB6" s="72">
        <f>IFERROR(VLOOKUP(B6,'21'!B:J,9,0),"0")</f>
        <v>0</v>
      </c>
      <c r="FC6" s="72">
        <f>IFERROR(VLOOKUP(B6,'21'!B:K,10,0),"0")</f>
        <v>0</v>
      </c>
      <c r="FD6" s="72">
        <f>IFERROR(VLOOKUP(B6,'21'!B:L,11,0),"0")</f>
        <v>0</v>
      </c>
      <c r="FE6" s="73">
        <f t="shared" si="33"/>
        <v>0</v>
      </c>
      <c r="FF6" s="72">
        <f>IFERROR(VLOOKUP(B6,'22'!B:D,3,0),"0")</f>
        <v>0</v>
      </c>
      <c r="FG6" s="72">
        <f>IFERROR(VLOOKUP(B6,'22'!B:E,4,0),"0")</f>
        <v>0</v>
      </c>
      <c r="FH6" s="72">
        <f>IFERROR(VLOOKUP(B6,'22'!B:F,5,0),"0")</f>
        <v>0</v>
      </c>
      <c r="FI6" s="72">
        <f>IFERROR(VLOOKUP(B6,'22'!B:J,9,0),"0")</f>
        <v>0</v>
      </c>
      <c r="FJ6" s="72">
        <f>IFERROR(VLOOKUP(B6,'22'!B:K,10,0),"0")</f>
        <v>0</v>
      </c>
      <c r="FK6" s="72">
        <f>IFERROR(VLOOKUP(B6,'22'!B:L,11,0),"0")</f>
        <v>0</v>
      </c>
      <c r="FL6" s="73">
        <f t="shared" si="34"/>
        <v>0</v>
      </c>
      <c r="FM6" s="72">
        <f>IFERROR(VLOOKUP(B6,'23'!B:D,3,0),"0")</f>
        <v>0</v>
      </c>
      <c r="FN6" s="72">
        <f>IFERROR(VLOOKUP(B6,'23'!B:E,4,0),"0")</f>
        <v>0</v>
      </c>
      <c r="FO6" s="72">
        <f>IFERROR(VLOOKUP(B6,'23'!B:F,5,0),"0")</f>
        <v>0</v>
      </c>
      <c r="FP6" s="72">
        <f>IFERROR(VLOOKUP(B6,'23'!B:J,9,0),"0")</f>
        <v>0</v>
      </c>
      <c r="FQ6" s="72">
        <f>IFERROR(VLOOKUP(B6,'23'!B:K,10,0),"0")</f>
        <v>0</v>
      </c>
      <c r="FR6" s="72">
        <f>IFERROR(VLOOKUP(B6,'23'!B:L,11,0),"0")</f>
        <v>0</v>
      </c>
      <c r="FS6" s="73">
        <f t="shared" si="35"/>
        <v>0</v>
      </c>
      <c r="FT6" s="72">
        <f>IFERROR(VLOOKUP(B6,'24'!B:D,3,0),"0")</f>
        <v>0</v>
      </c>
      <c r="FU6" s="72">
        <f>IFERROR(VLOOKUP(B6,'24'!B:E,4,0),"0")</f>
        <v>0</v>
      </c>
      <c r="FV6" s="72">
        <f>IFERROR(VLOOKUP(B6,'24'!B:F,5,0),"0")</f>
        <v>0</v>
      </c>
      <c r="FW6" s="72">
        <f>IFERROR(VLOOKUP(B6,'24'!B:J,9,0),"0")</f>
        <v>0</v>
      </c>
      <c r="FX6" s="72">
        <f>IFERROR(VLOOKUP(B6,'24'!B:K,10,0),"0")</f>
        <v>0</v>
      </c>
      <c r="FY6" s="72">
        <f>IFERROR(VLOOKUP(B6,'24'!B:L,11,0),"0")</f>
        <v>0</v>
      </c>
      <c r="FZ6" s="73">
        <f t="shared" si="36"/>
        <v>0</v>
      </c>
      <c r="GA6" s="72">
        <f>IFERROR(VLOOKUP(B6,'25'!B:D,3,0),"0")</f>
        <v>0</v>
      </c>
      <c r="GB6" s="72">
        <f>IFERROR(VLOOKUP(B6,'25'!B:E,4,0),"0")</f>
        <v>0</v>
      </c>
      <c r="GC6" s="72">
        <f>IFERROR(VLOOKUP(B6,'25'!B:F,5,0),"0")</f>
        <v>0</v>
      </c>
      <c r="GD6" s="72">
        <f>IFERROR(VLOOKUP(B6,'25'!B:J,9,0),"0")</f>
        <v>0</v>
      </c>
      <c r="GE6" s="72">
        <f>IFERROR(VLOOKUP(B6,'25'!B:K,10,0),"0")</f>
        <v>0</v>
      </c>
      <c r="GF6" s="72">
        <f>IFERROR(VLOOKUP(B6,'25'!B:L,11,0),"0")</f>
        <v>0</v>
      </c>
      <c r="GG6" s="73">
        <f t="shared" si="37"/>
        <v>0</v>
      </c>
      <c r="GH6" s="72">
        <f>IFERROR(VLOOKUP(B6,'26'!B:D,3,0),"0")</f>
        <v>0</v>
      </c>
      <c r="GI6" s="72">
        <f>IFERROR(VLOOKUP(B6,'26'!B:E,4,0),"0")</f>
        <v>0</v>
      </c>
      <c r="GJ6" s="72">
        <f>IFERROR(VLOOKUP(B6,'26'!B:F,5,0),"0")</f>
        <v>0</v>
      </c>
      <c r="GK6" s="72">
        <f>IFERROR(VLOOKUP(B6,'26'!B:J,9,0),"0")</f>
        <v>0</v>
      </c>
      <c r="GL6" s="72">
        <f>IFERROR(VLOOKUP(B6,'26'!B:K,10,0),"0")</f>
        <v>0</v>
      </c>
      <c r="GM6" s="72">
        <f>IFERROR(VLOOKUP(B6,'26'!B:L,11,0),"0")</f>
        <v>0</v>
      </c>
      <c r="GN6" s="73">
        <f t="shared" si="38"/>
        <v>0</v>
      </c>
      <c r="GO6" s="72">
        <f>IFERROR(VLOOKUP(B6,'27'!B:D,3,0),"0")</f>
        <v>0</v>
      </c>
      <c r="GP6" s="72">
        <f>IFERROR(VLOOKUP(B6,'27'!B:E,4,0),"0")</f>
        <v>0</v>
      </c>
      <c r="GQ6" s="72">
        <f>IFERROR(VLOOKUP(B6,'27'!B:F,5,0),"0")</f>
        <v>0</v>
      </c>
      <c r="GR6" s="72">
        <f>IFERROR(VLOOKUP(B6,'27'!B:J,9,0),"0")</f>
        <v>0</v>
      </c>
      <c r="GS6" s="72">
        <f>IFERROR(VLOOKUP(B6,'27'!B:K,10,0),"0")</f>
        <v>0</v>
      </c>
      <c r="GT6" s="72">
        <f>IFERROR(VLOOKUP(B6,'27'!B:L,11,0),"0")</f>
        <v>0</v>
      </c>
      <c r="GU6" s="73">
        <f t="shared" si="39"/>
        <v>0</v>
      </c>
      <c r="GV6" s="72">
        <f>IFERROR(VLOOKUP(B6,'28'!B:D,3,0),"0")</f>
        <v>0</v>
      </c>
      <c r="GW6" s="72">
        <f>IFERROR(VLOOKUP(B6,'28'!B:E,4,0),"0")</f>
        <v>0</v>
      </c>
      <c r="GX6" s="72">
        <f>IFERROR(VLOOKUP(B6,'28'!B:F,5,0),"0")</f>
        <v>0</v>
      </c>
      <c r="GY6" s="72">
        <f>IFERROR(VLOOKUP(B6,'28'!B:J,9,0),"0")</f>
        <v>0</v>
      </c>
      <c r="GZ6" s="72">
        <f>IFERROR(VLOOKUP(B6,'28'!B:K,10,0),"0")</f>
        <v>0</v>
      </c>
      <c r="HA6" s="72">
        <f>IFERROR(VLOOKUP(B6,'28'!B:L,11,0),"0")</f>
        <v>0</v>
      </c>
      <c r="HB6" s="73">
        <f t="shared" si="40"/>
        <v>0</v>
      </c>
      <c r="HC6" s="72" t="str">
        <f>IFERROR(VLOOKUP(B6,#REF!,3),"0")</f>
        <v>0</v>
      </c>
      <c r="HD6" s="72" t="str">
        <f>IFERROR(VLOOKUP(B6,#REF!,4,0),"0")</f>
        <v>0</v>
      </c>
      <c r="HE6" s="72" t="str">
        <f>IFERROR(VLOOKUP(B6,#REF!,5,0),"0")</f>
        <v>0</v>
      </c>
      <c r="HF6" s="72" t="str">
        <f>IFERROR(VLOOKUP(B6,#REF!,9,0),"0")</f>
        <v>0</v>
      </c>
      <c r="HG6" s="72" t="str">
        <f>IFERROR(VLOOKUP(B6,#REF!,10,0),"0")</f>
        <v>0</v>
      </c>
      <c r="HH6" s="72" t="str">
        <f>IFERROR(VLOOKUP(B6,#REF!,11,0),"0")</f>
        <v>0</v>
      </c>
      <c r="HI6" s="73">
        <f t="shared" si="41"/>
        <v>0</v>
      </c>
      <c r="HP6" s="73">
        <f t="shared" si="42"/>
        <v>0</v>
      </c>
      <c r="HW6" s="73">
        <f t="shared" si="43"/>
        <v>0</v>
      </c>
    </row>
    <row r="7" spans="1:231" x14ac:dyDescent="0.6">
      <c r="A7" s="3">
        <v>4</v>
      </c>
      <c r="B7" s="3">
        <v>1111086</v>
      </c>
      <c r="C7" s="5" t="s">
        <v>84</v>
      </c>
      <c r="D7" s="3" t="s">
        <v>176</v>
      </c>
      <c r="E7" s="84">
        <v>38.11</v>
      </c>
      <c r="F7" s="83">
        <f t="shared" si="9"/>
        <v>0</v>
      </c>
      <c r="G7" s="70">
        <f t="shared" si="4"/>
        <v>0</v>
      </c>
      <c r="H7" s="70">
        <f t="shared" si="5"/>
        <v>0</v>
      </c>
      <c r="I7" s="70">
        <f t="shared" si="6"/>
        <v>0</v>
      </c>
      <c r="J7" s="70">
        <f t="shared" si="7"/>
        <v>0</v>
      </c>
      <c r="K7" s="70">
        <f t="shared" si="8"/>
        <v>0</v>
      </c>
      <c r="L7" s="70">
        <f t="shared" si="10"/>
        <v>0</v>
      </c>
      <c r="M7" s="73">
        <f t="shared" si="11"/>
        <v>0</v>
      </c>
      <c r="N7" s="81">
        <f t="shared" si="12"/>
        <v>0</v>
      </c>
      <c r="O7" s="72" t="str">
        <f>IFERROR(VLOOKUP(B7,'1ไม่มียอด'!B:D,3,0),"0")</f>
        <v>0</v>
      </c>
      <c r="P7" s="72" t="str">
        <f>IFERROR(VLOOKUP(B7,'1ไม่มียอด'!B:E,4,0),"0")</f>
        <v>0</v>
      </c>
      <c r="Q7" s="72" t="str">
        <f>IFERROR(VLOOKUP(B7,'1ไม่มียอด'!B:F,5,0),"0")</f>
        <v>0</v>
      </c>
      <c r="R7" s="72" t="str">
        <f>IFERROR(VLOOKUP(B7,'1ไม่มียอด'!B:G,6,0),"0")</f>
        <v>0</v>
      </c>
      <c r="S7" s="72" t="str">
        <f>IFERROR(VLOOKUP(B7,'1ไม่มียอด'!B:J,9,0),"0")</f>
        <v>0</v>
      </c>
      <c r="T7" s="72" t="str">
        <f>IFERROR(VLOOKUP(B7,'1ไม่มียอด'!B:K,10,0),"0")</f>
        <v>0</v>
      </c>
      <c r="U7" s="73">
        <f t="shared" si="13"/>
        <v>0</v>
      </c>
      <c r="V7" s="72" t="str">
        <f>IFERROR(VLOOKUP(B7,#REF!,3,0),"0")</f>
        <v>0</v>
      </c>
      <c r="W7" s="72" t="str">
        <f>IFERROR(VLOOKUP(B7,#REF!,4,0),"0")</f>
        <v>0</v>
      </c>
      <c r="X7" s="72" t="str">
        <f>IFERROR(VLOOKUP(B7,#REF!,5,0),"0")</f>
        <v>0</v>
      </c>
      <c r="Y7" s="72" t="str">
        <f>IFERROR(VLOOKUP(B7,#REF!,9,0),"0")</f>
        <v>0</v>
      </c>
      <c r="Z7" s="72" t="str">
        <f>IFERROR(VLOOKUP(B7,#REF!,10,0),"0")</f>
        <v>0</v>
      </c>
      <c r="AA7" s="72" t="str">
        <f>IFERROR(VLOOKUP(B7,#REF!,11,0),"0")</f>
        <v>0</v>
      </c>
      <c r="AB7" s="73">
        <f t="shared" si="14"/>
        <v>0</v>
      </c>
      <c r="AC7" s="72">
        <f>IFERROR(VLOOKUP(B7,'3'!B:D,3,0),"0")</f>
        <v>0</v>
      </c>
      <c r="AD7" s="72">
        <f>IFERROR(VLOOKUP(B7,'3'!B:E,4,0),"0")</f>
        <v>0</v>
      </c>
      <c r="AE7" s="72">
        <f>IFERROR(VLOOKUP(B7,'3'!B:F,5,0),"0")</f>
        <v>0</v>
      </c>
      <c r="AF7" s="72">
        <f>IFERROR(VLOOKUP(B7,'3'!B:J,9,0),"0")</f>
        <v>0</v>
      </c>
      <c r="AG7" s="72">
        <f>IFERROR(VLOOKUP(B7,'3'!B:K,10,0),"0")</f>
        <v>0</v>
      </c>
      <c r="AH7" s="72">
        <f>IFERROR(VLOOKUP(B7,'3'!B:L,11,0),"0")</f>
        <v>0</v>
      </c>
      <c r="AI7" s="73">
        <f t="shared" si="15"/>
        <v>0</v>
      </c>
      <c r="AJ7" s="72">
        <f>IFERROR(VLOOKUP(B7,'4'!B:D,3,0),"0")</f>
        <v>0</v>
      </c>
      <c r="AK7" s="72">
        <f>IFERROR(VLOOKUP(B7,'4'!B:E,4,0),"0")</f>
        <v>0</v>
      </c>
      <c r="AL7" s="72">
        <f>IFERROR(VLOOKUP(B7,'4'!B:F,5,0),"0")</f>
        <v>0</v>
      </c>
      <c r="AM7" s="72">
        <f>IFERROR(VLOOKUP(B7,'4'!B:J,9,0),"0")</f>
        <v>0</v>
      </c>
      <c r="AN7" s="72">
        <f>IFERROR(VLOOKUP(B7,'4'!B:K,10,0),"0")</f>
        <v>0</v>
      </c>
      <c r="AO7" s="72">
        <f>IFERROR(VLOOKUP(B7,'4'!B:L,11,0),"0")</f>
        <v>0</v>
      </c>
      <c r="AP7" s="73">
        <f t="shared" si="16"/>
        <v>0</v>
      </c>
      <c r="AQ7" s="72">
        <f>IFERROR(VLOOKUP(B7,'5'!B:D,3,0),"0")</f>
        <v>0</v>
      </c>
      <c r="AR7" s="72">
        <f>IFERROR(VLOOKUP(B7,'5'!B:E,4,0),"0")</f>
        <v>0</v>
      </c>
      <c r="AS7" s="72">
        <f>IFERROR(VLOOKUP(B7,'5'!B:F,5,0),"0")</f>
        <v>0</v>
      </c>
      <c r="AT7" s="72">
        <f>IFERROR(VLOOKUP(B7,'5'!B:J,9,0),"0")</f>
        <v>0</v>
      </c>
      <c r="AU7" s="72">
        <f>IFERROR(VLOOKUP(B7,'5'!B:K,10,0),"0")</f>
        <v>0</v>
      </c>
      <c r="AV7" s="72">
        <f>IFERROR(VLOOKUP(B7,'5'!B:L,11,0),"0")</f>
        <v>0</v>
      </c>
      <c r="AW7" s="73">
        <f t="shared" si="17"/>
        <v>0</v>
      </c>
      <c r="AX7" s="72">
        <f>IFERROR(VLOOKUP(B7,'6'!B:D,3,0),"0")</f>
        <v>0</v>
      </c>
      <c r="AY7" s="72">
        <f>IFERROR(VLOOKUP(B7,'6'!B:E,4,0),"0")</f>
        <v>0</v>
      </c>
      <c r="AZ7" s="72">
        <f>IFERROR(VLOOKUP(B7,'6'!B:F,5,0),"0")</f>
        <v>0</v>
      </c>
      <c r="BA7" s="72">
        <f>IFERROR(VLOOKUP(B7,'6'!B:J,9,0),"0")</f>
        <v>0</v>
      </c>
      <c r="BB7" s="72">
        <f>IFERROR(VLOOKUP(B7,'6'!B:K,10,0),"0")</f>
        <v>0</v>
      </c>
      <c r="BC7" s="72">
        <f>IFERROR(VLOOKUP(B7,'6'!B:L,11,0),"0")</f>
        <v>0</v>
      </c>
      <c r="BD7" s="73">
        <f t="shared" si="18"/>
        <v>0</v>
      </c>
      <c r="BE7" s="72">
        <f>IFERROR(VLOOKUP(B7,'7'!B:D,3,0),"0")</f>
        <v>0</v>
      </c>
      <c r="BF7" s="72">
        <f>IFERROR(VLOOKUP(B7,'7'!B:E,4,0),"0")</f>
        <v>0</v>
      </c>
      <c r="BG7" s="72">
        <f>IFERROR(VLOOKUP(B7,'7'!B:F,5,0),"0")</f>
        <v>0</v>
      </c>
      <c r="BH7" s="72">
        <f>IFERROR(VLOOKUP(B7,'7'!B:J,9,0),"0")</f>
        <v>0</v>
      </c>
      <c r="BI7" s="72">
        <f>IFERROR(VLOOKUP(B7,'7'!B:K,10,0),"0")</f>
        <v>0</v>
      </c>
      <c r="BJ7" s="72">
        <f>IFERROR(VLOOKUP(B7,'7'!B:L,11,0),"0")</f>
        <v>0</v>
      </c>
      <c r="BK7" s="73">
        <f t="shared" si="19"/>
        <v>0</v>
      </c>
      <c r="BL7" s="72">
        <f>IFERROR(VLOOKUP(B7,'8'!B:D,3,0),"0")</f>
        <v>0</v>
      </c>
      <c r="BM7" s="72">
        <f>IFERROR(VLOOKUP(B7,'8'!B:E,4,0),"0")</f>
        <v>0</v>
      </c>
      <c r="BN7" s="72">
        <f>IFERROR(VLOOKUP(B7,'8'!B:F,5,0),"0")</f>
        <v>0</v>
      </c>
      <c r="BO7" s="72">
        <f>IFERROR(VLOOKUP(B7,'8'!B:J,9,0),"0")</f>
        <v>0</v>
      </c>
      <c r="BP7" s="72">
        <f>IFERROR(VLOOKUP(B7,'8'!B:K,10,0),"0")</f>
        <v>0</v>
      </c>
      <c r="BQ7" s="72">
        <f>IFERROR(VLOOKUP(B7,'8'!B:L,11,0),"0")</f>
        <v>0</v>
      </c>
      <c r="BR7" s="73">
        <f t="shared" si="20"/>
        <v>0</v>
      </c>
      <c r="BS7" s="72">
        <f>IFERROR(VLOOKUP(B7,'9'!B:D,3,0),"0")</f>
        <v>0</v>
      </c>
      <c r="BT7" s="72">
        <f>IFERROR(VLOOKUP(B7,'9'!B:E,4,0),"0")</f>
        <v>0</v>
      </c>
      <c r="BU7" s="72">
        <f>IFERROR(VLOOKUP(B7,'9'!B:F,5,0),"0")</f>
        <v>0</v>
      </c>
      <c r="BV7" s="72">
        <f>IFERROR(VLOOKUP(B7,'9'!B:J,9,0),"0")</f>
        <v>0</v>
      </c>
      <c r="BW7" s="72">
        <f>IFERROR(VLOOKUP(B7,'9'!B:K,10,0),"0")</f>
        <v>0</v>
      </c>
      <c r="BX7" s="72">
        <f>IFERROR(VLOOKUP(B7,'9'!B:L,11,0),"0")</f>
        <v>0</v>
      </c>
      <c r="BY7" s="73">
        <f t="shared" si="21"/>
        <v>0</v>
      </c>
      <c r="BZ7" s="72">
        <f>IFERROR(VLOOKUP(B7,'10'!B:D,3,0),"0")</f>
        <v>0</v>
      </c>
      <c r="CA7" s="72">
        <f>IFERROR(VLOOKUP(B7,'10'!B:E,4,0),"0")</f>
        <v>0</v>
      </c>
      <c r="CB7" s="72">
        <f>VLOOKUP(B7,'10'!B:F,5,0)</f>
        <v>0</v>
      </c>
      <c r="CC7" s="72">
        <f>IFERROR(VLOOKUP(B7,'10'!B:J,9,0),"0")</f>
        <v>0</v>
      </c>
      <c r="CD7" s="72">
        <f>IFERROR(VLOOKUP(B7,'10'!B:K,10,0),"0")</f>
        <v>0</v>
      </c>
      <c r="CE7" s="72">
        <f>IFERROR(VLOOKUP(B7,'10'!B:L,11,0),"0")</f>
        <v>0</v>
      </c>
      <c r="CF7" s="73">
        <f t="shared" si="22"/>
        <v>0</v>
      </c>
      <c r="CG7" s="72">
        <f>IFERROR(VLOOKUP(B7,'11'!B:D,3,0),"0")</f>
        <v>0</v>
      </c>
      <c r="CH7" s="72">
        <f>IFERROR(VLOOKUP(B7,'11'!B:E,4,0),"0")</f>
        <v>0</v>
      </c>
      <c r="CI7" s="72">
        <f>IFERROR(VLOOKUP(B7,'11'!B:F,5,0),"0")</f>
        <v>0</v>
      </c>
      <c r="CJ7" s="72">
        <f>IFERROR(VLOOKUP(B7,'11'!B:J,9,0),"0")</f>
        <v>0</v>
      </c>
      <c r="CK7" s="72">
        <f>IFERROR(VLOOKUP(B7,'11'!B:K,10,0),"0")</f>
        <v>0</v>
      </c>
      <c r="CL7" s="72">
        <f>IFERROR(VLOOKUP(B7,'11'!B:L,11,0),"0")</f>
        <v>0</v>
      </c>
      <c r="CM7" s="73">
        <f t="shared" si="23"/>
        <v>0</v>
      </c>
      <c r="CN7" s="72">
        <f>IFERROR(VLOOKUP(B7,'12'!B:D,3,0),"0")</f>
        <v>0</v>
      </c>
      <c r="CO7" s="72">
        <f>IFERROR(VLOOKUP(B7,'12'!B:E,4,0),"0")</f>
        <v>0</v>
      </c>
      <c r="CP7" s="72">
        <f>IFERROR(VLOOKUP(B7,'12'!B:F,5,0),"0")</f>
        <v>0</v>
      </c>
      <c r="CQ7" s="72">
        <f>IFERROR(VLOOKUP(B7,'12'!B:J,9,0),"0")</f>
        <v>0</v>
      </c>
      <c r="CR7" s="72">
        <f>IFERROR(VLOOKUP(B7,'12'!B:K,10,0),"0")</f>
        <v>0</v>
      </c>
      <c r="CS7" s="72">
        <f>IFERROR(VLOOKUP(B7,'12'!B:L,11,0),"0")</f>
        <v>0</v>
      </c>
      <c r="CT7" s="73">
        <f t="shared" si="24"/>
        <v>0</v>
      </c>
      <c r="CU7" s="72">
        <f>IFERROR(VLOOKUP(B7,'13'!B:D,3,0),"0")</f>
        <v>0</v>
      </c>
      <c r="CV7" s="72">
        <f>IFERROR(VLOOKUP(B7,'13'!B:E,4,0),"0")</f>
        <v>0</v>
      </c>
      <c r="CW7" s="72">
        <f>IFERROR(VLOOKUP(B7,'13'!B:F,5,0),"0")</f>
        <v>0</v>
      </c>
      <c r="CX7" s="72">
        <f>IFERROR(VLOOKUP(B7,'13'!B:J,9,0),"0")</f>
        <v>0</v>
      </c>
      <c r="CY7" s="72">
        <f>IFERROR(VLOOKUP(B7,'13'!B:K,10,0),"0")</f>
        <v>0</v>
      </c>
      <c r="CZ7" s="72">
        <f>IFERROR(VLOOKUP(B7,'13'!B:L,11,0),"0")</f>
        <v>0</v>
      </c>
      <c r="DA7" s="73">
        <f t="shared" si="25"/>
        <v>0</v>
      </c>
      <c r="DB7" s="72">
        <f>IFERROR(VLOOKUP(B7,'14'!B:D,3,0),"0")</f>
        <v>0</v>
      </c>
      <c r="DC7" s="72">
        <f>IFERROR(VLOOKUP(B7,'14'!B:E,4,0),"0")</f>
        <v>0</v>
      </c>
      <c r="DD7" s="72">
        <f>IFERROR(VLOOKUP(B7,'14'!B:F,5,0),"0")</f>
        <v>0</v>
      </c>
      <c r="DE7" s="72">
        <f>IFERROR(VLOOKUP(B7,'14'!B:J,9,0),"0")</f>
        <v>0</v>
      </c>
      <c r="DF7" s="72">
        <f>IFERROR(VLOOKUP(B7,'14'!B:K,10,0),"0")</f>
        <v>0</v>
      </c>
      <c r="DG7" s="72">
        <f>IFERROR(VLOOKUP(B7,'14'!B:L,11,0),"0")</f>
        <v>0</v>
      </c>
      <c r="DH7" s="73">
        <f t="shared" si="26"/>
        <v>0</v>
      </c>
      <c r="DI7" s="72">
        <f>IFERROR(VLOOKUP(B7,'15'!B:D,3,0),"0")</f>
        <v>0</v>
      </c>
      <c r="DJ7" s="72">
        <f>IFERROR(VLOOKUP(B7,'15'!B:E,4,0),"0")</f>
        <v>0</v>
      </c>
      <c r="DK7" s="72">
        <f>IFERROR(VLOOKUP(B7,'15'!B:F,5,0),"0")</f>
        <v>0</v>
      </c>
      <c r="DL7" s="72">
        <f>IFERROR(VLOOKUP(B7,'15'!B:J,9,0),"0")</f>
        <v>0</v>
      </c>
      <c r="DM7" s="72">
        <f>IFERROR(VLOOKUP(B7,'15'!B:K,10,0),"0")</f>
        <v>0</v>
      </c>
      <c r="DN7" s="72">
        <f>IFERROR(VLOOKUP(B7,'15'!B:L,11,0),"0")</f>
        <v>0</v>
      </c>
      <c r="DO7" s="73">
        <f t="shared" si="27"/>
        <v>0</v>
      </c>
      <c r="DP7" s="72">
        <f>IFERROR(VLOOKUP(B7,'16'!B:D,3,0),"0")</f>
        <v>0</v>
      </c>
      <c r="DQ7" s="72">
        <f>IFERROR(VLOOKUP(B7,'16'!B:E,4,0),"0")</f>
        <v>0</v>
      </c>
      <c r="DR7" s="72">
        <f>IFERROR(VLOOKUP(B7,'16'!B:F,5,0),"0")</f>
        <v>0</v>
      </c>
      <c r="DS7" s="72">
        <f>IFERROR(VLOOKUP(B7,'16'!B:J,9,0),"0")</f>
        <v>0</v>
      </c>
      <c r="DT7" s="72">
        <f>IFERROR(VLOOKUP(B7,'16'!B:K,10,0),"0")</f>
        <v>0</v>
      </c>
      <c r="DU7" s="72">
        <f>IFERROR(VLOOKUP(B7,'16'!B:L,11,0),"0")</f>
        <v>0</v>
      </c>
      <c r="DV7" s="73">
        <f t="shared" si="28"/>
        <v>0</v>
      </c>
      <c r="DW7" s="72">
        <f>IFERROR(VLOOKUP(B7,'17'!B:D,3,0),"0")</f>
        <v>0</v>
      </c>
      <c r="DX7" s="72">
        <f>IFERROR(VLOOKUP(B7,'17'!B:E,4,0),"0")</f>
        <v>0</v>
      </c>
      <c r="DY7" s="72">
        <f>IFERROR(VLOOKUP(B7,'17'!B:F,5,0),"0")</f>
        <v>0</v>
      </c>
      <c r="DZ7" s="72">
        <f>IFERROR(VLOOKUP(B7,'17'!B:J,9,0),"0")</f>
        <v>0</v>
      </c>
      <c r="EA7" s="72">
        <f>IFERROR(VLOOKUP(B7,'17'!B:K,10,0),"0")</f>
        <v>0</v>
      </c>
      <c r="EB7" s="72">
        <f>IFERROR(VLOOKUP(B7,'17'!B:L,11,0),"0")</f>
        <v>0</v>
      </c>
      <c r="EC7" s="73">
        <f t="shared" si="29"/>
        <v>0</v>
      </c>
      <c r="ED7" s="72">
        <f>IFERROR(VLOOKUP(B7,'18'!B:D,3,0),"0")</f>
        <v>0</v>
      </c>
      <c r="EE7" s="72">
        <f>IFERROR(VLOOKUP(B7,'18'!B:E,4,0),"0")</f>
        <v>0</v>
      </c>
      <c r="EF7" s="72">
        <f>IFERROR(VLOOKUP(B7,'18'!B:F,5,0),"0")</f>
        <v>0</v>
      </c>
      <c r="EG7" s="72">
        <f>IFERROR(VLOOKUP(B7,'18'!B:J,9,0),"0")</f>
        <v>0</v>
      </c>
      <c r="EH7" s="72">
        <f>IFERROR(VLOOKUP(B7,'18'!B:K,10,0),"0")</f>
        <v>0</v>
      </c>
      <c r="EI7" s="72">
        <f>IFERROR(VLOOKUP(B7,'18'!B:L,11,0),"0")</f>
        <v>0</v>
      </c>
      <c r="EJ7" s="73">
        <f t="shared" si="30"/>
        <v>0</v>
      </c>
      <c r="EK7" s="72">
        <f>IFERROR(VLOOKUP(B7,'19'!B:D,3,0),"0")</f>
        <v>0</v>
      </c>
      <c r="EL7" s="72">
        <f>IFERROR(VLOOKUP(B7,'19'!B:E,4,0),"0")</f>
        <v>0</v>
      </c>
      <c r="EM7" s="72">
        <f>IFERROR(VLOOKUP(B7,'19'!B:F,5,0),"0")</f>
        <v>0</v>
      </c>
      <c r="EN7" s="72">
        <f>IFERROR(VLOOKUP(B7,'19'!B:J,9,0),"0")</f>
        <v>0</v>
      </c>
      <c r="EO7" s="72">
        <f>IFERROR(VLOOKUP(B7,'19'!B:K,10,0),"0")</f>
        <v>0</v>
      </c>
      <c r="EP7" s="72">
        <f>IFERROR(VLOOKUP(B7,'19'!B:L,11,0),"0")</f>
        <v>0</v>
      </c>
      <c r="EQ7" s="73">
        <f t="shared" si="31"/>
        <v>0</v>
      </c>
      <c r="ER7" s="72">
        <f>IFERROR(VLOOKUP(B7,'20'!B:D,3,0),"0")</f>
        <v>0</v>
      </c>
      <c r="ES7" s="72">
        <f>IFERROR(VLOOKUP(B7,'20'!B:E,4,0),"0")</f>
        <v>0</v>
      </c>
      <c r="ET7" s="72">
        <f>IFERROR(VLOOKUP(B7,'20'!B:F,5,0),"0")</f>
        <v>0</v>
      </c>
      <c r="EU7" s="72">
        <f>IFERROR(VLOOKUP(B7,'20'!B:J,9,0),"0")</f>
        <v>0</v>
      </c>
      <c r="EV7" s="72">
        <f>IFERROR(VLOOKUP(B7,'20'!B:K,10,0),"0")</f>
        <v>0</v>
      </c>
      <c r="EW7" s="72">
        <f>IFERROR(VLOOKUP(B7,'20'!B:L,11,0),"0")</f>
        <v>0</v>
      </c>
      <c r="EX7" s="73">
        <f t="shared" si="32"/>
        <v>0</v>
      </c>
      <c r="EY7" s="72">
        <f>IFERROR(VLOOKUP(B7,'21'!B:D,3,0),"0")</f>
        <v>0</v>
      </c>
      <c r="EZ7" s="72">
        <f>IFERROR(VLOOKUP(B7,'21'!B:E,4,0),"0")</f>
        <v>0</v>
      </c>
      <c r="FA7" s="72">
        <f>IFERROR(VLOOKUP(B7,'21'!B:F,5,0),"0")</f>
        <v>0</v>
      </c>
      <c r="FB7" s="72">
        <f>IFERROR(VLOOKUP(B7,'21'!B:J,9,0),"0")</f>
        <v>0</v>
      </c>
      <c r="FC7" s="72">
        <f>IFERROR(VLOOKUP(B7,'21'!B:K,10,0),"0")</f>
        <v>0</v>
      </c>
      <c r="FD7" s="72">
        <f>IFERROR(VLOOKUP(B7,'21'!B:L,11,0),"0")</f>
        <v>0</v>
      </c>
      <c r="FE7" s="73">
        <f t="shared" si="33"/>
        <v>0</v>
      </c>
      <c r="FF7" s="72">
        <f>IFERROR(VLOOKUP(B7,'22'!B:D,3,0),"0")</f>
        <v>0</v>
      </c>
      <c r="FG7" s="72">
        <f>IFERROR(VLOOKUP(B7,'22'!B:E,4,0),"0")</f>
        <v>0</v>
      </c>
      <c r="FH7" s="72">
        <f>IFERROR(VLOOKUP(B7,'22'!B:F,5,0),"0")</f>
        <v>0</v>
      </c>
      <c r="FI7" s="72">
        <f>IFERROR(VLOOKUP(B7,'22'!B:J,9,0),"0")</f>
        <v>0</v>
      </c>
      <c r="FJ7" s="72">
        <f>IFERROR(VLOOKUP(B7,'22'!B:K,10,0),"0")</f>
        <v>0</v>
      </c>
      <c r="FK7" s="72">
        <f>IFERROR(VLOOKUP(B7,'22'!B:L,11,0),"0")</f>
        <v>0</v>
      </c>
      <c r="FL7" s="73">
        <f t="shared" si="34"/>
        <v>0</v>
      </c>
      <c r="FM7" s="72">
        <f>IFERROR(VLOOKUP(B7,'23'!B:D,3,0),"0")</f>
        <v>0</v>
      </c>
      <c r="FN7" s="72">
        <f>IFERROR(VLOOKUP(B7,'23'!B:E,4,0),"0")</f>
        <v>0</v>
      </c>
      <c r="FO7" s="72">
        <f>IFERROR(VLOOKUP(B7,'23'!B:F,5,0),"0")</f>
        <v>0</v>
      </c>
      <c r="FP7" s="72">
        <f>IFERROR(VLOOKUP(B7,'23'!B:J,9,0),"0")</f>
        <v>0</v>
      </c>
      <c r="FQ7" s="72">
        <f>IFERROR(VLOOKUP(B7,'23'!B:K,10,0),"0")</f>
        <v>0</v>
      </c>
      <c r="FR7" s="72">
        <f>IFERROR(VLOOKUP(B7,'23'!B:L,11,0),"0")</f>
        <v>0</v>
      </c>
      <c r="FS7" s="73">
        <f t="shared" si="35"/>
        <v>0</v>
      </c>
      <c r="FT7" s="72">
        <f>IFERROR(VLOOKUP(B7,'24'!B:D,3,0),"0")</f>
        <v>0</v>
      </c>
      <c r="FU7" s="72">
        <f>IFERROR(VLOOKUP(B7,'24'!B:E,4,0),"0")</f>
        <v>0</v>
      </c>
      <c r="FV7" s="72">
        <f>IFERROR(VLOOKUP(B7,'24'!B:F,5,0),"0")</f>
        <v>0</v>
      </c>
      <c r="FW7" s="72">
        <f>IFERROR(VLOOKUP(B7,'24'!B:J,9,0),"0")</f>
        <v>0</v>
      </c>
      <c r="FX7" s="72">
        <f>IFERROR(VLOOKUP(B7,'24'!B:K,10,0),"0")</f>
        <v>0</v>
      </c>
      <c r="FY7" s="72">
        <f>IFERROR(VLOOKUP(B7,'24'!B:L,11,0),"0")</f>
        <v>0</v>
      </c>
      <c r="FZ7" s="73">
        <f t="shared" si="36"/>
        <v>0</v>
      </c>
      <c r="GA7" s="72">
        <f>IFERROR(VLOOKUP(B7,'25'!B:D,3,0),"0")</f>
        <v>0</v>
      </c>
      <c r="GB7" s="72">
        <f>IFERROR(VLOOKUP(B7,'25'!B:E,4,0),"0")</f>
        <v>0</v>
      </c>
      <c r="GC7" s="72">
        <f>IFERROR(VLOOKUP(B7,'25'!B:F,5,0),"0")</f>
        <v>0</v>
      </c>
      <c r="GD7" s="72">
        <f>IFERROR(VLOOKUP(B7,'25'!B:J,9,0),"0")</f>
        <v>0</v>
      </c>
      <c r="GE7" s="72">
        <f>IFERROR(VLOOKUP(B7,'25'!B:K,10,0),"0")</f>
        <v>0</v>
      </c>
      <c r="GF7" s="72">
        <f>IFERROR(VLOOKUP(B7,'25'!B:L,11,0),"0")</f>
        <v>0</v>
      </c>
      <c r="GG7" s="73">
        <f t="shared" si="37"/>
        <v>0</v>
      </c>
      <c r="GH7" s="72">
        <f>IFERROR(VLOOKUP(B7,'26'!B:D,3,0),"0")</f>
        <v>0</v>
      </c>
      <c r="GI7" s="72">
        <f>IFERROR(VLOOKUP(B7,'26'!B:E,4,0),"0")</f>
        <v>0</v>
      </c>
      <c r="GJ7" s="72">
        <f>IFERROR(VLOOKUP(B7,'26'!B:F,5,0),"0")</f>
        <v>0</v>
      </c>
      <c r="GK7" s="72">
        <f>IFERROR(VLOOKUP(B7,'26'!B:J,9,0),"0")</f>
        <v>0</v>
      </c>
      <c r="GL7" s="72">
        <f>IFERROR(VLOOKUP(B7,'26'!B:K,10,0),"0")</f>
        <v>0</v>
      </c>
      <c r="GM7" s="72">
        <f>IFERROR(VLOOKUP(B7,'26'!B:L,11,0),"0")</f>
        <v>0</v>
      </c>
      <c r="GN7" s="73">
        <f t="shared" si="38"/>
        <v>0</v>
      </c>
      <c r="GO7" s="72">
        <f>IFERROR(VLOOKUP(B7,'27'!B:D,3,0),"0")</f>
        <v>0</v>
      </c>
      <c r="GP7" s="72">
        <f>IFERROR(VLOOKUP(B7,'27'!B:E,4,0),"0")</f>
        <v>0</v>
      </c>
      <c r="GQ7" s="72">
        <f>IFERROR(VLOOKUP(B7,'27'!B:F,5,0),"0")</f>
        <v>0</v>
      </c>
      <c r="GR7" s="72">
        <f>IFERROR(VLOOKUP(B7,'27'!B:J,9,0),"0")</f>
        <v>0</v>
      </c>
      <c r="GS7" s="72">
        <f>IFERROR(VLOOKUP(B7,'27'!B:K,10,0),"0")</f>
        <v>0</v>
      </c>
      <c r="GT7" s="72">
        <f>IFERROR(VLOOKUP(B7,'27'!B:L,11,0),"0")</f>
        <v>0</v>
      </c>
      <c r="GU7" s="73">
        <f t="shared" si="39"/>
        <v>0</v>
      </c>
      <c r="GV7" s="72">
        <f>IFERROR(VLOOKUP(B7,'28'!B:D,3,0),"0")</f>
        <v>0</v>
      </c>
      <c r="GW7" s="72">
        <f>IFERROR(VLOOKUP(B7,'28'!B:E,4,0),"0")</f>
        <v>0</v>
      </c>
      <c r="GX7" s="72">
        <f>IFERROR(VLOOKUP(B7,'28'!B:F,5,0),"0")</f>
        <v>0</v>
      </c>
      <c r="GY7" s="72">
        <f>IFERROR(VLOOKUP(B7,'28'!B:J,9,0),"0")</f>
        <v>0</v>
      </c>
      <c r="GZ7" s="72">
        <f>IFERROR(VLOOKUP(B7,'28'!B:K,10,0),"0")</f>
        <v>0</v>
      </c>
      <c r="HA7" s="72">
        <f>IFERROR(VLOOKUP(B7,'28'!B:L,11,0),"0")</f>
        <v>0</v>
      </c>
      <c r="HB7" s="73">
        <f t="shared" si="40"/>
        <v>0</v>
      </c>
      <c r="HC7" s="72" t="str">
        <f>IFERROR(VLOOKUP(B7,#REF!,3),"0")</f>
        <v>0</v>
      </c>
      <c r="HD7" s="72" t="str">
        <f>IFERROR(VLOOKUP(B7,#REF!,4,0),"0")</f>
        <v>0</v>
      </c>
      <c r="HE7" s="72" t="str">
        <f>IFERROR(VLOOKUP(B7,#REF!,5,0),"0")</f>
        <v>0</v>
      </c>
      <c r="HF7" s="72" t="str">
        <f>IFERROR(VLOOKUP(B7,#REF!,9,0),"0")</f>
        <v>0</v>
      </c>
      <c r="HG7" s="72" t="str">
        <f>IFERROR(VLOOKUP(B7,#REF!,10,0),"0")</f>
        <v>0</v>
      </c>
      <c r="HH7" s="72" t="str">
        <f>IFERROR(VLOOKUP(B7,#REF!,11,0),"0")</f>
        <v>0</v>
      </c>
      <c r="HI7" s="73">
        <f t="shared" si="41"/>
        <v>0</v>
      </c>
      <c r="HP7" s="73">
        <f t="shared" si="42"/>
        <v>0</v>
      </c>
      <c r="HW7" s="73">
        <f t="shared" si="43"/>
        <v>0</v>
      </c>
    </row>
    <row r="8" spans="1:231" x14ac:dyDescent="0.6">
      <c r="A8" s="3">
        <v>5</v>
      </c>
      <c r="B8" s="3">
        <v>1111087</v>
      </c>
      <c r="C8" s="5" t="s">
        <v>85</v>
      </c>
      <c r="D8" s="3" t="s">
        <v>176</v>
      </c>
      <c r="E8" s="84">
        <v>37</v>
      </c>
      <c r="F8" s="83">
        <f t="shared" si="9"/>
        <v>0</v>
      </c>
      <c r="G8" s="70">
        <f t="shared" si="4"/>
        <v>0</v>
      </c>
      <c r="H8" s="70">
        <f t="shared" si="5"/>
        <v>0</v>
      </c>
      <c r="I8" s="70">
        <f t="shared" si="6"/>
        <v>0</v>
      </c>
      <c r="J8" s="70">
        <f t="shared" si="7"/>
        <v>0</v>
      </c>
      <c r="K8" s="70">
        <f t="shared" si="8"/>
        <v>0</v>
      </c>
      <c r="L8" s="70">
        <f t="shared" si="10"/>
        <v>0</v>
      </c>
      <c r="M8" s="73">
        <f t="shared" si="11"/>
        <v>0</v>
      </c>
      <c r="N8" s="81">
        <f t="shared" si="12"/>
        <v>0</v>
      </c>
      <c r="O8" s="72" t="str">
        <f>IFERROR(VLOOKUP(B8,'1ไม่มียอด'!B:D,3,0),"0")</f>
        <v>0</v>
      </c>
      <c r="P8" s="72" t="str">
        <f>IFERROR(VLOOKUP(B8,'1ไม่มียอด'!B:E,4,0),"0")</f>
        <v>0</v>
      </c>
      <c r="Q8" s="72" t="str">
        <f>IFERROR(VLOOKUP(B8,'1ไม่มียอด'!B:F,5,0),"0")</f>
        <v>0</v>
      </c>
      <c r="R8" s="72" t="str">
        <f>IFERROR(VLOOKUP(B8,'1ไม่มียอด'!B:G,6,0),"0")</f>
        <v>0</v>
      </c>
      <c r="S8" s="72" t="str">
        <f>IFERROR(VLOOKUP(B8,'1ไม่มียอด'!B:J,9,0),"0")</f>
        <v>0</v>
      </c>
      <c r="T8" s="72" t="str">
        <f>IFERROR(VLOOKUP(B8,'1ไม่มียอด'!B:K,10,0),"0")</f>
        <v>0</v>
      </c>
      <c r="U8" s="73">
        <f t="shared" si="13"/>
        <v>0</v>
      </c>
      <c r="V8" s="72" t="str">
        <f>IFERROR(VLOOKUP(B8,#REF!,3,0),"0")</f>
        <v>0</v>
      </c>
      <c r="W8" s="72" t="str">
        <f>IFERROR(VLOOKUP(B8,#REF!,4,0),"0")</f>
        <v>0</v>
      </c>
      <c r="X8" s="72" t="str">
        <f>IFERROR(VLOOKUP(B8,#REF!,5,0),"0")</f>
        <v>0</v>
      </c>
      <c r="Y8" s="72" t="str">
        <f>IFERROR(VLOOKUP(B8,#REF!,9,0),"0")</f>
        <v>0</v>
      </c>
      <c r="Z8" s="72" t="str">
        <f>IFERROR(VLOOKUP(B8,#REF!,10,0),"0")</f>
        <v>0</v>
      </c>
      <c r="AA8" s="72" t="str">
        <f>IFERROR(VLOOKUP(B8,#REF!,11,0),"0")</f>
        <v>0</v>
      </c>
      <c r="AB8" s="73">
        <f t="shared" si="14"/>
        <v>0</v>
      </c>
      <c r="AC8" s="72">
        <f>IFERROR(VLOOKUP(B8,'3'!B:D,3,0),"0")</f>
        <v>0</v>
      </c>
      <c r="AD8" s="72">
        <f>IFERROR(VLOOKUP(B8,'3'!B:E,4,0),"0")</f>
        <v>0</v>
      </c>
      <c r="AE8" s="72">
        <f>IFERROR(VLOOKUP(B8,'3'!B:F,5,0),"0")</f>
        <v>0</v>
      </c>
      <c r="AF8" s="72">
        <f>IFERROR(VLOOKUP(B8,'3'!B:J,9,0),"0")</f>
        <v>0</v>
      </c>
      <c r="AG8" s="72">
        <f>IFERROR(VLOOKUP(B8,'3'!B:K,10,0),"0")</f>
        <v>0</v>
      </c>
      <c r="AH8" s="72">
        <f>IFERROR(VLOOKUP(B8,'3'!B:L,11,0),"0")</f>
        <v>0</v>
      </c>
      <c r="AI8" s="73">
        <f t="shared" si="15"/>
        <v>0</v>
      </c>
      <c r="AJ8" s="72">
        <f>IFERROR(VLOOKUP(B8,'4'!B:D,3,0),"0")</f>
        <v>0</v>
      </c>
      <c r="AK8" s="72">
        <f>IFERROR(VLOOKUP(B8,'4'!B:E,4,0),"0")</f>
        <v>0</v>
      </c>
      <c r="AL8" s="72">
        <f>IFERROR(VLOOKUP(B8,'4'!B:F,5,0),"0")</f>
        <v>0</v>
      </c>
      <c r="AM8" s="72">
        <f>IFERROR(VLOOKUP(B8,'4'!B:J,9,0),"0")</f>
        <v>0</v>
      </c>
      <c r="AN8" s="72">
        <f>IFERROR(VLOOKUP(B8,'4'!B:K,10,0),"0")</f>
        <v>0</v>
      </c>
      <c r="AO8" s="72">
        <f>IFERROR(VLOOKUP(B8,'4'!B:L,11,0),"0")</f>
        <v>0</v>
      </c>
      <c r="AP8" s="73">
        <f t="shared" si="16"/>
        <v>0</v>
      </c>
      <c r="AQ8" s="72">
        <f>IFERROR(VLOOKUP(B8,'5'!B:D,3,0),"0")</f>
        <v>0</v>
      </c>
      <c r="AR8" s="72">
        <f>IFERROR(VLOOKUP(B8,'5'!B:E,4,0),"0")</f>
        <v>0</v>
      </c>
      <c r="AS8" s="72">
        <f>IFERROR(VLOOKUP(B8,'5'!B:F,5,0),"0")</f>
        <v>0</v>
      </c>
      <c r="AT8" s="72">
        <f>IFERROR(VLOOKUP(B8,'5'!B:J,9,0),"0")</f>
        <v>0</v>
      </c>
      <c r="AU8" s="72">
        <f>IFERROR(VLOOKUP(B8,'5'!B:K,10,0),"0")</f>
        <v>0</v>
      </c>
      <c r="AV8" s="72">
        <f>IFERROR(VLOOKUP(B8,'5'!B:L,11,0),"0")</f>
        <v>0</v>
      </c>
      <c r="AW8" s="73">
        <f t="shared" si="17"/>
        <v>0</v>
      </c>
      <c r="AX8" s="72">
        <f>IFERROR(VLOOKUP(B8,'6'!B:D,3,0),"0")</f>
        <v>0</v>
      </c>
      <c r="AY8" s="72">
        <f>IFERROR(VLOOKUP(B8,'6'!B:E,4,0),"0")</f>
        <v>0</v>
      </c>
      <c r="AZ8" s="72">
        <f>IFERROR(VLOOKUP(B8,'6'!B:F,5,0),"0")</f>
        <v>0</v>
      </c>
      <c r="BA8" s="72">
        <f>IFERROR(VLOOKUP(B8,'6'!B:J,9,0),"0")</f>
        <v>0</v>
      </c>
      <c r="BB8" s="72">
        <f>IFERROR(VLOOKUP(B8,'6'!B:K,10,0),"0")</f>
        <v>0</v>
      </c>
      <c r="BC8" s="72">
        <f>IFERROR(VLOOKUP(B8,'6'!B:L,11,0),"0")</f>
        <v>0</v>
      </c>
      <c r="BD8" s="73">
        <f t="shared" si="18"/>
        <v>0</v>
      </c>
      <c r="BE8" s="72">
        <f>IFERROR(VLOOKUP(B8,'7'!B:D,3,0),"0")</f>
        <v>0</v>
      </c>
      <c r="BF8" s="72">
        <f>IFERROR(VLOOKUP(B8,'7'!B:E,4,0),"0")</f>
        <v>0</v>
      </c>
      <c r="BG8" s="72">
        <f>IFERROR(VLOOKUP(B8,'7'!B:F,5,0),"0")</f>
        <v>0</v>
      </c>
      <c r="BH8" s="72">
        <f>IFERROR(VLOOKUP(B8,'7'!B:J,9,0),"0")</f>
        <v>0</v>
      </c>
      <c r="BI8" s="72">
        <f>IFERROR(VLOOKUP(B8,'7'!B:K,10,0),"0")</f>
        <v>0</v>
      </c>
      <c r="BJ8" s="72">
        <f>IFERROR(VLOOKUP(B8,'7'!B:L,11,0),"0")</f>
        <v>0</v>
      </c>
      <c r="BK8" s="73">
        <f t="shared" si="19"/>
        <v>0</v>
      </c>
      <c r="BL8" s="72">
        <f>IFERROR(VLOOKUP(B8,'8'!B:D,3,0),"0")</f>
        <v>0</v>
      </c>
      <c r="BM8" s="72">
        <f>IFERROR(VLOOKUP(B8,'8'!B:E,4,0),"0")</f>
        <v>0</v>
      </c>
      <c r="BN8" s="72">
        <f>IFERROR(VLOOKUP(B8,'8'!B:F,5,0),"0")</f>
        <v>0</v>
      </c>
      <c r="BO8" s="72">
        <f>IFERROR(VLOOKUP(B8,'8'!B:J,9,0),"0")</f>
        <v>0</v>
      </c>
      <c r="BP8" s="72">
        <f>IFERROR(VLOOKUP(B8,'8'!B:K,10,0),"0")</f>
        <v>0</v>
      </c>
      <c r="BQ8" s="72">
        <f>IFERROR(VLOOKUP(B8,'8'!B:L,11,0),"0")</f>
        <v>0</v>
      </c>
      <c r="BR8" s="73">
        <f t="shared" si="20"/>
        <v>0</v>
      </c>
      <c r="BS8" s="72">
        <f>IFERROR(VLOOKUP(B8,'9'!B:D,3,0),"0")</f>
        <v>0</v>
      </c>
      <c r="BT8" s="72">
        <f>IFERROR(VLOOKUP(B8,'9'!B:E,4,0),"0")</f>
        <v>0</v>
      </c>
      <c r="BU8" s="72">
        <f>IFERROR(VLOOKUP(B8,'9'!B:F,5,0),"0")</f>
        <v>0</v>
      </c>
      <c r="BV8" s="72">
        <f>IFERROR(VLOOKUP(B8,'9'!B:J,9,0),"0")</f>
        <v>0</v>
      </c>
      <c r="BW8" s="72">
        <f>IFERROR(VLOOKUP(B8,'9'!B:K,10,0),"0")</f>
        <v>0</v>
      </c>
      <c r="BX8" s="72">
        <f>IFERROR(VLOOKUP(B8,'9'!B:L,11,0),"0")</f>
        <v>0</v>
      </c>
      <c r="BY8" s="73">
        <f t="shared" si="21"/>
        <v>0</v>
      </c>
      <c r="BZ8" s="72">
        <f>IFERROR(VLOOKUP(B8,'10'!B:D,3,0),"0")</f>
        <v>0</v>
      </c>
      <c r="CA8" s="72">
        <f>IFERROR(VLOOKUP(B8,'10'!B:E,4,0),"0")</f>
        <v>0</v>
      </c>
      <c r="CB8" s="72">
        <f>VLOOKUP(B8,'10'!B:F,5,0)</f>
        <v>0</v>
      </c>
      <c r="CC8" s="72">
        <f>IFERROR(VLOOKUP(B8,'10'!B:J,9,0),"0")</f>
        <v>0</v>
      </c>
      <c r="CD8" s="72">
        <f>IFERROR(VLOOKUP(B8,'10'!B:K,10,0),"0")</f>
        <v>0</v>
      </c>
      <c r="CE8" s="72">
        <f>IFERROR(VLOOKUP(B8,'10'!B:L,11,0),"0")</f>
        <v>0</v>
      </c>
      <c r="CF8" s="73">
        <f t="shared" si="22"/>
        <v>0</v>
      </c>
      <c r="CG8" s="72">
        <f>IFERROR(VLOOKUP(B8,'11'!B:D,3,0),"0")</f>
        <v>0</v>
      </c>
      <c r="CH8" s="72">
        <f>IFERROR(VLOOKUP(B8,'11'!B:E,4,0),"0")</f>
        <v>0</v>
      </c>
      <c r="CI8" s="72">
        <f>IFERROR(VLOOKUP(B8,'11'!B:F,5,0),"0")</f>
        <v>0</v>
      </c>
      <c r="CJ8" s="72">
        <f>IFERROR(VLOOKUP(B8,'11'!B:J,9,0),"0")</f>
        <v>0</v>
      </c>
      <c r="CK8" s="72">
        <f>IFERROR(VLOOKUP(B8,'11'!B:K,10,0),"0")</f>
        <v>0</v>
      </c>
      <c r="CL8" s="72">
        <f>IFERROR(VLOOKUP(B8,'11'!B:L,11,0),"0")</f>
        <v>0</v>
      </c>
      <c r="CM8" s="73">
        <f t="shared" si="23"/>
        <v>0</v>
      </c>
      <c r="CN8" s="72">
        <f>IFERROR(VLOOKUP(B8,'12'!B:D,3,0),"0")</f>
        <v>0</v>
      </c>
      <c r="CO8" s="72">
        <f>IFERROR(VLOOKUP(B8,'12'!B:E,4,0),"0")</f>
        <v>0</v>
      </c>
      <c r="CP8" s="72">
        <f>IFERROR(VLOOKUP(B8,'12'!B:F,5,0),"0")</f>
        <v>0</v>
      </c>
      <c r="CQ8" s="72">
        <f>IFERROR(VLOOKUP(B8,'12'!B:J,9,0),"0")</f>
        <v>0</v>
      </c>
      <c r="CR8" s="72">
        <f>IFERROR(VLOOKUP(B8,'12'!B:K,10,0),"0")</f>
        <v>0</v>
      </c>
      <c r="CS8" s="72">
        <f>IFERROR(VLOOKUP(B8,'12'!B:L,11,0),"0")</f>
        <v>0</v>
      </c>
      <c r="CT8" s="73">
        <f t="shared" si="24"/>
        <v>0</v>
      </c>
      <c r="CU8" s="72">
        <f>IFERROR(VLOOKUP(B8,'13'!B:D,3,0),"0")</f>
        <v>0</v>
      </c>
      <c r="CV8" s="72">
        <f>IFERROR(VLOOKUP(B8,'13'!B:E,4,0),"0")</f>
        <v>0</v>
      </c>
      <c r="CW8" s="72">
        <f>IFERROR(VLOOKUP(B8,'13'!B:F,5,0),"0")</f>
        <v>0</v>
      </c>
      <c r="CX8" s="72">
        <f>IFERROR(VLOOKUP(B8,'13'!B:J,9,0),"0")</f>
        <v>0</v>
      </c>
      <c r="CY8" s="72">
        <f>IFERROR(VLOOKUP(B8,'13'!B:K,10,0),"0")</f>
        <v>0</v>
      </c>
      <c r="CZ8" s="72">
        <f>IFERROR(VLOOKUP(B8,'13'!B:L,11,0),"0")</f>
        <v>0</v>
      </c>
      <c r="DA8" s="73">
        <f t="shared" si="25"/>
        <v>0</v>
      </c>
      <c r="DB8" s="72">
        <f>IFERROR(VLOOKUP(B8,'14'!B:D,3,0),"0")</f>
        <v>0</v>
      </c>
      <c r="DC8" s="72">
        <f>IFERROR(VLOOKUP(B8,'14'!B:E,4,0),"0")</f>
        <v>0</v>
      </c>
      <c r="DD8" s="72">
        <f>IFERROR(VLOOKUP(B8,'14'!B:F,5,0),"0")</f>
        <v>0</v>
      </c>
      <c r="DE8" s="72">
        <f>IFERROR(VLOOKUP(B8,'14'!B:J,9,0),"0")</f>
        <v>0</v>
      </c>
      <c r="DF8" s="72">
        <f>IFERROR(VLOOKUP(B8,'14'!B:K,10,0),"0")</f>
        <v>0</v>
      </c>
      <c r="DG8" s="72">
        <f>IFERROR(VLOOKUP(B8,'14'!B:L,11,0),"0")</f>
        <v>0</v>
      </c>
      <c r="DH8" s="73">
        <f t="shared" si="26"/>
        <v>0</v>
      </c>
      <c r="DI8" s="72">
        <f>IFERROR(VLOOKUP(B8,'15'!B:D,3,0),"0")</f>
        <v>0</v>
      </c>
      <c r="DJ8" s="72">
        <f>IFERROR(VLOOKUP(B8,'15'!B:E,4,0),"0")</f>
        <v>0</v>
      </c>
      <c r="DK8" s="72">
        <f>IFERROR(VLOOKUP(B8,'15'!B:F,5,0),"0")</f>
        <v>0</v>
      </c>
      <c r="DL8" s="72">
        <f>IFERROR(VLOOKUP(B8,'15'!B:J,9,0),"0")</f>
        <v>0</v>
      </c>
      <c r="DM8" s="72">
        <f>IFERROR(VLOOKUP(B8,'15'!B:K,10,0),"0")</f>
        <v>0</v>
      </c>
      <c r="DN8" s="72">
        <f>IFERROR(VLOOKUP(B8,'15'!B:L,11,0),"0")</f>
        <v>0</v>
      </c>
      <c r="DO8" s="73">
        <f t="shared" si="27"/>
        <v>0</v>
      </c>
      <c r="DP8" s="72">
        <f>IFERROR(VLOOKUP(B8,'16'!B:D,3,0),"0")</f>
        <v>0</v>
      </c>
      <c r="DQ8" s="72">
        <f>IFERROR(VLOOKUP(B8,'16'!B:E,4,0),"0")</f>
        <v>0</v>
      </c>
      <c r="DR8" s="72">
        <f>IFERROR(VLOOKUP(B8,'16'!B:F,5,0),"0")</f>
        <v>0</v>
      </c>
      <c r="DS8" s="72">
        <f>IFERROR(VLOOKUP(B8,'16'!B:J,9,0),"0")</f>
        <v>0</v>
      </c>
      <c r="DT8" s="72">
        <f>IFERROR(VLOOKUP(B8,'16'!B:K,10,0),"0")</f>
        <v>0</v>
      </c>
      <c r="DU8" s="72">
        <f>IFERROR(VLOOKUP(B8,'16'!B:L,11,0),"0")</f>
        <v>0</v>
      </c>
      <c r="DV8" s="73">
        <f t="shared" si="28"/>
        <v>0</v>
      </c>
      <c r="DW8" s="72">
        <f>IFERROR(VLOOKUP(B8,'17'!B:D,3,0),"0")</f>
        <v>0</v>
      </c>
      <c r="DX8" s="72">
        <f>IFERROR(VLOOKUP(B8,'17'!B:E,4,0),"0")</f>
        <v>0</v>
      </c>
      <c r="DY8" s="72">
        <f>IFERROR(VLOOKUP(B8,'17'!B:F,5,0),"0")</f>
        <v>0</v>
      </c>
      <c r="DZ8" s="72">
        <f>IFERROR(VLOOKUP(B8,'17'!B:J,9,0),"0")</f>
        <v>0</v>
      </c>
      <c r="EA8" s="72">
        <f>IFERROR(VLOOKUP(B8,'17'!B:K,10,0),"0")</f>
        <v>0</v>
      </c>
      <c r="EB8" s="72">
        <f>IFERROR(VLOOKUP(B8,'17'!B:L,11,0),"0")</f>
        <v>0</v>
      </c>
      <c r="EC8" s="73">
        <f t="shared" si="29"/>
        <v>0</v>
      </c>
      <c r="ED8" s="72">
        <f>IFERROR(VLOOKUP(B8,'18'!B:D,3,0),"0")</f>
        <v>0</v>
      </c>
      <c r="EE8" s="72">
        <f>IFERROR(VLOOKUP(B8,'18'!B:E,4,0),"0")</f>
        <v>0</v>
      </c>
      <c r="EF8" s="72">
        <f>IFERROR(VLOOKUP(B8,'18'!B:F,5,0),"0")</f>
        <v>0</v>
      </c>
      <c r="EG8" s="72">
        <f>IFERROR(VLOOKUP(B8,'18'!B:J,9,0),"0")</f>
        <v>0</v>
      </c>
      <c r="EH8" s="72">
        <f>IFERROR(VLOOKUP(B8,'18'!B:K,10,0),"0")</f>
        <v>0</v>
      </c>
      <c r="EI8" s="72">
        <f>IFERROR(VLOOKUP(B8,'18'!B:L,11,0),"0")</f>
        <v>0</v>
      </c>
      <c r="EJ8" s="73">
        <f t="shared" si="30"/>
        <v>0</v>
      </c>
      <c r="EK8" s="72">
        <f>IFERROR(VLOOKUP(B8,'19'!B:D,3,0),"0")</f>
        <v>0</v>
      </c>
      <c r="EL8" s="72">
        <f>IFERROR(VLOOKUP(B8,'19'!B:E,4,0),"0")</f>
        <v>0</v>
      </c>
      <c r="EM8" s="72">
        <f>IFERROR(VLOOKUP(B8,'19'!B:F,5,0),"0")</f>
        <v>0</v>
      </c>
      <c r="EN8" s="72">
        <f>IFERROR(VLOOKUP(B8,'19'!B:J,9,0),"0")</f>
        <v>0</v>
      </c>
      <c r="EO8" s="72">
        <f>IFERROR(VLOOKUP(B8,'19'!B:K,10,0),"0")</f>
        <v>0</v>
      </c>
      <c r="EP8" s="72">
        <f>IFERROR(VLOOKUP(B8,'19'!B:L,11,0),"0")</f>
        <v>0</v>
      </c>
      <c r="EQ8" s="73">
        <f t="shared" si="31"/>
        <v>0</v>
      </c>
      <c r="ER8" s="72">
        <f>IFERROR(VLOOKUP(B8,'20'!B:D,3,0),"0")</f>
        <v>0</v>
      </c>
      <c r="ES8" s="72">
        <f>IFERROR(VLOOKUP(B8,'20'!B:E,4,0),"0")</f>
        <v>0</v>
      </c>
      <c r="ET8" s="72">
        <f>IFERROR(VLOOKUP(B8,'20'!B:F,5,0),"0")</f>
        <v>0</v>
      </c>
      <c r="EU8" s="72">
        <f>IFERROR(VLOOKUP(B8,'20'!B:J,9,0),"0")</f>
        <v>0</v>
      </c>
      <c r="EV8" s="72">
        <f>IFERROR(VLOOKUP(B8,'20'!B:K,10,0),"0")</f>
        <v>0</v>
      </c>
      <c r="EW8" s="72">
        <f>IFERROR(VLOOKUP(B8,'20'!B:L,11,0),"0")</f>
        <v>0</v>
      </c>
      <c r="EX8" s="73">
        <f t="shared" si="32"/>
        <v>0</v>
      </c>
      <c r="EY8" s="72">
        <f>IFERROR(VLOOKUP(B8,'21'!B:D,3,0),"0")</f>
        <v>0</v>
      </c>
      <c r="EZ8" s="72">
        <f>IFERROR(VLOOKUP(B8,'21'!B:E,4,0),"0")</f>
        <v>0</v>
      </c>
      <c r="FA8" s="72">
        <f>IFERROR(VLOOKUP(B8,'21'!B:F,5,0),"0")</f>
        <v>0</v>
      </c>
      <c r="FB8" s="72">
        <f>IFERROR(VLOOKUP(B8,'21'!B:J,9,0),"0")</f>
        <v>0</v>
      </c>
      <c r="FC8" s="72">
        <f>IFERROR(VLOOKUP(B8,'21'!B:K,10,0),"0")</f>
        <v>0</v>
      </c>
      <c r="FD8" s="72">
        <f>IFERROR(VLOOKUP(B8,'21'!B:L,11,0),"0")</f>
        <v>0</v>
      </c>
      <c r="FE8" s="73">
        <f t="shared" si="33"/>
        <v>0</v>
      </c>
      <c r="FF8" s="72">
        <f>IFERROR(VLOOKUP(B8,'22'!B:D,3,0),"0")</f>
        <v>0</v>
      </c>
      <c r="FG8" s="72">
        <f>IFERROR(VLOOKUP(B8,'22'!B:E,4,0),"0")</f>
        <v>0</v>
      </c>
      <c r="FH8" s="72">
        <f>IFERROR(VLOOKUP(B8,'22'!B:F,5,0),"0")</f>
        <v>0</v>
      </c>
      <c r="FI8" s="72">
        <f>IFERROR(VLOOKUP(B8,'22'!B:J,9,0),"0")</f>
        <v>0</v>
      </c>
      <c r="FJ8" s="72">
        <f>IFERROR(VLOOKUP(B8,'22'!B:K,10,0),"0")</f>
        <v>0</v>
      </c>
      <c r="FK8" s="72">
        <f>IFERROR(VLOOKUP(B8,'22'!B:L,11,0),"0")</f>
        <v>0</v>
      </c>
      <c r="FL8" s="73">
        <f t="shared" si="34"/>
        <v>0</v>
      </c>
      <c r="FM8" s="72">
        <f>IFERROR(VLOOKUP(B8,'23'!B:D,3,0),"0")</f>
        <v>0</v>
      </c>
      <c r="FN8" s="72">
        <f>IFERROR(VLOOKUP(B8,'23'!B:E,4,0),"0")</f>
        <v>0</v>
      </c>
      <c r="FO8" s="72">
        <f>IFERROR(VLOOKUP(B8,'23'!B:F,5,0),"0")</f>
        <v>0</v>
      </c>
      <c r="FP8" s="72">
        <f>IFERROR(VLOOKUP(B8,'23'!B:J,9,0),"0")</f>
        <v>0</v>
      </c>
      <c r="FQ8" s="72">
        <f>IFERROR(VLOOKUP(B8,'23'!B:K,10,0),"0")</f>
        <v>0</v>
      </c>
      <c r="FR8" s="72">
        <f>IFERROR(VLOOKUP(B8,'23'!B:L,11,0),"0")</f>
        <v>0</v>
      </c>
      <c r="FS8" s="73">
        <f t="shared" si="35"/>
        <v>0</v>
      </c>
      <c r="FT8" s="72">
        <f>IFERROR(VLOOKUP(B8,'24'!B:D,3,0),"0")</f>
        <v>0</v>
      </c>
      <c r="FU8" s="72">
        <f>IFERROR(VLOOKUP(B8,'24'!B:E,4,0),"0")</f>
        <v>0</v>
      </c>
      <c r="FV8" s="72">
        <f>IFERROR(VLOOKUP(B8,'24'!B:F,5,0),"0")</f>
        <v>0</v>
      </c>
      <c r="FW8" s="72">
        <f>IFERROR(VLOOKUP(B8,'24'!B:J,9,0),"0")</f>
        <v>0</v>
      </c>
      <c r="FX8" s="72">
        <f>IFERROR(VLOOKUP(B8,'24'!B:K,10,0),"0")</f>
        <v>0</v>
      </c>
      <c r="FY8" s="72">
        <f>IFERROR(VLOOKUP(B8,'24'!B:L,11,0),"0")</f>
        <v>0</v>
      </c>
      <c r="FZ8" s="73">
        <f t="shared" si="36"/>
        <v>0</v>
      </c>
      <c r="GA8" s="72">
        <f>IFERROR(VLOOKUP(B8,'25'!B:D,3,0),"0")</f>
        <v>0</v>
      </c>
      <c r="GB8" s="72">
        <f>IFERROR(VLOOKUP(B8,'25'!B:E,4,0),"0")</f>
        <v>0</v>
      </c>
      <c r="GC8" s="72">
        <f>IFERROR(VLOOKUP(B8,'25'!B:F,5,0),"0")</f>
        <v>0</v>
      </c>
      <c r="GD8" s="72">
        <f>IFERROR(VLOOKUP(B8,'25'!B:J,9,0),"0")</f>
        <v>0</v>
      </c>
      <c r="GE8" s="72">
        <f>IFERROR(VLOOKUP(B8,'25'!B:K,10,0),"0")</f>
        <v>0</v>
      </c>
      <c r="GF8" s="72">
        <f>IFERROR(VLOOKUP(B8,'25'!B:L,11,0),"0")</f>
        <v>0</v>
      </c>
      <c r="GG8" s="73">
        <f t="shared" si="37"/>
        <v>0</v>
      </c>
      <c r="GH8" s="72">
        <f>IFERROR(VLOOKUP(B8,'26'!B:D,3,0),"0")</f>
        <v>0</v>
      </c>
      <c r="GI8" s="72">
        <f>IFERROR(VLOOKUP(B8,'26'!B:E,4,0),"0")</f>
        <v>0</v>
      </c>
      <c r="GJ8" s="72">
        <f>IFERROR(VLOOKUP(B8,'26'!B:F,5,0),"0")</f>
        <v>0</v>
      </c>
      <c r="GK8" s="72">
        <f>IFERROR(VLOOKUP(B8,'26'!B:J,9,0),"0")</f>
        <v>0</v>
      </c>
      <c r="GL8" s="72">
        <f>IFERROR(VLOOKUP(B8,'26'!B:K,10,0),"0")</f>
        <v>0</v>
      </c>
      <c r="GM8" s="72">
        <f>IFERROR(VLOOKUP(B8,'26'!B:L,11,0),"0")</f>
        <v>0</v>
      </c>
      <c r="GN8" s="73">
        <f t="shared" si="38"/>
        <v>0</v>
      </c>
      <c r="GO8" s="72">
        <f>IFERROR(VLOOKUP(B8,'27'!B:D,3,0),"0")</f>
        <v>0</v>
      </c>
      <c r="GP8" s="72">
        <f>IFERROR(VLOOKUP(B8,'27'!B:E,4,0),"0")</f>
        <v>0</v>
      </c>
      <c r="GQ8" s="72">
        <f>IFERROR(VLOOKUP(B8,'27'!B:F,5,0),"0")</f>
        <v>0</v>
      </c>
      <c r="GR8" s="72">
        <f>IFERROR(VLOOKUP(B8,'27'!B:J,9,0),"0")</f>
        <v>0</v>
      </c>
      <c r="GS8" s="72">
        <f>IFERROR(VLOOKUP(B8,'27'!B:K,10,0),"0")</f>
        <v>0</v>
      </c>
      <c r="GT8" s="72">
        <f>IFERROR(VLOOKUP(B8,'27'!B:L,11,0),"0")</f>
        <v>0</v>
      </c>
      <c r="GU8" s="73">
        <f t="shared" si="39"/>
        <v>0</v>
      </c>
      <c r="GV8" s="72">
        <f>IFERROR(VLOOKUP(B8,'28'!B:D,3,0),"0")</f>
        <v>0</v>
      </c>
      <c r="GW8" s="72">
        <f>IFERROR(VLOOKUP(B8,'28'!B:E,4,0),"0")</f>
        <v>0</v>
      </c>
      <c r="GX8" s="72">
        <f>IFERROR(VLOOKUP(B8,'28'!B:F,5,0),"0")</f>
        <v>0</v>
      </c>
      <c r="GY8" s="72">
        <f>IFERROR(VLOOKUP(B8,'28'!B:J,9,0),"0")</f>
        <v>0</v>
      </c>
      <c r="GZ8" s="72">
        <f>IFERROR(VLOOKUP(B8,'28'!B:K,10,0),"0")</f>
        <v>0</v>
      </c>
      <c r="HA8" s="72">
        <f>IFERROR(VLOOKUP(B8,'28'!B:L,11,0),"0")</f>
        <v>0</v>
      </c>
      <c r="HB8" s="73">
        <f t="shared" si="40"/>
        <v>0</v>
      </c>
      <c r="HC8" s="72" t="str">
        <f>IFERROR(VLOOKUP(B8,#REF!,3),"0")</f>
        <v>0</v>
      </c>
      <c r="HD8" s="72" t="str">
        <f>IFERROR(VLOOKUP(B8,#REF!,4,0),"0")</f>
        <v>0</v>
      </c>
      <c r="HE8" s="72" t="str">
        <f>IFERROR(VLOOKUP(B8,#REF!,5,0),"0")</f>
        <v>0</v>
      </c>
      <c r="HF8" s="72" t="str">
        <f>IFERROR(VLOOKUP(B8,#REF!,9,0),"0")</f>
        <v>0</v>
      </c>
      <c r="HG8" s="72" t="str">
        <f>IFERROR(VLOOKUP(B8,#REF!,10,0),"0")</f>
        <v>0</v>
      </c>
      <c r="HH8" s="72" t="str">
        <f>IFERROR(VLOOKUP(B8,#REF!,11,0),"0")</f>
        <v>0</v>
      </c>
      <c r="HI8" s="73">
        <f t="shared" si="41"/>
        <v>0</v>
      </c>
      <c r="HP8" s="73">
        <f t="shared" si="42"/>
        <v>0</v>
      </c>
      <c r="HW8" s="73">
        <f t="shared" si="43"/>
        <v>0</v>
      </c>
    </row>
    <row r="9" spans="1:231" x14ac:dyDescent="0.6">
      <c r="A9" s="3">
        <v>6</v>
      </c>
      <c r="B9" s="3">
        <v>1111088</v>
      </c>
      <c r="C9" s="5" t="s">
        <v>86</v>
      </c>
      <c r="D9" s="3" t="s">
        <v>176</v>
      </c>
      <c r="E9" s="84">
        <v>37.22</v>
      </c>
      <c r="F9" s="83">
        <f t="shared" si="9"/>
        <v>111.66</v>
      </c>
      <c r="G9" s="70">
        <f t="shared" si="4"/>
        <v>3</v>
      </c>
      <c r="H9" s="70">
        <f t="shared" si="5"/>
        <v>0</v>
      </c>
      <c r="I9" s="70">
        <f t="shared" si="6"/>
        <v>0</v>
      </c>
      <c r="J9" s="70">
        <f t="shared" si="7"/>
        <v>0</v>
      </c>
      <c r="K9" s="70">
        <f t="shared" si="8"/>
        <v>0</v>
      </c>
      <c r="L9" s="70">
        <f t="shared" si="10"/>
        <v>0</v>
      </c>
      <c r="M9" s="73">
        <f t="shared" si="11"/>
        <v>3</v>
      </c>
      <c r="N9" s="81">
        <f t="shared" si="12"/>
        <v>3</v>
      </c>
      <c r="O9" s="72" t="str">
        <f>IFERROR(VLOOKUP(B9,'1ไม่มียอด'!B:D,3,0),"0")</f>
        <v>0</v>
      </c>
      <c r="P9" s="72" t="str">
        <f>IFERROR(VLOOKUP(B9,'1ไม่มียอด'!B:E,4,0),"0")</f>
        <v>0</v>
      </c>
      <c r="Q9" s="72" t="str">
        <f>IFERROR(VLOOKUP(B9,'1ไม่มียอด'!B:F,5,0),"0")</f>
        <v>0</v>
      </c>
      <c r="R9" s="72" t="str">
        <f>IFERROR(VLOOKUP(B9,'1ไม่มียอด'!B:G,6,0),"0")</f>
        <v>0</v>
      </c>
      <c r="S9" s="72" t="str">
        <f>IFERROR(VLOOKUP(B9,'1ไม่มียอด'!B:J,9,0),"0")</f>
        <v>0</v>
      </c>
      <c r="T9" s="72" t="str">
        <f>IFERROR(VLOOKUP(B9,'1ไม่มียอด'!B:K,10,0),"0")</f>
        <v>0</v>
      </c>
      <c r="U9" s="73">
        <f t="shared" si="13"/>
        <v>0</v>
      </c>
      <c r="V9" s="72" t="str">
        <f>IFERROR(VLOOKUP(B9,#REF!,3,0),"0")</f>
        <v>0</v>
      </c>
      <c r="W9" s="72" t="str">
        <f>IFERROR(VLOOKUP(B9,#REF!,4,0),"0")</f>
        <v>0</v>
      </c>
      <c r="X9" s="72" t="str">
        <f>IFERROR(VLOOKUP(B9,#REF!,5,0),"0")</f>
        <v>0</v>
      </c>
      <c r="Y9" s="72" t="str">
        <f>IFERROR(VLOOKUP(B9,#REF!,9,0),"0")</f>
        <v>0</v>
      </c>
      <c r="Z9" s="72" t="str">
        <f>IFERROR(VLOOKUP(B9,#REF!,10,0),"0")</f>
        <v>0</v>
      </c>
      <c r="AA9" s="72" t="str">
        <f>IFERROR(VLOOKUP(B9,#REF!,11,0),"0")</f>
        <v>0</v>
      </c>
      <c r="AB9" s="73">
        <f t="shared" si="14"/>
        <v>0</v>
      </c>
      <c r="AC9" s="72">
        <f>IFERROR(VLOOKUP(B9,'3'!B:D,3,0),"0")</f>
        <v>0</v>
      </c>
      <c r="AD9" s="72">
        <f>IFERROR(VLOOKUP(B9,'3'!B:E,4,0),"0")</f>
        <v>0</v>
      </c>
      <c r="AE9" s="72">
        <f>IFERROR(VLOOKUP(B9,'3'!B:F,5,0),"0")</f>
        <v>0</v>
      </c>
      <c r="AF9" s="72">
        <f>IFERROR(VLOOKUP(B9,'3'!B:J,9,0),"0")</f>
        <v>0</v>
      </c>
      <c r="AG9" s="72">
        <f>IFERROR(VLOOKUP(B9,'3'!B:K,10,0),"0")</f>
        <v>0</v>
      </c>
      <c r="AH9" s="72">
        <f>IFERROR(VLOOKUP(B9,'3'!B:L,11,0),"0")</f>
        <v>0</v>
      </c>
      <c r="AI9" s="73">
        <f t="shared" si="15"/>
        <v>0</v>
      </c>
      <c r="AJ9" s="72">
        <f>IFERROR(VLOOKUP(B9,'4'!B:D,3,0),"0")</f>
        <v>0</v>
      </c>
      <c r="AK9" s="72">
        <f>IFERROR(VLOOKUP(B9,'4'!B:E,4,0),"0")</f>
        <v>0</v>
      </c>
      <c r="AL9" s="72">
        <f>IFERROR(VLOOKUP(B9,'4'!B:F,5,0),"0")</f>
        <v>0</v>
      </c>
      <c r="AM9" s="72">
        <f>IFERROR(VLOOKUP(B9,'4'!B:J,9,0),"0")</f>
        <v>0</v>
      </c>
      <c r="AN9" s="72">
        <f>IFERROR(VLOOKUP(B9,'4'!B:K,10,0),"0")</f>
        <v>0</v>
      </c>
      <c r="AO9" s="72">
        <f>IFERROR(VLOOKUP(B9,'4'!B:L,11,0),"0")</f>
        <v>0</v>
      </c>
      <c r="AP9" s="73">
        <f t="shared" si="16"/>
        <v>0</v>
      </c>
      <c r="AQ9" s="72">
        <f>IFERROR(VLOOKUP(B9,'5'!B:D,3,0),"0")</f>
        <v>0</v>
      </c>
      <c r="AR9" s="72">
        <f>IFERROR(VLOOKUP(B9,'5'!B:E,4,0),"0")</f>
        <v>0</v>
      </c>
      <c r="AS9" s="72">
        <f>IFERROR(VLOOKUP(B9,'5'!B:F,5,0),"0")</f>
        <v>0</v>
      </c>
      <c r="AT9" s="72">
        <f>IFERROR(VLOOKUP(B9,'5'!B:J,9,0),"0")</f>
        <v>0</v>
      </c>
      <c r="AU9" s="72">
        <f>IFERROR(VLOOKUP(B9,'5'!B:K,10,0),"0")</f>
        <v>0</v>
      </c>
      <c r="AV9" s="72">
        <f>IFERROR(VLOOKUP(B9,'5'!B:L,11,0),"0")</f>
        <v>0</v>
      </c>
      <c r="AW9" s="73">
        <f t="shared" si="17"/>
        <v>0</v>
      </c>
      <c r="AX9" s="72">
        <f>IFERROR(VLOOKUP(B9,'6'!B:D,3,0),"0")</f>
        <v>0</v>
      </c>
      <c r="AY9" s="72">
        <f>IFERROR(VLOOKUP(B9,'6'!B:E,4,0),"0")</f>
        <v>0</v>
      </c>
      <c r="AZ9" s="72">
        <f>IFERROR(VLOOKUP(B9,'6'!B:F,5,0),"0")</f>
        <v>0</v>
      </c>
      <c r="BA9" s="72">
        <f>IFERROR(VLOOKUP(B9,'6'!B:J,9,0),"0")</f>
        <v>0</v>
      </c>
      <c r="BB9" s="72">
        <f>IFERROR(VLOOKUP(B9,'6'!B:K,10,0),"0")</f>
        <v>0</v>
      </c>
      <c r="BC9" s="72">
        <f>IFERROR(VLOOKUP(B9,'6'!B:L,11,0),"0")</f>
        <v>0</v>
      </c>
      <c r="BD9" s="73">
        <f t="shared" si="18"/>
        <v>0</v>
      </c>
      <c r="BE9" s="72">
        <f>IFERROR(VLOOKUP(B9,'7'!B:D,3,0),"0")</f>
        <v>0</v>
      </c>
      <c r="BF9" s="72">
        <f>IFERROR(VLOOKUP(B9,'7'!B:E,4,0),"0")</f>
        <v>0</v>
      </c>
      <c r="BG9" s="72">
        <f>IFERROR(VLOOKUP(B9,'7'!B:F,5,0),"0")</f>
        <v>0</v>
      </c>
      <c r="BH9" s="72">
        <f>IFERROR(VLOOKUP(B9,'7'!B:J,9,0),"0")</f>
        <v>0</v>
      </c>
      <c r="BI9" s="72">
        <f>IFERROR(VLOOKUP(B9,'7'!B:K,10,0),"0")</f>
        <v>0</v>
      </c>
      <c r="BJ9" s="72">
        <f>IFERROR(VLOOKUP(B9,'7'!B:L,11,0),"0")</f>
        <v>0</v>
      </c>
      <c r="BK9" s="73">
        <f t="shared" si="19"/>
        <v>0</v>
      </c>
      <c r="BL9" s="72">
        <f>IFERROR(VLOOKUP(B9,'8'!B:D,3,0),"0")</f>
        <v>0</v>
      </c>
      <c r="BM9" s="72">
        <f>IFERROR(VLOOKUP(B9,'8'!B:E,4,0),"0")</f>
        <v>0</v>
      </c>
      <c r="BN9" s="72">
        <f>IFERROR(VLOOKUP(B9,'8'!B:F,5,0),"0")</f>
        <v>0</v>
      </c>
      <c r="BO9" s="72">
        <f>IFERROR(VLOOKUP(B9,'8'!B:J,9,0),"0")</f>
        <v>0</v>
      </c>
      <c r="BP9" s="72">
        <f>IFERROR(VLOOKUP(B9,'8'!B:K,10,0),"0")</f>
        <v>0</v>
      </c>
      <c r="BQ9" s="72">
        <f>IFERROR(VLOOKUP(B9,'8'!B:L,11,0),"0")</f>
        <v>0</v>
      </c>
      <c r="BR9" s="73">
        <f t="shared" si="20"/>
        <v>0</v>
      </c>
      <c r="BS9" s="72">
        <f>IFERROR(VLOOKUP(B9,'9'!B:D,3,0),"0")</f>
        <v>0</v>
      </c>
      <c r="BT9" s="72">
        <f>IFERROR(VLOOKUP(B9,'9'!B:E,4,0),"0")</f>
        <v>0</v>
      </c>
      <c r="BU9" s="72">
        <f>IFERROR(VLOOKUP(B9,'9'!B:F,5,0),"0")</f>
        <v>0</v>
      </c>
      <c r="BV9" s="72">
        <f>IFERROR(VLOOKUP(B9,'9'!B:J,9,0),"0")</f>
        <v>0</v>
      </c>
      <c r="BW9" s="72">
        <f>IFERROR(VLOOKUP(B9,'9'!B:K,10,0),"0")</f>
        <v>0</v>
      </c>
      <c r="BX9" s="72">
        <f>IFERROR(VLOOKUP(B9,'9'!B:L,11,0),"0")</f>
        <v>0</v>
      </c>
      <c r="BY9" s="73">
        <f t="shared" si="21"/>
        <v>0</v>
      </c>
      <c r="BZ9" s="72">
        <f>IFERROR(VLOOKUP(B9,'10'!B:D,3,0),"0")</f>
        <v>0</v>
      </c>
      <c r="CA9" s="72">
        <f>IFERROR(VLOOKUP(B9,'10'!B:E,4,0),"0")</f>
        <v>0</v>
      </c>
      <c r="CB9" s="72">
        <f>VLOOKUP(B9,'10'!B:F,5,0)</f>
        <v>0</v>
      </c>
      <c r="CC9" s="72">
        <f>IFERROR(VLOOKUP(B9,'10'!B:J,9,0),"0")</f>
        <v>0</v>
      </c>
      <c r="CD9" s="72">
        <f>IFERROR(VLOOKUP(B9,'10'!B:K,10,0),"0")</f>
        <v>0</v>
      </c>
      <c r="CE9" s="72">
        <f>IFERROR(VLOOKUP(B9,'10'!B:L,11,0),"0")</f>
        <v>0</v>
      </c>
      <c r="CF9" s="73">
        <f t="shared" si="22"/>
        <v>0</v>
      </c>
      <c r="CG9" s="72">
        <f>IFERROR(VLOOKUP(B9,'11'!B:D,3,0),"0")</f>
        <v>0</v>
      </c>
      <c r="CH9" s="72">
        <f>IFERROR(VLOOKUP(B9,'11'!B:E,4,0),"0")</f>
        <v>0</v>
      </c>
      <c r="CI9" s="72">
        <f>IFERROR(VLOOKUP(B9,'11'!B:F,5,0),"0")</f>
        <v>0</v>
      </c>
      <c r="CJ9" s="72">
        <f>IFERROR(VLOOKUP(B9,'11'!B:J,9,0),"0")</f>
        <v>0</v>
      </c>
      <c r="CK9" s="72">
        <f>IFERROR(VLOOKUP(B9,'11'!B:K,10,0),"0")</f>
        <v>0</v>
      </c>
      <c r="CL9" s="72">
        <f>IFERROR(VLOOKUP(B9,'11'!B:L,11,0),"0")</f>
        <v>0</v>
      </c>
      <c r="CM9" s="73">
        <f t="shared" si="23"/>
        <v>0</v>
      </c>
      <c r="CN9" s="72">
        <f>IFERROR(VLOOKUP(B9,'12'!B:D,3,0),"0")</f>
        <v>0</v>
      </c>
      <c r="CO9" s="72">
        <f>IFERROR(VLOOKUP(B9,'12'!B:E,4,0),"0")</f>
        <v>0</v>
      </c>
      <c r="CP9" s="72">
        <f>IFERROR(VLOOKUP(B9,'12'!B:F,5,0),"0")</f>
        <v>0</v>
      </c>
      <c r="CQ9" s="72">
        <f>IFERROR(VLOOKUP(B9,'12'!B:J,9,0),"0")</f>
        <v>0</v>
      </c>
      <c r="CR9" s="72">
        <f>IFERROR(VLOOKUP(B9,'12'!B:K,10,0),"0")</f>
        <v>0</v>
      </c>
      <c r="CS9" s="72">
        <f>IFERROR(VLOOKUP(B9,'12'!B:L,11,0),"0")</f>
        <v>0</v>
      </c>
      <c r="CT9" s="73">
        <f t="shared" si="24"/>
        <v>0</v>
      </c>
      <c r="CU9" s="72">
        <f>IFERROR(VLOOKUP(B9,'13'!B:D,3,0),"0")</f>
        <v>0</v>
      </c>
      <c r="CV9" s="72">
        <f>IFERROR(VLOOKUP(B9,'13'!B:E,4,0),"0")</f>
        <v>0</v>
      </c>
      <c r="CW9" s="72">
        <f>IFERROR(VLOOKUP(B9,'13'!B:F,5,0),"0")</f>
        <v>0</v>
      </c>
      <c r="CX9" s="72">
        <f>IFERROR(VLOOKUP(B9,'13'!B:J,9,0),"0")</f>
        <v>0</v>
      </c>
      <c r="CY9" s="72">
        <f>IFERROR(VLOOKUP(B9,'13'!B:K,10,0),"0")</f>
        <v>0</v>
      </c>
      <c r="CZ9" s="72">
        <f>IFERROR(VLOOKUP(B9,'13'!B:L,11,0),"0")</f>
        <v>0</v>
      </c>
      <c r="DA9" s="73">
        <f t="shared" si="25"/>
        <v>0</v>
      </c>
      <c r="DB9" s="72">
        <f>IFERROR(VLOOKUP(B9,'14'!B:D,3,0),"0")</f>
        <v>0</v>
      </c>
      <c r="DC9" s="72">
        <f>IFERROR(VLOOKUP(B9,'14'!B:E,4,0),"0")</f>
        <v>0</v>
      </c>
      <c r="DD9" s="72">
        <f>IFERROR(VLOOKUP(B9,'14'!B:F,5,0),"0")</f>
        <v>0</v>
      </c>
      <c r="DE9" s="72">
        <f>IFERROR(VLOOKUP(B9,'14'!B:J,9,0),"0")</f>
        <v>0</v>
      </c>
      <c r="DF9" s="72">
        <f>IFERROR(VLOOKUP(B9,'14'!B:K,10,0),"0")</f>
        <v>0</v>
      </c>
      <c r="DG9" s="72">
        <f>IFERROR(VLOOKUP(B9,'14'!B:L,11,0),"0")</f>
        <v>0</v>
      </c>
      <c r="DH9" s="73">
        <f t="shared" si="26"/>
        <v>0</v>
      </c>
      <c r="DI9" s="72">
        <f>IFERROR(VLOOKUP(B9,'15'!B:D,3,0),"0")</f>
        <v>0</v>
      </c>
      <c r="DJ9" s="72">
        <f>IFERROR(VLOOKUP(B9,'15'!B:E,4,0),"0")</f>
        <v>0</v>
      </c>
      <c r="DK9" s="72">
        <f>IFERROR(VLOOKUP(B9,'15'!B:F,5,0),"0")</f>
        <v>0</v>
      </c>
      <c r="DL9" s="72">
        <f>IFERROR(VLOOKUP(B9,'15'!B:J,9,0),"0")</f>
        <v>0</v>
      </c>
      <c r="DM9" s="72">
        <f>IFERROR(VLOOKUP(B9,'15'!B:K,10,0),"0")</f>
        <v>0</v>
      </c>
      <c r="DN9" s="72">
        <f>IFERROR(VLOOKUP(B9,'15'!B:L,11,0),"0")</f>
        <v>0</v>
      </c>
      <c r="DO9" s="73">
        <f t="shared" si="27"/>
        <v>0</v>
      </c>
      <c r="DP9" s="72">
        <f>IFERROR(VLOOKUP(B9,'16'!B:D,3,0),"0")</f>
        <v>0</v>
      </c>
      <c r="DQ9" s="72">
        <f>IFERROR(VLOOKUP(B9,'16'!B:E,4,0),"0")</f>
        <v>0</v>
      </c>
      <c r="DR9" s="72">
        <f>IFERROR(VLOOKUP(B9,'16'!B:F,5,0),"0")</f>
        <v>0</v>
      </c>
      <c r="DS9" s="72">
        <f>IFERROR(VLOOKUP(B9,'16'!B:J,9,0),"0")</f>
        <v>0</v>
      </c>
      <c r="DT9" s="72">
        <f>IFERROR(VLOOKUP(B9,'16'!B:K,10,0),"0")</f>
        <v>0</v>
      </c>
      <c r="DU9" s="72">
        <f>IFERROR(VLOOKUP(B9,'16'!B:L,11,0),"0")</f>
        <v>0</v>
      </c>
      <c r="DV9" s="73">
        <f t="shared" si="28"/>
        <v>0</v>
      </c>
      <c r="DW9" s="72">
        <f>IFERROR(VLOOKUP(B9,'17'!B:D,3,0),"0")</f>
        <v>0</v>
      </c>
      <c r="DX9" s="72">
        <f>IFERROR(VLOOKUP(B9,'17'!B:E,4,0),"0")</f>
        <v>0</v>
      </c>
      <c r="DY9" s="72">
        <f>IFERROR(VLOOKUP(B9,'17'!B:F,5,0),"0")</f>
        <v>0</v>
      </c>
      <c r="DZ9" s="72">
        <f>IFERROR(VLOOKUP(B9,'17'!B:J,9,0),"0")</f>
        <v>0</v>
      </c>
      <c r="EA9" s="72">
        <f>IFERROR(VLOOKUP(B9,'17'!B:K,10,0),"0")</f>
        <v>0</v>
      </c>
      <c r="EB9" s="72">
        <f>IFERROR(VLOOKUP(B9,'17'!B:L,11,0),"0")</f>
        <v>0</v>
      </c>
      <c r="EC9" s="73">
        <f t="shared" si="29"/>
        <v>0</v>
      </c>
      <c r="ED9" s="72">
        <f>IFERROR(VLOOKUP(B9,'18'!B:D,3,0),"0")</f>
        <v>0</v>
      </c>
      <c r="EE9" s="72">
        <f>IFERROR(VLOOKUP(B9,'18'!B:E,4,0),"0")</f>
        <v>0</v>
      </c>
      <c r="EF9" s="72">
        <f>IFERROR(VLOOKUP(B9,'18'!B:F,5,0),"0")</f>
        <v>0</v>
      </c>
      <c r="EG9" s="72">
        <f>IFERROR(VLOOKUP(B9,'18'!B:J,9,0),"0")</f>
        <v>0</v>
      </c>
      <c r="EH9" s="72">
        <f>IFERROR(VLOOKUP(B9,'18'!B:K,10,0),"0")</f>
        <v>0</v>
      </c>
      <c r="EI9" s="72">
        <f>IFERROR(VLOOKUP(B9,'18'!B:L,11,0),"0")</f>
        <v>0</v>
      </c>
      <c r="EJ9" s="73">
        <f t="shared" si="30"/>
        <v>0</v>
      </c>
      <c r="EK9" s="72">
        <f>IFERROR(VLOOKUP(B9,'19'!B:D,3,0),"0")</f>
        <v>0</v>
      </c>
      <c r="EL9" s="72">
        <f>IFERROR(VLOOKUP(B9,'19'!B:E,4,0),"0")</f>
        <v>0</v>
      </c>
      <c r="EM9" s="72">
        <f>IFERROR(VLOOKUP(B9,'19'!B:F,5,0),"0")</f>
        <v>0</v>
      </c>
      <c r="EN9" s="72">
        <f>IFERROR(VLOOKUP(B9,'19'!B:J,9,0),"0")</f>
        <v>0</v>
      </c>
      <c r="EO9" s="72">
        <f>IFERROR(VLOOKUP(B9,'19'!B:K,10,0),"0")</f>
        <v>0</v>
      </c>
      <c r="EP9" s="72">
        <f>IFERROR(VLOOKUP(B9,'19'!B:L,11,0),"0")</f>
        <v>0</v>
      </c>
      <c r="EQ9" s="73">
        <f t="shared" si="31"/>
        <v>0</v>
      </c>
      <c r="ER9" s="72">
        <f>IFERROR(VLOOKUP(B9,'20'!B:D,3,0),"0")</f>
        <v>0</v>
      </c>
      <c r="ES9" s="72">
        <f>IFERROR(VLOOKUP(B9,'20'!B:E,4,0),"0")</f>
        <v>0</v>
      </c>
      <c r="ET9" s="72">
        <f>IFERROR(VLOOKUP(B9,'20'!B:F,5,0),"0")</f>
        <v>0</v>
      </c>
      <c r="EU9" s="72">
        <f>IFERROR(VLOOKUP(B9,'20'!B:J,9,0),"0")</f>
        <v>0</v>
      </c>
      <c r="EV9" s="72">
        <f>IFERROR(VLOOKUP(B9,'20'!B:K,10,0),"0")</f>
        <v>0</v>
      </c>
      <c r="EW9" s="72">
        <f>IFERROR(VLOOKUP(B9,'20'!B:L,11,0),"0")</f>
        <v>0</v>
      </c>
      <c r="EX9" s="73">
        <f t="shared" si="32"/>
        <v>0</v>
      </c>
      <c r="EY9" s="72">
        <f>IFERROR(VLOOKUP(B9,'21'!B:D,3,0),"0")</f>
        <v>0</v>
      </c>
      <c r="EZ9" s="72">
        <f>IFERROR(VLOOKUP(B9,'21'!B:E,4,0),"0")</f>
        <v>0</v>
      </c>
      <c r="FA9" s="72">
        <f>IFERROR(VLOOKUP(B9,'21'!B:F,5,0),"0")</f>
        <v>0</v>
      </c>
      <c r="FB9" s="72">
        <f>IFERROR(VLOOKUP(B9,'21'!B:J,9,0),"0")</f>
        <v>0</v>
      </c>
      <c r="FC9" s="72">
        <f>IFERROR(VLOOKUP(B9,'21'!B:K,10,0),"0")</f>
        <v>0</v>
      </c>
      <c r="FD9" s="72">
        <f>IFERROR(VLOOKUP(B9,'21'!B:L,11,0),"0")</f>
        <v>0</v>
      </c>
      <c r="FE9" s="73">
        <f t="shared" si="33"/>
        <v>0</v>
      </c>
      <c r="FF9" s="72">
        <f>IFERROR(VLOOKUP(B9,'22'!B:D,3,0),"0")</f>
        <v>0</v>
      </c>
      <c r="FG9" s="72">
        <f>IFERROR(VLOOKUP(B9,'22'!B:E,4,0),"0")</f>
        <v>0</v>
      </c>
      <c r="FH9" s="72">
        <f>IFERROR(VLOOKUP(B9,'22'!B:F,5,0),"0")</f>
        <v>0</v>
      </c>
      <c r="FI9" s="72">
        <f>IFERROR(VLOOKUP(B9,'22'!B:J,9,0),"0")</f>
        <v>0</v>
      </c>
      <c r="FJ9" s="72">
        <f>IFERROR(VLOOKUP(B9,'22'!B:K,10,0),"0")</f>
        <v>0</v>
      </c>
      <c r="FK9" s="72">
        <f>IFERROR(VLOOKUP(B9,'22'!B:L,11,0),"0")</f>
        <v>0</v>
      </c>
      <c r="FL9" s="73">
        <f t="shared" si="34"/>
        <v>0</v>
      </c>
      <c r="FM9" s="72">
        <f>IFERROR(VLOOKUP(B9,'23'!B:D,3,0),"0")</f>
        <v>0</v>
      </c>
      <c r="FN9" s="72">
        <f>IFERROR(VLOOKUP(B9,'23'!B:E,4,0),"0")</f>
        <v>0</v>
      </c>
      <c r="FO9" s="72">
        <f>IFERROR(VLOOKUP(B9,'23'!B:F,5,0),"0")</f>
        <v>0</v>
      </c>
      <c r="FP9" s="72">
        <f>IFERROR(VLOOKUP(B9,'23'!B:J,9,0),"0")</f>
        <v>0</v>
      </c>
      <c r="FQ9" s="72">
        <f>IFERROR(VLOOKUP(B9,'23'!B:K,10,0),"0")</f>
        <v>0</v>
      </c>
      <c r="FR9" s="72">
        <f>IFERROR(VLOOKUP(B9,'23'!B:L,11,0),"0")</f>
        <v>0</v>
      </c>
      <c r="FS9" s="73">
        <f t="shared" si="35"/>
        <v>0</v>
      </c>
      <c r="FT9" s="72">
        <f>IFERROR(VLOOKUP(B9,'24'!B:D,3,0),"0")</f>
        <v>3</v>
      </c>
      <c r="FU9" s="72">
        <f>IFERROR(VLOOKUP(B9,'24'!B:E,4,0),"0")</f>
        <v>0</v>
      </c>
      <c r="FV9" s="72">
        <f>IFERROR(VLOOKUP(B9,'24'!B:F,5,0),"0")</f>
        <v>0</v>
      </c>
      <c r="FW9" s="72">
        <f>IFERROR(VLOOKUP(B9,'24'!B:J,9,0),"0")</f>
        <v>0</v>
      </c>
      <c r="FX9" s="72">
        <f>IFERROR(VLOOKUP(B9,'24'!B:K,10,0),"0")</f>
        <v>0</v>
      </c>
      <c r="FY9" s="72">
        <f>IFERROR(VLOOKUP(B9,'24'!B:L,11,0),"0")</f>
        <v>0</v>
      </c>
      <c r="FZ9" s="73">
        <f t="shared" si="36"/>
        <v>3</v>
      </c>
      <c r="GA9" s="72">
        <f>IFERROR(VLOOKUP(B9,'25'!B:D,3,0),"0")</f>
        <v>0</v>
      </c>
      <c r="GB9" s="72">
        <f>IFERROR(VLOOKUP(B9,'25'!B:E,4,0),"0")</f>
        <v>0</v>
      </c>
      <c r="GC9" s="72">
        <f>IFERROR(VLOOKUP(B9,'25'!B:F,5,0),"0")</f>
        <v>0</v>
      </c>
      <c r="GD9" s="72">
        <f>IFERROR(VLOOKUP(B9,'25'!B:J,9,0),"0")</f>
        <v>0</v>
      </c>
      <c r="GE9" s="72">
        <f>IFERROR(VLOOKUP(B9,'25'!B:K,10,0),"0")</f>
        <v>0</v>
      </c>
      <c r="GF9" s="72">
        <f>IFERROR(VLOOKUP(B9,'25'!B:L,11,0),"0")</f>
        <v>0</v>
      </c>
      <c r="GG9" s="73">
        <f t="shared" si="37"/>
        <v>0</v>
      </c>
      <c r="GH9" s="72">
        <f>IFERROR(VLOOKUP(B9,'26'!B:D,3,0),"0")</f>
        <v>0</v>
      </c>
      <c r="GI9" s="72">
        <f>IFERROR(VLOOKUP(B9,'26'!B:E,4,0),"0")</f>
        <v>0</v>
      </c>
      <c r="GJ9" s="72">
        <f>IFERROR(VLOOKUP(B9,'26'!B:F,5,0),"0")</f>
        <v>0</v>
      </c>
      <c r="GK9" s="72">
        <f>IFERROR(VLOOKUP(B9,'26'!B:J,9,0),"0")</f>
        <v>0</v>
      </c>
      <c r="GL9" s="72">
        <f>IFERROR(VLOOKUP(B9,'26'!B:K,10,0),"0")</f>
        <v>0</v>
      </c>
      <c r="GM9" s="72">
        <f>IFERROR(VLOOKUP(B9,'26'!B:L,11,0),"0")</f>
        <v>0</v>
      </c>
      <c r="GN9" s="73">
        <f t="shared" si="38"/>
        <v>0</v>
      </c>
      <c r="GO9" s="72">
        <f>IFERROR(VLOOKUP(B9,'27'!B:D,3,0),"0")</f>
        <v>0</v>
      </c>
      <c r="GP9" s="72">
        <f>IFERROR(VLOOKUP(B9,'27'!B:E,4,0),"0")</f>
        <v>0</v>
      </c>
      <c r="GQ9" s="72">
        <f>IFERROR(VLOOKUP(B9,'27'!B:F,5,0),"0")</f>
        <v>0</v>
      </c>
      <c r="GR9" s="72">
        <f>IFERROR(VLOOKUP(B9,'27'!B:J,9,0),"0")</f>
        <v>0</v>
      </c>
      <c r="GS9" s="72">
        <f>IFERROR(VLOOKUP(B9,'27'!B:K,10,0),"0")</f>
        <v>0</v>
      </c>
      <c r="GT9" s="72">
        <f>IFERROR(VLOOKUP(B9,'27'!B:L,11,0),"0")</f>
        <v>0</v>
      </c>
      <c r="GU9" s="73">
        <f t="shared" si="39"/>
        <v>0</v>
      </c>
      <c r="GV9" s="72">
        <f>IFERROR(VLOOKUP(B9,'28'!B:D,3,0),"0")</f>
        <v>0</v>
      </c>
      <c r="GW9" s="72">
        <f>IFERROR(VLOOKUP(B9,'28'!B:E,4,0),"0")</f>
        <v>0</v>
      </c>
      <c r="GX9" s="72">
        <f>IFERROR(VLOOKUP(B9,'28'!B:F,5,0),"0")</f>
        <v>0</v>
      </c>
      <c r="GY9" s="72">
        <f>IFERROR(VLOOKUP(B9,'28'!B:J,9,0),"0")</f>
        <v>0</v>
      </c>
      <c r="GZ9" s="72">
        <f>IFERROR(VLOOKUP(B9,'28'!B:K,10,0),"0")</f>
        <v>0</v>
      </c>
      <c r="HA9" s="72">
        <f>IFERROR(VLOOKUP(B9,'28'!B:L,11,0),"0")</f>
        <v>0</v>
      </c>
      <c r="HB9" s="73">
        <f t="shared" si="40"/>
        <v>0</v>
      </c>
      <c r="HC9" s="72" t="str">
        <f>IFERROR(VLOOKUP(B9,#REF!,3),"0")</f>
        <v>0</v>
      </c>
      <c r="HD9" s="72" t="str">
        <f>IFERROR(VLOOKUP(B9,#REF!,4,0),"0")</f>
        <v>0</v>
      </c>
      <c r="HE9" s="72" t="str">
        <f>IFERROR(VLOOKUP(B9,#REF!,5,0),"0")</f>
        <v>0</v>
      </c>
      <c r="HF9" s="72" t="str">
        <f>IFERROR(VLOOKUP(B9,#REF!,9,0),"0")</f>
        <v>0</v>
      </c>
      <c r="HG9" s="72" t="str">
        <f>IFERROR(VLOOKUP(B9,#REF!,10,0),"0")</f>
        <v>0</v>
      </c>
      <c r="HH9" s="72" t="str">
        <f>IFERROR(VLOOKUP(B9,#REF!,11,0),"0")</f>
        <v>0</v>
      </c>
      <c r="HI9" s="73">
        <f t="shared" si="41"/>
        <v>0</v>
      </c>
      <c r="HP9" s="73">
        <f t="shared" si="42"/>
        <v>0</v>
      </c>
      <c r="HW9" s="73">
        <f t="shared" si="43"/>
        <v>0</v>
      </c>
    </row>
    <row r="10" spans="1:231" x14ac:dyDescent="0.6">
      <c r="A10" s="3">
        <v>7</v>
      </c>
      <c r="B10" s="3">
        <v>1111089</v>
      </c>
      <c r="C10" s="5" t="s">
        <v>87</v>
      </c>
      <c r="D10" s="3" t="s">
        <v>176</v>
      </c>
      <c r="E10" s="84">
        <v>37</v>
      </c>
      <c r="F10" s="83">
        <f t="shared" si="9"/>
        <v>6697</v>
      </c>
      <c r="G10" s="70">
        <f t="shared" si="4"/>
        <v>0</v>
      </c>
      <c r="H10" s="70">
        <f t="shared" si="5"/>
        <v>0</v>
      </c>
      <c r="I10" s="70">
        <f t="shared" si="6"/>
        <v>0</v>
      </c>
      <c r="J10" s="70">
        <f t="shared" si="7"/>
        <v>0</v>
      </c>
      <c r="K10" s="70">
        <f t="shared" si="8"/>
        <v>0</v>
      </c>
      <c r="L10" s="70">
        <f t="shared" si="10"/>
        <v>181</v>
      </c>
      <c r="M10" s="73">
        <f t="shared" si="11"/>
        <v>181</v>
      </c>
      <c r="N10" s="81">
        <f t="shared" si="12"/>
        <v>0</v>
      </c>
      <c r="O10" s="72" t="str">
        <f>IFERROR(VLOOKUP(B10,'1ไม่มียอด'!B:D,3,0),"0")</f>
        <v>0</v>
      </c>
      <c r="P10" s="72" t="str">
        <f>IFERROR(VLOOKUP(B10,'1ไม่มียอด'!B:E,4,0),"0")</f>
        <v>0</v>
      </c>
      <c r="Q10" s="72" t="str">
        <f>IFERROR(VLOOKUP(B10,'1ไม่มียอด'!B:F,5,0),"0")</f>
        <v>0</v>
      </c>
      <c r="R10" s="72" t="str">
        <f>IFERROR(VLOOKUP(B10,'1ไม่มียอด'!B:G,6,0),"0")</f>
        <v>0</v>
      </c>
      <c r="S10" s="72" t="str">
        <f>IFERROR(VLOOKUP(B10,'1ไม่มียอด'!B:J,9,0),"0")</f>
        <v>0</v>
      </c>
      <c r="T10" s="72" t="str">
        <f>IFERROR(VLOOKUP(B10,'1ไม่มียอด'!B:K,10,0),"0")</f>
        <v>0</v>
      </c>
      <c r="U10" s="73">
        <f t="shared" si="13"/>
        <v>0</v>
      </c>
      <c r="V10" s="72" t="str">
        <f>IFERROR(VLOOKUP(B10,#REF!,3,0),"0")</f>
        <v>0</v>
      </c>
      <c r="W10" s="72" t="str">
        <f>IFERROR(VLOOKUP(B10,#REF!,4,0),"0")</f>
        <v>0</v>
      </c>
      <c r="X10" s="72" t="str">
        <f>IFERROR(VLOOKUP(B10,#REF!,5,0),"0")</f>
        <v>0</v>
      </c>
      <c r="Y10" s="72" t="str">
        <f>IFERROR(VLOOKUP(B10,#REF!,9,0),"0")</f>
        <v>0</v>
      </c>
      <c r="Z10" s="72" t="str">
        <f>IFERROR(VLOOKUP(B10,#REF!,10,0),"0")</f>
        <v>0</v>
      </c>
      <c r="AA10" s="72" t="str">
        <f>IFERROR(VLOOKUP(B10,#REF!,11,0),"0")</f>
        <v>0</v>
      </c>
      <c r="AB10" s="73">
        <f t="shared" si="14"/>
        <v>0</v>
      </c>
      <c r="AC10" s="72">
        <f>IFERROR(VLOOKUP(B10,'3'!B:D,3,0),"0")</f>
        <v>0</v>
      </c>
      <c r="AD10" s="72">
        <f>IFERROR(VLOOKUP(B10,'3'!B:E,4,0),"0")</f>
        <v>0</v>
      </c>
      <c r="AE10" s="72">
        <f>IFERROR(VLOOKUP(B10,'3'!B:F,5,0),"0")</f>
        <v>0</v>
      </c>
      <c r="AF10" s="72">
        <f>IFERROR(VLOOKUP(B10,'3'!B:J,9,0),"0")</f>
        <v>0</v>
      </c>
      <c r="AG10" s="72">
        <f>IFERROR(VLOOKUP(B10,'3'!B:K,10,0),"0")</f>
        <v>0</v>
      </c>
      <c r="AH10" s="72">
        <f>IFERROR(VLOOKUP(B10,'3'!B:L,11,0),"0")</f>
        <v>0</v>
      </c>
      <c r="AI10" s="73">
        <f t="shared" si="15"/>
        <v>0</v>
      </c>
      <c r="AJ10" s="72">
        <f>IFERROR(VLOOKUP(B10,'4'!B:D,3,0),"0")</f>
        <v>0</v>
      </c>
      <c r="AK10" s="72">
        <f>IFERROR(VLOOKUP(B10,'4'!B:E,4,0),"0")</f>
        <v>0</v>
      </c>
      <c r="AL10" s="72">
        <f>IFERROR(VLOOKUP(B10,'4'!B:F,5,0),"0")</f>
        <v>0</v>
      </c>
      <c r="AM10" s="72">
        <f>IFERROR(VLOOKUP(B10,'4'!B:J,9,0),"0")</f>
        <v>0</v>
      </c>
      <c r="AN10" s="72">
        <f>IFERROR(VLOOKUP(B10,'4'!B:K,10,0),"0")</f>
        <v>0</v>
      </c>
      <c r="AO10" s="72">
        <f>IFERROR(VLOOKUP(B10,'4'!B:L,11,0),"0")</f>
        <v>0</v>
      </c>
      <c r="AP10" s="73">
        <f t="shared" si="16"/>
        <v>0</v>
      </c>
      <c r="AQ10" s="72">
        <f>IFERROR(VLOOKUP(B10,'5'!B:D,3,0),"0")</f>
        <v>0</v>
      </c>
      <c r="AR10" s="72">
        <f>IFERROR(VLOOKUP(B10,'5'!B:E,4,0),"0")</f>
        <v>0</v>
      </c>
      <c r="AS10" s="72">
        <f>IFERROR(VLOOKUP(B10,'5'!B:F,5,0),"0")</f>
        <v>0</v>
      </c>
      <c r="AT10" s="72">
        <f>IFERROR(VLOOKUP(B10,'5'!B:J,9,0),"0")</f>
        <v>0</v>
      </c>
      <c r="AU10" s="72">
        <f>IFERROR(VLOOKUP(B10,'5'!B:K,10,0),"0")</f>
        <v>0</v>
      </c>
      <c r="AV10" s="72">
        <f>IFERROR(VLOOKUP(B10,'5'!B:L,11,0),"0")</f>
        <v>0</v>
      </c>
      <c r="AW10" s="73">
        <f t="shared" si="17"/>
        <v>0</v>
      </c>
      <c r="AX10" s="72">
        <f>IFERROR(VLOOKUP(B10,'6'!B:D,3,0),"0")</f>
        <v>0</v>
      </c>
      <c r="AY10" s="72">
        <f>IFERROR(VLOOKUP(B10,'6'!B:E,4,0),"0")</f>
        <v>0</v>
      </c>
      <c r="AZ10" s="72">
        <f>IFERROR(VLOOKUP(B10,'6'!B:F,5,0),"0")</f>
        <v>0</v>
      </c>
      <c r="BA10" s="72">
        <f>IFERROR(VLOOKUP(B10,'6'!B:J,9,0),"0")</f>
        <v>0</v>
      </c>
      <c r="BB10" s="72">
        <f>IFERROR(VLOOKUP(B10,'6'!B:K,10,0),"0")</f>
        <v>0</v>
      </c>
      <c r="BC10" s="72">
        <f>IFERROR(VLOOKUP(B10,'6'!B:L,11,0),"0")</f>
        <v>0</v>
      </c>
      <c r="BD10" s="73">
        <f t="shared" si="18"/>
        <v>0</v>
      </c>
      <c r="BE10" s="72">
        <f>IFERROR(VLOOKUP(B10,'7'!B:D,3,0),"0")</f>
        <v>0</v>
      </c>
      <c r="BF10" s="72">
        <f>IFERROR(VLOOKUP(B10,'7'!B:E,4,0),"0")</f>
        <v>0</v>
      </c>
      <c r="BG10" s="72">
        <f>IFERROR(VLOOKUP(B10,'7'!B:F,5,0),"0")</f>
        <v>0</v>
      </c>
      <c r="BH10" s="72">
        <f>IFERROR(VLOOKUP(B10,'7'!B:J,9,0),"0")</f>
        <v>0</v>
      </c>
      <c r="BI10" s="72">
        <f>IFERROR(VLOOKUP(B10,'7'!B:K,10,0),"0")</f>
        <v>0</v>
      </c>
      <c r="BJ10" s="72">
        <f>IFERROR(VLOOKUP(B10,'7'!B:L,11,0),"0")</f>
        <v>0</v>
      </c>
      <c r="BK10" s="73">
        <f t="shared" si="19"/>
        <v>0</v>
      </c>
      <c r="BL10" s="72">
        <f>IFERROR(VLOOKUP(B10,'8'!B:D,3,0),"0")</f>
        <v>0</v>
      </c>
      <c r="BM10" s="72">
        <f>IFERROR(VLOOKUP(B10,'8'!B:E,4,0),"0")</f>
        <v>0</v>
      </c>
      <c r="BN10" s="72">
        <f>IFERROR(VLOOKUP(B10,'8'!B:F,5,0),"0")</f>
        <v>0</v>
      </c>
      <c r="BO10" s="72">
        <f>IFERROR(VLOOKUP(B10,'8'!B:J,9,0),"0")</f>
        <v>0</v>
      </c>
      <c r="BP10" s="72">
        <f>IFERROR(VLOOKUP(B10,'8'!B:K,10,0),"0")</f>
        <v>0</v>
      </c>
      <c r="BQ10" s="72">
        <f>IFERROR(VLOOKUP(B10,'8'!B:L,11,0),"0")</f>
        <v>0</v>
      </c>
      <c r="BR10" s="73">
        <f t="shared" si="20"/>
        <v>0</v>
      </c>
      <c r="BS10" s="72">
        <f>IFERROR(VLOOKUP(B10,'9'!B:D,3,0),"0")</f>
        <v>0</v>
      </c>
      <c r="BT10" s="72">
        <f>IFERROR(VLOOKUP(B10,'9'!B:E,4,0),"0")</f>
        <v>0</v>
      </c>
      <c r="BU10" s="72">
        <f>IFERROR(VLOOKUP(B10,'9'!B:F,5,0),"0")</f>
        <v>0</v>
      </c>
      <c r="BV10" s="72">
        <f>IFERROR(VLOOKUP(B10,'9'!B:J,9,0),"0")</f>
        <v>0</v>
      </c>
      <c r="BW10" s="72">
        <f>IFERROR(VLOOKUP(B10,'9'!B:K,10,0),"0")</f>
        <v>0</v>
      </c>
      <c r="BX10" s="72">
        <f>IFERROR(VLOOKUP(B10,'9'!B:L,11,0),"0")</f>
        <v>0</v>
      </c>
      <c r="BY10" s="73">
        <f t="shared" si="21"/>
        <v>0</v>
      </c>
      <c r="BZ10" s="72">
        <f>IFERROR(VLOOKUP(B10,'10'!B:D,3,0),"0")</f>
        <v>0</v>
      </c>
      <c r="CA10" s="72">
        <f>IFERROR(VLOOKUP(B10,'10'!B:E,4,0),"0")</f>
        <v>0</v>
      </c>
      <c r="CB10" s="72">
        <f>VLOOKUP(B10,'10'!B:F,5,0)</f>
        <v>0</v>
      </c>
      <c r="CC10" s="72">
        <f>IFERROR(VLOOKUP(B10,'10'!B:J,9,0),"0")</f>
        <v>0</v>
      </c>
      <c r="CD10" s="72">
        <f>IFERROR(VLOOKUP(B10,'10'!B:K,10,0),"0")</f>
        <v>0</v>
      </c>
      <c r="CE10" s="72">
        <f>IFERROR(VLOOKUP(B10,'10'!B:L,11,0),"0")</f>
        <v>0</v>
      </c>
      <c r="CF10" s="73">
        <f t="shared" si="22"/>
        <v>0</v>
      </c>
      <c r="CG10" s="72">
        <f>IFERROR(VLOOKUP(B10,'11'!B:D,3,0),"0")</f>
        <v>0</v>
      </c>
      <c r="CH10" s="72">
        <f>IFERROR(VLOOKUP(B10,'11'!B:E,4,0),"0")</f>
        <v>0</v>
      </c>
      <c r="CI10" s="72">
        <f>IFERROR(VLOOKUP(B10,'11'!B:F,5,0),"0")</f>
        <v>0</v>
      </c>
      <c r="CJ10" s="72">
        <f>IFERROR(VLOOKUP(B10,'11'!B:J,9,0),"0")</f>
        <v>0</v>
      </c>
      <c r="CK10" s="72">
        <f>IFERROR(VLOOKUP(B10,'11'!B:K,10,0),"0")</f>
        <v>0</v>
      </c>
      <c r="CL10" s="72">
        <f>IFERROR(VLOOKUP(B10,'11'!B:L,11,0),"0")</f>
        <v>0</v>
      </c>
      <c r="CM10" s="73">
        <f t="shared" si="23"/>
        <v>0</v>
      </c>
      <c r="CN10" s="72">
        <f>IFERROR(VLOOKUP(B10,'12'!B:D,3,0),"0")</f>
        <v>0</v>
      </c>
      <c r="CO10" s="72">
        <f>IFERROR(VLOOKUP(B10,'12'!B:E,4,0),"0")</f>
        <v>0</v>
      </c>
      <c r="CP10" s="72">
        <f>IFERROR(VLOOKUP(B10,'12'!B:F,5,0),"0")</f>
        <v>0</v>
      </c>
      <c r="CQ10" s="72">
        <f>IFERROR(VLOOKUP(B10,'12'!B:J,9,0),"0")</f>
        <v>0</v>
      </c>
      <c r="CR10" s="72">
        <f>IFERROR(VLOOKUP(B10,'12'!B:K,10,0),"0")</f>
        <v>0</v>
      </c>
      <c r="CS10" s="72">
        <f>IFERROR(VLOOKUP(B10,'12'!B:L,11,0),"0")</f>
        <v>0</v>
      </c>
      <c r="CT10" s="73">
        <f t="shared" si="24"/>
        <v>0</v>
      </c>
      <c r="CU10" s="72">
        <f>IFERROR(VLOOKUP(B10,'13'!B:D,3,0),"0")</f>
        <v>0</v>
      </c>
      <c r="CV10" s="72">
        <f>IFERROR(VLOOKUP(B10,'13'!B:E,4,0),"0")</f>
        <v>0</v>
      </c>
      <c r="CW10" s="72">
        <f>IFERROR(VLOOKUP(B10,'13'!B:F,5,0),"0")</f>
        <v>0</v>
      </c>
      <c r="CX10" s="72">
        <f>IFERROR(VLOOKUP(B10,'13'!B:J,9,0),"0")</f>
        <v>0</v>
      </c>
      <c r="CY10" s="72">
        <f>IFERROR(VLOOKUP(B10,'13'!B:K,10,0),"0")</f>
        <v>0</v>
      </c>
      <c r="CZ10" s="72">
        <f>IFERROR(VLOOKUP(B10,'13'!B:L,11,0),"0")</f>
        <v>0</v>
      </c>
      <c r="DA10" s="73">
        <f t="shared" si="25"/>
        <v>0</v>
      </c>
      <c r="DB10" s="72">
        <f>IFERROR(VLOOKUP(B10,'14'!B:D,3,0),"0")</f>
        <v>0</v>
      </c>
      <c r="DC10" s="72">
        <f>IFERROR(VLOOKUP(B10,'14'!B:E,4,0),"0")</f>
        <v>0</v>
      </c>
      <c r="DD10" s="72">
        <f>IFERROR(VLOOKUP(B10,'14'!B:F,5,0),"0")</f>
        <v>0</v>
      </c>
      <c r="DE10" s="72">
        <f>IFERROR(VLOOKUP(B10,'14'!B:J,9,0),"0")</f>
        <v>0</v>
      </c>
      <c r="DF10" s="72">
        <f>IFERROR(VLOOKUP(B10,'14'!B:K,10,0),"0")</f>
        <v>0</v>
      </c>
      <c r="DG10" s="72">
        <f>IFERROR(VLOOKUP(B10,'14'!B:L,11,0),"0")</f>
        <v>0</v>
      </c>
      <c r="DH10" s="73">
        <f t="shared" si="26"/>
        <v>0</v>
      </c>
      <c r="DI10" s="72">
        <f>IFERROR(VLOOKUP(B10,'15'!B:D,3,0),"0")</f>
        <v>0</v>
      </c>
      <c r="DJ10" s="72">
        <f>IFERROR(VLOOKUP(B10,'15'!B:E,4,0),"0")</f>
        <v>0</v>
      </c>
      <c r="DK10" s="72">
        <f>IFERROR(VLOOKUP(B10,'15'!B:F,5,0),"0")</f>
        <v>0</v>
      </c>
      <c r="DL10" s="72">
        <f>IFERROR(VLOOKUP(B10,'15'!B:J,9,0),"0")</f>
        <v>0</v>
      </c>
      <c r="DM10" s="72">
        <f>IFERROR(VLOOKUP(B10,'15'!B:K,10,0),"0")</f>
        <v>0</v>
      </c>
      <c r="DN10" s="72">
        <f>IFERROR(VLOOKUP(B10,'15'!B:L,11,0),"0")</f>
        <v>0</v>
      </c>
      <c r="DO10" s="73">
        <f t="shared" si="27"/>
        <v>0</v>
      </c>
      <c r="DP10" s="72">
        <f>IFERROR(VLOOKUP(B10,'16'!B:D,3,0),"0")</f>
        <v>0</v>
      </c>
      <c r="DQ10" s="72">
        <f>IFERROR(VLOOKUP(B10,'16'!B:E,4,0),"0")</f>
        <v>0</v>
      </c>
      <c r="DR10" s="72">
        <f>IFERROR(VLOOKUP(B10,'16'!B:F,5,0),"0")</f>
        <v>0</v>
      </c>
      <c r="DS10" s="72">
        <f>IFERROR(VLOOKUP(B10,'16'!B:J,9,0),"0")</f>
        <v>0</v>
      </c>
      <c r="DT10" s="72">
        <f>IFERROR(VLOOKUP(B10,'16'!B:K,10,0),"0")</f>
        <v>0</v>
      </c>
      <c r="DU10" s="72">
        <f>IFERROR(VLOOKUP(B10,'16'!B:L,11,0),"0")</f>
        <v>0</v>
      </c>
      <c r="DV10" s="73">
        <f t="shared" si="28"/>
        <v>0</v>
      </c>
      <c r="DW10" s="72">
        <f>IFERROR(VLOOKUP(B10,'17'!B:D,3,0),"0")</f>
        <v>0</v>
      </c>
      <c r="DX10" s="72">
        <f>IFERROR(VLOOKUP(B10,'17'!B:E,4,0),"0")</f>
        <v>0</v>
      </c>
      <c r="DY10" s="72">
        <f>IFERROR(VLOOKUP(B10,'17'!B:F,5,0),"0")</f>
        <v>0</v>
      </c>
      <c r="DZ10" s="72">
        <f>IFERROR(VLOOKUP(B10,'17'!B:J,9,0),"0")</f>
        <v>0</v>
      </c>
      <c r="EA10" s="72">
        <f>IFERROR(VLOOKUP(B10,'17'!B:K,10,0),"0")</f>
        <v>0</v>
      </c>
      <c r="EB10" s="72">
        <f>IFERROR(VLOOKUP(B10,'17'!B:L,11,0),"0")</f>
        <v>181</v>
      </c>
      <c r="EC10" s="73">
        <f t="shared" si="29"/>
        <v>0</v>
      </c>
      <c r="ED10" s="72">
        <f>IFERROR(VLOOKUP(B10,'18'!B:D,3,0),"0")</f>
        <v>0</v>
      </c>
      <c r="EE10" s="72">
        <f>IFERROR(VLOOKUP(B10,'18'!B:E,4,0),"0")</f>
        <v>0</v>
      </c>
      <c r="EF10" s="72">
        <f>IFERROR(VLOOKUP(B10,'18'!B:F,5,0),"0")</f>
        <v>0</v>
      </c>
      <c r="EG10" s="72">
        <f>IFERROR(VLOOKUP(B10,'18'!B:J,9,0),"0")</f>
        <v>0</v>
      </c>
      <c r="EH10" s="72">
        <f>IFERROR(VLOOKUP(B10,'18'!B:K,10,0),"0")</f>
        <v>0</v>
      </c>
      <c r="EI10" s="72">
        <f>IFERROR(VLOOKUP(B10,'18'!B:L,11,0),"0")</f>
        <v>0</v>
      </c>
      <c r="EJ10" s="73">
        <f t="shared" si="30"/>
        <v>0</v>
      </c>
      <c r="EK10" s="72">
        <f>IFERROR(VLOOKUP(B10,'19'!B:D,3,0),"0")</f>
        <v>0</v>
      </c>
      <c r="EL10" s="72">
        <f>IFERROR(VLOOKUP(B10,'19'!B:E,4,0),"0")</f>
        <v>0</v>
      </c>
      <c r="EM10" s="72">
        <f>IFERROR(VLOOKUP(B10,'19'!B:F,5,0),"0")</f>
        <v>0</v>
      </c>
      <c r="EN10" s="72">
        <f>IFERROR(VLOOKUP(B10,'19'!B:J,9,0),"0")</f>
        <v>0</v>
      </c>
      <c r="EO10" s="72">
        <f>IFERROR(VLOOKUP(B10,'19'!B:K,10,0),"0")</f>
        <v>0</v>
      </c>
      <c r="EP10" s="72">
        <f>IFERROR(VLOOKUP(B10,'19'!B:L,11,0),"0")</f>
        <v>0</v>
      </c>
      <c r="EQ10" s="73">
        <f t="shared" si="31"/>
        <v>0</v>
      </c>
      <c r="ER10" s="72">
        <f>IFERROR(VLOOKUP(B10,'20'!B:D,3,0),"0")</f>
        <v>0</v>
      </c>
      <c r="ES10" s="72">
        <f>IFERROR(VLOOKUP(B10,'20'!B:E,4,0),"0")</f>
        <v>0</v>
      </c>
      <c r="ET10" s="72">
        <f>IFERROR(VLOOKUP(B10,'20'!B:F,5,0),"0")</f>
        <v>0</v>
      </c>
      <c r="EU10" s="72">
        <f>IFERROR(VLOOKUP(B10,'20'!B:J,9,0),"0")</f>
        <v>0</v>
      </c>
      <c r="EV10" s="72">
        <f>IFERROR(VLOOKUP(B10,'20'!B:K,10,0),"0")</f>
        <v>0</v>
      </c>
      <c r="EW10" s="72">
        <f>IFERROR(VLOOKUP(B10,'20'!B:L,11,0),"0")</f>
        <v>0</v>
      </c>
      <c r="EX10" s="73">
        <f t="shared" si="32"/>
        <v>0</v>
      </c>
      <c r="EY10" s="72">
        <f>IFERROR(VLOOKUP(B10,'21'!B:D,3,0),"0")</f>
        <v>0</v>
      </c>
      <c r="EZ10" s="72">
        <f>IFERROR(VLOOKUP(B10,'21'!B:E,4,0),"0")</f>
        <v>0</v>
      </c>
      <c r="FA10" s="72">
        <f>IFERROR(VLOOKUP(B10,'21'!B:F,5,0),"0")</f>
        <v>0</v>
      </c>
      <c r="FB10" s="72">
        <f>IFERROR(VLOOKUP(B10,'21'!B:J,9,0),"0")</f>
        <v>0</v>
      </c>
      <c r="FC10" s="72">
        <f>IFERROR(VLOOKUP(B10,'21'!B:K,10,0),"0")</f>
        <v>0</v>
      </c>
      <c r="FD10" s="72">
        <f>IFERROR(VLOOKUP(B10,'21'!B:L,11,0),"0")</f>
        <v>0</v>
      </c>
      <c r="FE10" s="73">
        <f t="shared" si="33"/>
        <v>0</v>
      </c>
      <c r="FF10" s="72">
        <f>IFERROR(VLOOKUP(B10,'22'!B:D,3,0),"0")</f>
        <v>0</v>
      </c>
      <c r="FG10" s="72">
        <f>IFERROR(VLOOKUP(B10,'22'!B:E,4,0),"0")</f>
        <v>0</v>
      </c>
      <c r="FH10" s="72">
        <f>IFERROR(VLOOKUP(B10,'22'!B:F,5,0),"0")</f>
        <v>0</v>
      </c>
      <c r="FI10" s="72">
        <f>IFERROR(VLOOKUP(B10,'22'!B:J,9,0),"0")</f>
        <v>0</v>
      </c>
      <c r="FJ10" s="72">
        <f>IFERROR(VLOOKUP(B10,'22'!B:K,10,0),"0")</f>
        <v>0</v>
      </c>
      <c r="FK10" s="72">
        <f>IFERROR(VLOOKUP(B10,'22'!B:L,11,0),"0")</f>
        <v>0</v>
      </c>
      <c r="FL10" s="73">
        <f t="shared" si="34"/>
        <v>0</v>
      </c>
      <c r="FM10" s="72">
        <f>IFERROR(VLOOKUP(B10,'23'!B:D,3,0),"0")</f>
        <v>0</v>
      </c>
      <c r="FN10" s="72">
        <f>IFERROR(VLOOKUP(B10,'23'!B:E,4,0),"0")</f>
        <v>0</v>
      </c>
      <c r="FO10" s="72">
        <f>IFERROR(VLOOKUP(B10,'23'!B:F,5,0),"0")</f>
        <v>0</v>
      </c>
      <c r="FP10" s="72">
        <f>IFERROR(VLOOKUP(B10,'23'!B:J,9,0),"0")</f>
        <v>0</v>
      </c>
      <c r="FQ10" s="72">
        <f>IFERROR(VLOOKUP(B10,'23'!B:K,10,0),"0")</f>
        <v>0</v>
      </c>
      <c r="FR10" s="72">
        <f>IFERROR(VLOOKUP(B10,'23'!B:L,11,0),"0")</f>
        <v>0</v>
      </c>
      <c r="FS10" s="73">
        <f t="shared" si="35"/>
        <v>0</v>
      </c>
      <c r="FT10" s="72">
        <f>IFERROR(VLOOKUP(B10,'24'!B:D,3,0),"0")</f>
        <v>0</v>
      </c>
      <c r="FU10" s="72">
        <f>IFERROR(VLOOKUP(B10,'24'!B:E,4,0),"0")</f>
        <v>0</v>
      </c>
      <c r="FV10" s="72">
        <f>IFERROR(VLOOKUP(B10,'24'!B:F,5,0),"0")</f>
        <v>0</v>
      </c>
      <c r="FW10" s="72">
        <f>IFERROR(VLOOKUP(B10,'24'!B:J,9,0),"0")</f>
        <v>0</v>
      </c>
      <c r="FX10" s="72">
        <f>IFERROR(VLOOKUP(B10,'24'!B:K,10,0),"0")</f>
        <v>0</v>
      </c>
      <c r="FY10" s="72">
        <f>IFERROR(VLOOKUP(B10,'24'!B:L,11,0),"0")</f>
        <v>0</v>
      </c>
      <c r="FZ10" s="73">
        <f t="shared" si="36"/>
        <v>0</v>
      </c>
      <c r="GA10" s="72">
        <f>IFERROR(VLOOKUP(B10,'25'!B:D,3,0),"0")</f>
        <v>0</v>
      </c>
      <c r="GB10" s="72">
        <f>IFERROR(VLOOKUP(B10,'25'!B:E,4,0),"0")</f>
        <v>0</v>
      </c>
      <c r="GC10" s="72">
        <f>IFERROR(VLOOKUP(B10,'25'!B:F,5,0),"0")</f>
        <v>0</v>
      </c>
      <c r="GD10" s="72">
        <f>IFERROR(VLOOKUP(B10,'25'!B:J,9,0),"0")</f>
        <v>0</v>
      </c>
      <c r="GE10" s="72">
        <f>IFERROR(VLOOKUP(B10,'25'!B:K,10,0),"0")</f>
        <v>0</v>
      </c>
      <c r="GF10" s="72">
        <f>IFERROR(VLOOKUP(B10,'25'!B:L,11,0),"0")</f>
        <v>0</v>
      </c>
      <c r="GG10" s="73">
        <f t="shared" si="37"/>
        <v>0</v>
      </c>
      <c r="GH10" s="72">
        <f>IFERROR(VLOOKUP(B10,'26'!B:D,3,0),"0")</f>
        <v>0</v>
      </c>
      <c r="GI10" s="72">
        <f>IFERROR(VLOOKUP(B10,'26'!B:E,4,0),"0")</f>
        <v>0</v>
      </c>
      <c r="GJ10" s="72">
        <f>IFERROR(VLOOKUP(B10,'26'!B:F,5,0),"0")</f>
        <v>0</v>
      </c>
      <c r="GK10" s="72">
        <f>IFERROR(VLOOKUP(B10,'26'!B:J,9,0),"0")</f>
        <v>0</v>
      </c>
      <c r="GL10" s="72">
        <f>IFERROR(VLOOKUP(B10,'26'!B:K,10,0),"0")</f>
        <v>0</v>
      </c>
      <c r="GM10" s="72">
        <f>IFERROR(VLOOKUP(B10,'26'!B:L,11,0),"0")</f>
        <v>0</v>
      </c>
      <c r="GN10" s="73">
        <f t="shared" si="38"/>
        <v>0</v>
      </c>
      <c r="GO10" s="72">
        <f>IFERROR(VLOOKUP(B10,'27'!B:D,3,0),"0")</f>
        <v>0</v>
      </c>
      <c r="GP10" s="72">
        <f>IFERROR(VLOOKUP(B10,'27'!B:E,4,0),"0")</f>
        <v>0</v>
      </c>
      <c r="GQ10" s="72">
        <f>IFERROR(VLOOKUP(B10,'27'!B:F,5,0),"0")</f>
        <v>0</v>
      </c>
      <c r="GR10" s="72">
        <f>IFERROR(VLOOKUP(B10,'27'!B:J,9,0),"0")</f>
        <v>0</v>
      </c>
      <c r="GS10" s="72">
        <f>IFERROR(VLOOKUP(B10,'27'!B:K,10,0),"0")</f>
        <v>0</v>
      </c>
      <c r="GT10" s="72">
        <f>IFERROR(VLOOKUP(B10,'27'!B:L,11,0),"0")</f>
        <v>0</v>
      </c>
      <c r="GU10" s="73">
        <f t="shared" si="39"/>
        <v>0</v>
      </c>
      <c r="GV10" s="72">
        <f>IFERROR(VLOOKUP(B10,'28'!B:D,3,0),"0")</f>
        <v>0</v>
      </c>
      <c r="GW10" s="72">
        <f>IFERROR(VLOOKUP(B10,'28'!B:E,4,0),"0")</f>
        <v>0</v>
      </c>
      <c r="GX10" s="72">
        <f>IFERROR(VLOOKUP(B10,'28'!B:F,5,0),"0")</f>
        <v>0</v>
      </c>
      <c r="GY10" s="72">
        <f>IFERROR(VLOOKUP(B10,'28'!B:J,9,0),"0")</f>
        <v>0</v>
      </c>
      <c r="GZ10" s="72">
        <f>IFERROR(VLOOKUP(B10,'28'!B:K,10,0),"0")</f>
        <v>0</v>
      </c>
      <c r="HA10" s="72">
        <f>IFERROR(VLOOKUP(B10,'28'!B:L,11,0),"0")</f>
        <v>0</v>
      </c>
      <c r="HB10" s="73">
        <f t="shared" si="40"/>
        <v>0</v>
      </c>
      <c r="HC10" s="72" t="str">
        <f>IFERROR(VLOOKUP(B10,#REF!,3),"0")</f>
        <v>0</v>
      </c>
      <c r="HD10" s="72" t="str">
        <f>IFERROR(VLOOKUP(B10,#REF!,4,0),"0")</f>
        <v>0</v>
      </c>
      <c r="HE10" s="72" t="str">
        <f>IFERROR(VLOOKUP(B10,#REF!,5,0),"0")</f>
        <v>0</v>
      </c>
      <c r="HF10" s="72" t="str">
        <f>IFERROR(VLOOKUP(B10,#REF!,9,0),"0")</f>
        <v>0</v>
      </c>
      <c r="HG10" s="72" t="str">
        <f>IFERROR(VLOOKUP(B10,#REF!,10,0),"0")</f>
        <v>0</v>
      </c>
      <c r="HH10" s="72" t="str">
        <f>IFERROR(VLOOKUP(B10,#REF!,11,0),"0")</f>
        <v>0</v>
      </c>
      <c r="HI10" s="73">
        <f t="shared" si="41"/>
        <v>0</v>
      </c>
      <c r="HP10" s="73">
        <f t="shared" si="42"/>
        <v>0</v>
      </c>
      <c r="HW10" s="73">
        <f t="shared" si="43"/>
        <v>0</v>
      </c>
    </row>
    <row r="11" spans="1:231" x14ac:dyDescent="0.6">
      <c r="A11" s="3">
        <v>8</v>
      </c>
      <c r="B11" s="3">
        <v>1111090</v>
      </c>
      <c r="C11" s="5" t="s">
        <v>88</v>
      </c>
      <c r="D11" s="3" t="s">
        <v>176</v>
      </c>
      <c r="E11" s="84">
        <v>37.01</v>
      </c>
      <c r="F11" s="83">
        <f t="shared" si="9"/>
        <v>0</v>
      </c>
      <c r="G11" s="70">
        <f t="shared" si="4"/>
        <v>0</v>
      </c>
      <c r="H11" s="70">
        <f t="shared" si="5"/>
        <v>0</v>
      </c>
      <c r="I11" s="70">
        <f t="shared" si="6"/>
        <v>0</v>
      </c>
      <c r="J11" s="70">
        <f t="shared" si="7"/>
        <v>0</v>
      </c>
      <c r="K11" s="70">
        <f t="shared" si="8"/>
        <v>0</v>
      </c>
      <c r="L11" s="70">
        <f t="shared" si="10"/>
        <v>0</v>
      </c>
      <c r="M11" s="73">
        <f t="shared" si="11"/>
        <v>0</v>
      </c>
      <c r="N11" s="81">
        <f t="shared" si="12"/>
        <v>0</v>
      </c>
      <c r="O11" s="72" t="str">
        <f>IFERROR(VLOOKUP(B11,'1ไม่มียอด'!B:D,3,0),"0")</f>
        <v>0</v>
      </c>
      <c r="P11" s="72" t="str">
        <f>IFERROR(VLOOKUP(B11,'1ไม่มียอด'!B:E,4,0),"0")</f>
        <v>0</v>
      </c>
      <c r="Q11" s="72" t="str">
        <f>IFERROR(VLOOKUP(B11,'1ไม่มียอด'!B:F,5,0),"0")</f>
        <v>0</v>
      </c>
      <c r="R11" s="72" t="str">
        <f>IFERROR(VLOOKUP(B11,'1ไม่มียอด'!B:G,6,0),"0")</f>
        <v>0</v>
      </c>
      <c r="S11" s="72" t="str">
        <f>IFERROR(VLOOKUP(B11,'1ไม่มียอด'!B:J,9,0),"0")</f>
        <v>0</v>
      </c>
      <c r="T11" s="72" t="str">
        <f>IFERROR(VLOOKUP(B11,'1ไม่มียอด'!B:K,10,0),"0")</f>
        <v>0</v>
      </c>
      <c r="U11" s="73">
        <f t="shared" si="13"/>
        <v>0</v>
      </c>
      <c r="V11" s="72" t="str">
        <f>IFERROR(VLOOKUP(B11,#REF!,3,0),"0")</f>
        <v>0</v>
      </c>
      <c r="W11" s="72" t="str">
        <f>IFERROR(VLOOKUP(B11,#REF!,4,0),"0")</f>
        <v>0</v>
      </c>
      <c r="X11" s="72" t="str">
        <f>IFERROR(VLOOKUP(B11,#REF!,5,0),"0")</f>
        <v>0</v>
      </c>
      <c r="Y11" s="72" t="str">
        <f>IFERROR(VLOOKUP(B11,#REF!,9,0),"0")</f>
        <v>0</v>
      </c>
      <c r="Z11" s="72" t="str">
        <f>IFERROR(VLOOKUP(B11,#REF!,10,0),"0")</f>
        <v>0</v>
      </c>
      <c r="AA11" s="72" t="str">
        <f>IFERROR(VLOOKUP(B11,#REF!,11,0),"0")</f>
        <v>0</v>
      </c>
      <c r="AB11" s="73">
        <f t="shared" si="14"/>
        <v>0</v>
      </c>
      <c r="AC11" s="72">
        <f>IFERROR(VLOOKUP(B11,'3'!B:D,3,0),"0")</f>
        <v>0</v>
      </c>
      <c r="AD11" s="72">
        <f>IFERROR(VLOOKUP(B11,'3'!B:E,4,0),"0")</f>
        <v>0</v>
      </c>
      <c r="AE11" s="72">
        <f>IFERROR(VLOOKUP(B11,'3'!B:F,5,0),"0")</f>
        <v>0</v>
      </c>
      <c r="AF11" s="72">
        <f>IFERROR(VLOOKUP(B11,'3'!B:J,9,0),"0")</f>
        <v>0</v>
      </c>
      <c r="AG11" s="72">
        <f>IFERROR(VLOOKUP(B11,'3'!B:K,10,0),"0")</f>
        <v>0</v>
      </c>
      <c r="AH11" s="72">
        <f>IFERROR(VLOOKUP(B11,'3'!B:L,11,0),"0")</f>
        <v>0</v>
      </c>
      <c r="AI11" s="73">
        <f t="shared" si="15"/>
        <v>0</v>
      </c>
      <c r="AJ11" s="72">
        <f>IFERROR(VLOOKUP(B11,'4'!B:D,3,0),"0")</f>
        <v>0</v>
      </c>
      <c r="AK11" s="72">
        <f>IFERROR(VLOOKUP(B11,'4'!B:E,4,0),"0")</f>
        <v>0</v>
      </c>
      <c r="AL11" s="72">
        <f>IFERROR(VLOOKUP(B11,'4'!B:F,5,0),"0")</f>
        <v>0</v>
      </c>
      <c r="AM11" s="72">
        <f>IFERROR(VLOOKUP(B11,'4'!B:J,9,0),"0")</f>
        <v>0</v>
      </c>
      <c r="AN11" s="72">
        <f>IFERROR(VLOOKUP(B11,'4'!B:K,10,0),"0")</f>
        <v>0</v>
      </c>
      <c r="AO11" s="72">
        <f>IFERROR(VLOOKUP(B11,'4'!B:L,11,0),"0")</f>
        <v>0</v>
      </c>
      <c r="AP11" s="73">
        <f t="shared" si="16"/>
        <v>0</v>
      </c>
      <c r="AQ11" s="72">
        <f>IFERROR(VLOOKUP(B11,'5'!B:D,3,0),"0")</f>
        <v>0</v>
      </c>
      <c r="AR11" s="72">
        <f>IFERROR(VLOOKUP(B11,'5'!B:E,4,0),"0")</f>
        <v>0</v>
      </c>
      <c r="AS11" s="72">
        <f>IFERROR(VLOOKUP(B11,'5'!B:F,5,0),"0")</f>
        <v>0</v>
      </c>
      <c r="AT11" s="72">
        <f>IFERROR(VLOOKUP(B11,'5'!B:J,9,0),"0")</f>
        <v>0</v>
      </c>
      <c r="AU11" s="72">
        <f>IFERROR(VLOOKUP(B11,'5'!B:K,10,0),"0")</f>
        <v>0</v>
      </c>
      <c r="AV11" s="72">
        <f>IFERROR(VLOOKUP(B11,'5'!B:L,11,0),"0")</f>
        <v>0</v>
      </c>
      <c r="AW11" s="73">
        <f t="shared" si="17"/>
        <v>0</v>
      </c>
      <c r="AX11" s="72">
        <f>IFERROR(VLOOKUP(B11,'6'!B:D,3,0),"0")</f>
        <v>0</v>
      </c>
      <c r="AY11" s="72">
        <f>IFERROR(VLOOKUP(B11,'6'!B:E,4,0),"0")</f>
        <v>0</v>
      </c>
      <c r="AZ11" s="72">
        <f>IFERROR(VLOOKUP(B11,'6'!B:F,5,0),"0")</f>
        <v>0</v>
      </c>
      <c r="BA11" s="72">
        <f>IFERROR(VLOOKUP(B11,'6'!B:J,9,0),"0")</f>
        <v>0</v>
      </c>
      <c r="BB11" s="72">
        <f>IFERROR(VLOOKUP(B11,'6'!B:K,10,0),"0")</f>
        <v>0</v>
      </c>
      <c r="BC11" s="72">
        <f>IFERROR(VLOOKUP(B11,'6'!B:L,11,0),"0")</f>
        <v>0</v>
      </c>
      <c r="BD11" s="73">
        <f t="shared" si="18"/>
        <v>0</v>
      </c>
      <c r="BE11" s="72">
        <f>IFERROR(VLOOKUP(B11,'7'!B:D,3,0),"0")</f>
        <v>0</v>
      </c>
      <c r="BF11" s="72">
        <f>IFERROR(VLOOKUP(B11,'7'!B:E,4,0),"0")</f>
        <v>0</v>
      </c>
      <c r="BG11" s="72">
        <f>IFERROR(VLOOKUP(B11,'7'!B:F,5,0),"0")</f>
        <v>0</v>
      </c>
      <c r="BH11" s="72">
        <f>IFERROR(VLOOKUP(B11,'7'!B:J,9,0),"0")</f>
        <v>0</v>
      </c>
      <c r="BI11" s="72">
        <f>IFERROR(VLOOKUP(B11,'7'!B:K,10,0),"0")</f>
        <v>0</v>
      </c>
      <c r="BJ11" s="72">
        <f>IFERROR(VLOOKUP(B11,'7'!B:L,11,0),"0")</f>
        <v>0</v>
      </c>
      <c r="BK11" s="73">
        <f t="shared" si="19"/>
        <v>0</v>
      </c>
      <c r="BL11" s="72">
        <f>IFERROR(VLOOKUP(B11,'8'!B:D,3,0),"0")</f>
        <v>0</v>
      </c>
      <c r="BM11" s="72">
        <f>IFERROR(VLOOKUP(B11,'8'!B:E,4,0),"0")</f>
        <v>0</v>
      </c>
      <c r="BN11" s="72">
        <f>IFERROR(VLOOKUP(B11,'8'!B:F,5,0),"0")</f>
        <v>0</v>
      </c>
      <c r="BO11" s="72">
        <f>IFERROR(VLOOKUP(B11,'8'!B:J,9,0),"0")</f>
        <v>0</v>
      </c>
      <c r="BP11" s="72">
        <f>IFERROR(VLOOKUP(B11,'8'!B:K,10,0),"0")</f>
        <v>0</v>
      </c>
      <c r="BQ11" s="72">
        <f>IFERROR(VLOOKUP(B11,'8'!B:L,11,0),"0")</f>
        <v>0</v>
      </c>
      <c r="BR11" s="73">
        <f t="shared" si="20"/>
        <v>0</v>
      </c>
      <c r="BS11" s="72">
        <f>IFERROR(VLOOKUP(B11,'9'!B:D,3,0),"0")</f>
        <v>0</v>
      </c>
      <c r="BT11" s="72">
        <f>IFERROR(VLOOKUP(B11,'9'!B:E,4,0),"0")</f>
        <v>0</v>
      </c>
      <c r="BU11" s="72">
        <f>IFERROR(VLOOKUP(B11,'9'!B:F,5,0),"0")</f>
        <v>0</v>
      </c>
      <c r="BV11" s="72">
        <f>IFERROR(VLOOKUP(B11,'9'!B:J,9,0),"0")</f>
        <v>0</v>
      </c>
      <c r="BW11" s="72">
        <f>IFERROR(VLOOKUP(B11,'9'!B:K,10,0),"0")</f>
        <v>0</v>
      </c>
      <c r="BX11" s="72">
        <f>IFERROR(VLOOKUP(B11,'9'!B:L,11,0),"0")</f>
        <v>0</v>
      </c>
      <c r="BY11" s="73">
        <f t="shared" si="21"/>
        <v>0</v>
      </c>
      <c r="BZ11" s="72">
        <f>IFERROR(VLOOKUP(B11,'10'!B:D,3,0),"0")</f>
        <v>0</v>
      </c>
      <c r="CA11" s="72">
        <f>IFERROR(VLOOKUP(B11,'10'!B:E,4,0),"0")</f>
        <v>0</v>
      </c>
      <c r="CB11" s="72">
        <f>VLOOKUP(B11,'10'!B:F,5,0)</f>
        <v>0</v>
      </c>
      <c r="CC11" s="72">
        <f>IFERROR(VLOOKUP(B11,'10'!B:J,9,0),"0")</f>
        <v>0</v>
      </c>
      <c r="CD11" s="72">
        <f>IFERROR(VLOOKUP(B11,'10'!B:K,10,0),"0")</f>
        <v>0</v>
      </c>
      <c r="CE11" s="72">
        <f>IFERROR(VLOOKUP(B11,'10'!B:L,11,0),"0")</f>
        <v>0</v>
      </c>
      <c r="CF11" s="73">
        <f t="shared" si="22"/>
        <v>0</v>
      </c>
      <c r="CG11" s="72">
        <f>IFERROR(VLOOKUP(B11,'11'!B:D,3,0),"0")</f>
        <v>0</v>
      </c>
      <c r="CH11" s="72">
        <f>IFERROR(VLOOKUP(B11,'11'!B:E,4,0),"0")</f>
        <v>0</v>
      </c>
      <c r="CI11" s="72">
        <f>IFERROR(VLOOKUP(B11,'11'!B:F,5,0),"0")</f>
        <v>0</v>
      </c>
      <c r="CJ11" s="72">
        <f>IFERROR(VLOOKUP(B11,'11'!B:J,9,0),"0")</f>
        <v>0</v>
      </c>
      <c r="CK11" s="72">
        <f>IFERROR(VLOOKUP(B11,'11'!B:K,10,0),"0")</f>
        <v>0</v>
      </c>
      <c r="CL11" s="72">
        <f>IFERROR(VLOOKUP(B11,'11'!B:L,11,0),"0")</f>
        <v>0</v>
      </c>
      <c r="CM11" s="73">
        <f t="shared" si="23"/>
        <v>0</v>
      </c>
      <c r="CN11" s="72">
        <f>IFERROR(VLOOKUP(B11,'12'!B:D,3,0),"0")</f>
        <v>0</v>
      </c>
      <c r="CO11" s="72">
        <f>IFERROR(VLOOKUP(B11,'12'!B:E,4,0),"0")</f>
        <v>0</v>
      </c>
      <c r="CP11" s="72">
        <f>IFERROR(VLOOKUP(B11,'12'!B:F,5,0),"0")</f>
        <v>0</v>
      </c>
      <c r="CQ11" s="72">
        <f>IFERROR(VLOOKUP(B11,'12'!B:J,9,0),"0")</f>
        <v>0</v>
      </c>
      <c r="CR11" s="72">
        <f>IFERROR(VLOOKUP(B11,'12'!B:K,10,0),"0")</f>
        <v>0</v>
      </c>
      <c r="CS11" s="72">
        <f>IFERROR(VLOOKUP(B11,'12'!B:L,11,0),"0")</f>
        <v>0</v>
      </c>
      <c r="CT11" s="73">
        <f t="shared" si="24"/>
        <v>0</v>
      </c>
      <c r="CU11" s="72">
        <f>IFERROR(VLOOKUP(B11,'13'!B:D,3,0),"0")</f>
        <v>0</v>
      </c>
      <c r="CV11" s="72">
        <f>IFERROR(VLOOKUP(B11,'13'!B:E,4,0),"0")</f>
        <v>0</v>
      </c>
      <c r="CW11" s="72">
        <f>IFERROR(VLOOKUP(B11,'13'!B:F,5,0),"0")</f>
        <v>0</v>
      </c>
      <c r="CX11" s="72">
        <f>IFERROR(VLOOKUP(B11,'13'!B:J,9,0),"0")</f>
        <v>0</v>
      </c>
      <c r="CY11" s="72">
        <f>IFERROR(VLOOKUP(B11,'13'!B:K,10,0),"0")</f>
        <v>0</v>
      </c>
      <c r="CZ11" s="72">
        <f>IFERROR(VLOOKUP(B11,'13'!B:L,11,0),"0")</f>
        <v>0</v>
      </c>
      <c r="DA11" s="73">
        <f t="shared" si="25"/>
        <v>0</v>
      </c>
      <c r="DB11" s="72">
        <f>IFERROR(VLOOKUP(B11,'14'!B:D,3,0),"0")</f>
        <v>0</v>
      </c>
      <c r="DC11" s="72">
        <f>IFERROR(VLOOKUP(B11,'14'!B:E,4,0),"0")</f>
        <v>0</v>
      </c>
      <c r="DD11" s="72">
        <f>IFERROR(VLOOKUP(B11,'14'!B:F,5,0),"0")</f>
        <v>0</v>
      </c>
      <c r="DE11" s="72">
        <f>IFERROR(VLOOKUP(B11,'14'!B:J,9,0),"0")</f>
        <v>0</v>
      </c>
      <c r="DF11" s="72">
        <f>IFERROR(VLOOKUP(B11,'14'!B:K,10,0),"0")</f>
        <v>0</v>
      </c>
      <c r="DG11" s="72">
        <f>IFERROR(VLOOKUP(B11,'14'!B:L,11,0),"0")</f>
        <v>0</v>
      </c>
      <c r="DH11" s="73">
        <f t="shared" si="26"/>
        <v>0</v>
      </c>
      <c r="DI11" s="72">
        <f>IFERROR(VLOOKUP(B11,'15'!B:D,3,0),"0")</f>
        <v>0</v>
      </c>
      <c r="DJ11" s="72">
        <f>IFERROR(VLOOKUP(B11,'15'!B:E,4,0),"0")</f>
        <v>0</v>
      </c>
      <c r="DK11" s="72">
        <f>IFERROR(VLOOKUP(B11,'15'!B:F,5,0),"0")</f>
        <v>0</v>
      </c>
      <c r="DL11" s="72">
        <f>IFERROR(VLOOKUP(B11,'15'!B:J,9,0),"0")</f>
        <v>0</v>
      </c>
      <c r="DM11" s="72">
        <f>IFERROR(VLOOKUP(B11,'15'!B:K,10,0),"0")</f>
        <v>0</v>
      </c>
      <c r="DN11" s="72">
        <f>IFERROR(VLOOKUP(B11,'15'!B:L,11,0),"0")</f>
        <v>0</v>
      </c>
      <c r="DO11" s="73">
        <f t="shared" si="27"/>
        <v>0</v>
      </c>
      <c r="DP11" s="72">
        <f>IFERROR(VLOOKUP(B11,'16'!B:D,3,0),"0")</f>
        <v>0</v>
      </c>
      <c r="DQ11" s="72">
        <f>IFERROR(VLOOKUP(B11,'16'!B:E,4,0),"0")</f>
        <v>0</v>
      </c>
      <c r="DR11" s="72">
        <f>IFERROR(VLOOKUP(B11,'16'!B:F,5,0),"0")</f>
        <v>0</v>
      </c>
      <c r="DS11" s="72">
        <f>IFERROR(VLOOKUP(B11,'16'!B:J,9,0),"0")</f>
        <v>0</v>
      </c>
      <c r="DT11" s="72">
        <f>IFERROR(VLOOKUP(B11,'16'!B:K,10,0),"0")</f>
        <v>0</v>
      </c>
      <c r="DU11" s="72">
        <f>IFERROR(VLOOKUP(B11,'16'!B:L,11,0),"0")</f>
        <v>0</v>
      </c>
      <c r="DV11" s="73">
        <f t="shared" si="28"/>
        <v>0</v>
      </c>
      <c r="DW11" s="72">
        <f>IFERROR(VLOOKUP(B11,'17'!B:D,3,0),"0")</f>
        <v>0</v>
      </c>
      <c r="DX11" s="72">
        <f>IFERROR(VLOOKUP(B11,'17'!B:E,4,0),"0")</f>
        <v>0</v>
      </c>
      <c r="DY11" s="72">
        <f>IFERROR(VLOOKUP(B11,'17'!B:F,5,0),"0")</f>
        <v>0</v>
      </c>
      <c r="DZ11" s="72">
        <f>IFERROR(VLOOKUP(B11,'17'!B:J,9,0),"0")</f>
        <v>0</v>
      </c>
      <c r="EA11" s="72">
        <f>IFERROR(VLOOKUP(B11,'17'!B:K,10,0),"0")</f>
        <v>0</v>
      </c>
      <c r="EB11" s="72">
        <f>IFERROR(VLOOKUP(B11,'17'!B:L,11,0),"0")</f>
        <v>0</v>
      </c>
      <c r="EC11" s="73">
        <f t="shared" si="29"/>
        <v>0</v>
      </c>
      <c r="ED11" s="72">
        <f>IFERROR(VLOOKUP(B11,'18'!B:D,3,0),"0")</f>
        <v>0</v>
      </c>
      <c r="EE11" s="72">
        <f>IFERROR(VLOOKUP(B11,'18'!B:E,4,0),"0")</f>
        <v>0</v>
      </c>
      <c r="EF11" s="72">
        <f>IFERROR(VLOOKUP(B11,'18'!B:F,5,0),"0")</f>
        <v>0</v>
      </c>
      <c r="EG11" s="72">
        <f>IFERROR(VLOOKUP(B11,'18'!B:J,9,0),"0")</f>
        <v>0</v>
      </c>
      <c r="EH11" s="72">
        <f>IFERROR(VLOOKUP(B11,'18'!B:K,10,0),"0")</f>
        <v>0</v>
      </c>
      <c r="EI11" s="72">
        <f>IFERROR(VLOOKUP(B11,'18'!B:L,11,0),"0")</f>
        <v>0</v>
      </c>
      <c r="EJ11" s="73">
        <f t="shared" si="30"/>
        <v>0</v>
      </c>
      <c r="EK11" s="72">
        <f>IFERROR(VLOOKUP(B11,'19'!B:D,3,0),"0")</f>
        <v>0</v>
      </c>
      <c r="EL11" s="72">
        <f>IFERROR(VLOOKUP(B11,'19'!B:E,4,0),"0")</f>
        <v>0</v>
      </c>
      <c r="EM11" s="72">
        <f>IFERROR(VLOOKUP(B11,'19'!B:F,5,0),"0")</f>
        <v>0</v>
      </c>
      <c r="EN11" s="72">
        <f>IFERROR(VLOOKUP(B11,'19'!B:J,9,0),"0")</f>
        <v>0</v>
      </c>
      <c r="EO11" s="72">
        <f>IFERROR(VLOOKUP(B11,'19'!B:K,10,0),"0")</f>
        <v>0</v>
      </c>
      <c r="EP11" s="72">
        <f>IFERROR(VLOOKUP(B11,'19'!B:L,11,0),"0")</f>
        <v>0</v>
      </c>
      <c r="EQ11" s="73">
        <f t="shared" si="31"/>
        <v>0</v>
      </c>
      <c r="ER11" s="72">
        <f>IFERROR(VLOOKUP(B11,'20'!B:D,3,0),"0")</f>
        <v>0</v>
      </c>
      <c r="ES11" s="72">
        <f>IFERROR(VLOOKUP(B11,'20'!B:E,4,0),"0")</f>
        <v>0</v>
      </c>
      <c r="ET11" s="72">
        <f>IFERROR(VLOOKUP(B11,'20'!B:F,5,0),"0")</f>
        <v>0</v>
      </c>
      <c r="EU11" s="72">
        <f>IFERROR(VLOOKUP(B11,'20'!B:J,9,0),"0")</f>
        <v>0</v>
      </c>
      <c r="EV11" s="72">
        <f>IFERROR(VLOOKUP(B11,'20'!B:K,10,0),"0")</f>
        <v>0</v>
      </c>
      <c r="EW11" s="72">
        <f>IFERROR(VLOOKUP(B11,'20'!B:L,11,0),"0")</f>
        <v>0</v>
      </c>
      <c r="EX11" s="73">
        <f t="shared" si="32"/>
        <v>0</v>
      </c>
      <c r="EY11" s="72">
        <f>IFERROR(VLOOKUP(B11,'21'!B:D,3,0),"0")</f>
        <v>0</v>
      </c>
      <c r="EZ11" s="72">
        <f>IFERROR(VLOOKUP(B11,'21'!B:E,4,0),"0")</f>
        <v>0</v>
      </c>
      <c r="FA11" s="72">
        <f>IFERROR(VLOOKUP(B11,'21'!B:F,5,0),"0")</f>
        <v>0</v>
      </c>
      <c r="FB11" s="72">
        <f>IFERROR(VLOOKUP(B11,'21'!B:J,9,0),"0")</f>
        <v>0</v>
      </c>
      <c r="FC11" s="72">
        <f>IFERROR(VLOOKUP(B11,'21'!B:K,10,0),"0")</f>
        <v>0</v>
      </c>
      <c r="FD11" s="72">
        <f>IFERROR(VLOOKUP(B11,'21'!B:L,11,0),"0")</f>
        <v>0</v>
      </c>
      <c r="FE11" s="73">
        <f t="shared" si="33"/>
        <v>0</v>
      </c>
      <c r="FF11" s="72">
        <f>IFERROR(VLOOKUP(B11,'22'!B:D,3,0),"0")</f>
        <v>0</v>
      </c>
      <c r="FG11" s="72">
        <f>IFERROR(VLOOKUP(B11,'22'!B:E,4,0),"0")</f>
        <v>0</v>
      </c>
      <c r="FH11" s="72">
        <f>IFERROR(VLOOKUP(B11,'22'!B:F,5,0),"0")</f>
        <v>0</v>
      </c>
      <c r="FI11" s="72">
        <f>IFERROR(VLOOKUP(B11,'22'!B:J,9,0),"0")</f>
        <v>0</v>
      </c>
      <c r="FJ11" s="72">
        <f>IFERROR(VLOOKUP(B11,'22'!B:K,10,0),"0")</f>
        <v>0</v>
      </c>
      <c r="FK11" s="72">
        <f>IFERROR(VLOOKUP(B11,'22'!B:L,11,0),"0")</f>
        <v>0</v>
      </c>
      <c r="FL11" s="73">
        <f t="shared" si="34"/>
        <v>0</v>
      </c>
      <c r="FM11" s="72">
        <f>IFERROR(VLOOKUP(B11,'23'!B:D,3,0),"0")</f>
        <v>0</v>
      </c>
      <c r="FN11" s="72">
        <f>IFERROR(VLOOKUP(B11,'23'!B:E,4,0),"0")</f>
        <v>0</v>
      </c>
      <c r="FO11" s="72">
        <f>IFERROR(VLOOKUP(B11,'23'!B:F,5,0),"0")</f>
        <v>0</v>
      </c>
      <c r="FP11" s="72">
        <f>IFERROR(VLOOKUP(B11,'23'!B:J,9,0),"0")</f>
        <v>0</v>
      </c>
      <c r="FQ11" s="72">
        <f>IFERROR(VLOOKUP(B11,'23'!B:K,10,0),"0")</f>
        <v>0</v>
      </c>
      <c r="FR11" s="72">
        <f>IFERROR(VLOOKUP(B11,'23'!B:L,11,0),"0")</f>
        <v>0</v>
      </c>
      <c r="FS11" s="73">
        <f t="shared" si="35"/>
        <v>0</v>
      </c>
      <c r="FT11" s="72">
        <f>IFERROR(VLOOKUP(B11,'24'!B:D,3,0),"0")</f>
        <v>0</v>
      </c>
      <c r="FU11" s="72">
        <f>IFERROR(VLOOKUP(B11,'24'!B:E,4,0),"0")</f>
        <v>0</v>
      </c>
      <c r="FV11" s="72">
        <f>IFERROR(VLOOKUP(B11,'24'!B:F,5,0),"0")</f>
        <v>0</v>
      </c>
      <c r="FW11" s="72">
        <f>IFERROR(VLOOKUP(B11,'24'!B:J,9,0),"0")</f>
        <v>0</v>
      </c>
      <c r="FX11" s="72">
        <f>IFERROR(VLOOKUP(B11,'24'!B:K,10,0),"0")</f>
        <v>0</v>
      </c>
      <c r="FY11" s="72">
        <f>IFERROR(VLOOKUP(B11,'24'!B:L,11,0),"0")</f>
        <v>0</v>
      </c>
      <c r="FZ11" s="73">
        <f t="shared" si="36"/>
        <v>0</v>
      </c>
      <c r="GA11" s="72">
        <f>IFERROR(VLOOKUP(B11,'25'!B:D,3,0),"0")</f>
        <v>0</v>
      </c>
      <c r="GB11" s="72">
        <f>IFERROR(VLOOKUP(B11,'25'!B:E,4,0),"0")</f>
        <v>0</v>
      </c>
      <c r="GC11" s="72">
        <f>IFERROR(VLOOKUP(B11,'25'!B:F,5,0),"0")</f>
        <v>0</v>
      </c>
      <c r="GD11" s="72">
        <f>IFERROR(VLOOKUP(B11,'25'!B:J,9,0),"0")</f>
        <v>0</v>
      </c>
      <c r="GE11" s="72">
        <f>IFERROR(VLOOKUP(B11,'25'!B:K,10,0),"0")</f>
        <v>0</v>
      </c>
      <c r="GF11" s="72">
        <f>IFERROR(VLOOKUP(B11,'25'!B:L,11,0),"0")</f>
        <v>0</v>
      </c>
      <c r="GG11" s="73">
        <f t="shared" si="37"/>
        <v>0</v>
      </c>
      <c r="GH11" s="72">
        <f>IFERROR(VLOOKUP(B11,'26'!B:D,3,0),"0")</f>
        <v>0</v>
      </c>
      <c r="GI11" s="72">
        <f>IFERROR(VLOOKUP(B11,'26'!B:E,4,0),"0")</f>
        <v>0</v>
      </c>
      <c r="GJ11" s="72">
        <f>IFERROR(VLOOKUP(B11,'26'!B:F,5,0),"0")</f>
        <v>0</v>
      </c>
      <c r="GK11" s="72">
        <f>IFERROR(VLOOKUP(B11,'26'!B:J,9,0),"0")</f>
        <v>0</v>
      </c>
      <c r="GL11" s="72">
        <f>IFERROR(VLOOKUP(B11,'26'!B:K,10,0),"0")</f>
        <v>0</v>
      </c>
      <c r="GM11" s="72">
        <f>IFERROR(VLOOKUP(B11,'26'!B:L,11,0),"0")</f>
        <v>0</v>
      </c>
      <c r="GN11" s="73">
        <f t="shared" si="38"/>
        <v>0</v>
      </c>
      <c r="GO11" s="72">
        <f>IFERROR(VLOOKUP(B11,'27'!B:D,3,0),"0")</f>
        <v>0</v>
      </c>
      <c r="GP11" s="72">
        <f>IFERROR(VLOOKUP(B11,'27'!B:E,4,0),"0")</f>
        <v>0</v>
      </c>
      <c r="GQ11" s="72">
        <f>IFERROR(VLOOKUP(B11,'27'!B:F,5,0),"0")</f>
        <v>0</v>
      </c>
      <c r="GR11" s="72">
        <f>IFERROR(VLOOKUP(B11,'27'!B:J,9,0),"0")</f>
        <v>0</v>
      </c>
      <c r="GS11" s="72">
        <f>IFERROR(VLOOKUP(B11,'27'!B:K,10,0),"0")</f>
        <v>0</v>
      </c>
      <c r="GT11" s="72">
        <f>IFERROR(VLOOKUP(B11,'27'!B:L,11,0),"0")</f>
        <v>0</v>
      </c>
      <c r="GU11" s="73">
        <f t="shared" si="39"/>
        <v>0</v>
      </c>
      <c r="GV11" s="72">
        <f>IFERROR(VLOOKUP(B11,'28'!B:D,3,0),"0")</f>
        <v>0</v>
      </c>
      <c r="GW11" s="72">
        <f>IFERROR(VLOOKUP(B11,'28'!B:E,4,0),"0")</f>
        <v>0</v>
      </c>
      <c r="GX11" s="72">
        <f>IFERROR(VLOOKUP(B11,'28'!B:F,5,0),"0")</f>
        <v>0</v>
      </c>
      <c r="GY11" s="72">
        <f>IFERROR(VLOOKUP(B11,'28'!B:J,9,0),"0")</f>
        <v>0</v>
      </c>
      <c r="GZ11" s="72">
        <f>IFERROR(VLOOKUP(B11,'28'!B:K,10,0),"0")</f>
        <v>0</v>
      </c>
      <c r="HA11" s="72">
        <f>IFERROR(VLOOKUP(B11,'28'!B:L,11,0),"0")</f>
        <v>0</v>
      </c>
      <c r="HB11" s="73">
        <f t="shared" si="40"/>
        <v>0</v>
      </c>
      <c r="HC11" s="72" t="str">
        <f>IFERROR(VLOOKUP(B11,#REF!,3),"0")</f>
        <v>0</v>
      </c>
      <c r="HD11" s="72" t="str">
        <f>IFERROR(VLOOKUP(B11,#REF!,4,0),"0")</f>
        <v>0</v>
      </c>
      <c r="HE11" s="72" t="str">
        <f>IFERROR(VLOOKUP(B11,#REF!,5,0),"0")</f>
        <v>0</v>
      </c>
      <c r="HF11" s="72" t="str">
        <f>IFERROR(VLOOKUP(B11,#REF!,9,0),"0")</f>
        <v>0</v>
      </c>
      <c r="HG11" s="72" t="str">
        <f>IFERROR(VLOOKUP(B11,#REF!,10,0),"0")</f>
        <v>0</v>
      </c>
      <c r="HH11" s="72" t="str">
        <f>IFERROR(VLOOKUP(B11,#REF!,11,0),"0")</f>
        <v>0</v>
      </c>
      <c r="HI11" s="73">
        <f t="shared" si="41"/>
        <v>0</v>
      </c>
      <c r="HP11" s="73">
        <f t="shared" si="42"/>
        <v>0</v>
      </c>
      <c r="HW11" s="73">
        <f t="shared" si="43"/>
        <v>0</v>
      </c>
    </row>
    <row r="12" spans="1:231" x14ac:dyDescent="0.6">
      <c r="A12" s="3">
        <v>9</v>
      </c>
      <c r="B12" s="3">
        <v>1111091</v>
      </c>
      <c r="C12" s="5" t="s">
        <v>89</v>
      </c>
      <c r="D12" s="3" t="s">
        <v>176</v>
      </c>
      <c r="E12" s="84">
        <v>37.299999999999997</v>
      </c>
      <c r="F12" s="83">
        <f t="shared" si="9"/>
        <v>0</v>
      </c>
      <c r="G12" s="70">
        <f t="shared" si="4"/>
        <v>0</v>
      </c>
      <c r="H12" s="70">
        <f t="shared" si="5"/>
        <v>0</v>
      </c>
      <c r="I12" s="70">
        <f t="shared" si="6"/>
        <v>0</v>
      </c>
      <c r="J12" s="70">
        <f t="shared" si="7"/>
        <v>0</v>
      </c>
      <c r="K12" s="70">
        <f t="shared" si="8"/>
        <v>0</v>
      </c>
      <c r="L12" s="70">
        <f t="shared" si="10"/>
        <v>0</v>
      </c>
      <c r="M12" s="73">
        <f t="shared" si="11"/>
        <v>0</v>
      </c>
      <c r="N12" s="81">
        <f t="shared" si="12"/>
        <v>0</v>
      </c>
      <c r="O12" s="72" t="str">
        <f>IFERROR(VLOOKUP(B12,'1ไม่มียอด'!B:D,3,0),"0")</f>
        <v>0</v>
      </c>
      <c r="P12" s="72" t="str">
        <f>IFERROR(VLOOKUP(B12,'1ไม่มียอด'!B:E,4,0),"0")</f>
        <v>0</v>
      </c>
      <c r="Q12" s="72" t="str">
        <f>IFERROR(VLOOKUP(B12,'1ไม่มียอด'!B:F,5,0),"0")</f>
        <v>0</v>
      </c>
      <c r="R12" s="72" t="str">
        <f>IFERROR(VLOOKUP(B12,'1ไม่มียอด'!B:G,6,0),"0")</f>
        <v>0</v>
      </c>
      <c r="S12" s="72" t="str">
        <f>IFERROR(VLOOKUP(B12,'1ไม่มียอด'!B:J,9,0),"0")</f>
        <v>0</v>
      </c>
      <c r="T12" s="72" t="str">
        <f>IFERROR(VLOOKUP(B12,'1ไม่มียอด'!B:K,10,0),"0")</f>
        <v>0</v>
      </c>
      <c r="U12" s="73">
        <f t="shared" si="13"/>
        <v>0</v>
      </c>
      <c r="V12" s="72" t="str">
        <f>IFERROR(VLOOKUP(B12,#REF!,3,0),"0")</f>
        <v>0</v>
      </c>
      <c r="W12" s="72" t="str">
        <f>IFERROR(VLOOKUP(B12,#REF!,4,0),"0")</f>
        <v>0</v>
      </c>
      <c r="X12" s="72" t="str">
        <f>IFERROR(VLOOKUP(B12,#REF!,5,0),"0")</f>
        <v>0</v>
      </c>
      <c r="Y12" s="72" t="str">
        <f>IFERROR(VLOOKUP(B12,#REF!,9,0),"0")</f>
        <v>0</v>
      </c>
      <c r="Z12" s="72" t="str">
        <f>IFERROR(VLOOKUP(B12,#REF!,10,0),"0")</f>
        <v>0</v>
      </c>
      <c r="AA12" s="72" t="str">
        <f>IFERROR(VLOOKUP(B12,#REF!,11,0),"0")</f>
        <v>0</v>
      </c>
      <c r="AB12" s="73">
        <f t="shared" si="14"/>
        <v>0</v>
      </c>
      <c r="AC12" s="72">
        <f>IFERROR(VLOOKUP(B12,'3'!B:D,3,0),"0")</f>
        <v>0</v>
      </c>
      <c r="AD12" s="72">
        <f>IFERROR(VLOOKUP(B12,'3'!B:E,4,0),"0")</f>
        <v>0</v>
      </c>
      <c r="AE12" s="72">
        <f>IFERROR(VLOOKUP(B12,'3'!B:F,5,0),"0")</f>
        <v>0</v>
      </c>
      <c r="AF12" s="72">
        <f>IFERROR(VLOOKUP(B12,'3'!B:J,9,0),"0")</f>
        <v>0</v>
      </c>
      <c r="AG12" s="72">
        <f>IFERROR(VLOOKUP(B12,'3'!B:K,10,0),"0")</f>
        <v>0</v>
      </c>
      <c r="AH12" s="72">
        <f>IFERROR(VLOOKUP(B12,'3'!B:L,11,0),"0")</f>
        <v>0</v>
      </c>
      <c r="AI12" s="73">
        <f t="shared" si="15"/>
        <v>0</v>
      </c>
      <c r="AJ12" s="72">
        <f>IFERROR(VLOOKUP(B12,'4'!B:D,3,0),"0")</f>
        <v>0</v>
      </c>
      <c r="AK12" s="72">
        <f>IFERROR(VLOOKUP(B12,'4'!B:E,4,0),"0")</f>
        <v>0</v>
      </c>
      <c r="AL12" s="72">
        <f>IFERROR(VLOOKUP(B12,'4'!B:F,5,0),"0")</f>
        <v>0</v>
      </c>
      <c r="AM12" s="72">
        <f>IFERROR(VLOOKUP(B12,'4'!B:J,9,0),"0")</f>
        <v>0</v>
      </c>
      <c r="AN12" s="72">
        <f>IFERROR(VLOOKUP(B12,'4'!B:K,10,0),"0")</f>
        <v>0</v>
      </c>
      <c r="AO12" s="72">
        <f>IFERROR(VLOOKUP(B12,'4'!B:L,11,0),"0")</f>
        <v>0</v>
      </c>
      <c r="AP12" s="73">
        <f t="shared" si="16"/>
        <v>0</v>
      </c>
      <c r="AQ12" s="72">
        <f>IFERROR(VLOOKUP(B12,'5'!B:D,3,0),"0")</f>
        <v>0</v>
      </c>
      <c r="AR12" s="72">
        <f>IFERROR(VLOOKUP(B12,'5'!B:E,4,0),"0")</f>
        <v>0</v>
      </c>
      <c r="AS12" s="72">
        <f>IFERROR(VLOOKUP(B12,'5'!B:F,5,0),"0")</f>
        <v>0</v>
      </c>
      <c r="AT12" s="72">
        <f>IFERROR(VLOOKUP(B12,'5'!B:J,9,0),"0")</f>
        <v>0</v>
      </c>
      <c r="AU12" s="72">
        <f>IFERROR(VLOOKUP(B12,'5'!B:K,10,0),"0")</f>
        <v>0</v>
      </c>
      <c r="AV12" s="72">
        <f>IFERROR(VLOOKUP(B12,'5'!B:L,11,0),"0")</f>
        <v>0</v>
      </c>
      <c r="AW12" s="73">
        <f t="shared" si="17"/>
        <v>0</v>
      </c>
      <c r="AX12" s="72">
        <f>IFERROR(VLOOKUP(B12,'6'!B:D,3,0),"0")</f>
        <v>0</v>
      </c>
      <c r="AY12" s="72">
        <f>IFERROR(VLOOKUP(B12,'6'!B:E,4,0),"0")</f>
        <v>0</v>
      </c>
      <c r="AZ12" s="72">
        <f>IFERROR(VLOOKUP(B12,'6'!B:F,5,0),"0")</f>
        <v>0</v>
      </c>
      <c r="BA12" s="72">
        <f>IFERROR(VLOOKUP(B12,'6'!B:J,9,0),"0")</f>
        <v>0</v>
      </c>
      <c r="BB12" s="72">
        <f>IFERROR(VLOOKUP(B12,'6'!B:K,10,0),"0")</f>
        <v>0</v>
      </c>
      <c r="BC12" s="72">
        <f>IFERROR(VLOOKUP(B12,'6'!B:L,11,0),"0")</f>
        <v>0</v>
      </c>
      <c r="BD12" s="73">
        <f t="shared" si="18"/>
        <v>0</v>
      </c>
      <c r="BE12" s="72">
        <f>IFERROR(VLOOKUP(B12,'7'!B:D,3,0),"0")</f>
        <v>0</v>
      </c>
      <c r="BF12" s="72">
        <f>IFERROR(VLOOKUP(B12,'7'!B:E,4,0),"0")</f>
        <v>0</v>
      </c>
      <c r="BG12" s="72">
        <f>IFERROR(VLOOKUP(B12,'7'!B:F,5,0),"0")</f>
        <v>0</v>
      </c>
      <c r="BH12" s="72">
        <f>IFERROR(VLOOKUP(B12,'7'!B:J,9,0),"0")</f>
        <v>0</v>
      </c>
      <c r="BI12" s="72">
        <f>IFERROR(VLOOKUP(B12,'7'!B:K,10,0),"0")</f>
        <v>0</v>
      </c>
      <c r="BJ12" s="72">
        <f>IFERROR(VLOOKUP(B12,'7'!B:L,11,0),"0")</f>
        <v>0</v>
      </c>
      <c r="BK12" s="73">
        <f t="shared" si="19"/>
        <v>0</v>
      </c>
      <c r="BL12" s="72">
        <f>IFERROR(VLOOKUP(B12,'8'!B:D,3,0),"0")</f>
        <v>0</v>
      </c>
      <c r="BM12" s="72">
        <f>IFERROR(VLOOKUP(B12,'8'!B:E,4,0),"0")</f>
        <v>0</v>
      </c>
      <c r="BN12" s="72">
        <f>IFERROR(VLOOKUP(B12,'8'!B:F,5,0),"0")</f>
        <v>0</v>
      </c>
      <c r="BO12" s="72">
        <f>IFERROR(VLOOKUP(B12,'8'!B:J,9,0),"0")</f>
        <v>0</v>
      </c>
      <c r="BP12" s="72">
        <f>IFERROR(VLOOKUP(B12,'8'!B:K,10,0),"0")</f>
        <v>0</v>
      </c>
      <c r="BQ12" s="72">
        <f>IFERROR(VLOOKUP(B12,'8'!B:L,11,0),"0")</f>
        <v>0</v>
      </c>
      <c r="BR12" s="73">
        <f t="shared" si="20"/>
        <v>0</v>
      </c>
      <c r="BS12" s="72">
        <f>IFERROR(VLOOKUP(B12,'9'!B:D,3,0),"0")</f>
        <v>0</v>
      </c>
      <c r="BT12" s="72">
        <f>IFERROR(VLOOKUP(B12,'9'!B:E,4,0),"0")</f>
        <v>0</v>
      </c>
      <c r="BU12" s="72">
        <f>IFERROR(VLOOKUP(B12,'9'!B:F,5,0),"0")</f>
        <v>0</v>
      </c>
      <c r="BV12" s="72">
        <f>IFERROR(VLOOKUP(B12,'9'!B:J,9,0),"0")</f>
        <v>0</v>
      </c>
      <c r="BW12" s="72">
        <f>IFERROR(VLOOKUP(B12,'9'!B:K,10,0),"0")</f>
        <v>0</v>
      </c>
      <c r="BX12" s="72">
        <f>IFERROR(VLOOKUP(B12,'9'!B:L,11,0),"0")</f>
        <v>0</v>
      </c>
      <c r="BY12" s="73">
        <f t="shared" si="21"/>
        <v>0</v>
      </c>
      <c r="BZ12" s="72">
        <f>IFERROR(VLOOKUP(B12,'10'!B:D,3,0),"0")</f>
        <v>0</v>
      </c>
      <c r="CA12" s="72">
        <f>IFERROR(VLOOKUP(B12,'10'!B:E,4,0),"0")</f>
        <v>0</v>
      </c>
      <c r="CB12" s="72">
        <f>VLOOKUP(B12,'10'!B:F,5,0)</f>
        <v>0</v>
      </c>
      <c r="CC12" s="72">
        <f>IFERROR(VLOOKUP(B12,'10'!B:J,9,0),"0")</f>
        <v>0</v>
      </c>
      <c r="CD12" s="72">
        <f>IFERROR(VLOOKUP(B12,'10'!B:K,10,0),"0")</f>
        <v>0</v>
      </c>
      <c r="CE12" s="72">
        <f>IFERROR(VLOOKUP(B12,'10'!B:L,11,0),"0")</f>
        <v>0</v>
      </c>
      <c r="CF12" s="73">
        <f t="shared" si="22"/>
        <v>0</v>
      </c>
      <c r="CG12" s="72">
        <f>IFERROR(VLOOKUP(B12,'11'!B:D,3,0),"0")</f>
        <v>0</v>
      </c>
      <c r="CH12" s="72">
        <f>IFERROR(VLOOKUP(B12,'11'!B:E,4,0),"0")</f>
        <v>0</v>
      </c>
      <c r="CI12" s="72">
        <f>IFERROR(VLOOKUP(B12,'11'!B:F,5,0),"0")</f>
        <v>0</v>
      </c>
      <c r="CJ12" s="72">
        <f>IFERROR(VLOOKUP(B12,'11'!B:J,9,0),"0")</f>
        <v>0</v>
      </c>
      <c r="CK12" s="72">
        <f>IFERROR(VLOOKUP(B12,'11'!B:K,10,0),"0")</f>
        <v>0</v>
      </c>
      <c r="CL12" s="72">
        <f>IFERROR(VLOOKUP(B12,'11'!B:L,11,0),"0")</f>
        <v>0</v>
      </c>
      <c r="CM12" s="73">
        <f t="shared" si="23"/>
        <v>0</v>
      </c>
      <c r="CN12" s="72">
        <f>IFERROR(VLOOKUP(B12,'12'!B:D,3,0),"0")</f>
        <v>0</v>
      </c>
      <c r="CO12" s="72">
        <f>IFERROR(VLOOKUP(B12,'12'!B:E,4,0),"0")</f>
        <v>0</v>
      </c>
      <c r="CP12" s="72">
        <f>IFERROR(VLOOKUP(B12,'12'!B:F,5,0),"0")</f>
        <v>0</v>
      </c>
      <c r="CQ12" s="72">
        <f>IFERROR(VLOOKUP(B12,'12'!B:J,9,0),"0")</f>
        <v>0</v>
      </c>
      <c r="CR12" s="72">
        <f>IFERROR(VLOOKUP(B12,'12'!B:K,10,0),"0")</f>
        <v>0</v>
      </c>
      <c r="CS12" s="72">
        <f>IFERROR(VLOOKUP(B12,'12'!B:L,11,0),"0")</f>
        <v>0</v>
      </c>
      <c r="CT12" s="73">
        <f t="shared" si="24"/>
        <v>0</v>
      </c>
      <c r="CU12" s="72">
        <f>IFERROR(VLOOKUP(B12,'13'!B:D,3,0),"0")</f>
        <v>0</v>
      </c>
      <c r="CV12" s="72">
        <f>IFERROR(VLOOKUP(B12,'13'!B:E,4,0),"0")</f>
        <v>0</v>
      </c>
      <c r="CW12" s="72">
        <f>IFERROR(VLOOKUP(B12,'13'!B:F,5,0),"0")</f>
        <v>0</v>
      </c>
      <c r="CX12" s="72">
        <f>IFERROR(VLOOKUP(B12,'13'!B:J,9,0),"0")</f>
        <v>0</v>
      </c>
      <c r="CY12" s="72">
        <f>IFERROR(VLOOKUP(B12,'13'!B:K,10,0),"0")</f>
        <v>0</v>
      </c>
      <c r="CZ12" s="72">
        <f>IFERROR(VLOOKUP(B12,'13'!B:L,11,0),"0")</f>
        <v>0</v>
      </c>
      <c r="DA12" s="73">
        <f t="shared" si="25"/>
        <v>0</v>
      </c>
      <c r="DB12" s="72">
        <f>IFERROR(VLOOKUP(B12,'14'!B:D,3,0),"0")</f>
        <v>0</v>
      </c>
      <c r="DC12" s="72">
        <f>IFERROR(VLOOKUP(B12,'14'!B:E,4,0),"0")</f>
        <v>0</v>
      </c>
      <c r="DD12" s="72">
        <f>IFERROR(VLOOKUP(B12,'14'!B:F,5,0),"0")</f>
        <v>0</v>
      </c>
      <c r="DE12" s="72">
        <f>IFERROR(VLOOKUP(B12,'14'!B:J,9,0),"0")</f>
        <v>0</v>
      </c>
      <c r="DF12" s="72">
        <f>IFERROR(VLOOKUP(B12,'14'!B:K,10,0),"0")</f>
        <v>0</v>
      </c>
      <c r="DG12" s="72">
        <f>IFERROR(VLOOKUP(B12,'14'!B:L,11,0),"0")</f>
        <v>0</v>
      </c>
      <c r="DH12" s="73">
        <f t="shared" si="26"/>
        <v>0</v>
      </c>
      <c r="DI12" s="72">
        <f>IFERROR(VLOOKUP(B12,'15'!B:D,3,0),"0")</f>
        <v>0</v>
      </c>
      <c r="DJ12" s="72">
        <f>IFERROR(VLOOKUP(B12,'15'!B:E,4,0),"0")</f>
        <v>0</v>
      </c>
      <c r="DK12" s="72">
        <f>IFERROR(VLOOKUP(B12,'15'!B:F,5,0),"0")</f>
        <v>0</v>
      </c>
      <c r="DL12" s="72">
        <f>IFERROR(VLOOKUP(B12,'15'!B:J,9,0),"0")</f>
        <v>0</v>
      </c>
      <c r="DM12" s="72">
        <f>IFERROR(VLOOKUP(B12,'15'!B:K,10,0),"0")</f>
        <v>0</v>
      </c>
      <c r="DN12" s="72">
        <f>IFERROR(VLOOKUP(B12,'15'!B:L,11,0),"0")</f>
        <v>0</v>
      </c>
      <c r="DO12" s="73">
        <f t="shared" si="27"/>
        <v>0</v>
      </c>
      <c r="DP12" s="72">
        <f>IFERROR(VLOOKUP(B12,'16'!B:D,3,0),"0")</f>
        <v>0</v>
      </c>
      <c r="DQ12" s="72">
        <f>IFERROR(VLOOKUP(B12,'16'!B:E,4,0),"0")</f>
        <v>0</v>
      </c>
      <c r="DR12" s="72">
        <f>IFERROR(VLOOKUP(B12,'16'!B:F,5,0),"0")</f>
        <v>0</v>
      </c>
      <c r="DS12" s="72">
        <f>IFERROR(VLOOKUP(B12,'16'!B:J,9,0),"0")</f>
        <v>0</v>
      </c>
      <c r="DT12" s="72">
        <f>IFERROR(VLOOKUP(B12,'16'!B:K,10,0),"0")</f>
        <v>0</v>
      </c>
      <c r="DU12" s="72">
        <f>IFERROR(VLOOKUP(B12,'16'!B:L,11,0),"0")</f>
        <v>0</v>
      </c>
      <c r="DV12" s="73">
        <f t="shared" si="28"/>
        <v>0</v>
      </c>
      <c r="DW12" s="72">
        <f>IFERROR(VLOOKUP(B12,'17'!B:D,3,0),"0")</f>
        <v>0</v>
      </c>
      <c r="DX12" s="72">
        <f>IFERROR(VLOOKUP(B12,'17'!B:E,4,0),"0")</f>
        <v>0</v>
      </c>
      <c r="DY12" s="72">
        <f>IFERROR(VLOOKUP(B12,'17'!B:F,5,0),"0")</f>
        <v>0</v>
      </c>
      <c r="DZ12" s="72">
        <f>IFERROR(VLOOKUP(B12,'17'!B:J,9,0),"0")</f>
        <v>0</v>
      </c>
      <c r="EA12" s="72">
        <f>IFERROR(VLOOKUP(B12,'17'!B:K,10,0),"0")</f>
        <v>0</v>
      </c>
      <c r="EB12" s="72">
        <f>IFERROR(VLOOKUP(B12,'17'!B:L,11,0),"0")</f>
        <v>0</v>
      </c>
      <c r="EC12" s="73">
        <f t="shared" si="29"/>
        <v>0</v>
      </c>
      <c r="ED12" s="72">
        <f>IFERROR(VLOOKUP(B12,'18'!B:D,3,0),"0")</f>
        <v>0</v>
      </c>
      <c r="EE12" s="72">
        <f>IFERROR(VLOOKUP(B12,'18'!B:E,4,0),"0")</f>
        <v>0</v>
      </c>
      <c r="EF12" s="72">
        <f>IFERROR(VLOOKUP(B12,'18'!B:F,5,0),"0")</f>
        <v>0</v>
      </c>
      <c r="EG12" s="72">
        <f>IFERROR(VLOOKUP(B12,'18'!B:J,9,0),"0")</f>
        <v>0</v>
      </c>
      <c r="EH12" s="72">
        <f>IFERROR(VLOOKUP(B12,'18'!B:K,10,0),"0")</f>
        <v>0</v>
      </c>
      <c r="EI12" s="72">
        <f>IFERROR(VLOOKUP(B12,'18'!B:L,11,0),"0")</f>
        <v>0</v>
      </c>
      <c r="EJ12" s="73">
        <f t="shared" si="30"/>
        <v>0</v>
      </c>
      <c r="EK12" s="72">
        <f>IFERROR(VLOOKUP(B12,'19'!B:D,3,0),"0")</f>
        <v>0</v>
      </c>
      <c r="EL12" s="72">
        <f>IFERROR(VLOOKUP(B12,'19'!B:E,4,0),"0")</f>
        <v>0</v>
      </c>
      <c r="EM12" s="72">
        <f>IFERROR(VLOOKUP(B12,'19'!B:F,5,0),"0")</f>
        <v>0</v>
      </c>
      <c r="EN12" s="72">
        <f>IFERROR(VLOOKUP(B12,'19'!B:J,9,0),"0")</f>
        <v>0</v>
      </c>
      <c r="EO12" s="72">
        <f>IFERROR(VLOOKUP(B12,'19'!B:K,10,0),"0")</f>
        <v>0</v>
      </c>
      <c r="EP12" s="72">
        <f>IFERROR(VLOOKUP(B12,'19'!B:L,11,0),"0")</f>
        <v>0</v>
      </c>
      <c r="EQ12" s="73">
        <f t="shared" si="31"/>
        <v>0</v>
      </c>
      <c r="ER12" s="72">
        <f>IFERROR(VLOOKUP(B12,'20'!B:D,3,0),"0")</f>
        <v>0</v>
      </c>
      <c r="ES12" s="72">
        <f>IFERROR(VLOOKUP(B12,'20'!B:E,4,0),"0")</f>
        <v>0</v>
      </c>
      <c r="ET12" s="72">
        <f>IFERROR(VLOOKUP(B12,'20'!B:F,5,0),"0")</f>
        <v>0</v>
      </c>
      <c r="EU12" s="72">
        <f>IFERROR(VLOOKUP(B12,'20'!B:J,9,0),"0")</f>
        <v>0</v>
      </c>
      <c r="EV12" s="72">
        <f>IFERROR(VLOOKUP(B12,'20'!B:K,10,0),"0")</f>
        <v>0</v>
      </c>
      <c r="EW12" s="72">
        <f>IFERROR(VLOOKUP(B12,'20'!B:L,11,0),"0")</f>
        <v>0</v>
      </c>
      <c r="EX12" s="73">
        <f t="shared" si="32"/>
        <v>0</v>
      </c>
      <c r="EY12" s="72">
        <f>IFERROR(VLOOKUP(B12,'21'!B:D,3,0),"0")</f>
        <v>0</v>
      </c>
      <c r="EZ12" s="72">
        <f>IFERROR(VLOOKUP(B12,'21'!B:E,4,0),"0")</f>
        <v>0</v>
      </c>
      <c r="FA12" s="72">
        <f>IFERROR(VLOOKUP(B12,'21'!B:F,5,0),"0")</f>
        <v>0</v>
      </c>
      <c r="FB12" s="72">
        <f>IFERROR(VLOOKUP(B12,'21'!B:J,9,0),"0")</f>
        <v>0</v>
      </c>
      <c r="FC12" s="72">
        <f>IFERROR(VLOOKUP(B12,'21'!B:K,10,0),"0")</f>
        <v>0</v>
      </c>
      <c r="FD12" s="72">
        <f>IFERROR(VLOOKUP(B12,'21'!B:L,11,0),"0")</f>
        <v>0</v>
      </c>
      <c r="FE12" s="73">
        <f t="shared" si="33"/>
        <v>0</v>
      </c>
      <c r="FF12" s="72">
        <f>IFERROR(VLOOKUP(B12,'22'!B:D,3,0),"0")</f>
        <v>0</v>
      </c>
      <c r="FG12" s="72">
        <f>IFERROR(VLOOKUP(B12,'22'!B:E,4,0),"0")</f>
        <v>0</v>
      </c>
      <c r="FH12" s="72">
        <f>IFERROR(VLOOKUP(B12,'22'!B:F,5,0),"0")</f>
        <v>0</v>
      </c>
      <c r="FI12" s="72">
        <f>IFERROR(VLOOKUP(B12,'22'!B:J,9,0),"0")</f>
        <v>0</v>
      </c>
      <c r="FJ12" s="72">
        <f>IFERROR(VLOOKUP(B12,'22'!B:K,10,0),"0")</f>
        <v>0</v>
      </c>
      <c r="FK12" s="72">
        <f>IFERROR(VLOOKUP(B12,'22'!B:L,11,0),"0")</f>
        <v>0</v>
      </c>
      <c r="FL12" s="73">
        <f t="shared" si="34"/>
        <v>0</v>
      </c>
      <c r="FM12" s="72">
        <f>IFERROR(VLOOKUP(B12,'23'!B:D,3,0),"0")</f>
        <v>0</v>
      </c>
      <c r="FN12" s="72">
        <f>IFERROR(VLOOKUP(B12,'23'!B:E,4,0),"0")</f>
        <v>0</v>
      </c>
      <c r="FO12" s="72">
        <f>IFERROR(VLOOKUP(B12,'23'!B:F,5,0),"0")</f>
        <v>0</v>
      </c>
      <c r="FP12" s="72">
        <f>IFERROR(VLOOKUP(B12,'23'!B:J,9,0),"0")</f>
        <v>0</v>
      </c>
      <c r="FQ12" s="72">
        <f>IFERROR(VLOOKUP(B12,'23'!B:K,10,0),"0")</f>
        <v>0</v>
      </c>
      <c r="FR12" s="72">
        <f>IFERROR(VLOOKUP(B12,'23'!B:L,11,0),"0")</f>
        <v>0</v>
      </c>
      <c r="FS12" s="73">
        <f t="shared" si="35"/>
        <v>0</v>
      </c>
      <c r="FT12" s="72">
        <f>IFERROR(VLOOKUP(B12,'24'!B:D,3,0),"0")</f>
        <v>0</v>
      </c>
      <c r="FU12" s="72">
        <f>IFERROR(VLOOKUP(B12,'24'!B:E,4,0),"0")</f>
        <v>0</v>
      </c>
      <c r="FV12" s="72">
        <f>IFERROR(VLOOKUP(B12,'24'!B:F,5,0),"0")</f>
        <v>0</v>
      </c>
      <c r="FW12" s="72">
        <f>IFERROR(VLOOKUP(B12,'24'!B:J,9,0),"0")</f>
        <v>0</v>
      </c>
      <c r="FX12" s="72">
        <f>IFERROR(VLOOKUP(B12,'24'!B:K,10,0),"0")</f>
        <v>0</v>
      </c>
      <c r="FY12" s="72">
        <f>IFERROR(VLOOKUP(B12,'24'!B:L,11,0),"0")</f>
        <v>0</v>
      </c>
      <c r="FZ12" s="73">
        <f t="shared" si="36"/>
        <v>0</v>
      </c>
      <c r="GA12" s="72">
        <f>IFERROR(VLOOKUP(B12,'25'!B:D,3,0),"0")</f>
        <v>0</v>
      </c>
      <c r="GB12" s="72">
        <f>IFERROR(VLOOKUP(B12,'25'!B:E,4,0),"0")</f>
        <v>0</v>
      </c>
      <c r="GC12" s="72">
        <f>IFERROR(VLOOKUP(B12,'25'!B:F,5,0),"0")</f>
        <v>0</v>
      </c>
      <c r="GD12" s="72">
        <f>IFERROR(VLOOKUP(B12,'25'!B:J,9,0),"0")</f>
        <v>0</v>
      </c>
      <c r="GE12" s="72">
        <f>IFERROR(VLOOKUP(B12,'25'!B:K,10,0),"0")</f>
        <v>0</v>
      </c>
      <c r="GF12" s="72">
        <f>IFERROR(VLOOKUP(B12,'25'!B:L,11,0),"0")</f>
        <v>0</v>
      </c>
      <c r="GG12" s="73">
        <f t="shared" si="37"/>
        <v>0</v>
      </c>
      <c r="GH12" s="72">
        <f>IFERROR(VLOOKUP(B12,'26'!B:D,3,0),"0")</f>
        <v>0</v>
      </c>
      <c r="GI12" s="72">
        <f>IFERROR(VLOOKUP(B12,'26'!B:E,4,0),"0")</f>
        <v>0</v>
      </c>
      <c r="GJ12" s="72">
        <f>IFERROR(VLOOKUP(B12,'26'!B:F,5,0),"0")</f>
        <v>0</v>
      </c>
      <c r="GK12" s="72">
        <f>IFERROR(VLOOKUP(B12,'26'!B:J,9,0),"0")</f>
        <v>0</v>
      </c>
      <c r="GL12" s="72">
        <f>IFERROR(VLOOKUP(B12,'26'!B:K,10,0),"0")</f>
        <v>0</v>
      </c>
      <c r="GM12" s="72">
        <f>IFERROR(VLOOKUP(B12,'26'!B:L,11,0),"0")</f>
        <v>0</v>
      </c>
      <c r="GN12" s="73">
        <f t="shared" si="38"/>
        <v>0</v>
      </c>
      <c r="GO12" s="72">
        <f>IFERROR(VLOOKUP(B12,'27'!B:D,3,0),"0")</f>
        <v>0</v>
      </c>
      <c r="GP12" s="72">
        <f>IFERROR(VLOOKUP(B12,'27'!B:E,4,0),"0")</f>
        <v>0</v>
      </c>
      <c r="GQ12" s="72">
        <f>IFERROR(VLOOKUP(B12,'27'!B:F,5,0),"0")</f>
        <v>0</v>
      </c>
      <c r="GR12" s="72">
        <f>IFERROR(VLOOKUP(B12,'27'!B:J,9,0),"0")</f>
        <v>0</v>
      </c>
      <c r="GS12" s="72">
        <f>IFERROR(VLOOKUP(B12,'27'!B:K,10,0),"0")</f>
        <v>0</v>
      </c>
      <c r="GT12" s="72">
        <f>IFERROR(VLOOKUP(B12,'27'!B:L,11,0),"0")</f>
        <v>0</v>
      </c>
      <c r="GU12" s="73">
        <f t="shared" si="39"/>
        <v>0</v>
      </c>
      <c r="GV12" s="72">
        <f>IFERROR(VLOOKUP(B12,'28'!B:D,3,0),"0")</f>
        <v>0</v>
      </c>
      <c r="GW12" s="72">
        <f>IFERROR(VLOOKUP(B12,'28'!B:E,4,0),"0")</f>
        <v>0</v>
      </c>
      <c r="GX12" s="72">
        <f>IFERROR(VLOOKUP(B12,'28'!B:F,5,0),"0")</f>
        <v>0</v>
      </c>
      <c r="GY12" s="72">
        <f>IFERROR(VLOOKUP(B12,'28'!B:J,9,0),"0")</f>
        <v>0</v>
      </c>
      <c r="GZ12" s="72">
        <f>IFERROR(VLOOKUP(B12,'28'!B:K,10,0),"0")</f>
        <v>0</v>
      </c>
      <c r="HA12" s="72">
        <f>IFERROR(VLOOKUP(B12,'28'!B:L,11,0),"0")</f>
        <v>0</v>
      </c>
      <c r="HB12" s="73">
        <f t="shared" si="40"/>
        <v>0</v>
      </c>
      <c r="HC12" s="72" t="str">
        <f>IFERROR(VLOOKUP(B12,#REF!,3),"0")</f>
        <v>0</v>
      </c>
      <c r="HD12" s="72" t="str">
        <f>IFERROR(VLOOKUP(B12,#REF!,4,0),"0")</f>
        <v>0</v>
      </c>
      <c r="HE12" s="72" t="str">
        <f>IFERROR(VLOOKUP(B12,#REF!,5,0),"0")</f>
        <v>0</v>
      </c>
      <c r="HF12" s="72" t="str">
        <f>IFERROR(VLOOKUP(B12,#REF!,9,0),"0")</f>
        <v>0</v>
      </c>
      <c r="HG12" s="72" t="str">
        <f>IFERROR(VLOOKUP(B12,#REF!,10,0),"0")</f>
        <v>0</v>
      </c>
      <c r="HH12" s="72" t="str">
        <f>IFERROR(VLOOKUP(B12,#REF!,11,0),"0")</f>
        <v>0</v>
      </c>
      <c r="HI12" s="73">
        <f t="shared" si="41"/>
        <v>0</v>
      </c>
      <c r="HP12" s="73">
        <f t="shared" si="42"/>
        <v>0</v>
      </c>
      <c r="HW12" s="73">
        <f t="shared" si="43"/>
        <v>0</v>
      </c>
    </row>
    <row r="13" spans="1:231" x14ac:dyDescent="0.6">
      <c r="A13" s="3">
        <v>10</v>
      </c>
      <c r="B13" s="3">
        <v>1111092</v>
      </c>
      <c r="C13" s="5" t="s">
        <v>90</v>
      </c>
      <c r="D13" s="3" t="s">
        <v>176</v>
      </c>
      <c r="E13" s="84">
        <v>37.049999999999997</v>
      </c>
      <c r="F13" s="83">
        <f t="shared" si="9"/>
        <v>0</v>
      </c>
      <c r="G13" s="70">
        <f t="shared" si="4"/>
        <v>0</v>
      </c>
      <c r="H13" s="70">
        <f t="shared" si="5"/>
        <v>0</v>
      </c>
      <c r="I13" s="70">
        <f t="shared" si="6"/>
        <v>0</v>
      </c>
      <c r="J13" s="70">
        <f t="shared" si="7"/>
        <v>0</v>
      </c>
      <c r="K13" s="70">
        <f t="shared" si="8"/>
        <v>0</v>
      </c>
      <c r="L13" s="70">
        <f t="shared" si="10"/>
        <v>0</v>
      </c>
      <c r="M13" s="73">
        <f t="shared" si="11"/>
        <v>0</v>
      </c>
      <c r="N13" s="81">
        <f t="shared" si="12"/>
        <v>0</v>
      </c>
      <c r="O13" s="72" t="str">
        <f>IFERROR(VLOOKUP(B13,'1ไม่มียอด'!B:D,3,0),"0")</f>
        <v>0</v>
      </c>
      <c r="P13" s="72" t="str">
        <f>IFERROR(VLOOKUP(B13,'1ไม่มียอด'!B:E,4,0),"0")</f>
        <v>0</v>
      </c>
      <c r="Q13" s="72" t="str">
        <f>IFERROR(VLOOKUP(B13,'1ไม่มียอด'!B:F,5,0),"0")</f>
        <v>0</v>
      </c>
      <c r="R13" s="72" t="str">
        <f>IFERROR(VLOOKUP(B13,'1ไม่มียอด'!B:G,6,0),"0")</f>
        <v>0</v>
      </c>
      <c r="S13" s="72" t="str">
        <f>IFERROR(VLOOKUP(B13,'1ไม่มียอด'!B:J,9,0),"0")</f>
        <v>0</v>
      </c>
      <c r="T13" s="72" t="str">
        <f>IFERROR(VLOOKUP(B13,'1ไม่มียอด'!B:K,10,0),"0")</f>
        <v>0</v>
      </c>
      <c r="U13" s="73">
        <f t="shared" si="13"/>
        <v>0</v>
      </c>
      <c r="V13" s="72" t="str">
        <f>IFERROR(VLOOKUP(B13,#REF!,3,0),"0")</f>
        <v>0</v>
      </c>
      <c r="W13" s="72" t="str">
        <f>IFERROR(VLOOKUP(B13,#REF!,4,0),"0")</f>
        <v>0</v>
      </c>
      <c r="X13" s="72" t="str">
        <f>IFERROR(VLOOKUP(B13,#REF!,5,0),"0")</f>
        <v>0</v>
      </c>
      <c r="Y13" s="72" t="str">
        <f>IFERROR(VLOOKUP(B13,#REF!,9,0),"0")</f>
        <v>0</v>
      </c>
      <c r="Z13" s="72" t="str">
        <f>IFERROR(VLOOKUP(B13,#REF!,10,0),"0")</f>
        <v>0</v>
      </c>
      <c r="AA13" s="72" t="str">
        <f>IFERROR(VLOOKUP(B13,#REF!,11,0),"0")</f>
        <v>0</v>
      </c>
      <c r="AB13" s="73">
        <f t="shared" si="14"/>
        <v>0</v>
      </c>
      <c r="AC13" s="72">
        <f>IFERROR(VLOOKUP(B13,'3'!B:D,3,0),"0")</f>
        <v>0</v>
      </c>
      <c r="AD13" s="72">
        <f>IFERROR(VLOOKUP(B13,'3'!B:E,4,0),"0")</f>
        <v>0</v>
      </c>
      <c r="AE13" s="72">
        <f>IFERROR(VLOOKUP(B13,'3'!B:F,5,0),"0")</f>
        <v>0</v>
      </c>
      <c r="AF13" s="72">
        <f>IFERROR(VLOOKUP(B13,'3'!B:J,9,0),"0")</f>
        <v>0</v>
      </c>
      <c r="AG13" s="72">
        <f>IFERROR(VLOOKUP(B13,'3'!B:K,10,0),"0")</f>
        <v>0</v>
      </c>
      <c r="AH13" s="72">
        <f>IFERROR(VLOOKUP(B13,'3'!B:L,11,0),"0")</f>
        <v>0</v>
      </c>
      <c r="AI13" s="73">
        <f t="shared" si="15"/>
        <v>0</v>
      </c>
      <c r="AJ13" s="72">
        <f>IFERROR(VLOOKUP(B13,'4'!B:D,3,0),"0")</f>
        <v>0</v>
      </c>
      <c r="AK13" s="72">
        <f>IFERROR(VLOOKUP(B13,'4'!B:E,4,0),"0")</f>
        <v>0</v>
      </c>
      <c r="AL13" s="72">
        <f>IFERROR(VLOOKUP(B13,'4'!B:F,5,0),"0")</f>
        <v>0</v>
      </c>
      <c r="AM13" s="72">
        <f>IFERROR(VLOOKUP(B13,'4'!B:J,9,0),"0")</f>
        <v>0</v>
      </c>
      <c r="AN13" s="72">
        <f>IFERROR(VLOOKUP(B13,'4'!B:K,10,0),"0")</f>
        <v>0</v>
      </c>
      <c r="AO13" s="72">
        <f>IFERROR(VLOOKUP(B13,'4'!B:L,11,0),"0")</f>
        <v>0</v>
      </c>
      <c r="AP13" s="73">
        <f t="shared" si="16"/>
        <v>0</v>
      </c>
      <c r="AQ13" s="72">
        <f>IFERROR(VLOOKUP(B13,'5'!B:D,3,0),"0")</f>
        <v>0</v>
      </c>
      <c r="AR13" s="72">
        <f>IFERROR(VLOOKUP(B13,'5'!B:E,4,0),"0")</f>
        <v>0</v>
      </c>
      <c r="AS13" s="72">
        <f>IFERROR(VLOOKUP(B13,'5'!B:F,5,0),"0")</f>
        <v>0</v>
      </c>
      <c r="AT13" s="72">
        <f>IFERROR(VLOOKUP(B13,'5'!B:J,9,0),"0")</f>
        <v>0</v>
      </c>
      <c r="AU13" s="72">
        <f>IFERROR(VLOOKUP(B13,'5'!B:K,10,0),"0")</f>
        <v>0</v>
      </c>
      <c r="AV13" s="72">
        <f>IFERROR(VLOOKUP(B13,'5'!B:L,11,0),"0")</f>
        <v>0</v>
      </c>
      <c r="AW13" s="73">
        <f t="shared" si="17"/>
        <v>0</v>
      </c>
      <c r="AX13" s="72">
        <f>IFERROR(VLOOKUP(B13,'6'!B:D,3,0),"0")</f>
        <v>0</v>
      </c>
      <c r="AY13" s="72">
        <f>IFERROR(VLOOKUP(B13,'6'!B:E,4,0),"0")</f>
        <v>0</v>
      </c>
      <c r="AZ13" s="72">
        <f>IFERROR(VLOOKUP(B13,'6'!B:F,5,0),"0")</f>
        <v>0</v>
      </c>
      <c r="BA13" s="72">
        <f>IFERROR(VLOOKUP(B13,'6'!B:J,9,0),"0")</f>
        <v>0</v>
      </c>
      <c r="BB13" s="72">
        <f>IFERROR(VLOOKUP(B13,'6'!B:K,10,0),"0")</f>
        <v>0</v>
      </c>
      <c r="BC13" s="72">
        <f>IFERROR(VLOOKUP(B13,'6'!B:L,11,0),"0")</f>
        <v>0</v>
      </c>
      <c r="BD13" s="73">
        <f t="shared" si="18"/>
        <v>0</v>
      </c>
      <c r="BE13" s="72">
        <f>IFERROR(VLOOKUP(B13,'7'!B:D,3,0),"0")</f>
        <v>0</v>
      </c>
      <c r="BF13" s="72">
        <f>IFERROR(VLOOKUP(B13,'7'!B:E,4,0),"0")</f>
        <v>0</v>
      </c>
      <c r="BG13" s="72">
        <f>IFERROR(VLOOKUP(B13,'7'!B:F,5,0),"0")</f>
        <v>0</v>
      </c>
      <c r="BH13" s="72">
        <f>IFERROR(VLOOKUP(B13,'7'!B:J,9,0),"0")</f>
        <v>0</v>
      </c>
      <c r="BI13" s="72">
        <f>IFERROR(VLOOKUP(B13,'7'!B:K,10,0),"0")</f>
        <v>0</v>
      </c>
      <c r="BJ13" s="72">
        <f>IFERROR(VLOOKUP(B13,'7'!B:L,11,0),"0")</f>
        <v>0</v>
      </c>
      <c r="BK13" s="73">
        <f t="shared" si="19"/>
        <v>0</v>
      </c>
      <c r="BL13" s="72">
        <f>IFERROR(VLOOKUP(B13,'8'!B:D,3,0),"0")</f>
        <v>0</v>
      </c>
      <c r="BM13" s="72">
        <f>IFERROR(VLOOKUP(B13,'8'!B:E,4,0),"0")</f>
        <v>0</v>
      </c>
      <c r="BN13" s="72">
        <f>IFERROR(VLOOKUP(B13,'8'!B:F,5,0),"0")</f>
        <v>0</v>
      </c>
      <c r="BO13" s="72">
        <f>IFERROR(VLOOKUP(B13,'8'!B:J,9,0),"0")</f>
        <v>0</v>
      </c>
      <c r="BP13" s="72">
        <f>IFERROR(VLOOKUP(B13,'8'!B:K,10,0),"0")</f>
        <v>0</v>
      </c>
      <c r="BQ13" s="72">
        <f>IFERROR(VLOOKUP(B13,'8'!B:L,11,0),"0")</f>
        <v>0</v>
      </c>
      <c r="BR13" s="73">
        <f t="shared" si="20"/>
        <v>0</v>
      </c>
      <c r="BS13" s="72">
        <f>IFERROR(VLOOKUP(B13,'9'!B:D,3,0),"0")</f>
        <v>0</v>
      </c>
      <c r="BT13" s="72">
        <f>IFERROR(VLOOKUP(B13,'9'!B:E,4,0),"0")</f>
        <v>0</v>
      </c>
      <c r="BU13" s="72">
        <f>IFERROR(VLOOKUP(B13,'9'!B:F,5,0),"0")</f>
        <v>0</v>
      </c>
      <c r="BV13" s="72">
        <f>IFERROR(VLOOKUP(B13,'9'!B:J,9,0),"0")</f>
        <v>0</v>
      </c>
      <c r="BW13" s="72">
        <f>IFERROR(VLOOKUP(B13,'9'!B:K,10,0),"0")</f>
        <v>0</v>
      </c>
      <c r="BX13" s="72">
        <f>IFERROR(VLOOKUP(B13,'9'!B:L,11,0),"0")</f>
        <v>0</v>
      </c>
      <c r="BY13" s="73">
        <f t="shared" si="21"/>
        <v>0</v>
      </c>
      <c r="BZ13" s="72">
        <f>IFERROR(VLOOKUP(B13,'10'!B:D,3,0),"0")</f>
        <v>0</v>
      </c>
      <c r="CA13" s="72">
        <f>IFERROR(VLOOKUP(B13,'10'!B:E,4,0),"0")</f>
        <v>0</v>
      </c>
      <c r="CB13" s="72">
        <f>VLOOKUP(B13,'10'!B:F,5,0)</f>
        <v>0</v>
      </c>
      <c r="CC13" s="72">
        <f>IFERROR(VLOOKUP(B13,'10'!B:J,9,0),"0")</f>
        <v>0</v>
      </c>
      <c r="CD13" s="72">
        <f>IFERROR(VLOOKUP(B13,'10'!B:K,10,0),"0")</f>
        <v>0</v>
      </c>
      <c r="CE13" s="72">
        <f>IFERROR(VLOOKUP(B13,'10'!B:L,11,0),"0")</f>
        <v>0</v>
      </c>
      <c r="CF13" s="73">
        <f t="shared" si="22"/>
        <v>0</v>
      </c>
      <c r="CG13" s="72">
        <f>IFERROR(VLOOKUP(B13,'11'!B:D,3,0),"0")</f>
        <v>0</v>
      </c>
      <c r="CH13" s="72">
        <f>IFERROR(VLOOKUP(B13,'11'!B:E,4,0),"0")</f>
        <v>0</v>
      </c>
      <c r="CI13" s="72">
        <f>IFERROR(VLOOKUP(B13,'11'!B:F,5,0),"0")</f>
        <v>0</v>
      </c>
      <c r="CJ13" s="72">
        <f>IFERROR(VLOOKUP(B13,'11'!B:J,9,0),"0")</f>
        <v>0</v>
      </c>
      <c r="CK13" s="72">
        <f>IFERROR(VLOOKUP(B13,'11'!B:K,10,0),"0")</f>
        <v>0</v>
      </c>
      <c r="CL13" s="72">
        <f>IFERROR(VLOOKUP(B13,'11'!B:L,11,0),"0")</f>
        <v>0</v>
      </c>
      <c r="CM13" s="73">
        <f t="shared" si="23"/>
        <v>0</v>
      </c>
      <c r="CN13" s="72">
        <f>IFERROR(VLOOKUP(B13,'12'!B:D,3,0),"0")</f>
        <v>0</v>
      </c>
      <c r="CO13" s="72">
        <f>IFERROR(VLOOKUP(B13,'12'!B:E,4,0),"0")</f>
        <v>0</v>
      </c>
      <c r="CP13" s="72">
        <f>IFERROR(VLOOKUP(B13,'12'!B:F,5,0),"0")</f>
        <v>0</v>
      </c>
      <c r="CQ13" s="72">
        <f>IFERROR(VLOOKUP(B13,'12'!B:J,9,0),"0")</f>
        <v>0</v>
      </c>
      <c r="CR13" s="72">
        <f>IFERROR(VLOOKUP(B13,'12'!B:K,10,0),"0")</f>
        <v>0</v>
      </c>
      <c r="CS13" s="72">
        <f>IFERROR(VLOOKUP(B13,'12'!B:L,11,0),"0")</f>
        <v>0</v>
      </c>
      <c r="CT13" s="73">
        <f t="shared" si="24"/>
        <v>0</v>
      </c>
      <c r="CU13" s="72">
        <f>IFERROR(VLOOKUP(B13,'13'!B:D,3,0),"0")</f>
        <v>0</v>
      </c>
      <c r="CV13" s="72">
        <f>IFERROR(VLOOKUP(B13,'13'!B:E,4,0),"0")</f>
        <v>0</v>
      </c>
      <c r="CW13" s="72">
        <f>IFERROR(VLOOKUP(B13,'13'!B:F,5,0),"0")</f>
        <v>0</v>
      </c>
      <c r="CX13" s="72">
        <f>IFERROR(VLOOKUP(B13,'13'!B:J,9,0),"0")</f>
        <v>0</v>
      </c>
      <c r="CY13" s="72">
        <f>IFERROR(VLOOKUP(B13,'13'!B:K,10,0),"0")</f>
        <v>0</v>
      </c>
      <c r="CZ13" s="72">
        <f>IFERROR(VLOOKUP(B13,'13'!B:L,11,0),"0")</f>
        <v>0</v>
      </c>
      <c r="DA13" s="73">
        <f t="shared" si="25"/>
        <v>0</v>
      </c>
      <c r="DB13" s="72">
        <f>IFERROR(VLOOKUP(B13,'14'!B:D,3,0),"0")</f>
        <v>0</v>
      </c>
      <c r="DC13" s="72">
        <f>IFERROR(VLOOKUP(B13,'14'!B:E,4,0),"0")</f>
        <v>0</v>
      </c>
      <c r="DD13" s="72">
        <f>IFERROR(VLOOKUP(B13,'14'!B:F,5,0),"0")</f>
        <v>0</v>
      </c>
      <c r="DE13" s="72">
        <f>IFERROR(VLOOKUP(B13,'14'!B:J,9,0),"0")</f>
        <v>0</v>
      </c>
      <c r="DF13" s="72">
        <f>IFERROR(VLOOKUP(B13,'14'!B:K,10,0),"0")</f>
        <v>0</v>
      </c>
      <c r="DG13" s="72">
        <f>IFERROR(VLOOKUP(B13,'14'!B:L,11,0),"0")</f>
        <v>0</v>
      </c>
      <c r="DH13" s="73">
        <f t="shared" si="26"/>
        <v>0</v>
      </c>
      <c r="DI13" s="72">
        <f>IFERROR(VLOOKUP(B13,'15'!B:D,3,0),"0")</f>
        <v>0</v>
      </c>
      <c r="DJ13" s="72">
        <f>IFERROR(VLOOKUP(B13,'15'!B:E,4,0),"0")</f>
        <v>0</v>
      </c>
      <c r="DK13" s="72">
        <f>IFERROR(VLOOKUP(B13,'15'!B:F,5,0),"0")</f>
        <v>0</v>
      </c>
      <c r="DL13" s="72">
        <f>IFERROR(VLOOKUP(B13,'15'!B:J,9,0),"0")</f>
        <v>0</v>
      </c>
      <c r="DM13" s="72">
        <f>IFERROR(VLOOKUP(B13,'15'!B:K,10,0),"0")</f>
        <v>0</v>
      </c>
      <c r="DN13" s="72">
        <f>IFERROR(VLOOKUP(B13,'15'!B:L,11,0),"0")</f>
        <v>0</v>
      </c>
      <c r="DO13" s="73">
        <f t="shared" si="27"/>
        <v>0</v>
      </c>
      <c r="DP13" s="72">
        <f>IFERROR(VLOOKUP(B13,'16'!B:D,3,0),"0")</f>
        <v>0</v>
      </c>
      <c r="DQ13" s="72">
        <f>IFERROR(VLOOKUP(B13,'16'!B:E,4,0),"0")</f>
        <v>0</v>
      </c>
      <c r="DR13" s="72">
        <f>IFERROR(VLOOKUP(B13,'16'!B:F,5,0),"0")</f>
        <v>0</v>
      </c>
      <c r="DS13" s="72">
        <f>IFERROR(VLOOKUP(B13,'16'!B:J,9,0),"0")</f>
        <v>0</v>
      </c>
      <c r="DT13" s="72">
        <f>IFERROR(VLOOKUP(B13,'16'!B:K,10,0),"0")</f>
        <v>0</v>
      </c>
      <c r="DU13" s="72">
        <f>IFERROR(VLOOKUP(B13,'16'!B:L,11,0),"0")</f>
        <v>0</v>
      </c>
      <c r="DV13" s="73">
        <f t="shared" si="28"/>
        <v>0</v>
      </c>
      <c r="DW13" s="72">
        <f>IFERROR(VLOOKUP(B13,'17'!B:D,3,0),"0")</f>
        <v>0</v>
      </c>
      <c r="DX13" s="72">
        <f>IFERROR(VLOOKUP(B13,'17'!B:E,4,0),"0")</f>
        <v>0</v>
      </c>
      <c r="DY13" s="72">
        <f>IFERROR(VLOOKUP(B13,'17'!B:F,5,0),"0")</f>
        <v>0</v>
      </c>
      <c r="DZ13" s="72">
        <f>IFERROR(VLOOKUP(B13,'17'!B:J,9,0),"0")</f>
        <v>0</v>
      </c>
      <c r="EA13" s="72">
        <f>IFERROR(VLOOKUP(B13,'17'!B:K,10,0),"0")</f>
        <v>0</v>
      </c>
      <c r="EB13" s="72">
        <f>IFERROR(VLOOKUP(B13,'17'!B:L,11,0),"0")</f>
        <v>0</v>
      </c>
      <c r="EC13" s="73">
        <f t="shared" si="29"/>
        <v>0</v>
      </c>
      <c r="ED13" s="72">
        <f>IFERROR(VLOOKUP(B13,'18'!B:D,3,0),"0")</f>
        <v>0</v>
      </c>
      <c r="EE13" s="72">
        <f>IFERROR(VLOOKUP(B13,'18'!B:E,4,0),"0")</f>
        <v>0</v>
      </c>
      <c r="EF13" s="72">
        <f>IFERROR(VLOOKUP(B13,'18'!B:F,5,0),"0")</f>
        <v>0</v>
      </c>
      <c r="EG13" s="72">
        <f>IFERROR(VLOOKUP(B13,'18'!B:J,9,0),"0")</f>
        <v>0</v>
      </c>
      <c r="EH13" s="72">
        <f>IFERROR(VLOOKUP(B13,'18'!B:K,10,0),"0")</f>
        <v>0</v>
      </c>
      <c r="EI13" s="72">
        <f>IFERROR(VLOOKUP(B13,'18'!B:L,11,0),"0")</f>
        <v>0</v>
      </c>
      <c r="EJ13" s="73">
        <f t="shared" si="30"/>
        <v>0</v>
      </c>
      <c r="EK13" s="72">
        <f>IFERROR(VLOOKUP(B13,'19'!B:D,3,0),"0")</f>
        <v>0</v>
      </c>
      <c r="EL13" s="72">
        <f>IFERROR(VLOOKUP(B13,'19'!B:E,4,0),"0")</f>
        <v>0</v>
      </c>
      <c r="EM13" s="72">
        <f>IFERROR(VLOOKUP(B13,'19'!B:F,5,0),"0")</f>
        <v>0</v>
      </c>
      <c r="EN13" s="72">
        <f>IFERROR(VLOOKUP(B13,'19'!B:J,9,0),"0")</f>
        <v>0</v>
      </c>
      <c r="EO13" s="72">
        <f>IFERROR(VLOOKUP(B13,'19'!B:K,10,0),"0")</f>
        <v>0</v>
      </c>
      <c r="EP13" s="72">
        <f>IFERROR(VLOOKUP(B13,'19'!B:L,11,0),"0")</f>
        <v>0</v>
      </c>
      <c r="EQ13" s="73">
        <f t="shared" si="31"/>
        <v>0</v>
      </c>
      <c r="ER13" s="72">
        <f>IFERROR(VLOOKUP(B13,'20'!B:D,3,0),"0")</f>
        <v>0</v>
      </c>
      <c r="ES13" s="72">
        <f>IFERROR(VLOOKUP(B13,'20'!B:E,4,0),"0")</f>
        <v>0</v>
      </c>
      <c r="ET13" s="72">
        <f>IFERROR(VLOOKUP(B13,'20'!B:F,5,0),"0")</f>
        <v>0</v>
      </c>
      <c r="EU13" s="72">
        <f>IFERROR(VLOOKUP(B13,'20'!B:J,9,0),"0")</f>
        <v>0</v>
      </c>
      <c r="EV13" s="72">
        <f>IFERROR(VLOOKUP(B13,'20'!B:K,10,0),"0")</f>
        <v>0</v>
      </c>
      <c r="EW13" s="72">
        <f>IFERROR(VLOOKUP(B13,'20'!B:L,11,0),"0")</f>
        <v>0</v>
      </c>
      <c r="EX13" s="73">
        <f t="shared" si="32"/>
        <v>0</v>
      </c>
      <c r="EY13" s="72">
        <f>IFERROR(VLOOKUP(B13,'21'!B:D,3,0),"0")</f>
        <v>0</v>
      </c>
      <c r="EZ13" s="72">
        <f>IFERROR(VLOOKUP(B13,'21'!B:E,4,0),"0")</f>
        <v>0</v>
      </c>
      <c r="FA13" s="72">
        <f>IFERROR(VLOOKUP(B13,'21'!B:F,5,0),"0")</f>
        <v>0</v>
      </c>
      <c r="FB13" s="72">
        <f>IFERROR(VLOOKUP(B13,'21'!B:J,9,0),"0")</f>
        <v>0</v>
      </c>
      <c r="FC13" s="72">
        <f>IFERROR(VLOOKUP(B13,'21'!B:K,10,0),"0")</f>
        <v>0</v>
      </c>
      <c r="FD13" s="72">
        <f>IFERROR(VLOOKUP(B13,'21'!B:L,11,0),"0")</f>
        <v>0</v>
      </c>
      <c r="FE13" s="73">
        <f t="shared" si="33"/>
        <v>0</v>
      </c>
      <c r="FF13" s="72">
        <f>IFERROR(VLOOKUP(B13,'22'!B:D,3,0),"0")</f>
        <v>0</v>
      </c>
      <c r="FG13" s="72">
        <f>IFERROR(VLOOKUP(B13,'22'!B:E,4,0),"0")</f>
        <v>0</v>
      </c>
      <c r="FH13" s="72">
        <f>IFERROR(VLOOKUP(B13,'22'!B:F,5,0),"0")</f>
        <v>0</v>
      </c>
      <c r="FI13" s="72">
        <f>IFERROR(VLOOKUP(B13,'22'!B:J,9,0),"0")</f>
        <v>0</v>
      </c>
      <c r="FJ13" s="72">
        <f>IFERROR(VLOOKUP(B13,'22'!B:K,10,0),"0")</f>
        <v>0</v>
      </c>
      <c r="FK13" s="72">
        <f>IFERROR(VLOOKUP(B13,'22'!B:L,11,0),"0")</f>
        <v>0</v>
      </c>
      <c r="FL13" s="73">
        <f t="shared" si="34"/>
        <v>0</v>
      </c>
      <c r="FM13" s="72">
        <f>IFERROR(VLOOKUP(B13,'23'!B:D,3,0),"0")</f>
        <v>0</v>
      </c>
      <c r="FN13" s="72">
        <f>IFERROR(VLOOKUP(B13,'23'!B:E,4,0),"0")</f>
        <v>0</v>
      </c>
      <c r="FO13" s="72">
        <f>IFERROR(VLOOKUP(B13,'23'!B:F,5,0),"0")</f>
        <v>0</v>
      </c>
      <c r="FP13" s="72">
        <f>IFERROR(VLOOKUP(B13,'23'!B:J,9,0),"0")</f>
        <v>0</v>
      </c>
      <c r="FQ13" s="72">
        <f>IFERROR(VLOOKUP(B13,'23'!B:K,10,0),"0")</f>
        <v>0</v>
      </c>
      <c r="FR13" s="72">
        <f>IFERROR(VLOOKUP(B13,'23'!B:L,11,0),"0")</f>
        <v>0</v>
      </c>
      <c r="FS13" s="73">
        <f t="shared" si="35"/>
        <v>0</v>
      </c>
      <c r="FT13" s="72">
        <f>IFERROR(VLOOKUP(B13,'24'!B:D,3,0),"0")</f>
        <v>0</v>
      </c>
      <c r="FU13" s="72">
        <f>IFERROR(VLOOKUP(B13,'24'!B:E,4,0),"0")</f>
        <v>0</v>
      </c>
      <c r="FV13" s="72">
        <f>IFERROR(VLOOKUP(B13,'24'!B:F,5,0),"0")</f>
        <v>0</v>
      </c>
      <c r="FW13" s="72">
        <f>IFERROR(VLOOKUP(B13,'24'!B:J,9,0),"0")</f>
        <v>0</v>
      </c>
      <c r="FX13" s="72">
        <f>IFERROR(VLOOKUP(B13,'24'!B:K,10,0),"0")</f>
        <v>0</v>
      </c>
      <c r="FY13" s="72">
        <f>IFERROR(VLOOKUP(B13,'24'!B:L,11,0),"0")</f>
        <v>0</v>
      </c>
      <c r="FZ13" s="73">
        <f t="shared" si="36"/>
        <v>0</v>
      </c>
      <c r="GA13" s="72">
        <f>IFERROR(VLOOKUP(B13,'25'!B:D,3,0),"0")</f>
        <v>0</v>
      </c>
      <c r="GB13" s="72">
        <f>IFERROR(VLOOKUP(B13,'25'!B:E,4,0),"0")</f>
        <v>0</v>
      </c>
      <c r="GC13" s="72">
        <f>IFERROR(VLOOKUP(B13,'25'!B:F,5,0),"0")</f>
        <v>0</v>
      </c>
      <c r="GD13" s="72">
        <f>IFERROR(VLOOKUP(B13,'25'!B:J,9,0),"0")</f>
        <v>0</v>
      </c>
      <c r="GE13" s="72">
        <f>IFERROR(VLOOKUP(B13,'25'!B:K,10,0),"0")</f>
        <v>0</v>
      </c>
      <c r="GF13" s="72">
        <f>IFERROR(VLOOKUP(B13,'25'!B:L,11,0),"0")</f>
        <v>0</v>
      </c>
      <c r="GG13" s="73">
        <f t="shared" si="37"/>
        <v>0</v>
      </c>
      <c r="GH13" s="72">
        <f>IFERROR(VLOOKUP(B13,'26'!B:D,3,0),"0")</f>
        <v>0</v>
      </c>
      <c r="GI13" s="72">
        <f>IFERROR(VLOOKUP(B13,'26'!B:E,4,0),"0")</f>
        <v>0</v>
      </c>
      <c r="GJ13" s="72">
        <f>IFERROR(VLOOKUP(B13,'26'!B:F,5,0),"0")</f>
        <v>0</v>
      </c>
      <c r="GK13" s="72">
        <f>IFERROR(VLOOKUP(B13,'26'!B:J,9,0),"0")</f>
        <v>0</v>
      </c>
      <c r="GL13" s="72">
        <f>IFERROR(VLOOKUP(B13,'26'!B:K,10,0),"0")</f>
        <v>0</v>
      </c>
      <c r="GM13" s="72">
        <f>IFERROR(VLOOKUP(B13,'26'!B:L,11,0),"0")</f>
        <v>0</v>
      </c>
      <c r="GN13" s="73">
        <f t="shared" si="38"/>
        <v>0</v>
      </c>
      <c r="GO13" s="72">
        <f>IFERROR(VLOOKUP(B13,'27'!B:D,3,0),"0")</f>
        <v>0</v>
      </c>
      <c r="GP13" s="72">
        <f>IFERROR(VLOOKUP(B13,'27'!B:E,4,0),"0")</f>
        <v>0</v>
      </c>
      <c r="GQ13" s="72">
        <f>IFERROR(VLOOKUP(B13,'27'!B:F,5,0),"0")</f>
        <v>0</v>
      </c>
      <c r="GR13" s="72">
        <f>IFERROR(VLOOKUP(B13,'27'!B:J,9,0),"0")</f>
        <v>0</v>
      </c>
      <c r="GS13" s="72">
        <f>IFERROR(VLOOKUP(B13,'27'!B:K,10,0),"0")</f>
        <v>0</v>
      </c>
      <c r="GT13" s="72">
        <f>IFERROR(VLOOKUP(B13,'27'!B:L,11,0),"0")</f>
        <v>0</v>
      </c>
      <c r="GU13" s="73">
        <f t="shared" si="39"/>
        <v>0</v>
      </c>
      <c r="GV13" s="72">
        <f>IFERROR(VLOOKUP(B13,'28'!B:D,3,0),"0")</f>
        <v>0</v>
      </c>
      <c r="GW13" s="72">
        <f>IFERROR(VLOOKUP(B13,'28'!B:E,4,0),"0")</f>
        <v>0</v>
      </c>
      <c r="GX13" s="72">
        <f>IFERROR(VLOOKUP(B13,'28'!B:F,5,0),"0")</f>
        <v>0</v>
      </c>
      <c r="GY13" s="72">
        <f>IFERROR(VLOOKUP(B13,'28'!B:J,9,0),"0")</f>
        <v>0</v>
      </c>
      <c r="GZ13" s="72">
        <f>IFERROR(VLOOKUP(B13,'28'!B:K,10,0),"0")</f>
        <v>0</v>
      </c>
      <c r="HA13" s="72">
        <f>IFERROR(VLOOKUP(B13,'28'!B:L,11,0),"0")</f>
        <v>0</v>
      </c>
      <c r="HB13" s="73">
        <f t="shared" si="40"/>
        <v>0</v>
      </c>
      <c r="HC13" s="72" t="str">
        <f>IFERROR(VLOOKUP(B13,#REF!,3),"0")</f>
        <v>0</v>
      </c>
      <c r="HD13" s="72" t="str">
        <f>IFERROR(VLOOKUP(B13,#REF!,4,0),"0")</f>
        <v>0</v>
      </c>
      <c r="HE13" s="72" t="str">
        <f>IFERROR(VLOOKUP(B13,#REF!,5,0),"0")</f>
        <v>0</v>
      </c>
      <c r="HF13" s="72" t="str">
        <f>IFERROR(VLOOKUP(B13,#REF!,9,0),"0")</f>
        <v>0</v>
      </c>
      <c r="HG13" s="72" t="str">
        <f>IFERROR(VLOOKUP(B13,#REF!,10,0),"0")</f>
        <v>0</v>
      </c>
      <c r="HH13" s="72" t="str">
        <f>IFERROR(VLOOKUP(B13,#REF!,11,0),"0")</f>
        <v>0</v>
      </c>
      <c r="HI13" s="73">
        <f t="shared" si="41"/>
        <v>0</v>
      </c>
      <c r="HP13" s="73">
        <f t="shared" si="42"/>
        <v>0</v>
      </c>
      <c r="HW13" s="73">
        <f t="shared" si="43"/>
        <v>0</v>
      </c>
    </row>
    <row r="14" spans="1:231" x14ac:dyDescent="0.6">
      <c r="A14" s="3">
        <v>11</v>
      </c>
      <c r="B14" s="3">
        <v>1111093</v>
      </c>
      <c r="C14" s="5" t="s">
        <v>91</v>
      </c>
      <c r="D14" s="3" t="s">
        <v>176</v>
      </c>
      <c r="E14" s="84">
        <v>40.840000000000003</v>
      </c>
      <c r="F14" s="83">
        <f t="shared" si="9"/>
        <v>0</v>
      </c>
      <c r="G14" s="70">
        <f t="shared" si="4"/>
        <v>0</v>
      </c>
      <c r="H14" s="70">
        <f t="shared" si="5"/>
        <v>0</v>
      </c>
      <c r="I14" s="70">
        <f t="shared" si="6"/>
        <v>0</v>
      </c>
      <c r="J14" s="70">
        <f t="shared" si="7"/>
        <v>0</v>
      </c>
      <c r="K14" s="70">
        <f t="shared" si="8"/>
        <v>0</v>
      </c>
      <c r="L14" s="70">
        <f t="shared" si="10"/>
        <v>0</v>
      </c>
      <c r="M14" s="73">
        <f t="shared" si="11"/>
        <v>0</v>
      </c>
      <c r="N14" s="81">
        <f t="shared" si="12"/>
        <v>0</v>
      </c>
      <c r="O14" s="72" t="str">
        <f>IFERROR(VLOOKUP(B14,'1ไม่มียอด'!B:D,3,0),"0")</f>
        <v>0</v>
      </c>
      <c r="P14" s="72" t="str">
        <f>IFERROR(VLOOKUP(B14,'1ไม่มียอด'!B:E,4,0),"0")</f>
        <v>0</v>
      </c>
      <c r="Q14" s="72" t="str">
        <f>IFERROR(VLOOKUP(B14,'1ไม่มียอด'!B:F,5,0),"0")</f>
        <v>0</v>
      </c>
      <c r="R14" s="72" t="str">
        <f>IFERROR(VLOOKUP(B14,'1ไม่มียอด'!B:G,6,0),"0")</f>
        <v>0</v>
      </c>
      <c r="S14" s="72" t="str">
        <f>IFERROR(VLOOKUP(B14,'1ไม่มียอด'!B:J,9,0),"0")</f>
        <v>0</v>
      </c>
      <c r="T14" s="72" t="str">
        <f>IFERROR(VLOOKUP(B14,'1ไม่มียอด'!B:K,10,0),"0")</f>
        <v>0</v>
      </c>
      <c r="U14" s="73">
        <f t="shared" si="13"/>
        <v>0</v>
      </c>
      <c r="V14" s="72" t="str">
        <f>IFERROR(VLOOKUP(B14,#REF!,3,0),"0")</f>
        <v>0</v>
      </c>
      <c r="W14" s="72" t="str">
        <f>IFERROR(VLOOKUP(B14,#REF!,4,0),"0")</f>
        <v>0</v>
      </c>
      <c r="X14" s="72" t="str">
        <f>IFERROR(VLOOKUP(B14,#REF!,5,0),"0")</f>
        <v>0</v>
      </c>
      <c r="Y14" s="72" t="str">
        <f>IFERROR(VLOOKUP(B14,#REF!,9,0),"0")</f>
        <v>0</v>
      </c>
      <c r="Z14" s="72" t="str">
        <f>IFERROR(VLOOKUP(B14,#REF!,10,0),"0")</f>
        <v>0</v>
      </c>
      <c r="AA14" s="72" t="str">
        <f>IFERROR(VLOOKUP(B14,#REF!,11,0),"0")</f>
        <v>0</v>
      </c>
      <c r="AB14" s="73">
        <f t="shared" si="14"/>
        <v>0</v>
      </c>
      <c r="AC14" s="72">
        <f>IFERROR(VLOOKUP(B14,'3'!B:D,3,0),"0")</f>
        <v>0</v>
      </c>
      <c r="AD14" s="72">
        <f>IFERROR(VLOOKUP(B14,'3'!B:E,4,0),"0")</f>
        <v>0</v>
      </c>
      <c r="AE14" s="72">
        <f>IFERROR(VLOOKUP(B14,'3'!B:F,5,0),"0")</f>
        <v>0</v>
      </c>
      <c r="AF14" s="72">
        <f>IFERROR(VLOOKUP(B14,'3'!B:J,9,0),"0")</f>
        <v>0</v>
      </c>
      <c r="AG14" s="72">
        <f>IFERROR(VLOOKUP(B14,'3'!B:K,10,0),"0")</f>
        <v>0</v>
      </c>
      <c r="AH14" s="72">
        <f>IFERROR(VLOOKUP(B14,'3'!B:L,11,0),"0")</f>
        <v>0</v>
      </c>
      <c r="AI14" s="73">
        <f t="shared" si="15"/>
        <v>0</v>
      </c>
      <c r="AJ14" s="72">
        <f>IFERROR(VLOOKUP(B14,'4'!B:D,3,0),"0")</f>
        <v>0</v>
      </c>
      <c r="AK14" s="72">
        <f>IFERROR(VLOOKUP(B14,'4'!B:E,4,0),"0")</f>
        <v>0</v>
      </c>
      <c r="AL14" s="72">
        <f>IFERROR(VLOOKUP(B14,'4'!B:F,5,0),"0")</f>
        <v>0</v>
      </c>
      <c r="AM14" s="72">
        <f>IFERROR(VLOOKUP(B14,'4'!B:J,9,0),"0")</f>
        <v>0</v>
      </c>
      <c r="AN14" s="72">
        <f>IFERROR(VLOOKUP(B14,'4'!B:K,10,0),"0")</f>
        <v>0</v>
      </c>
      <c r="AO14" s="72">
        <f>IFERROR(VLOOKUP(B14,'4'!B:L,11,0),"0")</f>
        <v>0</v>
      </c>
      <c r="AP14" s="73">
        <f t="shared" si="16"/>
        <v>0</v>
      </c>
      <c r="AQ14" s="72">
        <f>IFERROR(VLOOKUP(B14,'5'!B:D,3,0),"0")</f>
        <v>0</v>
      </c>
      <c r="AR14" s="72">
        <f>IFERROR(VLOOKUP(B14,'5'!B:E,4,0),"0")</f>
        <v>0</v>
      </c>
      <c r="AS14" s="72">
        <f>IFERROR(VLOOKUP(B14,'5'!B:F,5,0),"0")</f>
        <v>0</v>
      </c>
      <c r="AT14" s="72">
        <f>IFERROR(VLOOKUP(B14,'5'!B:J,9,0),"0")</f>
        <v>0</v>
      </c>
      <c r="AU14" s="72">
        <f>IFERROR(VLOOKUP(B14,'5'!B:K,10,0),"0")</f>
        <v>0</v>
      </c>
      <c r="AV14" s="72">
        <f>IFERROR(VLOOKUP(B14,'5'!B:L,11,0),"0")</f>
        <v>0</v>
      </c>
      <c r="AW14" s="73">
        <f t="shared" si="17"/>
        <v>0</v>
      </c>
      <c r="AX14" s="72">
        <f>IFERROR(VLOOKUP(B14,'6'!B:D,3,0),"0")</f>
        <v>0</v>
      </c>
      <c r="AY14" s="72">
        <f>IFERROR(VLOOKUP(B14,'6'!B:E,4,0),"0")</f>
        <v>0</v>
      </c>
      <c r="AZ14" s="72">
        <f>IFERROR(VLOOKUP(B14,'6'!B:F,5,0),"0")</f>
        <v>0</v>
      </c>
      <c r="BA14" s="72">
        <f>IFERROR(VLOOKUP(B14,'6'!B:J,9,0),"0")</f>
        <v>0</v>
      </c>
      <c r="BB14" s="72">
        <f>IFERROR(VLOOKUP(B14,'6'!B:K,10,0),"0")</f>
        <v>0</v>
      </c>
      <c r="BC14" s="72">
        <f>IFERROR(VLOOKUP(B14,'6'!B:L,11,0),"0")</f>
        <v>0</v>
      </c>
      <c r="BD14" s="73">
        <f t="shared" si="18"/>
        <v>0</v>
      </c>
      <c r="BE14" s="72">
        <f>IFERROR(VLOOKUP(B14,'7'!B:D,3,0),"0")</f>
        <v>0</v>
      </c>
      <c r="BF14" s="72">
        <f>IFERROR(VLOOKUP(B14,'7'!B:E,4,0),"0")</f>
        <v>0</v>
      </c>
      <c r="BG14" s="72">
        <f>IFERROR(VLOOKUP(B14,'7'!B:F,5,0),"0")</f>
        <v>0</v>
      </c>
      <c r="BH14" s="72">
        <f>IFERROR(VLOOKUP(B14,'7'!B:J,9,0),"0")</f>
        <v>0</v>
      </c>
      <c r="BI14" s="72">
        <f>IFERROR(VLOOKUP(B14,'7'!B:K,10,0),"0")</f>
        <v>0</v>
      </c>
      <c r="BJ14" s="72">
        <f>IFERROR(VLOOKUP(B14,'7'!B:L,11,0),"0")</f>
        <v>0</v>
      </c>
      <c r="BK14" s="73">
        <f t="shared" si="19"/>
        <v>0</v>
      </c>
      <c r="BL14" s="72">
        <f>IFERROR(VLOOKUP(B14,'8'!B:D,3,0),"0")</f>
        <v>0</v>
      </c>
      <c r="BM14" s="72">
        <f>IFERROR(VLOOKUP(B14,'8'!B:E,4,0),"0")</f>
        <v>0</v>
      </c>
      <c r="BN14" s="72">
        <f>IFERROR(VLOOKUP(B14,'8'!B:F,5,0),"0")</f>
        <v>0</v>
      </c>
      <c r="BO14" s="72">
        <f>IFERROR(VLOOKUP(B14,'8'!B:J,9,0),"0")</f>
        <v>0</v>
      </c>
      <c r="BP14" s="72">
        <f>IFERROR(VLOOKUP(B14,'8'!B:K,10,0),"0")</f>
        <v>0</v>
      </c>
      <c r="BQ14" s="72">
        <f>IFERROR(VLOOKUP(B14,'8'!B:L,11,0),"0")</f>
        <v>0</v>
      </c>
      <c r="BR14" s="73">
        <f t="shared" si="20"/>
        <v>0</v>
      </c>
      <c r="BS14" s="72">
        <f>IFERROR(VLOOKUP(B14,'9'!B:D,3,0),"0")</f>
        <v>0</v>
      </c>
      <c r="BT14" s="72">
        <f>IFERROR(VLOOKUP(B14,'9'!B:E,4,0),"0")</f>
        <v>0</v>
      </c>
      <c r="BU14" s="72">
        <f>IFERROR(VLOOKUP(B14,'9'!B:F,5,0),"0")</f>
        <v>0</v>
      </c>
      <c r="BV14" s="72">
        <f>IFERROR(VLOOKUP(B14,'9'!B:J,9,0),"0")</f>
        <v>0</v>
      </c>
      <c r="BW14" s="72">
        <f>IFERROR(VLOOKUP(B14,'9'!B:K,10,0),"0")</f>
        <v>0</v>
      </c>
      <c r="BX14" s="72">
        <f>IFERROR(VLOOKUP(B14,'9'!B:L,11,0),"0")</f>
        <v>0</v>
      </c>
      <c r="BY14" s="73">
        <f t="shared" si="21"/>
        <v>0</v>
      </c>
      <c r="BZ14" s="72">
        <f>IFERROR(VLOOKUP(B14,'10'!B:D,3,0),"0")</f>
        <v>0</v>
      </c>
      <c r="CA14" s="72">
        <f>IFERROR(VLOOKUP(B14,'10'!B:E,4,0),"0")</f>
        <v>0</v>
      </c>
      <c r="CB14" s="72">
        <f>VLOOKUP(B14,'10'!B:F,5,0)</f>
        <v>0</v>
      </c>
      <c r="CC14" s="72">
        <f>IFERROR(VLOOKUP(B14,'10'!B:J,9,0),"0")</f>
        <v>0</v>
      </c>
      <c r="CD14" s="72">
        <f>IFERROR(VLOOKUP(B14,'10'!B:K,10,0),"0")</f>
        <v>0</v>
      </c>
      <c r="CE14" s="72">
        <f>IFERROR(VLOOKUP(B14,'10'!B:L,11,0),"0")</f>
        <v>0</v>
      </c>
      <c r="CF14" s="73">
        <f t="shared" si="22"/>
        <v>0</v>
      </c>
      <c r="CG14" s="72">
        <f>IFERROR(VLOOKUP(B14,'11'!B:D,3,0),"0")</f>
        <v>0</v>
      </c>
      <c r="CH14" s="72">
        <f>IFERROR(VLOOKUP(B14,'11'!B:E,4,0),"0")</f>
        <v>0</v>
      </c>
      <c r="CI14" s="72">
        <f>IFERROR(VLOOKUP(B14,'11'!B:F,5,0),"0")</f>
        <v>0</v>
      </c>
      <c r="CJ14" s="72">
        <f>IFERROR(VLOOKUP(B14,'11'!B:J,9,0),"0")</f>
        <v>0</v>
      </c>
      <c r="CK14" s="72">
        <f>IFERROR(VLOOKUP(B14,'11'!B:K,10,0),"0")</f>
        <v>0</v>
      </c>
      <c r="CL14" s="72">
        <f>IFERROR(VLOOKUP(B14,'11'!B:L,11,0),"0")</f>
        <v>0</v>
      </c>
      <c r="CM14" s="73">
        <f t="shared" si="23"/>
        <v>0</v>
      </c>
      <c r="CN14" s="72">
        <f>IFERROR(VLOOKUP(B14,'12'!B:D,3,0),"0")</f>
        <v>0</v>
      </c>
      <c r="CO14" s="72">
        <f>IFERROR(VLOOKUP(B14,'12'!B:E,4,0),"0")</f>
        <v>0</v>
      </c>
      <c r="CP14" s="72">
        <f>IFERROR(VLOOKUP(B14,'12'!B:F,5,0),"0")</f>
        <v>0</v>
      </c>
      <c r="CQ14" s="72">
        <f>IFERROR(VLOOKUP(B14,'12'!B:J,9,0),"0")</f>
        <v>0</v>
      </c>
      <c r="CR14" s="72">
        <f>IFERROR(VLOOKUP(B14,'12'!B:K,10,0),"0")</f>
        <v>0</v>
      </c>
      <c r="CS14" s="72">
        <f>IFERROR(VLOOKUP(B14,'12'!B:L,11,0),"0")</f>
        <v>0</v>
      </c>
      <c r="CT14" s="73">
        <f t="shared" si="24"/>
        <v>0</v>
      </c>
      <c r="CU14" s="72">
        <f>IFERROR(VLOOKUP(B14,'13'!B:D,3,0),"0")</f>
        <v>0</v>
      </c>
      <c r="CV14" s="72">
        <f>IFERROR(VLOOKUP(B14,'13'!B:E,4,0),"0")</f>
        <v>0</v>
      </c>
      <c r="CW14" s="72">
        <f>IFERROR(VLOOKUP(B14,'13'!B:F,5,0),"0")</f>
        <v>0</v>
      </c>
      <c r="CX14" s="72">
        <f>IFERROR(VLOOKUP(B14,'13'!B:J,9,0),"0")</f>
        <v>0</v>
      </c>
      <c r="CY14" s="72">
        <f>IFERROR(VLOOKUP(B14,'13'!B:K,10,0),"0")</f>
        <v>0</v>
      </c>
      <c r="CZ14" s="72">
        <f>IFERROR(VLOOKUP(B14,'13'!B:L,11,0),"0")</f>
        <v>0</v>
      </c>
      <c r="DA14" s="73">
        <f t="shared" si="25"/>
        <v>0</v>
      </c>
      <c r="DB14" s="72">
        <f>IFERROR(VLOOKUP(B14,'14'!B:D,3,0),"0")</f>
        <v>0</v>
      </c>
      <c r="DC14" s="72">
        <f>IFERROR(VLOOKUP(B14,'14'!B:E,4,0),"0")</f>
        <v>0</v>
      </c>
      <c r="DD14" s="72">
        <f>IFERROR(VLOOKUP(B14,'14'!B:F,5,0),"0")</f>
        <v>0</v>
      </c>
      <c r="DE14" s="72">
        <f>IFERROR(VLOOKUP(B14,'14'!B:J,9,0),"0")</f>
        <v>0</v>
      </c>
      <c r="DF14" s="72">
        <f>IFERROR(VLOOKUP(B14,'14'!B:K,10,0),"0")</f>
        <v>0</v>
      </c>
      <c r="DG14" s="72">
        <f>IFERROR(VLOOKUP(B14,'14'!B:L,11,0),"0")</f>
        <v>0</v>
      </c>
      <c r="DH14" s="73">
        <f t="shared" si="26"/>
        <v>0</v>
      </c>
      <c r="DI14" s="72">
        <f>IFERROR(VLOOKUP(B14,'15'!B:D,3,0),"0")</f>
        <v>0</v>
      </c>
      <c r="DJ14" s="72">
        <f>IFERROR(VLOOKUP(B14,'15'!B:E,4,0),"0")</f>
        <v>0</v>
      </c>
      <c r="DK14" s="72">
        <f>IFERROR(VLOOKUP(B14,'15'!B:F,5,0),"0")</f>
        <v>0</v>
      </c>
      <c r="DL14" s="72">
        <f>IFERROR(VLOOKUP(B14,'15'!B:J,9,0),"0")</f>
        <v>0</v>
      </c>
      <c r="DM14" s="72">
        <f>IFERROR(VLOOKUP(B14,'15'!B:K,10,0),"0")</f>
        <v>0</v>
      </c>
      <c r="DN14" s="72">
        <f>IFERROR(VLOOKUP(B14,'15'!B:L,11,0),"0")</f>
        <v>0</v>
      </c>
      <c r="DO14" s="73">
        <f t="shared" si="27"/>
        <v>0</v>
      </c>
      <c r="DP14" s="72">
        <f>IFERROR(VLOOKUP(B14,'16'!B:D,3,0),"0")</f>
        <v>0</v>
      </c>
      <c r="DQ14" s="72">
        <f>IFERROR(VLOOKUP(B14,'16'!B:E,4,0),"0")</f>
        <v>0</v>
      </c>
      <c r="DR14" s="72">
        <f>IFERROR(VLOOKUP(B14,'16'!B:F,5,0),"0")</f>
        <v>0</v>
      </c>
      <c r="DS14" s="72">
        <f>IFERROR(VLOOKUP(B14,'16'!B:J,9,0),"0")</f>
        <v>0</v>
      </c>
      <c r="DT14" s="72">
        <f>IFERROR(VLOOKUP(B14,'16'!B:K,10,0),"0")</f>
        <v>0</v>
      </c>
      <c r="DU14" s="72">
        <f>IFERROR(VLOOKUP(B14,'16'!B:L,11,0),"0")</f>
        <v>0</v>
      </c>
      <c r="DV14" s="73">
        <f t="shared" si="28"/>
        <v>0</v>
      </c>
      <c r="DW14" s="72">
        <f>IFERROR(VLOOKUP(B14,'17'!B:D,3,0),"0")</f>
        <v>0</v>
      </c>
      <c r="DX14" s="72">
        <f>IFERROR(VLOOKUP(B14,'17'!B:E,4,0),"0")</f>
        <v>0</v>
      </c>
      <c r="DY14" s="72">
        <f>IFERROR(VLOOKUP(B14,'17'!B:F,5,0),"0")</f>
        <v>0</v>
      </c>
      <c r="DZ14" s="72">
        <f>IFERROR(VLOOKUP(B14,'17'!B:J,9,0),"0")</f>
        <v>0</v>
      </c>
      <c r="EA14" s="72">
        <f>IFERROR(VLOOKUP(B14,'17'!B:K,10,0),"0")</f>
        <v>0</v>
      </c>
      <c r="EB14" s="72">
        <f>IFERROR(VLOOKUP(B14,'17'!B:L,11,0),"0")</f>
        <v>0</v>
      </c>
      <c r="EC14" s="73">
        <f t="shared" si="29"/>
        <v>0</v>
      </c>
      <c r="ED14" s="72">
        <f>IFERROR(VLOOKUP(B14,'18'!B:D,3,0),"0")</f>
        <v>0</v>
      </c>
      <c r="EE14" s="72">
        <f>IFERROR(VLOOKUP(B14,'18'!B:E,4,0),"0")</f>
        <v>0</v>
      </c>
      <c r="EF14" s="72">
        <f>IFERROR(VLOOKUP(B14,'18'!B:F,5,0),"0")</f>
        <v>0</v>
      </c>
      <c r="EG14" s="72">
        <f>IFERROR(VLOOKUP(B14,'18'!B:J,9,0),"0")</f>
        <v>0</v>
      </c>
      <c r="EH14" s="72">
        <f>IFERROR(VLOOKUP(B14,'18'!B:K,10,0),"0")</f>
        <v>0</v>
      </c>
      <c r="EI14" s="72">
        <f>IFERROR(VLOOKUP(B14,'18'!B:L,11,0),"0")</f>
        <v>0</v>
      </c>
      <c r="EJ14" s="73">
        <f t="shared" si="30"/>
        <v>0</v>
      </c>
      <c r="EK14" s="72">
        <f>IFERROR(VLOOKUP(B14,'19'!B:D,3,0),"0")</f>
        <v>0</v>
      </c>
      <c r="EL14" s="72">
        <f>IFERROR(VLOOKUP(B14,'19'!B:E,4,0),"0")</f>
        <v>0</v>
      </c>
      <c r="EM14" s="72">
        <f>IFERROR(VLOOKUP(B14,'19'!B:F,5,0),"0")</f>
        <v>0</v>
      </c>
      <c r="EN14" s="72">
        <f>IFERROR(VLOOKUP(B14,'19'!B:J,9,0),"0")</f>
        <v>0</v>
      </c>
      <c r="EO14" s="72">
        <f>IFERROR(VLOOKUP(B14,'19'!B:K,10,0),"0")</f>
        <v>0</v>
      </c>
      <c r="EP14" s="72">
        <f>IFERROR(VLOOKUP(B14,'19'!B:L,11,0),"0")</f>
        <v>0</v>
      </c>
      <c r="EQ14" s="73">
        <f t="shared" si="31"/>
        <v>0</v>
      </c>
      <c r="ER14" s="72">
        <f>IFERROR(VLOOKUP(B14,'20'!B:D,3,0),"0")</f>
        <v>0</v>
      </c>
      <c r="ES14" s="72">
        <f>IFERROR(VLOOKUP(B14,'20'!B:E,4,0),"0")</f>
        <v>0</v>
      </c>
      <c r="ET14" s="72">
        <f>IFERROR(VLOOKUP(B14,'20'!B:F,5,0),"0")</f>
        <v>0</v>
      </c>
      <c r="EU14" s="72">
        <f>IFERROR(VLOOKUP(B14,'20'!B:J,9,0),"0")</f>
        <v>0</v>
      </c>
      <c r="EV14" s="72">
        <f>IFERROR(VLOOKUP(B14,'20'!B:K,10,0),"0")</f>
        <v>0</v>
      </c>
      <c r="EW14" s="72">
        <f>IFERROR(VLOOKUP(B14,'20'!B:L,11,0),"0")</f>
        <v>0</v>
      </c>
      <c r="EX14" s="73">
        <f t="shared" si="32"/>
        <v>0</v>
      </c>
      <c r="EY14" s="72">
        <f>IFERROR(VLOOKUP(B14,'21'!B:D,3,0),"0")</f>
        <v>0</v>
      </c>
      <c r="EZ14" s="72">
        <f>IFERROR(VLOOKUP(B14,'21'!B:E,4,0),"0")</f>
        <v>0</v>
      </c>
      <c r="FA14" s="72">
        <f>IFERROR(VLOOKUP(B14,'21'!B:F,5,0),"0")</f>
        <v>0</v>
      </c>
      <c r="FB14" s="72">
        <f>IFERROR(VLOOKUP(B14,'21'!B:J,9,0),"0")</f>
        <v>0</v>
      </c>
      <c r="FC14" s="72">
        <f>IFERROR(VLOOKUP(B14,'21'!B:K,10,0),"0")</f>
        <v>0</v>
      </c>
      <c r="FD14" s="72">
        <f>IFERROR(VLOOKUP(B14,'21'!B:L,11,0),"0")</f>
        <v>0</v>
      </c>
      <c r="FE14" s="73">
        <f t="shared" si="33"/>
        <v>0</v>
      </c>
      <c r="FF14" s="72">
        <f>IFERROR(VLOOKUP(B14,'22'!B:D,3,0),"0")</f>
        <v>0</v>
      </c>
      <c r="FG14" s="72">
        <f>IFERROR(VLOOKUP(B14,'22'!B:E,4,0),"0")</f>
        <v>0</v>
      </c>
      <c r="FH14" s="72">
        <f>IFERROR(VLOOKUP(B14,'22'!B:F,5,0),"0")</f>
        <v>0</v>
      </c>
      <c r="FI14" s="72">
        <f>IFERROR(VLOOKUP(B14,'22'!B:J,9,0),"0")</f>
        <v>0</v>
      </c>
      <c r="FJ14" s="72">
        <f>IFERROR(VLOOKUP(B14,'22'!B:K,10,0),"0")</f>
        <v>0</v>
      </c>
      <c r="FK14" s="72">
        <f>IFERROR(VLOOKUP(B14,'22'!B:L,11,0),"0")</f>
        <v>0</v>
      </c>
      <c r="FL14" s="73">
        <f t="shared" si="34"/>
        <v>0</v>
      </c>
      <c r="FM14" s="72">
        <f>IFERROR(VLOOKUP(B14,'23'!B:D,3,0),"0")</f>
        <v>0</v>
      </c>
      <c r="FN14" s="72">
        <f>IFERROR(VLOOKUP(B14,'23'!B:E,4,0),"0")</f>
        <v>0</v>
      </c>
      <c r="FO14" s="72">
        <f>IFERROR(VLOOKUP(B14,'23'!B:F,5,0),"0")</f>
        <v>0</v>
      </c>
      <c r="FP14" s="72">
        <f>IFERROR(VLOOKUP(B14,'23'!B:J,9,0),"0")</f>
        <v>0</v>
      </c>
      <c r="FQ14" s="72">
        <f>IFERROR(VLOOKUP(B14,'23'!B:K,10,0),"0")</f>
        <v>0</v>
      </c>
      <c r="FR14" s="72">
        <f>IFERROR(VLOOKUP(B14,'23'!B:L,11,0),"0")</f>
        <v>0</v>
      </c>
      <c r="FS14" s="73">
        <f t="shared" si="35"/>
        <v>0</v>
      </c>
      <c r="FT14" s="72">
        <f>IFERROR(VLOOKUP(B14,'24'!B:D,3,0),"0")</f>
        <v>0</v>
      </c>
      <c r="FU14" s="72">
        <f>IFERROR(VLOOKUP(B14,'24'!B:E,4,0),"0")</f>
        <v>0</v>
      </c>
      <c r="FV14" s="72">
        <f>IFERROR(VLOOKUP(B14,'24'!B:F,5,0),"0")</f>
        <v>0</v>
      </c>
      <c r="FW14" s="72">
        <f>IFERROR(VLOOKUP(B14,'24'!B:J,9,0),"0")</f>
        <v>0</v>
      </c>
      <c r="FX14" s="72">
        <f>IFERROR(VLOOKUP(B14,'24'!B:K,10,0),"0")</f>
        <v>0</v>
      </c>
      <c r="FY14" s="72">
        <f>IFERROR(VLOOKUP(B14,'24'!B:L,11,0),"0")</f>
        <v>0</v>
      </c>
      <c r="FZ14" s="73">
        <f t="shared" si="36"/>
        <v>0</v>
      </c>
      <c r="GA14" s="72">
        <f>IFERROR(VLOOKUP(B14,'25'!B:D,3,0),"0")</f>
        <v>0</v>
      </c>
      <c r="GB14" s="72">
        <f>IFERROR(VLOOKUP(B14,'25'!B:E,4,0),"0")</f>
        <v>0</v>
      </c>
      <c r="GC14" s="72">
        <f>IFERROR(VLOOKUP(B14,'25'!B:F,5,0),"0")</f>
        <v>0</v>
      </c>
      <c r="GD14" s="72">
        <f>IFERROR(VLOOKUP(B14,'25'!B:J,9,0),"0")</f>
        <v>0</v>
      </c>
      <c r="GE14" s="72">
        <f>IFERROR(VLOOKUP(B14,'25'!B:K,10,0),"0")</f>
        <v>0</v>
      </c>
      <c r="GF14" s="72">
        <f>IFERROR(VLOOKUP(B14,'25'!B:L,11,0),"0")</f>
        <v>0</v>
      </c>
      <c r="GG14" s="73">
        <f t="shared" si="37"/>
        <v>0</v>
      </c>
      <c r="GH14" s="72">
        <f>IFERROR(VLOOKUP(B14,'26'!B:D,3,0),"0")</f>
        <v>0</v>
      </c>
      <c r="GI14" s="72">
        <f>IFERROR(VLOOKUP(B14,'26'!B:E,4,0),"0")</f>
        <v>0</v>
      </c>
      <c r="GJ14" s="72">
        <f>IFERROR(VLOOKUP(B14,'26'!B:F,5,0),"0")</f>
        <v>0</v>
      </c>
      <c r="GK14" s="72">
        <f>IFERROR(VLOOKUP(B14,'26'!B:J,9,0),"0")</f>
        <v>0</v>
      </c>
      <c r="GL14" s="72">
        <f>IFERROR(VLOOKUP(B14,'26'!B:K,10,0),"0")</f>
        <v>0</v>
      </c>
      <c r="GM14" s="72">
        <f>IFERROR(VLOOKUP(B14,'26'!B:L,11,0),"0")</f>
        <v>0</v>
      </c>
      <c r="GN14" s="73">
        <f t="shared" si="38"/>
        <v>0</v>
      </c>
      <c r="GO14" s="72">
        <f>IFERROR(VLOOKUP(B14,'27'!B:D,3,0),"0")</f>
        <v>0</v>
      </c>
      <c r="GP14" s="72">
        <f>IFERROR(VLOOKUP(B14,'27'!B:E,4,0),"0")</f>
        <v>0</v>
      </c>
      <c r="GQ14" s="72">
        <f>IFERROR(VLOOKUP(B14,'27'!B:F,5,0),"0")</f>
        <v>0</v>
      </c>
      <c r="GR14" s="72">
        <f>IFERROR(VLOOKUP(B14,'27'!B:J,9,0),"0")</f>
        <v>0</v>
      </c>
      <c r="GS14" s="72">
        <f>IFERROR(VLOOKUP(B14,'27'!B:K,10,0),"0")</f>
        <v>0</v>
      </c>
      <c r="GT14" s="72">
        <f>IFERROR(VLOOKUP(B14,'27'!B:L,11,0),"0")</f>
        <v>0</v>
      </c>
      <c r="GU14" s="73">
        <f t="shared" si="39"/>
        <v>0</v>
      </c>
      <c r="GV14" s="72">
        <f>IFERROR(VLOOKUP(B14,'28'!B:D,3,0),"0")</f>
        <v>0</v>
      </c>
      <c r="GW14" s="72">
        <f>IFERROR(VLOOKUP(B14,'28'!B:E,4,0),"0")</f>
        <v>0</v>
      </c>
      <c r="GX14" s="72">
        <f>IFERROR(VLOOKUP(B14,'28'!B:F,5,0),"0")</f>
        <v>0</v>
      </c>
      <c r="GY14" s="72">
        <f>IFERROR(VLOOKUP(B14,'28'!B:J,9,0),"0")</f>
        <v>0</v>
      </c>
      <c r="GZ14" s="72">
        <f>IFERROR(VLOOKUP(B14,'28'!B:K,10,0),"0")</f>
        <v>0</v>
      </c>
      <c r="HA14" s="72">
        <f>IFERROR(VLOOKUP(B14,'28'!B:L,11,0),"0")</f>
        <v>0</v>
      </c>
      <c r="HB14" s="73">
        <f t="shared" si="40"/>
        <v>0</v>
      </c>
      <c r="HC14" s="72" t="str">
        <f>IFERROR(VLOOKUP(B14,#REF!,3),"0")</f>
        <v>0</v>
      </c>
      <c r="HD14" s="72" t="str">
        <f>IFERROR(VLOOKUP(B14,#REF!,4,0),"0")</f>
        <v>0</v>
      </c>
      <c r="HE14" s="72" t="str">
        <f>IFERROR(VLOOKUP(B14,#REF!,5,0),"0")</f>
        <v>0</v>
      </c>
      <c r="HF14" s="72" t="str">
        <f>IFERROR(VLOOKUP(B14,#REF!,9,0),"0")</f>
        <v>0</v>
      </c>
      <c r="HG14" s="72" t="str">
        <f>IFERROR(VLOOKUP(B14,#REF!,10,0),"0")</f>
        <v>0</v>
      </c>
      <c r="HH14" s="72" t="str">
        <f>IFERROR(VLOOKUP(B14,#REF!,11,0),"0")</f>
        <v>0</v>
      </c>
      <c r="HI14" s="73">
        <f t="shared" si="41"/>
        <v>0</v>
      </c>
      <c r="HP14" s="73">
        <f t="shared" si="42"/>
        <v>0</v>
      </c>
      <c r="HW14" s="73">
        <f t="shared" si="43"/>
        <v>0</v>
      </c>
    </row>
    <row r="15" spans="1:231" x14ac:dyDescent="0.6">
      <c r="A15" s="3">
        <v>12</v>
      </c>
      <c r="B15" s="3">
        <v>1111094</v>
      </c>
      <c r="C15" s="5" t="s">
        <v>92</v>
      </c>
      <c r="D15" s="3" t="s">
        <v>176</v>
      </c>
      <c r="E15" s="84">
        <v>38.18</v>
      </c>
      <c r="F15" s="83">
        <f t="shared" si="9"/>
        <v>0</v>
      </c>
      <c r="G15" s="70">
        <f t="shared" si="4"/>
        <v>0</v>
      </c>
      <c r="H15" s="70">
        <f t="shared" si="5"/>
        <v>0</v>
      </c>
      <c r="I15" s="70">
        <f t="shared" si="6"/>
        <v>0</v>
      </c>
      <c r="J15" s="70">
        <f t="shared" si="7"/>
        <v>0</v>
      </c>
      <c r="K15" s="70">
        <f t="shared" si="8"/>
        <v>0</v>
      </c>
      <c r="L15" s="70">
        <f t="shared" si="10"/>
        <v>0</v>
      </c>
      <c r="M15" s="73">
        <f t="shared" si="11"/>
        <v>0</v>
      </c>
      <c r="N15" s="81">
        <f t="shared" si="12"/>
        <v>0</v>
      </c>
      <c r="O15" s="72" t="str">
        <f>IFERROR(VLOOKUP(B15,'1ไม่มียอด'!B:D,3,0),"0")</f>
        <v>0</v>
      </c>
      <c r="P15" s="72" t="str">
        <f>IFERROR(VLOOKUP(B15,'1ไม่มียอด'!B:E,4,0),"0")</f>
        <v>0</v>
      </c>
      <c r="Q15" s="72" t="str">
        <f>IFERROR(VLOOKUP(B15,'1ไม่มียอด'!B:F,5,0),"0")</f>
        <v>0</v>
      </c>
      <c r="R15" s="72" t="str">
        <f>IFERROR(VLOOKUP(B15,'1ไม่มียอด'!B:G,6,0),"0")</f>
        <v>0</v>
      </c>
      <c r="S15" s="72" t="str">
        <f>IFERROR(VLOOKUP(B15,'1ไม่มียอด'!B:J,9,0),"0")</f>
        <v>0</v>
      </c>
      <c r="T15" s="72" t="str">
        <f>IFERROR(VLOOKUP(B15,'1ไม่มียอด'!B:K,10,0),"0")</f>
        <v>0</v>
      </c>
      <c r="U15" s="73">
        <f t="shared" si="13"/>
        <v>0</v>
      </c>
      <c r="V15" s="72" t="str">
        <f>IFERROR(VLOOKUP(B15,#REF!,3,0),"0")</f>
        <v>0</v>
      </c>
      <c r="W15" s="72" t="str">
        <f>IFERROR(VLOOKUP(B15,#REF!,4,0),"0")</f>
        <v>0</v>
      </c>
      <c r="X15" s="72" t="str">
        <f>IFERROR(VLOOKUP(B15,#REF!,5,0),"0")</f>
        <v>0</v>
      </c>
      <c r="Y15" s="72" t="str">
        <f>IFERROR(VLOOKUP(B15,#REF!,9,0),"0")</f>
        <v>0</v>
      </c>
      <c r="Z15" s="72" t="str">
        <f>IFERROR(VLOOKUP(B15,#REF!,10,0),"0")</f>
        <v>0</v>
      </c>
      <c r="AA15" s="72" t="str">
        <f>IFERROR(VLOOKUP(B15,#REF!,11,0),"0")</f>
        <v>0</v>
      </c>
      <c r="AB15" s="73">
        <f t="shared" si="14"/>
        <v>0</v>
      </c>
      <c r="AC15" s="72">
        <f>IFERROR(VLOOKUP(B15,'3'!B:D,3,0),"0")</f>
        <v>0</v>
      </c>
      <c r="AD15" s="72">
        <f>IFERROR(VLOOKUP(B15,'3'!B:E,4,0),"0")</f>
        <v>0</v>
      </c>
      <c r="AE15" s="72">
        <f>IFERROR(VLOOKUP(B15,'3'!B:F,5,0),"0")</f>
        <v>0</v>
      </c>
      <c r="AF15" s="72">
        <f>IFERROR(VLOOKUP(B15,'3'!B:J,9,0),"0")</f>
        <v>0</v>
      </c>
      <c r="AG15" s="72">
        <f>IFERROR(VLOOKUP(B15,'3'!B:K,10,0),"0")</f>
        <v>0</v>
      </c>
      <c r="AH15" s="72">
        <f>IFERROR(VLOOKUP(B15,'3'!B:L,11,0),"0")</f>
        <v>0</v>
      </c>
      <c r="AI15" s="73">
        <f t="shared" si="15"/>
        <v>0</v>
      </c>
      <c r="AJ15" s="72">
        <f>IFERROR(VLOOKUP(B15,'4'!B:D,3,0),"0")</f>
        <v>0</v>
      </c>
      <c r="AK15" s="72">
        <f>IFERROR(VLOOKUP(B15,'4'!B:E,4,0),"0")</f>
        <v>0</v>
      </c>
      <c r="AL15" s="72">
        <f>IFERROR(VLOOKUP(B15,'4'!B:F,5,0),"0")</f>
        <v>0</v>
      </c>
      <c r="AM15" s="72">
        <f>IFERROR(VLOOKUP(B15,'4'!B:J,9,0),"0")</f>
        <v>0</v>
      </c>
      <c r="AN15" s="72">
        <f>IFERROR(VLOOKUP(B15,'4'!B:K,10,0),"0")</f>
        <v>0</v>
      </c>
      <c r="AO15" s="72">
        <f>IFERROR(VLOOKUP(B15,'4'!B:L,11,0),"0")</f>
        <v>0</v>
      </c>
      <c r="AP15" s="73">
        <f t="shared" si="16"/>
        <v>0</v>
      </c>
      <c r="AQ15" s="72">
        <f>IFERROR(VLOOKUP(B15,'5'!B:D,3,0),"0")</f>
        <v>0</v>
      </c>
      <c r="AR15" s="72">
        <f>IFERROR(VLOOKUP(B15,'5'!B:E,4,0),"0")</f>
        <v>0</v>
      </c>
      <c r="AS15" s="72">
        <f>IFERROR(VLOOKUP(B15,'5'!B:F,5,0),"0")</f>
        <v>0</v>
      </c>
      <c r="AT15" s="72">
        <f>IFERROR(VLOOKUP(B15,'5'!B:J,9,0),"0")</f>
        <v>0</v>
      </c>
      <c r="AU15" s="72">
        <f>IFERROR(VLOOKUP(B15,'5'!B:K,10,0),"0")</f>
        <v>0</v>
      </c>
      <c r="AV15" s="72">
        <f>IFERROR(VLOOKUP(B15,'5'!B:L,11,0),"0")</f>
        <v>0</v>
      </c>
      <c r="AW15" s="73">
        <f t="shared" si="17"/>
        <v>0</v>
      </c>
      <c r="AX15" s="72">
        <f>IFERROR(VLOOKUP(B15,'6'!B:D,3,0),"0")</f>
        <v>0</v>
      </c>
      <c r="AY15" s="72">
        <f>IFERROR(VLOOKUP(B15,'6'!B:E,4,0),"0")</f>
        <v>0</v>
      </c>
      <c r="AZ15" s="72">
        <f>IFERROR(VLOOKUP(B15,'6'!B:F,5,0),"0")</f>
        <v>0</v>
      </c>
      <c r="BA15" s="72">
        <f>IFERROR(VLOOKUP(B15,'6'!B:J,9,0),"0")</f>
        <v>0</v>
      </c>
      <c r="BB15" s="72">
        <f>IFERROR(VLOOKUP(B15,'6'!B:K,10,0),"0")</f>
        <v>0</v>
      </c>
      <c r="BC15" s="72">
        <f>IFERROR(VLOOKUP(B15,'6'!B:L,11,0),"0")</f>
        <v>0</v>
      </c>
      <c r="BD15" s="73">
        <f t="shared" si="18"/>
        <v>0</v>
      </c>
      <c r="BE15" s="72">
        <f>IFERROR(VLOOKUP(B15,'7'!B:D,3,0),"0")</f>
        <v>0</v>
      </c>
      <c r="BF15" s="72">
        <f>IFERROR(VLOOKUP(B15,'7'!B:E,4,0),"0")</f>
        <v>0</v>
      </c>
      <c r="BG15" s="72">
        <f>IFERROR(VLOOKUP(B15,'7'!B:F,5,0),"0")</f>
        <v>0</v>
      </c>
      <c r="BH15" s="72">
        <f>IFERROR(VLOOKUP(B15,'7'!B:J,9,0),"0")</f>
        <v>0</v>
      </c>
      <c r="BI15" s="72">
        <f>IFERROR(VLOOKUP(B15,'7'!B:K,10,0),"0")</f>
        <v>0</v>
      </c>
      <c r="BJ15" s="72">
        <f>IFERROR(VLOOKUP(B15,'7'!B:L,11,0),"0")</f>
        <v>0</v>
      </c>
      <c r="BK15" s="73">
        <f t="shared" si="19"/>
        <v>0</v>
      </c>
      <c r="BL15" s="72">
        <f>IFERROR(VLOOKUP(B15,'8'!B:D,3,0),"0")</f>
        <v>0</v>
      </c>
      <c r="BM15" s="72">
        <f>IFERROR(VLOOKUP(B15,'8'!B:E,4,0),"0")</f>
        <v>0</v>
      </c>
      <c r="BN15" s="72">
        <f>IFERROR(VLOOKUP(B15,'8'!B:F,5,0),"0")</f>
        <v>0</v>
      </c>
      <c r="BO15" s="72">
        <f>IFERROR(VLOOKUP(B15,'8'!B:J,9,0),"0")</f>
        <v>0</v>
      </c>
      <c r="BP15" s="72">
        <f>IFERROR(VLOOKUP(B15,'8'!B:K,10,0),"0")</f>
        <v>0</v>
      </c>
      <c r="BQ15" s="72">
        <f>IFERROR(VLOOKUP(B15,'8'!B:L,11,0),"0")</f>
        <v>0</v>
      </c>
      <c r="BR15" s="73">
        <f t="shared" si="20"/>
        <v>0</v>
      </c>
      <c r="BS15" s="72">
        <f>IFERROR(VLOOKUP(B15,'9'!B:D,3,0),"0")</f>
        <v>0</v>
      </c>
      <c r="BT15" s="72">
        <f>IFERROR(VLOOKUP(B15,'9'!B:E,4,0),"0")</f>
        <v>0</v>
      </c>
      <c r="BU15" s="72">
        <f>IFERROR(VLOOKUP(B15,'9'!B:F,5,0),"0")</f>
        <v>0</v>
      </c>
      <c r="BV15" s="72">
        <f>IFERROR(VLOOKUP(B15,'9'!B:J,9,0),"0")</f>
        <v>0</v>
      </c>
      <c r="BW15" s="72">
        <f>IFERROR(VLOOKUP(B15,'9'!B:K,10,0),"0")</f>
        <v>0</v>
      </c>
      <c r="BX15" s="72">
        <f>IFERROR(VLOOKUP(B15,'9'!B:L,11,0),"0")</f>
        <v>0</v>
      </c>
      <c r="BY15" s="73">
        <f t="shared" si="21"/>
        <v>0</v>
      </c>
      <c r="BZ15" s="72">
        <f>IFERROR(VLOOKUP(B15,'10'!B:D,3,0),"0")</f>
        <v>0</v>
      </c>
      <c r="CA15" s="72">
        <f>IFERROR(VLOOKUP(B15,'10'!B:E,4,0),"0")</f>
        <v>0</v>
      </c>
      <c r="CB15" s="72">
        <f>VLOOKUP(B15,'10'!B:F,5,0)</f>
        <v>0</v>
      </c>
      <c r="CC15" s="72">
        <f>IFERROR(VLOOKUP(B15,'10'!B:J,9,0),"0")</f>
        <v>0</v>
      </c>
      <c r="CD15" s="72">
        <f>IFERROR(VLOOKUP(B15,'10'!B:K,10,0),"0")</f>
        <v>0</v>
      </c>
      <c r="CE15" s="72">
        <f>IFERROR(VLOOKUP(B15,'10'!B:L,11,0),"0")</f>
        <v>0</v>
      </c>
      <c r="CF15" s="73">
        <f t="shared" si="22"/>
        <v>0</v>
      </c>
      <c r="CG15" s="72">
        <f>IFERROR(VLOOKUP(B15,'11'!B:D,3,0),"0")</f>
        <v>0</v>
      </c>
      <c r="CH15" s="72">
        <f>IFERROR(VLOOKUP(B15,'11'!B:E,4,0),"0")</f>
        <v>0</v>
      </c>
      <c r="CI15" s="72">
        <f>IFERROR(VLOOKUP(B15,'11'!B:F,5,0),"0")</f>
        <v>0</v>
      </c>
      <c r="CJ15" s="72">
        <f>IFERROR(VLOOKUP(B15,'11'!B:J,9,0),"0")</f>
        <v>0</v>
      </c>
      <c r="CK15" s="72">
        <f>IFERROR(VLOOKUP(B15,'11'!B:K,10,0),"0")</f>
        <v>0</v>
      </c>
      <c r="CL15" s="72">
        <f>IFERROR(VLOOKUP(B15,'11'!B:L,11,0),"0")</f>
        <v>0</v>
      </c>
      <c r="CM15" s="73">
        <f t="shared" si="23"/>
        <v>0</v>
      </c>
      <c r="CN15" s="72">
        <f>IFERROR(VLOOKUP(B15,'12'!B:D,3,0),"0")</f>
        <v>0</v>
      </c>
      <c r="CO15" s="72">
        <f>IFERROR(VLOOKUP(B15,'12'!B:E,4,0),"0")</f>
        <v>0</v>
      </c>
      <c r="CP15" s="72">
        <f>IFERROR(VLOOKUP(B15,'12'!B:F,5,0),"0")</f>
        <v>0</v>
      </c>
      <c r="CQ15" s="72">
        <f>IFERROR(VLOOKUP(B15,'12'!B:J,9,0),"0")</f>
        <v>0</v>
      </c>
      <c r="CR15" s="72">
        <f>IFERROR(VLOOKUP(B15,'12'!B:K,10,0),"0")</f>
        <v>0</v>
      </c>
      <c r="CS15" s="72">
        <f>IFERROR(VLOOKUP(B15,'12'!B:L,11,0),"0")</f>
        <v>0</v>
      </c>
      <c r="CT15" s="73">
        <f t="shared" si="24"/>
        <v>0</v>
      </c>
      <c r="CU15" s="72">
        <f>IFERROR(VLOOKUP(B15,'13'!B:D,3,0),"0")</f>
        <v>0</v>
      </c>
      <c r="CV15" s="72">
        <f>IFERROR(VLOOKUP(B15,'13'!B:E,4,0),"0")</f>
        <v>0</v>
      </c>
      <c r="CW15" s="72">
        <f>IFERROR(VLOOKUP(B15,'13'!B:F,5,0),"0")</f>
        <v>0</v>
      </c>
      <c r="CX15" s="72">
        <f>IFERROR(VLOOKUP(B15,'13'!B:J,9,0),"0")</f>
        <v>0</v>
      </c>
      <c r="CY15" s="72">
        <f>IFERROR(VLOOKUP(B15,'13'!B:K,10,0),"0")</f>
        <v>0</v>
      </c>
      <c r="CZ15" s="72">
        <f>IFERROR(VLOOKUP(B15,'13'!B:L,11,0),"0")</f>
        <v>0</v>
      </c>
      <c r="DA15" s="73">
        <f t="shared" si="25"/>
        <v>0</v>
      </c>
      <c r="DB15" s="72">
        <f>IFERROR(VLOOKUP(B15,'14'!B:D,3,0),"0")</f>
        <v>0</v>
      </c>
      <c r="DC15" s="72">
        <f>IFERROR(VLOOKUP(B15,'14'!B:E,4,0),"0")</f>
        <v>0</v>
      </c>
      <c r="DD15" s="72">
        <f>IFERROR(VLOOKUP(B15,'14'!B:F,5,0),"0")</f>
        <v>0</v>
      </c>
      <c r="DE15" s="72">
        <f>IFERROR(VLOOKUP(B15,'14'!B:J,9,0),"0")</f>
        <v>0</v>
      </c>
      <c r="DF15" s="72">
        <f>IFERROR(VLOOKUP(B15,'14'!B:K,10,0),"0")</f>
        <v>0</v>
      </c>
      <c r="DG15" s="72">
        <f>IFERROR(VLOOKUP(B15,'14'!B:L,11,0),"0")</f>
        <v>0</v>
      </c>
      <c r="DH15" s="73">
        <f t="shared" si="26"/>
        <v>0</v>
      </c>
      <c r="DI15" s="72">
        <f>IFERROR(VLOOKUP(B15,'15'!B:D,3,0),"0")</f>
        <v>0</v>
      </c>
      <c r="DJ15" s="72">
        <f>IFERROR(VLOOKUP(B15,'15'!B:E,4,0),"0")</f>
        <v>0</v>
      </c>
      <c r="DK15" s="72">
        <f>IFERROR(VLOOKUP(B15,'15'!B:F,5,0),"0")</f>
        <v>0</v>
      </c>
      <c r="DL15" s="72">
        <f>IFERROR(VLOOKUP(B15,'15'!B:J,9,0),"0")</f>
        <v>0</v>
      </c>
      <c r="DM15" s="72">
        <f>IFERROR(VLOOKUP(B15,'15'!B:K,10,0),"0")</f>
        <v>0</v>
      </c>
      <c r="DN15" s="72">
        <f>IFERROR(VLOOKUP(B15,'15'!B:L,11,0),"0")</f>
        <v>0</v>
      </c>
      <c r="DO15" s="73">
        <f t="shared" si="27"/>
        <v>0</v>
      </c>
      <c r="DP15" s="72">
        <f>IFERROR(VLOOKUP(B15,'16'!B:D,3,0),"0")</f>
        <v>0</v>
      </c>
      <c r="DQ15" s="72">
        <f>IFERROR(VLOOKUP(B15,'16'!B:E,4,0),"0")</f>
        <v>0</v>
      </c>
      <c r="DR15" s="72">
        <f>IFERROR(VLOOKUP(B15,'16'!B:F,5,0),"0")</f>
        <v>0</v>
      </c>
      <c r="DS15" s="72">
        <f>IFERROR(VLOOKUP(B15,'16'!B:J,9,0),"0")</f>
        <v>0</v>
      </c>
      <c r="DT15" s="72">
        <f>IFERROR(VLOOKUP(B15,'16'!B:K,10,0),"0")</f>
        <v>0</v>
      </c>
      <c r="DU15" s="72">
        <f>IFERROR(VLOOKUP(B15,'16'!B:L,11,0),"0")</f>
        <v>0</v>
      </c>
      <c r="DV15" s="73">
        <f t="shared" si="28"/>
        <v>0</v>
      </c>
      <c r="DW15" s="72">
        <f>IFERROR(VLOOKUP(B15,'17'!B:D,3,0),"0")</f>
        <v>0</v>
      </c>
      <c r="DX15" s="72">
        <f>IFERROR(VLOOKUP(B15,'17'!B:E,4,0),"0")</f>
        <v>0</v>
      </c>
      <c r="DY15" s="72">
        <f>IFERROR(VLOOKUP(B15,'17'!B:F,5,0),"0")</f>
        <v>0</v>
      </c>
      <c r="DZ15" s="72">
        <f>IFERROR(VLOOKUP(B15,'17'!B:J,9,0),"0")</f>
        <v>0</v>
      </c>
      <c r="EA15" s="72">
        <f>IFERROR(VLOOKUP(B15,'17'!B:K,10,0),"0")</f>
        <v>0</v>
      </c>
      <c r="EB15" s="72">
        <f>IFERROR(VLOOKUP(B15,'17'!B:L,11,0),"0")</f>
        <v>0</v>
      </c>
      <c r="EC15" s="73">
        <f t="shared" si="29"/>
        <v>0</v>
      </c>
      <c r="ED15" s="72">
        <f>IFERROR(VLOOKUP(B15,'18'!B:D,3,0),"0")</f>
        <v>0</v>
      </c>
      <c r="EE15" s="72">
        <f>IFERROR(VLOOKUP(B15,'18'!B:E,4,0),"0")</f>
        <v>0</v>
      </c>
      <c r="EF15" s="72">
        <f>IFERROR(VLOOKUP(B15,'18'!B:F,5,0),"0")</f>
        <v>0</v>
      </c>
      <c r="EG15" s="72">
        <f>IFERROR(VLOOKUP(B15,'18'!B:J,9,0),"0")</f>
        <v>0</v>
      </c>
      <c r="EH15" s="72">
        <f>IFERROR(VLOOKUP(B15,'18'!B:K,10,0),"0")</f>
        <v>0</v>
      </c>
      <c r="EI15" s="72">
        <f>IFERROR(VLOOKUP(B15,'18'!B:L,11,0),"0")</f>
        <v>0</v>
      </c>
      <c r="EJ15" s="73">
        <f t="shared" si="30"/>
        <v>0</v>
      </c>
      <c r="EK15" s="72">
        <f>IFERROR(VLOOKUP(B15,'19'!B:D,3,0),"0")</f>
        <v>0</v>
      </c>
      <c r="EL15" s="72">
        <f>IFERROR(VLOOKUP(B15,'19'!B:E,4,0),"0")</f>
        <v>0</v>
      </c>
      <c r="EM15" s="72">
        <f>IFERROR(VLOOKUP(B15,'19'!B:F,5,0),"0")</f>
        <v>0</v>
      </c>
      <c r="EN15" s="72">
        <f>IFERROR(VLOOKUP(B15,'19'!B:J,9,0),"0")</f>
        <v>0</v>
      </c>
      <c r="EO15" s="72">
        <f>IFERROR(VLOOKUP(B15,'19'!B:K,10,0),"0")</f>
        <v>0</v>
      </c>
      <c r="EP15" s="72">
        <f>IFERROR(VLOOKUP(B15,'19'!B:L,11,0),"0")</f>
        <v>0</v>
      </c>
      <c r="EQ15" s="73">
        <f t="shared" si="31"/>
        <v>0</v>
      </c>
      <c r="ER15" s="72">
        <f>IFERROR(VLOOKUP(B15,'20'!B:D,3,0),"0")</f>
        <v>0</v>
      </c>
      <c r="ES15" s="72">
        <f>IFERROR(VLOOKUP(B15,'20'!B:E,4,0),"0")</f>
        <v>0</v>
      </c>
      <c r="ET15" s="72">
        <f>IFERROR(VLOOKUP(B15,'20'!B:F,5,0),"0")</f>
        <v>0</v>
      </c>
      <c r="EU15" s="72">
        <f>IFERROR(VLOOKUP(B15,'20'!B:J,9,0),"0")</f>
        <v>0</v>
      </c>
      <c r="EV15" s="72">
        <f>IFERROR(VLOOKUP(B15,'20'!B:K,10,0),"0")</f>
        <v>0</v>
      </c>
      <c r="EW15" s="72">
        <f>IFERROR(VLOOKUP(B15,'20'!B:L,11,0),"0")</f>
        <v>0</v>
      </c>
      <c r="EX15" s="73">
        <f t="shared" si="32"/>
        <v>0</v>
      </c>
      <c r="EY15" s="72">
        <f>IFERROR(VLOOKUP(B15,'21'!B:D,3,0),"0")</f>
        <v>0</v>
      </c>
      <c r="EZ15" s="72">
        <f>IFERROR(VLOOKUP(B15,'21'!B:E,4,0),"0")</f>
        <v>0</v>
      </c>
      <c r="FA15" s="72">
        <f>IFERROR(VLOOKUP(B15,'21'!B:F,5,0),"0")</f>
        <v>0</v>
      </c>
      <c r="FB15" s="72">
        <f>IFERROR(VLOOKUP(B15,'21'!B:J,9,0),"0")</f>
        <v>0</v>
      </c>
      <c r="FC15" s="72">
        <f>IFERROR(VLOOKUP(B15,'21'!B:K,10,0),"0")</f>
        <v>0</v>
      </c>
      <c r="FD15" s="72">
        <f>IFERROR(VLOOKUP(B15,'21'!B:L,11,0),"0")</f>
        <v>0</v>
      </c>
      <c r="FE15" s="73">
        <f t="shared" si="33"/>
        <v>0</v>
      </c>
      <c r="FF15" s="72">
        <f>IFERROR(VLOOKUP(B15,'22'!B:D,3,0),"0")</f>
        <v>0</v>
      </c>
      <c r="FG15" s="72">
        <f>IFERROR(VLOOKUP(B15,'22'!B:E,4,0),"0")</f>
        <v>0</v>
      </c>
      <c r="FH15" s="72">
        <f>IFERROR(VLOOKUP(B15,'22'!B:F,5,0),"0")</f>
        <v>0</v>
      </c>
      <c r="FI15" s="72">
        <f>IFERROR(VLOOKUP(B15,'22'!B:J,9,0),"0")</f>
        <v>0</v>
      </c>
      <c r="FJ15" s="72">
        <f>IFERROR(VLOOKUP(B15,'22'!B:K,10,0),"0")</f>
        <v>0</v>
      </c>
      <c r="FK15" s="72">
        <f>IFERROR(VLOOKUP(B15,'22'!B:L,11,0),"0")</f>
        <v>0</v>
      </c>
      <c r="FL15" s="73">
        <f t="shared" si="34"/>
        <v>0</v>
      </c>
      <c r="FM15" s="72">
        <f>IFERROR(VLOOKUP(B15,'23'!B:D,3,0),"0")</f>
        <v>0</v>
      </c>
      <c r="FN15" s="72">
        <f>IFERROR(VLOOKUP(B15,'23'!B:E,4,0),"0")</f>
        <v>0</v>
      </c>
      <c r="FO15" s="72">
        <f>IFERROR(VLOOKUP(B15,'23'!B:F,5,0),"0")</f>
        <v>0</v>
      </c>
      <c r="FP15" s="72">
        <f>IFERROR(VLOOKUP(B15,'23'!B:J,9,0),"0")</f>
        <v>0</v>
      </c>
      <c r="FQ15" s="72">
        <f>IFERROR(VLOOKUP(B15,'23'!B:K,10,0),"0")</f>
        <v>0</v>
      </c>
      <c r="FR15" s="72">
        <f>IFERROR(VLOOKUP(B15,'23'!B:L,11,0),"0")</f>
        <v>0</v>
      </c>
      <c r="FS15" s="73">
        <f t="shared" si="35"/>
        <v>0</v>
      </c>
      <c r="FT15" s="72">
        <f>IFERROR(VLOOKUP(B15,'24'!B:D,3,0),"0")</f>
        <v>0</v>
      </c>
      <c r="FU15" s="72">
        <f>IFERROR(VLOOKUP(B15,'24'!B:E,4,0),"0")</f>
        <v>0</v>
      </c>
      <c r="FV15" s="72">
        <f>IFERROR(VLOOKUP(B15,'24'!B:F,5,0),"0")</f>
        <v>0</v>
      </c>
      <c r="FW15" s="72">
        <f>IFERROR(VLOOKUP(B15,'24'!B:J,9,0),"0")</f>
        <v>0</v>
      </c>
      <c r="FX15" s="72">
        <f>IFERROR(VLOOKUP(B15,'24'!B:K,10,0),"0")</f>
        <v>0</v>
      </c>
      <c r="FY15" s="72">
        <f>IFERROR(VLOOKUP(B15,'24'!B:L,11,0),"0")</f>
        <v>0</v>
      </c>
      <c r="FZ15" s="73">
        <f t="shared" si="36"/>
        <v>0</v>
      </c>
      <c r="GA15" s="72">
        <f>IFERROR(VLOOKUP(B15,'25'!B:D,3,0),"0")</f>
        <v>0</v>
      </c>
      <c r="GB15" s="72">
        <f>IFERROR(VLOOKUP(B15,'25'!B:E,4,0),"0")</f>
        <v>0</v>
      </c>
      <c r="GC15" s="72">
        <f>IFERROR(VLOOKUP(B15,'25'!B:F,5,0),"0")</f>
        <v>0</v>
      </c>
      <c r="GD15" s="72">
        <f>IFERROR(VLOOKUP(B15,'25'!B:J,9,0),"0")</f>
        <v>0</v>
      </c>
      <c r="GE15" s="72">
        <f>IFERROR(VLOOKUP(B15,'25'!B:K,10,0),"0")</f>
        <v>0</v>
      </c>
      <c r="GF15" s="72">
        <f>IFERROR(VLOOKUP(B15,'25'!B:L,11,0),"0")</f>
        <v>0</v>
      </c>
      <c r="GG15" s="73">
        <f t="shared" si="37"/>
        <v>0</v>
      </c>
      <c r="GH15" s="72">
        <f>IFERROR(VLOOKUP(B15,'26'!B:D,3,0),"0")</f>
        <v>0</v>
      </c>
      <c r="GI15" s="72">
        <f>IFERROR(VLOOKUP(B15,'26'!B:E,4,0),"0")</f>
        <v>0</v>
      </c>
      <c r="GJ15" s="72">
        <f>IFERROR(VLOOKUP(B15,'26'!B:F,5,0),"0")</f>
        <v>0</v>
      </c>
      <c r="GK15" s="72">
        <f>IFERROR(VLOOKUP(B15,'26'!B:J,9,0),"0")</f>
        <v>0</v>
      </c>
      <c r="GL15" s="72">
        <f>IFERROR(VLOOKUP(B15,'26'!B:K,10,0),"0")</f>
        <v>0</v>
      </c>
      <c r="GM15" s="72">
        <f>IFERROR(VLOOKUP(B15,'26'!B:L,11,0),"0")</f>
        <v>0</v>
      </c>
      <c r="GN15" s="73">
        <f t="shared" si="38"/>
        <v>0</v>
      </c>
      <c r="GO15" s="72">
        <f>IFERROR(VLOOKUP(B15,'27'!B:D,3,0),"0")</f>
        <v>0</v>
      </c>
      <c r="GP15" s="72">
        <f>IFERROR(VLOOKUP(B15,'27'!B:E,4,0),"0")</f>
        <v>0</v>
      </c>
      <c r="GQ15" s="72">
        <f>IFERROR(VLOOKUP(B15,'27'!B:F,5,0),"0")</f>
        <v>0</v>
      </c>
      <c r="GR15" s="72">
        <f>IFERROR(VLOOKUP(B15,'27'!B:J,9,0),"0")</f>
        <v>0</v>
      </c>
      <c r="GS15" s="72">
        <f>IFERROR(VLOOKUP(B15,'27'!B:K,10,0),"0")</f>
        <v>0</v>
      </c>
      <c r="GT15" s="72">
        <f>IFERROR(VLOOKUP(B15,'27'!B:L,11,0),"0")</f>
        <v>0</v>
      </c>
      <c r="GU15" s="73">
        <f t="shared" si="39"/>
        <v>0</v>
      </c>
      <c r="GV15" s="72">
        <f>IFERROR(VLOOKUP(B15,'28'!B:D,3,0),"0")</f>
        <v>0</v>
      </c>
      <c r="GW15" s="72">
        <f>IFERROR(VLOOKUP(B15,'28'!B:E,4,0),"0")</f>
        <v>0</v>
      </c>
      <c r="GX15" s="72">
        <f>IFERROR(VLOOKUP(B15,'28'!B:F,5,0),"0")</f>
        <v>0</v>
      </c>
      <c r="GY15" s="72">
        <f>IFERROR(VLOOKUP(B15,'28'!B:J,9,0),"0")</f>
        <v>0</v>
      </c>
      <c r="GZ15" s="72">
        <f>IFERROR(VLOOKUP(B15,'28'!B:K,10,0),"0")</f>
        <v>0</v>
      </c>
      <c r="HA15" s="72">
        <f>IFERROR(VLOOKUP(B15,'28'!B:L,11,0),"0")</f>
        <v>0</v>
      </c>
      <c r="HB15" s="73">
        <f t="shared" si="40"/>
        <v>0</v>
      </c>
      <c r="HC15" s="72" t="str">
        <f>IFERROR(VLOOKUP(B15,#REF!,3),"0")</f>
        <v>0</v>
      </c>
      <c r="HD15" s="72" t="str">
        <f>IFERROR(VLOOKUP(B15,#REF!,4,0),"0")</f>
        <v>0</v>
      </c>
      <c r="HE15" s="72" t="str">
        <f>IFERROR(VLOOKUP(B15,#REF!,5,0),"0")</f>
        <v>0</v>
      </c>
      <c r="HF15" s="72" t="str">
        <f>IFERROR(VLOOKUP(B15,#REF!,9,0),"0")</f>
        <v>0</v>
      </c>
      <c r="HG15" s="72" t="str">
        <f>IFERROR(VLOOKUP(B15,#REF!,10,0),"0")</f>
        <v>0</v>
      </c>
      <c r="HH15" s="72" t="str">
        <f>IFERROR(VLOOKUP(B15,#REF!,11,0),"0")</f>
        <v>0</v>
      </c>
      <c r="HI15" s="73">
        <f t="shared" si="41"/>
        <v>0</v>
      </c>
      <c r="HP15" s="73">
        <f t="shared" si="42"/>
        <v>0</v>
      </c>
      <c r="HW15" s="73">
        <f t="shared" si="43"/>
        <v>0</v>
      </c>
    </row>
    <row r="16" spans="1:231" x14ac:dyDescent="0.6">
      <c r="A16" s="3">
        <v>13</v>
      </c>
      <c r="B16" s="3">
        <v>1111095</v>
      </c>
      <c r="C16" s="5" t="s">
        <v>93</v>
      </c>
      <c r="D16" s="3" t="s">
        <v>176</v>
      </c>
      <c r="E16" s="84">
        <v>38.89</v>
      </c>
      <c r="F16" s="83">
        <f t="shared" si="9"/>
        <v>0</v>
      </c>
      <c r="G16" s="70">
        <f t="shared" si="4"/>
        <v>0</v>
      </c>
      <c r="H16" s="70">
        <f t="shared" si="5"/>
        <v>0</v>
      </c>
      <c r="I16" s="70">
        <f t="shared" si="6"/>
        <v>0</v>
      </c>
      <c r="J16" s="70">
        <f t="shared" si="7"/>
        <v>0</v>
      </c>
      <c r="K16" s="70">
        <f t="shared" si="8"/>
        <v>0</v>
      </c>
      <c r="L16" s="70">
        <f t="shared" si="10"/>
        <v>0</v>
      </c>
      <c r="M16" s="73">
        <f t="shared" si="11"/>
        <v>0</v>
      </c>
      <c r="N16" s="81">
        <f t="shared" si="12"/>
        <v>0</v>
      </c>
      <c r="O16" s="72" t="str">
        <f>IFERROR(VLOOKUP(B16,'1ไม่มียอด'!B:D,3,0),"0")</f>
        <v>0</v>
      </c>
      <c r="P16" s="72" t="str">
        <f>IFERROR(VLOOKUP(B16,'1ไม่มียอด'!B:E,4,0),"0")</f>
        <v>0</v>
      </c>
      <c r="Q16" s="72" t="str">
        <f>IFERROR(VLOOKUP(B16,'1ไม่มียอด'!B:F,5,0),"0")</f>
        <v>0</v>
      </c>
      <c r="R16" s="72" t="str">
        <f>IFERROR(VLOOKUP(B16,'1ไม่มียอด'!B:G,6,0),"0")</f>
        <v>0</v>
      </c>
      <c r="S16" s="72" t="str">
        <f>IFERROR(VLOOKUP(B16,'1ไม่มียอด'!B:J,9,0),"0")</f>
        <v>0</v>
      </c>
      <c r="T16" s="72" t="str">
        <f>IFERROR(VLOOKUP(B16,'1ไม่มียอด'!B:K,10,0),"0")</f>
        <v>0</v>
      </c>
      <c r="U16" s="73">
        <f t="shared" si="13"/>
        <v>0</v>
      </c>
      <c r="V16" s="72" t="str">
        <f>IFERROR(VLOOKUP(B16,#REF!,3,0),"0")</f>
        <v>0</v>
      </c>
      <c r="W16" s="72" t="str">
        <f>IFERROR(VLOOKUP(B16,#REF!,4,0),"0")</f>
        <v>0</v>
      </c>
      <c r="X16" s="72" t="str">
        <f>IFERROR(VLOOKUP(B16,#REF!,5,0),"0")</f>
        <v>0</v>
      </c>
      <c r="Y16" s="72" t="str">
        <f>IFERROR(VLOOKUP(B16,#REF!,9,0),"0")</f>
        <v>0</v>
      </c>
      <c r="Z16" s="72" t="str">
        <f>IFERROR(VLOOKUP(B16,#REF!,10,0),"0")</f>
        <v>0</v>
      </c>
      <c r="AA16" s="72" t="str">
        <f>IFERROR(VLOOKUP(B16,#REF!,11,0),"0")</f>
        <v>0</v>
      </c>
      <c r="AB16" s="73">
        <f t="shared" si="14"/>
        <v>0</v>
      </c>
      <c r="AC16" s="72">
        <f>IFERROR(VLOOKUP(B16,'3'!B:D,3,0),"0")</f>
        <v>0</v>
      </c>
      <c r="AD16" s="72">
        <f>IFERROR(VLOOKUP(B16,'3'!B:E,4,0),"0")</f>
        <v>0</v>
      </c>
      <c r="AE16" s="72">
        <f>IFERROR(VLOOKUP(B16,'3'!B:F,5,0),"0")</f>
        <v>0</v>
      </c>
      <c r="AF16" s="72">
        <f>IFERROR(VLOOKUP(B16,'3'!B:J,9,0),"0")</f>
        <v>0</v>
      </c>
      <c r="AG16" s="72">
        <f>IFERROR(VLOOKUP(B16,'3'!B:K,10,0),"0")</f>
        <v>0</v>
      </c>
      <c r="AH16" s="72">
        <f>IFERROR(VLOOKUP(B16,'3'!B:L,11,0),"0")</f>
        <v>0</v>
      </c>
      <c r="AI16" s="73">
        <f t="shared" si="15"/>
        <v>0</v>
      </c>
      <c r="AJ16" s="72">
        <f>IFERROR(VLOOKUP(B16,'4'!B:D,3,0),"0")</f>
        <v>0</v>
      </c>
      <c r="AK16" s="72">
        <f>IFERROR(VLOOKUP(B16,'4'!B:E,4,0),"0")</f>
        <v>0</v>
      </c>
      <c r="AL16" s="72">
        <f>IFERROR(VLOOKUP(B16,'4'!B:F,5,0),"0")</f>
        <v>0</v>
      </c>
      <c r="AM16" s="72">
        <f>IFERROR(VLOOKUP(B16,'4'!B:J,9,0),"0")</f>
        <v>0</v>
      </c>
      <c r="AN16" s="72">
        <f>IFERROR(VLOOKUP(B16,'4'!B:K,10,0),"0")</f>
        <v>0</v>
      </c>
      <c r="AO16" s="72">
        <f>IFERROR(VLOOKUP(B16,'4'!B:L,11,0),"0")</f>
        <v>0</v>
      </c>
      <c r="AP16" s="73">
        <f t="shared" si="16"/>
        <v>0</v>
      </c>
      <c r="AQ16" s="72">
        <f>IFERROR(VLOOKUP(B16,'5'!B:D,3,0),"0")</f>
        <v>0</v>
      </c>
      <c r="AR16" s="72">
        <f>IFERROR(VLOOKUP(B16,'5'!B:E,4,0),"0")</f>
        <v>0</v>
      </c>
      <c r="AS16" s="72">
        <f>IFERROR(VLOOKUP(B16,'5'!B:F,5,0),"0")</f>
        <v>0</v>
      </c>
      <c r="AT16" s="72">
        <f>IFERROR(VLOOKUP(B16,'5'!B:J,9,0),"0")</f>
        <v>0</v>
      </c>
      <c r="AU16" s="72">
        <f>IFERROR(VLOOKUP(B16,'5'!B:K,10,0),"0")</f>
        <v>0</v>
      </c>
      <c r="AV16" s="72">
        <f>IFERROR(VLOOKUP(B16,'5'!B:L,11,0),"0")</f>
        <v>0</v>
      </c>
      <c r="AW16" s="73">
        <f t="shared" si="17"/>
        <v>0</v>
      </c>
      <c r="AX16" s="72">
        <f>IFERROR(VLOOKUP(B16,'6'!B:D,3,0),"0")</f>
        <v>0</v>
      </c>
      <c r="AY16" s="72">
        <f>IFERROR(VLOOKUP(B16,'6'!B:E,4,0),"0")</f>
        <v>0</v>
      </c>
      <c r="AZ16" s="72">
        <f>IFERROR(VLOOKUP(B16,'6'!B:F,5,0),"0")</f>
        <v>0</v>
      </c>
      <c r="BA16" s="72">
        <f>IFERROR(VLOOKUP(B16,'6'!B:J,9,0),"0")</f>
        <v>0</v>
      </c>
      <c r="BB16" s="72">
        <f>IFERROR(VLOOKUP(B16,'6'!B:K,10,0),"0")</f>
        <v>0</v>
      </c>
      <c r="BC16" s="72">
        <f>IFERROR(VLOOKUP(B16,'6'!B:L,11,0),"0")</f>
        <v>0</v>
      </c>
      <c r="BD16" s="73">
        <f t="shared" si="18"/>
        <v>0</v>
      </c>
      <c r="BE16" s="72">
        <f>IFERROR(VLOOKUP(B16,'7'!B:D,3,0),"0")</f>
        <v>0</v>
      </c>
      <c r="BF16" s="72">
        <f>IFERROR(VLOOKUP(B16,'7'!B:E,4,0),"0")</f>
        <v>0</v>
      </c>
      <c r="BG16" s="72">
        <f>IFERROR(VLOOKUP(B16,'7'!B:F,5,0),"0")</f>
        <v>0</v>
      </c>
      <c r="BH16" s="72">
        <f>IFERROR(VLOOKUP(B16,'7'!B:J,9,0),"0")</f>
        <v>0</v>
      </c>
      <c r="BI16" s="72">
        <f>IFERROR(VLOOKUP(B16,'7'!B:K,10,0),"0")</f>
        <v>0</v>
      </c>
      <c r="BJ16" s="72">
        <f>IFERROR(VLOOKUP(B16,'7'!B:L,11,0),"0")</f>
        <v>0</v>
      </c>
      <c r="BK16" s="73">
        <f t="shared" si="19"/>
        <v>0</v>
      </c>
      <c r="BL16" s="72">
        <f>IFERROR(VLOOKUP(B16,'8'!B:D,3,0),"0")</f>
        <v>0</v>
      </c>
      <c r="BM16" s="72">
        <f>IFERROR(VLOOKUP(B16,'8'!B:E,4,0),"0")</f>
        <v>0</v>
      </c>
      <c r="BN16" s="72">
        <f>IFERROR(VLOOKUP(B16,'8'!B:F,5,0),"0")</f>
        <v>0</v>
      </c>
      <c r="BO16" s="72">
        <f>IFERROR(VLOOKUP(B16,'8'!B:J,9,0),"0")</f>
        <v>0</v>
      </c>
      <c r="BP16" s="72">
        <f>IFERROR(VLOOKUP(B16,'8'!B:K,10,0),"0")</f>
        <v>0</v>
      </c>
      <c r="BQ16" s="72">
        <f>IFERROR(VLOOKUP(B16,'8'!B:L,11,0),"0")</f>
        <v>0</v>
      </c>
      <c r="BR16" s="73">
        <f t="shared" si="20"/>
        <v>0</v>
      </c>
      <c r="BS16" s="72">
        <f>IFERROR(VLOOKUP(B16,'9'!B:D,3,0),"0")</f>
        <v>0</v>
      </c>
      <c r="BT16" s="72">
        <f>IFERROR(VLOOKUP(B16,'9'!B:E,4,0),"0")</f>
        <v>0</v>
      </c>
      <c r="BU16" s="72">
        <f>IFERROR(VLOOKUP(B16,'9'!B:F,5,0),"0")</f>
        <v>0</v>
      </c>
      <c r="BV16" s="72">
        <f>IFERROR(VLOOKUP(B16,'9'!B:J,9,0),"0")</f>
        <v>0</v>
      </c>
      <c r="BW16" s="72">
        <f>IFERROR(VLOOKUP(B16,'9'!B:K,10,0),"0")</f>
        <v>0</v>
      </c>
      <c r="BX16" s="72">
        <f>IFERROR(VLOOKUP(B16,'9'!B:L,11,0),"0")</f>
        <v>0</v>
      </c>
      <c r="BY16" s="73">
        <f t="shared" si="21"/>
        <v>0</v>
      </c>
      <c r="BZ16" s="72">
        <f>IFERROR(VLOOKUP(B16,'10'!B:D,3,0),"0")</f>
        <v>0</v>
      </c>
      <c r="CA16" s="72">
        <f>IFERROR(VLOOKUP(B16,'10'!B:E,4,0),"0")</f>
        <v>0</v>
      </c>
      <c r="CB16" s="72">
        <f>VLOOKUP(B16,'10'!B:F,5,0)</f>
        <v>0</v>
      </c>
      <c r="CC16" s="72">
        <f>IFERROR(VLOOKUP(B16,'10'!B:J,9,0),"0")</f>
        <v>0</v>
      </c>
      <c r="CD16" s="72">
        <f>IFERROR(VLOOKUP(B16,'10'!B:K,10,0),"0")</f>
        <v>0</v>
      </c>
      <c r="CE16" s="72">
        <f>IFERROR(VLOOKUP(B16,'10'!B:L,11,0),"0")</f>
        <v>0</v>
      </c>
      <c r="CF16" s="73">
        <f t="shared" si="22"/>
        <v>0</v>
      </c>
      <c r="CG16" s="72">
        <f>IFERROR(VLOOKUP(B16,'11'!B:D,3,0),"0")</f>
        <v>0</v>
      </c>
      <c r="CH16" s="72">
        <f>IFERROR(VLOOKUP(B16,'11'!B:E,4,0),"0")</f>
        <v>0</v>
      </c>
      <c r="CI16" s="72">
        <f>IFERROR(VLOOKUP(B16,'11'!B:F,5,0),"0")</f>
        <v>0</v>
      </c>
      <c r="CJ16" s="72">
        <f>IFERROR(VLOOKUP(B16,'11'!B:J,9,0),"0")</f>
        <v>0</v>
      </c>
      <c r="CK16" s="72">
        <f>IFERROR(VLOOKUP(B16,'11'!B:K,10,0),"0")</f>
        <v>0</v>
      </c>
      <c r="CL16" s="72">
        <f>IFERROR(VLOOKUP(B16,'11'!B:L,11,0),"0")</f>
        <v>0</v>
      </c>
      <c r="CM16" s="73">
        <f t="shared" si="23"/>
        <v>0</v>
      </c>
      <c r="CN16" s="72">
        <f>IFERROR(VLOOKUP(B16,'12'!B:D,3,0),"0")</f>
        <v>0</v>
      </c>
      <c r="CO16" s="72">
        <f>IFERROR(VLOOKUP(B16,'12'!B:E,4,0),"0")</f>
        <v>0</v>
      </c>
      <c r="CP16" s="72">
        <f>IFERROR(VLOOKUP(B16,'12'!B:F,5,0),"0")</f>
        <v>0</v>
      </c>
      <c r="CQ16" s="72">
        <f>IFERROR(VLOOKUP(B16,'12'!B:J,9,0),"0")</f>
        <v>0</v>
      </c>
      <c r="CR16" s="72">
        <f>IFERROR(VLOOKUP(B16,'12'!B:K,10,0),"0")</f>
        <v>0</v>
      </c>
      <c r="CS16" s="72">
        <f>IFERROR(VLOOKUP(B16,'12'!B:L,11,0),"0")</f>
        <v>0</v>
      </c>
      <c r="CT16" s="73">
        <f t="shared" si="24"/>
        <v>0</v>
      </c>
      <c r="CU16" s="72">
        <f>IFERROR(VLOOKUP(B16,'13'!B:D,3,0),"0")</f>
        <v>0</v>
      </c>
      <c r="CV16" s="72">
        <f>IFERROR(VLOOKUP(B16,'13'!B:E,4,0),"0")</f>
        <v>0</v>
      </c>
      <c r="CW16" s="72">
        <f>IFERROR(VLOOKUP(B16,'13'!B:F,5,0),"0")</f>
        <v>0</v>
      </c>
      <c r="CX16" s="72">
        <f>IFERROR(VLOOKUP(B16,'13'!B:J,9,0),"0")</f>
        <v>0</v>
      </c>
      <c r="CY16" s="72">
        <f>IFERROR(VLOOKUP(B16,'13'!B:K,10,0),"0")</f>
        <v>0</v>
      </c>
      <c r="CZ16" s="72">
        <f>IFERROR(VLOOKUP(B16,'13'!B:L,11,0),"0")</f>
        <v>0</v>
      </c>
      <c r="DA16" s="73">
        <f t="shared" si="25"/>
        <v>0</v>
      </c>
      <c r="DB16" s="72">
        <f>IFERROR(VLOOKUP(B16,'14'!B:D,3,0),"0")</f>
        <v>0</v>
      </c>
      <c r="DC16" s="72">
        <f>IFERROR(VLOOKUP(B16,'14'!B:E,4,0),"0")</f>
        <v>0</v>
      </c>
      <c r="DD16" s="72">
        <f>IFERROR(VLOOKUP(B16,'14'!B:F,5,0),"0")</f>
        <v>0</v>
      </c>
      <c r="DE16" s="72">
        <f>IFERROR(VLOOKUP(B16,'14'!B:J,9,0),"0")</f>
        <v>0</v>
      </c>
      <c r="DF16" s="72">
        <f>IFERROR(VLOOKUP(B16,'14'!B:K,10,0),"0")</f>
        <v>0</v>
      </c>
      <c r="DG16" s="72">
        <f>IFERROR(VLOOKUP(B16,'14'!B:L,11,0),"0")</f>
        <v>0</v>
      </c>
      <c r="DH16" s="73">
        <f t="shared" si="26"/>
        <v>0</v>
      </c>
      <c r="DI16" s="72">
        <f>IFERROR(VLOOKUP(B16,'15'!B:D,3,0),"0")</f>
        <v>0</v>
      </c>
      <c r="DJ16" s="72">
        <f>IFERROR(VLOOKUP(B16,'15'!B:E,4,0),"0")</f>
        <v>0</v>
      </c>
      <c r="DK16" s="72">
        <f>IFERROR(VLOOKUP(B16,'15'!B:F,5,0),"0")</f>
        <v>0</v>
      </c>
      <c r="DL16" s="72">
        <f>IFERROR(VLOOKUP(B16,'15'!B:J,9,0),"0")</f>
        <v>0</v>
      </c>
      <c r="DM16" s="72">
        <f>IFERROR(VLOOKUP(B16,'15'!B:K,10,0),"0")</f>
        <v>0</v>
      </c>
      <c r="DN16" s="72">
        <f>IFERROR(VLOOKUP(B16,'15'!B:L,11,0),"0")</f>
        <v>0</v>
      </c>
      <c r="DO16" s="73">
        <f t="shared" si="27"/>
        <v>0</v>
      </c>
      <c r="DP16" s="72">
        <f>IFERROR(VLOOKUP(B16,'16'!B:D,3,0),"0")</f>
        <v>0</v>
      </c>
      <c r="DQ16" s="72">
        <f>IFERROR(VLOOKUP(B16,'16'!B:E,4,0),"0")</f>
        <v>0</v>
      </c>
      <c r="DR16" s="72">
        <f>IFERROR(VLOOKUP(B16,'16'!B:F,5,0),"0")</f>
        <v>0</v>
      </c>
      <c r="DS16" s="72">
        <f>IFERROR(VLOOKUP(B16,'16'!B:J,9,0),"0")</f>
        <v>0</v>
      </c>
      <c r="DT16" s="72">
        <f>IFERROR(VLOOKUP(B16,'16'!B:K,10,0),"0")</f>
        <v>0</v>
      </c>
      <c r="DU16" s="72">
        <f>IFERROR(VLOOKUP(B16,'16'!B:L,11,0),"0")</f>
        <v>0</v>
      </c>
      <c r="DV16" s="73">
        <f t="shared" si="28"/>
        <v>0</v>
      </c>
      <c r="DW16" s="72">
        <f>IFERROR(VLOOKUP(B16,'17'!B:D,3,0),"0")</f>
        <v>0</v>
      </c>
      <c r="DX16" s="72">
        <f>IFERROR(VLOOKUP(B16,'17'!B:E,4,0),"0")</f>
        <v>0</v>
      </c>
      <c r="DY16" s="72">
        <f>IFERROR(VLOOKUP(B16,'17'!B:F,5,0),"0")</f>
        <v>0</v>
      </c>
      <c r="DZ16" s="72">
        <f>IFERROR(VLOOKUP(B16,'17'!B:J,9,0),"0")</f>
        <v>0</v>
      </c>
      <c r="EA16" s="72">
        <f>IFERROR(VLOOKUP(B16,'17'!B:K,10,0),"0")</f>
        <v>0</v>
      </c>
      <c r="EB16" s="72">
        <f>IFERROR(VLOOKUP(B16,'17'!B:L,11,0),"0")</f>
        <v>0</v>
      </c>
      <c r="EC16" s="73">
        <f t="shared" si="29"/>
        <v>0</v>
      </c>
      <c r="ED16" s="72">
        <f>IFERROR(VLOOKUP(B16,'18'!B:D,3,0),"0")</f>
        <v>0</v>
      </c>
      <c r="EE16" s="72">
        <f>IFERROR(VLOOKUP(B16,'18'!B:E,4,0),"0")</f>
        <v>0</v>
      </c>
      <c r="EF16" s="72">
        <f>IFERROR(VLOOKUP(B16,'18'!B:F,5,0),"0")</f>
        <v>0</v>
      </c>
      <c r="EG16" s="72">
        <f>IFERROR(VLOOKUP(B16,'18'!B:J,9,0),"0")</f>
        <v>0</v>
      </c>
      <c r="EH16" s="72">
        <f>IFERROR(VLOOKUP(B16,'18'!B:K,10,0),"0")</f>
        <v>0</v>
      </c>
      <c r="EI16" s="72">
        <f>IFERROR(VLOOKUP(B16,'18'!B:L,11,0),"0")</f>
        <v>0</v>
      </c>
      <c r="EJ16" s="73">
        <f t="shared" si="30"/>
        <v>0</v>
      </c>
      <c r="EK16" s="72">
        <f>IFERROR(VLOOKUP(B16,'19'!B:D,3,0),"0")</f>
        <v>0</v>
      </c>
      <c r="EL16" s="72">
        <f>IFERROR(VLOOKUP(B16,'19'!B:E,4,0),"0")</f>
        <v>0</v>
      </c>
      <c r="EM16" s="72">
        <f>IFERROR(VLOOKUP(B16,'19'!B:F,5,0),"0")</f>
        <v>0</v>
      </c>
      <c r="EN16" s="72">
        <f>IFERROR(VLOOKUP(B16,'19'!B:J,9,0),"0")</f>
        <v>0</v>
      </c>
      <c r="EO16" s="72">
        <f>IFERROR(VLOOKUP(B16,'19'!B:K,10,0),"0")</f>
        <v>0</v>
      </c>
      <c r="EP16" s="72">
        <f>IFERROR(VLOOKUP(B16,'19'!B:L,11,0),"0")</f>
        <v>0</v>
      </c>
      <c r="EQ16" s="73">
        <f t="shared" si="31"/>
        <v>0</v>
      </c>
      <c r="ER16" s="72">
        <f>IFERROR(VLOOKUP(B16,'20'!B:D,3,0),"0")</f>
        <v>0</v>
      </c>
      <c r="ES16" s="72">
        <f>IFERROR(VLOOKUP(B16,'20'!B:E,4,0),"0")</f>
        <v>0</v>
      </c>
      <c r="ET16" s="72">
        <f>IFERROR(VLOOKUP(B16,'20'!B:F,5,0),"0")</f>
        <v>0</v>
      </c>
      <c r="EU16" s="72">
        <f>IFERROR(VLOOKUP(B16,'20'!B:J,9,0),"0")</f>
        <v>0</v>
      </c>
      <c r="EV16" s="72">
        <f>IFERROR(VLOOKUP(B16,'20'!B:K,10,0),"0")</f>
        <v>0</v>
      </c>
      <c r="EW16" s="72">
        <f>IFERROR(VLOOKUP(B16,'20'!B:L,11,0),"0")</f>
        <v>0</v>
      </c>
      <c r="EX16" s="73">
        <f t="shared" si="32"/>
        <v>0</v>
      </c>
      <c r="EY16" s="72">
        <f>IFERROR(VLOOKUP(B16,'21'!B:D,3,0),"0")</f>
        <v>0</v>
      </c>
      <c r="EZ16" s="72">
        <f>IFERROR(VLOOKUP(B16,'21'!B:E,4,0),"0")</f>
        <v>0</v>
      </c>
      <c r="FA16" s="72">
        <f>IFERROR(VLOOKUP(B16,'21'!B:F,5,0),"0")</f>
        <v>0</v>
      </c>
      <c r="FB16" s="72">
        <f>IFERROR(VLOOKUP(B16,'21'!B:J,9,0),"0")</f>
        <v>0</v>
      </c>
      <c r="FC16" s="72">
        <f>IFERROR(VLOOKUP(B16,'21'!B:K,10,0),"0")</f>
        <v>0</v>
      </c>
      <c r="FD16" s="72">
        <f>IFERROR(VLOOKUP(B16,'21'!B:L,11,0),"0")</f>
        <v>0</v>
      </c>
      <c r="FE16" s="73">
        <f t="shared" si="33"/>
        <v>0</v>
      </c>
      <c r="FF16" s="72">
        <f>IFERROR(VLOOKUP(B16,'22'!B:D,3,0),"0")</f>
        <v>0</v>
      </c>
      <c r="FG16" s="72">
        <f>IFERROR(VLOOKUP(B16,'22'!B:E,4,0),"0")</f>
        <v>0</v>
      </c>
      <c r="FH16" s="72">
        <f>IFERROR(VLOOKUP(B16,'22'!B:F,5,0),"0")</f>
        <v>0</v>
      </c>
      <c r="FI16" s="72">
        <f>IFERROR(VLOOKUP(B16,'22'!B:J,9,0),"0")</f>
        <v>0</v>
      </c>
      <c r="FJ16" s="72">
        <f>IFERROR(VLOOKUP(B16,'22'!B:K,10,0),"0")</f>
        <v>0</v>
      </c>
      <c r="FK16" s="72">
        <f>IFERROR(VLOOKUP(B16,'22'!B:L,11,0),"0")</f>
        <v>0</v>
      </c>
      <c r="FL16" s="73">
        <f t="shared" si="34"/>
        <v>0</v>
      </c>
      <c r="FM16" s="72">
        <f>IFERROR(VLOOKUP(B16,'23'!B:D,3,0),"0")</f>
        <v>0</v>
      </c>
      <c r="FN16" s="72">
        <f>IFERROR(VLOOKUP(B16,'23'!B:E,4,0),"0")</f>
        <v>0</v>
      </c>
      <c r="FO16" s="72">
        <f>IFERROR(VLOOKUP(B16,'23'!B:F,5,0),"0")</f>
        <v>0</v>
      </c>
      <c r="FP16" s="72">
        <f>IFERROR(VLOOKUP(B16,'23'!B:J,9,0),"0")</f>
        <v>0</v>
      </c>
      <c r="FQ16" s="72">
        <f>IFERROR(VLOOKUP(B16,'23'!B:K,10,0),"0")</f>
        <v>0</v>
      </c>
      <c r="FR16" s="72">
        <f>IFERROR(VLOOKUP(B16,'23'!B:L,11,0),"0")</f>
        <v>0</v>
      </c>
      <c r="FS16" s="73">
        <f t="shared" si="35"/>
        <v>0</v>
      </c>
      <c r="FT16" s="72">
        <f>IFERROR(VLOOKUP(B16,'24'!B:D,3,0),"0")</f>
        <v>0</v>
      </c>
      <c r="FU16" s="72">
        <f>IFERROR(VLOOKUP(B16,'24'!B:E,4,0),"0")</f>
        <v>0</v>
      </c>
      <c r="FV16" s="72">
        <f>IFERROR(VLOOKUP(B16,'24'!B:F,5,0),"0")</f>
        <v>0</v>
      </c>
      <c r="FW16" s="72">
        <f>IFERROR(VLOOKUP(B16,'24'!B:J,9,0),"0")</f>
        <v>0</v>
      </c>
      <c r="FX16" s="72">
        <f>IFERROR(VLOOKUP(B16,'24'!B:K,10,0),"0")</f>
        <v>0</v>
      </c>
      <c r="FY16" s="72">
        <f>IFERROR(VLOOKUP(B16,'24'!B:L,11,0),"0")</f>
        <v>0</v>
      </c>
      <c r="FZ16" s="73">
        <f t="shared" si="36"/>
        <v>0</v>
      </c>
      <c r="GA16" s="72">
        <f>IFERROR(VLOOKUP(B16,'25'!B:D,3,0),"0")</f>
        <v>0</v>
      </c>
      <c r="GB16" s="72">
        <f>IFERROR(VLOOKUP(B16,'25'!B:E,4,0),"0")</f>
        <v>0</v>
      </c>
      <c r="GC16" s="72">
        <f>IFERROR(VLOOKUP(B16,'25'!B:F,5,0),"0")</f>
        <v>0</v>
      </c>
      <c r="GD16" s="72">
        <f>IFERROR(VLOOKUP(B16,'25'!B:J,9,0),"0")</f>
        <v>0</v>
      </c>
      <c r="GE16" s="72">
        <f>IFERROR(VLOOKUP(B16,'25'!B:K,10,0),"0")</f>
        <v>0</v>
      </c>
      <c r="GF16" s="72">
        <f>IFERROR(VLOOKUP(B16,'25'!B:L,11,0),"0")</f>
        <v>0</v>
      </c>
      <c r="GG16" s="73">
        <f t="shared" si="37"/>
        <v>0</v>
      </c>
      <c r="GH16" s="72">
        <f>IFERROR(VLOOKUP(B16,'26'!B:D,3,0),"0")</f>
        <v>0</v>
      </c>
      <c r="GI16" s="72">
        <f>IFERROR(VLOOKUP(B16,'26'!B:E,4,0),"0")</f>
        <v>0</v>
      </c>
      <c r="GJ16" s="72">
        <f>IFERROR(VLOOKUP(B16,'26'!B:F,5,0),"0")</f>
        <v>0</v>
      </c>
      <c r="GK16" s="72">
        <f>IFERROR(VLOOKUP(B16,'26'!B:J,9,0),"0")</f>
        <v>0</v>
      </c>
      <c r="GL16" s="72">
        <f>IFERROR(VLOOKUP(B16,'26'!B:K,10,0),"0")</f>
        <v>0</v>
      </c>
      <c r="GM16" s="72">
        <f>IFERROR(VLOOKUP(B16,'26'!B:L,11,0),"0")</f>
        <v>0</v>
      </c>
      <c r="GN16" s="73">
        <f t="shared" si="38"/>
        <v>0</v>
      </c>
      <c r="GO16" s="72">
        <f>IFERROR(VLOOKUP(B16,'27'!B:D,3,0),"0")</f>
        <v>0</v>
      </c>
      <c r="GP16" s="72">
        <f>IFERROR(VLOOKUP(B16,'27'!B:E,4,0),"0")</f>
        <v>0</v>
      </c>
      <c r="GQ16" s="72">
        <f>IFERROR(VLOOKUP(B16,'27'!B:F,5,0),"0")</f>
        <v>0</v>
      </c>
      <c r="GR16" s="72">
        <f>IFERROR(VLOOKUP(B16,'27'!B:J,9,0),"0")</f>
        <v>0</v>
      </c>
      <c r="GS16" s="72">
        <f>IFERROR(VLOOKUP(B16,'27'!B:K,10,0),"0")</f>
        <v>0</v>
      </c>
      <c r="GT16" s="72">
        <f>IFERROR(VLOOKUP(B16,'27'!B:L,11,0),"0")</f>
        <v>0</v>
      </c>
      <c r="GU16" s="73">
        <f t="shared" si="39"/>
        <v>0</v>
      </c>
      <c r="GV16" s="72">
        <f>IFERROR(VLOOKUP(B16,'28'!B:D,3,0),"0")</f>
        <v>0</v>
      </c>
      <c r="GW16" s="72">
        <f>IFERROR(VLOOKUP(B16,'28'!B:E,4,0),"0")</f>
        <v>0</v>
      </c>
      <c r="GX16" s="72">
        <f>IFERROR(VLOOKUP(B16,'28'!B:F,5,0),"0")</f>
        <v>0</v>
      </c>
      <c r="GY16" s="72">
        <f>IFERROR(VLOOKUP(B16,'28'!B:J,9,0),"0")</f>
        <v>0</v>
      </c>
      <c r="GZ16" s="72">
        <f>IFERROR(VLOOKUP(B16,'28'!B:K,10,0),"0")</f>
        <v>0</v>
      </c>
      <c r="HA16" s="72">
        <f>IFERROR(VLOOKUP(B16,'28'!B:L,11,0),"0")</f>
        <v>0</v>
      </c>
      <c r="HB16" s="73">
        <f t="shared" si="40"/>
        <v>0</v>
      </c>
      <c r="HC16" s="72" t="str">
        <f>IFERROR(VLOOKUP(B16,#REF!,3),"0")</f>
        <v>0</v>
      </c>
      <c r="HD16" s="72" t="str">
        <f>IFERROR(VLOOKUP(B16,#REF!,4,0),"0")</f>
        <v>0</v>
      </c>
      <c r="HE16" s="72" t="str">
        <f>IFERROR(VLOOKUP(B16,#REF!,5,0),"0")</f>
        <v>0</v>
      </c>
      <c r="HF16" s="72" t="str">
        <f>IFERROR(VLOOKUP(B16,#REF!,9,0),"0")</f>
        <v>0</v>
      </c>
      <c r="HG16" s="72" t="str">
        <f>IFERROR(VLOOKUP(B16,#REF!,10,0),"0")</f>
        <v>0</v>
      </c>
      <c r="HH16" s="72" t="str">
        <f>IFERROR(VLOOKUP(B16,#REF!,11,0),"0")</f>
        <v>0</v>
      </c>
      <c r="HI16" s="73">
        <f t="shared" si="41"/>
        <v>0</v>
      </c>
      <c r="HP16" s="73">
        <f t="shared" si="42"/>
        <v>0</v>
      </c>
      <c r="HW16" s="73">
        <f t="shared" si="43"/>
        <v>0</v>
      </c>
    </row>
    <row r="17" spans="1:231" x14ac:dyDescent="0.6">
      <c r="A17" s="3">
        <v>14</v>
      </c>
      <c r="B17" s="3">
        <v>1111096</v>
      </c>
      <c r="C17" s="5" t="s">
        <v>94</v>
      </c>
      <c r="D17" s="3" t="s">
        <v>176</v>
      </c>
      <c r="E17" s="84">
        <v>37.01</v>
      </c>
      <c r="F17" s="83">
        <f t="shared" si="9"/>
        <v>0</v>
      </c>
      <c r="G17" s="70">
        <f t="shared" si="4"/>
        <v>0</v>
      </c>
      <c r="H17" s="70">
        <f t="shared" si="5"/>
        <v>0</v>
      </c>
      <c r="I17" s="70">
        <f t="shared" si="6"/>
        <v>0</v>
      </c>
      <c r="J17" s="70">
        <f t="shared" si="7"/>
        <v>0</v>
      </c>
      <c r="K17" s="70">
        <f t="shared" si="8"/>
        <v>0</v>
      </c>
      <c r="L17" s="70">
        <f t="shared" si="10"/>
        <v>0</v>
      </c>
      <c r="M17" s="73">
        <f t="shared" si="11"/>
        <v>0</v>
      </c>
      <c r="N17" s="81">
        <f t="shared" si="12"/>
        <v>0</v>
      </c>
      <c r="O17" s="72" t="str">
        <f>IFERROR(VLOOKUP(B17,'1ไม่มียอด'!B:D,3,0),"0")</f>
        <v>0</v>
      </c>
      <c r="P17" s="72" t="str">
        <f>IFERROR(VLOOKUP(B17,'1ไม่มียอด'!B:E,4,0),"0")</f>
        <v>0</v>
      </c>
      <c r="Q17" s="72" t="str">
        <f>IFERROR(VLOOKUP(B17,'1ไม่มียอด'!B:F,5,0),"0")</f>
        <v>0</v>
      </c>
      <c r="R17" s="72" t="str">
        <f>IFERROR(VLOOKUP(B17,'1ไม่มียอด'!B:G,6,0),"0")</f>
        <v>0</v>
      </c>
      <c r="S17" s="72" t="str">
        <f>IFERROR(VLOOKUP(B17,'1ไม่มียอด'!B:J,9,0),"0")</f>
        <v>0</v>
      </c>
      <c r="T17" s="72" t="str">
        <f>IFERROR(VLOOKUP(B17,'1ไม่มียอด'!B:K,10,0),"0")</f>
        <v>0</v>
      </c>
      <c r="U17" s="73">
        <f t="shared" si="13"/>
        <v>0</v>
      </c>
      <c r="V17" s="72" t="str">
        <f>IFERROR(VLOOKUP(B17,#REF!,3,0),"0")</f>
        <v>0</v>
      </c>
      <c r="W17" s="72" t="str">
        <f>IFERROR(VLOOKUP(B17,#REF!,4,0),"0")</f>
        <v>0</v>
      </c>
      <c r="X17" s="72" t="str">
        <f>IFERROR(VLOOKUP(B17,#REF!,5,0),"0")</f>
        <v>0</v>
      </c>
      <c r="Y17" s="72" t="str">
        <f>IFERROR(VLOOKUP(B17,#REF!,9,0),"0")</f>
        <v>0</v>
      </c>
      <c r="Z17" s="72" t="str">
        <f>IFERROR(VLOOKUP(B17,#REF!,10,0),"0")</f>
        <v>0</v>
      </c>
      <c r="AA17" s="72" t="str">
        <f>IFERROR(VLOOKUP(B17,#REF!,11,0),"0")</f>
        <v>0</v>
      </c>
      <c r="AB17" s="73">
        <f t="shared" si="14"/>
        <v>0</v>
      </c>
      <c r="AC17" s="72">
        <f>IFERROR(VLOOKUP(B17,'3'!B:D,3,0),"0")</f>
        <v>0</v>
      </c>
      <c r="AD17" s="72">
        <f>IFERROR(VLOOKUP(B17,'3'!B:E,4,0),"0")</f>
        <v>0</v>
      </c>
      <c r="AE17" s="72">
        <f>IFERROR(VLOOKUP(B17,'3'!B:F,5,0),"0")</f>
        <v>0</v>
      </c>
      <c r="AF17" s="72">
        <f>IFERROR(VLOOKUP(B17,'3'!B:J,9,0),"0")</f>
        <v>0</v>
      </c>
      <c r="AG17" s="72">
        <f>IFERROR(VLOOKUP(B17,'3'!B:K,10,0),"0")</f>
        <v>0</v>
      </c>
      <c r="AH17" s="72">
        <f>IFERROR(VLOOKUP(B17,'3'!B:L,11,0),"0")</f>
        <v>0</v>
      </c>
      <c r="AI17" s="73">
        <f t="shared" si="15"/>
        <v>0</v>
      </c>
      <c r="AJ17" s="72">
        <f>IFERROR(VLOOKUP(B17,'4'!B:D,3,0),"0")</f>
        <v>0</v>
      </c>
      <c r="AK17" s="72">
        <f>IFERROR(VLOOKUP(B17,'4'!B:E,4,0),"0")</f>
        <v>0</v>
      </c>
      <c r="AL17" s="72">
        <f>IFERROR(VLOOKUP(B17,'4'!B:F,5,0),"0")</f>
        <v>0</v>
      </c>
      <c r="AM17" s="72">
        <f>IFERROR(VLOOKUP(B17,'4'!B:J,9,0),"0")</f>
        <v>0</v>
      </c>
      <c r="AN17" s="72">
        <f>IFERROR(VLOOKUP(B17,'4'!B:K,10,0),"0")</f>
        <v>0</v>
      </c>
      <c r="AO17" s="72">
        <f>IFERROR(VLOOKUP(B17,'4'!B:L,11,0),"0")</f>
        <v>0</v>
      </c>
      <c r="AP17" s="73">
        <f t="shared" si="16"/>
        <v>0</v>
      </c>
      <c r="AQ17" s="72">
        <f>IFERROR(VLOOKUP(B17,'5'!B:D,3,0),"0")</f>
        <v>0</v>
      </c>
      <c r="AR17" s="72">
        <f>IFERROR(VLOOKUP(B17,'5'!B:E,4,0),"0")</f>
        <v>0</v>
      </c>
      <c r="AS17" s="72">
        <f>IFERROR(VLOOKUP(B17,'5'!B:F,5,0),"0")</f>
        <v>0</v>
      </c>
      <c r="AT17" s="72">
        <f>IFERROR(VLOOKUP(B17,'5'!B:J,9,0),"0")</f>
        <v>0</v>
      </c>
      <c r="AU17" s="72">
        <f>IFERROR(VLOOKUP(B17,'5'!B:K,10,0),"0")</f>
        <v>0</v>
      </c>
      <c r="AV17" s="72">
        <f>IFERROR(VLOOKUP(B17,'5'!B:L,11,0),"0")</f>
        <v>0</v>
      </c>
      <c r="AW17" s="73">
        <f t="shared" si="17"/>
        <v>0</v>
      </c>
      <c r="AX17" s="72">
        <f>IFERROR(VLOOKUP(B17,'6'!B:D,3,0),"0")</f>
        <v>0</v>
      </c>
      <c r="AY17" s="72">
        <f>IFERROR(VLOOKUP(B17,'6'!B:E,4,0),"0")</f>
        <v>0</v>
      </c>
      <c r="AZ17" s="72">
        <f>IFERROR(VLOOKUP(B17,'6'!B:F,5,0),"0")</f>
        <v>0</v>
      </c>
      <c r="BA17" s="72">
        <f>IFERROR(VLOOKUP(B17,'6'!B:J,9,0),"0")</f>
        <v>0</v>
      </c>
      <c r="BB17" s="72">
        <f>IFERROR(VLOOKUP(B17,'6'!B:K,10,0),"0")</f>
        <v>0</v>
      </c>
      <c r="BC17" s="72">
        <f>IFERROR(VLOOKUP(B17,'6'!B:L,11,0),"0")</f>
        <v>0</v>
      </c>
      <c r="BD17" s="73">
        <f t="shared" si="18"/>
        <v>0</v>
      </c>
      <c r="BE17" s="72">
        <f>IFERROR(VLOOKUP(B17,'7'!B:D,3,0),"0")</f>
        <v>0</v>
      </c>
      <c r="BF17" s="72">
        <f>IFERROR(VLOOKUP(B17,'7'!B:E,4,0),"0")</f>
        <v>0</v>
      </c>
      <c r="BG17" s="72">
        <f>IFERROR(VLOOKUP(B17,'7'!B:F,5,0),"0")</f>
        <v>0</v>
      </c>
      <c r="BH17" s="72">
        <f>IFERROR(VLOOKUP(B17,'7'!B:J,9,0),"0")</f>
        <v>0</v>
      </c>
      <c r="BI17" s="72">
        <f>IFERROR(VLOOKUP(B17,'7'!B:K,10,0),"0")</f>
        <v>0</v>
      </c>
      <c r="BJ17" s="72">
        <f>IFERROR(VLOOKUP(B17,'7'!B:L,11,0),"0")</f>
        <v>0</v>
      </c>
      <c r="BK17" s="73">
        <f t="shared" si="19"/>
        <v>0</v>
      </c>
      <c r="BL17" s="72">
        <f>IFERROR(VLOOKUP(B17,'8'!B:D,3,0),"0")</f>
        <v>0</v>
      </c>
      <c r="BM17" s="72">
        <f>IFERROR(VLOOKUP(B17,'8'!B:E,4,0),"0")</f>
        <v>0</v>
      </c>
      <c r="BN17" s="72">
        <f>IFERROR(VLOOKUP(B17,'8'!B:F,5,0),"0")</f>
        <v>0</v>
      </c>
      <c r="BO17" s="72">
        <f>IFERROR(VLOOKUP(B17,'8'!B:J,9,0),"0")</f>
        <v>0</v>
      </c>
      <c r="BP17" s="72">
        <f>IFERROR(VLOOKUP(B17,'8'!B:K,10,0),"0")</f>
        <v>0</v>
      </c>
      <c r="BQ17" s="72">
        <f>IFERROR(VLOOKUP(B17,'8'!B:L,11,0),"0")</f>
        <v>0</v>
      </c>
      <c r="BR17" s="73">
        <f t="shared" si="20"/>
        <v>0</v>
      </c>
      <c r="BS17" s="72">
        <f>IFERROR(VLOOKUP(B17,'9'!B:D,3,0),"0")</f>
        <v>0</v>
      </c>
      <c r="BT17" s="72">
        <f>IFERROR(VLOOKUP(B17,'9'!B:E,4,0),"0")</f>
        <v>0</v>
      </c>
      <c r="BU17" s="72">
        <f>IFERROR(VLOOKUP(B17,'9'!B:F,5,0),"0")</f>
        <v>0</v>
      </c>
      <c r="BV17" s="72">
        <f>IFERROR(VLOOKUP(B17,'9'!B:J,9,0),"0")</f>
        <v>0</v>
      </c>
      <c r="BW17" s="72">
        <f>IFERROR(VLOOKUP(B17,'9'!B:K,10,0),"0")</f>
        <v>0</v>
      </c>
      <c r="BX17" s="72">
        <f>IFERROR(VLOOKUP(B17,'9'!B:L,11,0),"0")</f>
        <v>0</v>
      </c>
      <c r="BY17" s="73">
        <f t="shared" si="21"/>
        <v>0</v>
      </c>
      <c r="BZ17" s="72">
        <f>IFERROR(VLOOKUP(B17,'10'!B:D,3,0),"0")</f>
        <v>0</v>
      </c>
      <c r="CA17" s="72">
        <f>IFERROR(VLOOKUP(B17,'10'!B:E,4,0),"0")</f>
        <v>0</v>
      </c>
      <c r="CB17" s="72">
        <f>VLOOKUP(B17,'10'!B:F,5,0)</f>
        <v>0</v>
      </c>
      <c r="CC17" s="72">
        <f>IFERROR(VLOOKUP(B17,'10'!B:J,9,0),"0")</f>
        <v>0</v>
      </c>
      <c r="CD17" s="72">
        <f>IFERROR(VLOOKUP(B17,'10'!B:K,10,0),"0")</f>
        <v>0</v>
      </c>
      <c r="CE17" s="72">
        <f>IFERROR(VLOOKUP(B17,'10'!B:L,11,0),"0")</f>
        <v>0</v>
      </c>
      <c r="CF17" s="73">
        <f t="shared" si="22"/>
        <v>0</v>
      </c>
      <c r="CG17" s="72">
        <f>IFERROR(VLOOKUP(B17,'11'!B:D,3,0),"0")</f>
        <v>0</v>
      </c>
      <c r="CH17" s="72">
        <f>IFERROR(VLOOKUP(B17,'11'!B:E,4,0),"0")</f>
        <v>0</v>
      </c>
      <c r="CI17" s="72">
        <f>IFERROR(VLOOKUP(B17,'11'!B:F,5,0),"0")</f>
        <v>0</v>
      </c>
      <c r="CJ17" s="72">
        <f>IFERROR(VLOOKUP(B17,'11'!B:J,9,0),"0")</f>
        <v>0</v>
      </c>
      <c r="CK17" s="72">
        <f>IFERROR(VLOOKUP(B17,'11'!B:K,10,0),"0")</f>
        <v>0</v>
      </c>
      <c r="CL17" s="72">
        <f>IFERROR(VLOOKUP(B17,'11'!B:L,11,0),"0")</f>
        <v>0</v>
      </c>
      <c r="CM17" s="73">
        <f t="shared" si="23"/>
        <v>0</v>
      </c>
      <c r="CN17" s="72">
        <f>IFERROR(VLOOKUP(B17,'12'!B:D,3,0),"0")</f>
        <v>0</v>
      </c>
      <c r="CO17" s="72">
        <f>IFERROR(VLOOKUP(B17,'12'!B:E,4,0),"0")</f>
        <v>0</v>
      </c>
      <c r="CP17" s="72">
        <f>IFERROR(VLOOKUP(B17,'12'!B:F,5,0),"0")</f>
        <v>0</v>
      </c>
      <c r="CQ17" s="72">
        <f>IFERROR(VLOOKUP(B17,'12'!B:J,9,0),"0")</f>
        <v>0</v>
      </c>
      <c r="CR17" s="72">
        <f>IFERROR(VLOOKUP(B17,'12'!B:K,10,0),"0")</f>
        <v>0</v>
      </c>
      <c r="CS17" s="72">
        <f>IFERROR(VLOOKUP(B17,'12'!B:L,11,0),"0")</f>
        <v>0</v>
      </c>
      <c r="CT17" s="73">
        <f t="shared" si="24"/>
        <v>0</v>
      </c>
      <c r="CU17" s="72">
        <f>IFERROR(VLOOKUP(B17,'13'!B:D,3,0),"0")</f>
        <v>0</v>
      </c>
      <c r="CV17" s="72">
        <f>IFERROR(VLOOKUP(B17,'13'!B:E,4,0),"0")</f>
        <v>0</v>
      </c>
      <c r="CW17" s="72">
        <f>IFERROR(VLOOKUP(B17,'13'!B:F,5,0),"0")</f>
        <v>0</v>
      </c>
      <c r="CX17" s="72">
        <f>IFERROR(VLOOKUP(B17,'13'!B:J,9,0),"0")</f>
        <v>0</v>
      </c>
      <c r="CY17" s="72">
        <f>IFERROR(VLOOKUP(B17,'13'!B:K,10,0),"0")</f>
        <v>0</v>
      </c>
      <c r="CZ17" s="72">
        <f>IFERROR(VLOOKUP(B17,'13'!B:L,11,0),"0")</f>
        <v>0</v>
      </c>
      <c r="DA17" s="73">
        <f t="shared" si="25"/>
        <v>0</v>
      </c>
      <c r="DB17" s="72">
        <f>IFERROR(VLOOKUP(B17,'14'!B:D,3,0),"0")</f>
        <v>0</v>
      </c>
      <c r="DC17" s="72">
        <f>IFERROR(VLOOKUP(B17,'14'!B:E,4,0),"0")</f>
        <v>0</v>
      </c>
      <c r="DD17" s="72">
        <f>IFERROR(VLOOKUP(B17,'14'!B:F,5,0),"0")</f>
        <v>0</v>
      </c>
      <c r="DE17" s="72">
        <f>IFERROR(VLOOKUP(B17,'14'!B:J,9,0),"0")</f>
        <v>0</v>
      </c>
      <c r="DF17" s="72">
        <f>IFERROR(VLOOKUP(B17,'14'!B:K,10,0),"0")</f>
        <v>0</v>
      </c>
      <c r="DG17" s="72">
        <f>IFERROR(VLOOKUP(B17,'14'!B:L,11,0),"0")</f>
        <v>0</v>
      </c>
      <c r="DH17" s="73">
        <f t="shared" si="26"/>
        <v>0</v>
      </c>
      <c r="DI17" s="72">
        <f>IFERROR(VLOOKUP(B17,'15'!B:D,3,0),"0")</f>
        <v>0</v>
      </c>
      <c r="DJ17" s="72">
        <f>IFERROR(VLOOKUP(B17,'15'!B:E,4,0),"0")</f>
        <v>0</v>
      </c>
      <c r="DK17" s="72">
        <f>IFERROR(VLOOKUP(B17,'15'!B:F,5,0),"0")</f>
        <v>0</v>
      </c>
      <c r="DL17" s="72">
        <f>IFERROR(VLOOKUP(B17,'15'!B:J,9,0),"0")</f>
        <v>0</v>
      </c>
      <c r="DM17" s="72">
        <f>IFERROR(VLOOKUP(B17,'15'!B:K,10,0),"0")</f>
        <v>0</v>
      </c>
      <c r="DN17" s="72">
        <f>IFERROR(VLOOKUP(B17,'15'!B:L,11,0),"0")</f>
        <v>0</v>
      </c>
      <c r="DO17" s="73">
        <f t="shared" si="27"/>
        <v>0</v>
      </c>
      <c r="DP17" s="72">
        <f>IFERROR(VLOOKUP(B17,'16'!B:D,3,0),"0")</f>
        <v>0</v>
      </c>
      <c r="DQ17" s="72">
        <f>IFERROR(VLOOKUP(B17,'16'!B:E,4,0),"0")</f>
        <v>0</v>
      </c>
      <c r="DR17" s="72">
        <f>IFERROR(VLOOKUP(B17,'16'!B:F,5,0),"0")</f>
        <v>0</v>
      </c>
      <c r="DS17" s="72">
        <f>IFERROR(VLOOKUP(B17,'16'!B:J,9,0),"0")</f>
        <v>0</v>
      </c>
      <c r="DT17" s="72">
        <f>IFERROR(VLOOKUP(B17,'16'!B:K,10,0),"0")</f>
        <v>0</v>
      </c>
      <c r="DU17" s="72">
        <f>IFERROR(VLOOKUP(B17,'16'!B:L,11,0),"0")</f>
        <v>0</v>
      </c>
      <c r="DV17" s="73">
        <f t="shared" si="28"/>
        <v>0</v>
      </c>
      <c r="DW17" s="72">
        <f>IFERROR(VLOOKUP(B17,'17'!B:D,3,0),"0")</f>
        <v>0</v>
      </c>
      <c r="DX17" s="72">
        <f>IFERROR(VLOOKUP(B17,'17'!B:E,4,0),"0")</f>
        <v>0</v>
      </c>
      <c r="DY17" s="72">
        <f>IFERROR(VLOOKUP(B17,'17'!B:F,5,0),"0")</f>
        <v>0</v>
      </c>
      <c r="DZ17" s="72">
        <f>IFERROR(VLOOKUP(B17,'17'!B:J,9,0),"0")</f>
        <v>0</v>
      </c>
      <c r="EA17" s="72">
        <f>IFERROR(VLOOKUP(B17,'17'!B:K,10,0),"0")</f>
        <v>0</v>
      </c>
      <c r="EB17" s="72">
        <f>IFERROR(VLOOKUP(B17,'17'!B:L,11,0),"0")</f>
        <v>0</v>
      </c>
      <c r="EC17" s="73">
        <f t="shared" si="29"/>
        <v>0</v>
      </c>
      <c r="ED17" s="72">
        <f>IFERROR(VLOOKUP(B17,'18'!B:D,3,0),"0")</f>
        <v>0</v>
      </c>
      <c r="EE17" s="72">
        <f>IFERROR(VLOOKUP(B17,'18'!B:E,4,0),"0")</f>
        <v>0</v>
      </c>
      <c r="EF17" s="72">
        <f>IFERROR(VLOOKUP(B17,'18'!B:F,5,0),"0")</f>
        <v>0</v>
      </c>
      <c r="EG17" s="72">
        <f>IFERROR(VLOOKUP(B17,'18'!B:J,9,0),"0")</f>
        <v>0</v>
      </c>
      <c r="EH17" s="72">
        <f>IFERROR(VLOOKUP(B17,'18'!B:K,10,0),"0")</f>
        <v>0</v>
      </c>
      <c r="EI17" s="72">
        <f>IFERROR(VLOOKUP(B17,'18'!B:L,11,0),"0")</f>
        <v>0</v>
      </c>
      <c r="EJ17" s="73">
        <f t="shared" si="30"/>
        <v>0</v>
      </c>
      <c r="EK17" s="72">
        <f>IFERROR(VLOOKUP(B17,'19'!B:D,3,0),"0")</f>
        <v>0</v>
      </c>
      <c r="EL17" s="72">
        <f>IFERROR(VLOOKUP(B17,'19'!B:E,4,0),"0")</f>
        <v>0</v>
      </c>
      <c r="EM17" s="72">
        <f>IFERROR(VLOOKUP(B17,'19'!B:F,5,0),"0")</f>
        <v>0</v>
      </c>
      <c r="EN17" s="72">
        <f>IFERROR(VLOOKUP(B17,'19'!B:J,9,0),"0")</f>
        <v>0</v>
      </c>
      <c r="EO17" s="72">
        <f>IFERROR(VLOOKUP(B17,'19'!B:K,10,0),"0")</f>
        <v>0</v>
      </c>
      <c r="EP17" s="72">
        <f>IFERROR(VLOOKUP(B17,'19'!B:L,11,0),"0")</f>
        <v>0</v>
      </c>
      <c r="EQ17" s="73">
        <f t="shared" si="31"/>
        <v>0</v>
      </c>
      <c r="ER17" s="72">
        <f>IFERROR(VLOOKUP(B17,'20'!B:D,3,0),"0")</f>
        <v>0</v>
      </c>
      <c r="ES17" s="72">
        <f>IFERROR(VLOOKUP(B17,'20'!B:E,4,0),"0")</f>
        <v>0</v>
      </c>
      <c r="ET17" s="72">
        <f>IFERROR(VLOOKUP(B17,'20'!B:F,5,0),"0")</f>
        <v>0</v>
      </c>
      <c r="EU17" s="72">
        <f>IFERROR(VLOOKUP(B17,'20'!B:J,9,0),"0")</f>
        <v>0</v>
      </c>
      <c r="EV17" s="72">
        <f>IFERROR(VLOOKUP(B17,'20'!B:K,10,0),"0")</f>
        <v>0</v>
      </c>
      <c r="EW17" s="72">
        <f>IFERROR(VLOOKUP(B17,'20'!B:L,11,0),"0")</f>
        <v>0</v>
      </c>
      <c r="EX17" s="73">
        <f t="shared" si="32"/>
        <v>0</v>
      </c>
      <c r="EY17" s="72">
        <f>IFERROR(VLOOKUP(B17,'21'!B:D,3,0),"0")</f>
        <v>0</v>
      </c>
      <c r="EZ17" s="72">
        <f>IFERROR(VLOOKUP(B17,'21'!B:E,4,0),"0")</f>
        <v>0</v>
      </c>
      <c r="FA17" s="72">
        <f>IFERROR(VLOOKUP(B17,'21'!B:F,5,0),"0")</f>
        <v>0</v>
      </c>
      <c r="FB17" s="72">
        <f>IFERROR(VLOOKUP(B17,'21'!B:J,9,0),"0")</f>
        <v>0</v>
      </c>
      <c r="FC17" s="72">
        <f>IFERROR(VLOOKUP(B17,'21'!B:K,10,0),"0")</f>
        <v>0</v>
      </c>
      <c r="FD17" s="72">
        <f>IFERROR(VLOOKUP(B17,'21'!B:L,11,0),"0")</f>
        <v>0</v>
      </c>
      <c r="FE17" s="73">
        <f t="shared" si="33"/>
        <v>0</v>
      </c>
      <c r="FF17" s="72">
        <f>IFERROR(VLOOKUP(B17,'22'!B:D,3,0),"0")</f>
        <v>0</v>
      </c>
      <c r="FG17" s="72">
        <f>IFERROR(VLOOKUP(B17,'22'!B:E,4,0),"0")</f>
        <v>0</v>
      </c>
      <c r="FH17" s="72">
        <f>IFERROR(VLOOKUP(B17,'22'!B:F,5,0),"0")</f>
        <v>0</v>
      </c>
      <c r="FI17" s="72">
        <f>IFERROR(VLOOKUP(B17,'22'!B:J,9,0),"0")</f>
        <v>0</v>
      </c>
      <c r="FJ17" s="72">
        <f>IFERROR(VLOOKUP(B17,'22'!B:K,10,0),"0")</f>
        <v>0</v>
      </c>
      <c r="FK17" s="72">
        <f>IFERROR(VLOOKUP(B17,'22'!B:L,11,0),"0")</f>
        <v>0</v>
      </c>
      <c r="FL17" s="73">
        <f t="shared" si="34"/>
        <v>0</v>
      </c>
      <c r="FM17" s="72">
        <f>IFERROR(VLOOKUP(B17,'23'!B:D,3,0),"0")</f>
        <v>0</v>
      </c>
      <c r="FN17" s="72">
        <f>IFERROR(VLOOKUP(B17,'23'!B:E,4,0),"0")</f>
        <v>0</v>
      </c>
      <c r="FO17" s="72">
        <f>IFERROR(VLOOKUP(B17,'23'!B:F,5,0),"0")</f>
        <v>0</v>
      </c>
      <c r="FP17" s="72">
        <f>IFERROR(VLOOKUP(B17,'23'!B:J,9,0),"0")</f>
        <v>0</v>
      </c>
      <c r="FQ17" s="72">
        <f>IFERROR(VLOOKUP(B17,'23'!B:K,10,0),"0")</f>
        <v>0</v>
      </c>
      <c r="FR17" s="72">
        <f>IFERROR(VLOOKUP(B17,'23'!B:L,11,0),"0")</f>
        <v>0</v>
      </c>
      <c r="FS17" s="73">
        <f t="shared" si="35"/>
        <v>0</v>
      </c>
      <c r="FT17" s="72">
        <f>IFERROR(VLOOKUP(B17,'24'!B:D,3,0),"0")</f>
        <v>0</v>
      </c>
      <c r="FU17" s="72">
        <f>IFERROR(VLOOKUP(B17,'24'!B:E,4,0),"0")</f>
        <v>0</v>
      </c>
      <c r="FV17" s="72">
        <f>IFERROR(VLOOKUP(B17,'24'!B:F,5,0),"0")</f>
        <v>0</v>
      </c>
      <c r="FW17" s="72">
        <f>IFERROR(VLOOKUP(B17,'24'!B:J,9,0),"0")</f>
        <v>0</v>
      </c>
      <c r="FX17" s="72">
        <f>IFERROR(VLOOKUP(B17,'24'!B:K,10,0),"0")</f>
        <v>0</v>
      </c>
      <c r="FY17" s="72">
        <f>IFERROR(VLOOKUP(B17,'24'!B:L,11,0),"0")</f>
        <v>0</v>
      </c>
      <c r="FZ17" s="73">
        <f t="shared" si="36"/>
        <v>0</v>
      </c>
      <c r="GA17" s="72">
        <f>IFERROR(VLOOKUP(B17,'25'!B:D,3,0),"0")</f>
        <v>0</v>
      </c>
      <c r="GB17" s="72">
        <f>IFERROR(VLOOKUP(B17,'25'!B:E,4,0),"0")</f>
        <v>0</v>
      </c>
      <c r="GC17" s="72">
        <f>IFERROR(VLOOKUP(B17,'25'!B:F,5,0),"0")</f>
        <v>0</v>
      </c>
      <c r="GD17" s="72">
        <f>IFERROR(VLOOKUP(B17,'25'!B:J,9,0),"0")</f>
        <v>0</v>
      </c>
      <c r="GE17" s="72">
        <f>IFERROR(VLOOKUP(B17,'25'!B:K,10,0),"0")</f>
        <v>0</v>
      </c>
      <c r="GF17" s="72">
        <f>IFERROR(VLOOKUP(B17,'25'!B:L,11,0),"0")</f>
        <v>0</v>
      </c>
      <c r="GG17" s="73">
        <f t="shared" si="37"/>
        <v>0</v>
      </c>
      <c r="GH17" s="72">
        <f>IFERROR(VLOOKUP(B17,'26'!B:D,3,0),"0")</f>
        <v>0</v>
      </c>
      <c r="GI17" s="72">
        <f>IFERROR(VLOOKUP(B17,'26'!B:E,4,0),"0")</f>
        <v>0</v>
      </c>
      <c r="GJ17" s="72">
        <f>IFERROR(VLOOKUP(B17,'26'!B:F,5,0),"0")</f>
        <v>0</v>
      </c>
      <c r="GK17" s="72">
        <f>IFERROR(VLOOKUP(B17,'26'!B:J,9,0),"0")</f>
        <v>0</v>
      </c>
      <c r="GL17" s="72">
        <f>IFERROR(VLOOKUP(B17,'26'!B:K,10,0),"0")</f>
        <v>0</v>
      </c>
      <c r="GM17" s="72">
        <f>IFERROR(VLOOKUP(B17,'26'!B:L,11,0),"0")</f>
        <v>0</v>
      </c>
      <c r="GN17" s="73">
        <f t="shared" si="38"/>
        <v>0</v>
      </c>
      <c r="GO17" s="72">
        <f>IFERROR(VLOOKUP(B17,'27'!B:D,3,0),"0")</f>
        <v>0</v>
      </c>
      <c r="GP17" s="72">
        <f>IFERROR(VLOOKUP(B17,'27'!B:E,4,0),"0")</f>
        <v>0</v>
      </c>
      <c r="GQ17" s="72">
        <f>IFERROR(VLOOKUP(B17,'27'!B:F,5,0),"0")</f>
        <v>0</v>
      </c>
      <c r="GR17" s="72">
        <f>IFERROR(VLOOKUP(B17,'27'!B:J,9,0),"0")</f>
        <v>0</v>
      </c>
      <c r="GS17" s="72">
        <f>IFERROR(VLOOKUP(B17,'27'!B:K,10,0),"0")</f>
        <v>0</v>
      </c>
      <c r="GT17" s="72">
        <f>IFERROR(VLOOKUP(B17,'27'!B:L,11,0),"0")</f>
        <v>0</v>
      </c>
      <c r="GU17" s="73">
        <f t="shared" si="39"/>
        <v>0</v>
      </c>
      <c r="GV17" s="72">
        <f>IFERROR(VLOOKUP(B17,'28'!B:D,3,0),"0")</f>
        <v>0</v>
      </c>
      <c r="GW17" s="72">
        <f>IFERROR(VLOOKUP(B17,'28'!B:E,4,0),"0")</f>
        <v>0</v>
      </c>
      <c r="GX17" s="72">
        <f>IFERROR(VLOOKUP(B17,'28'!B:F,5,0),"0")</f>
        <v>0</v>
      </c>
      <c r="GY17" s="72">
        <f>IFERROR(VLOOKUP(B17,'28'!B:J,9,0),"0")</f>
        <v>0</v>
      </c>
      <c r="GZ17" s="72">
        <f>IFERROR(VLOOKUP(B17,'28'!B:K,10,0),"0")</f>
        <v>0</v>
      </c>
      <c r="HA17" s="72">
        <f>IFERROR(VLOOKUP(B17,'28'!B:L,11,0),"0")</f>
        <v>0</v>
      </c>
      <c r="HB17" s="73">
        <f t="shared" si="40"/>
        <v>0</v>
      </c>
      <c r="HC17" s="72" t="str">
        <f>IFERROR(VLOOKUP(B17,#REF!,3),"0")</f>
        <v>0</v>
      </c>
      <c r="HD17" s="72" t="str">
        <f>IFERROR(VLOOKUP(B17,#REF!,4,0),"0")</f>
        <v>0</v>
      </c>
      <c r="HE17" s="72" t="str">
        <f>IFERROR(VLOOKUP(B17,#REF!,5,0),"0")</f>
        <v>0</v>
      </c>
      <c r="HF17" s="72" t="str">
        <f>IFERROR(VLOOKUP(B17,#REF!,9,0),"0")</f>
        <v>0</v>
      </c>
      <c r="HG17" s="72" t="str">
        <f>IFERROR(VLOOKUP(B17,#REF!,10,0),"0")</f>
        <v>0</v>
      </c>
      <c r="HH17" s="72" t="str">
        <f>IFERROR(VLOOKUP(B17,#REF!,11,0),"0")</f>
        <v>0</v>
      </c>
      <c r="HI17" s="73">
        <f t="shared" si="41"/>
        <v>0</v>
      </c>
      <c r="HP17" s="73">
        <f t="shared" si="42"/>
        <v>0</v>
      </c>
      <c r="HW17" s="73">
        <f t="shared" si="43"/>
        <v>0</v>
      </c>
    </row>
    <row r="18" spans="1:231" x14ac:dyDescent="0.6">
      <c r="A18" s="3">
        <v>15</v>
      </c>
      <c r="B18" s="3">
        <v>1111097</v>
      </c>
      <c r="C18" s="5" t="s">
        <v>95</v>
      </c>
      <c r="D18" s="3" t="s">
        <v>176</v>
      </c>
      <c r="E18" s="84">
        <v>37.57</v>
      </c>
      <c r="F18" s="83">
        <f t="shared" si="9"/>
        <v>0</v>
      </c>
      <c r="G18" s="70">
        <f t="shared" si="4"/>
        <v>0</v>
      </c>
      <c r="H18" s="70">
        <f t="shared" si="5"/>
        <v>0</v>
      </c>
      <c r="I18" s="70">
        <f t="shared" si="6"/>
        <v>0</v>
      </c>
      <c r="J18" s="70">
        <f t="shared" si="7"/>
        <v>0</v>
      </c>
      <c r="K18" s="70">
        <f t="shared" si="8"/>
        <v>0</v>
      </c>
      <c r="L18" s="70">
        <f t="shared" si="10"/>
        <v>0</v>
      </c>
      <c r="M18" s="73">
        <f t="shared" si="11"/>
        <v>0</v>
      </c>
      <c r="N18" s="81">
        <f t="shared" si="12"/>
        <v>0</v>
      </c>
      <c r="O18" s="72" t="str">
        <f>IFERROR(VLOOKUP(B18,'1ไม่มียอด'!B:D,3,0),"0")</f>
        <v>0</v>
      </c>
      <c r="P18" s="72" t="str">
        <f>IFERROR(VLOOKUP(B18,'1ไม่มียอด'!B:E,4,0),"0")</f>
        <v>0</v>
      </c>
      <c r="Q18" s="72" t="str">
        <f>IFERROR(VLOOKUP(B18,'1ไม่มียอด'!B:F,5,0),"0")</f>
        <v>0</v>
      </c>
      <c r="R18" s="72" t="str">
        <f>IFERROR(VLOOKUP(B18,'1ไม่มียอด'!B:G,6,0),"0")</f>
        <v>0</v>
      </c>
      <c r="S18" s="72" t="str">
        <f>IFERROR(VLOOKUP(B18,'1ไม่มียอด'!B:J,9,0),"0")</f>
        <v>0</v>
      </c>
      <c r="T18" s="72" t="str">
        <f>IFERROR(VLOOKUP(B18,'1ไม่มียอด'!B:K,10,0),"0")</f>
        <v>0</v>
      </c>
      <c r="U18" s="73">
        <f t="shared" si="13"/>
        <v>0</v>
      </c>
      <c r="V18" s="72" t="str">
        <f>IFERROR(VLOOKUP(B18,#REF!,3,0),"0")</f>
        <v>0</v>
      </c>
      <c r="W18" s="72" t="str">
        <f>IFERROR(VLOOKUP(B18,#REF!,4,0),"0")</f>
        <v>0</v>
      </c>
      <c r="X18" s="72" t="str">
        <f>IFERROR(VLOOKUP(B18,#REF!,5,0),"0")</f>
        <v>0</v>
      </c>
      <c r="Y18" s="72" t="str">
        <f>IFERROR(VLOOKUP(B18,#REF!,9,0),"0")</f>
        <v>0</v>
      </c>
      <c r="Z18" s="72" t="str">
        <f>IFERROR(VLOOKUP(B18,#REF!,10,0),"0")</f>
        <v>0</v>
      </c>
      <c r="AA18" s="72" t="str">
        <f>IFERROR(VLOOKUP(B18,#REF!,11,0),"0")</f>
        <v>0</v>
      </c>
      <c r="AB18" s="73">
        <f t="shared" si="14"/>
        <v>0</v>
      </c>
      <c r="AC18" s="72">
        <f>IFERROR(VLOOKUP(B18,'3'!B:D,3,0),"0")</f>
        <v>0</v>
      </c>
      <c r="AD18" s="72">
        <f>IFERROR(VLOOKUP(B18,'3'!B:E,4,0),"0")</f>
        <v>0</v>
      </c>
      <c r="AE18" s="72">
        <f>IFERROR(VLOOKUP(B18,'3'!B:F,5,0),"0")</f>
        <v>0</v>
      </c>
      <c r="AF18" s="72">
        <f>IFERROR(VLOOKUP(B18,'3'!B:J,9,0),"0")</f>
        <v>0</v>
      </c>
      <c r="AG18" s="72">
        <f>IFERROR(VLOOKUP(B18,'3'!B:K,10,0),"0")</f>
        <v>0</v>
      </c>
      <c r="AH18" s="72">
        <f>IFERROR(VLOOKUP(B18,'3'!B:L,11,0),"0")</f>
        <v>0</v>
      </c>
      <c r="AI18" s="73">
        <f t="shared" si="15"/>
        <v>0</v>
      </c>
      <c r="AJ18" s="72">
        <f>IFERROR(VLOOKUP(B18,'4'!B:D,3,0),"0")</f>
        <v>0</v>
      </c>
      <c r="AK18" s="72">
        <f>IFERROR(VLOOKUP(B18,'4'!B:E,4,0),"0")</f>
        <v>0</v>
      </c>
      <c r="AL18" s="72">
        <f>IFERROR(VLOOKUP(B18,'4'!B:F,5,0),"0")</f>
        <v>0</v>
      </c>
      <c r="AM18" s="72">
        <f>IFERROR(VLOOKUP(B18,'4'!B:J,9,0),"0")</f>
        <v>0</v>
      </c>
      <c r="AN18" s="72">
        <f>IFERROR(VLOOKUP(B18,'4'!B:K,10,0),"0")</f>
        <v>0</v>
      </c>
      <c r="AO18" s="72">
        <f>IFERROR(VLOOKUP(B18,'4'!B:L,11,0),"0")</f>
        <v>0</v>
      </c>
      <c r="AP18" s="73">
        <f t="shared" si="16"/>
        <v>0</v>
      </c>
      <c r="AQ18" s="72">
        <f>IFERROR(VLOOKUP(B18,'5'!B:D,3,0),"0")</f>
        <v>0</v>
      </c>
      <c r="AR18" s="72">
        <f>IFERROR(VLOOKUP(B18,'5'!B:E,4,0),"0")</f>
        <v>0</v>
      </c>
      <c r="AS18" s="72">
        <f>IFERROR(VLOOKUP(B18,'5'!B:F,5,0),"0")</f>
        <v>0</v>
      </c>
      <c r="AT18" s="72">
        <f>IFERROR(VLOOKUP(B18,'5'!B:J,9,0),"0")</f>
        <v>0</v>
      </c>
      <c r="AU18" s="72">
        <f>IFERROR(VLOOKUP(B18,'5'!B:K,10,0),"0")</f>
        <v>0</v>
      </c>
      <c r="AV18" s="72">
        <f>IFERROR(VLOOKUP(B18,'5'!B:L,11,0),"0")</f>
        <v>0</v>
      </c>
      <c r="AW18" s="73">
        <f t="shared" si="17"/>
        <v>0</v>
      </c>
      <c r="AX18" s="72">
        <f>IFERROR(VLOOKUP(B18,'6'!B:D,3,0),"0")</f>
        <v>0</v>
      </c>
      <c r="AY18" s="72">
        <f>IFERROR(VLOOKUP(B18,'6'!B:E,4,0),"0")</f>
        <v>0</v>
      </c>
      <c r="AZ18" s="72">
        <f>IFERROR(VLOOKUP(B18,'6'!B:F,5,0),"0")</f>
        <v>0</v>
      </c>
      <c r="BA18" s="72">
        <f>IFERROR(VLOOKUP(B18,'6'!B:J,9,0),"0")</f>
        <v>0</v>
      </c>
      <c r="BB18" s="72">
        <f>IFERROR(VLOOKUP(B18,'6'!B:K,10,0),"0")</f>
        <v>0</v>
      </c>
      <c r="BC18" s="72">
        <f>IFERROR(VLOOKUP(B18,'6'!B:L,11,0),"0")</f>
        <v>0</v>
      </c>
      <c r="BD18" s="73">
        <f t="shared" si="18"/>
        <v>0</v>
      </c>
      <c r="BE18" s="72">
        <f>IFERROR(VLOOKUP(B18,'7'!B:D,3,0),"0")</f>
        <v>0</v>
      </c>
      <c r="BF18" s="72">
        <f>IFERROR(VLOOKUP(B18,'7'!B:E,4,0),"0")</f>
        <v>0</v>
      </c>
      <c r="BG18" s="72">
        <f>IFERROR(VLOOKUP(B18,'7'!B:F,5,0),"0")</f>
        <v>0</v>
      </c>
      <c r="BH18" s="72">
        <f>IFERROR(VLOOKUP(B18,'7'!B:J,9,0),"0")</f>
        <v>0</v>
      </c>
      <c r="BI18" s="72">
        <f>IFERROR(VLOOKUP(B18,'7'!B:K,10,0),"0")</f>
        <v>0</v>
      </c>
      <c r="BJ18" s="72">
        <f>IFERROR(VLOOKUP(B18,'7'!B:L,11,0),"0")</f>
        <v>0</v>
      </c>
      <c r="BK18" s="73">
        <f t="shared" si="19"/>
        <v>0</v>
      </c>
      <c r="BL18" s="72">
        <f>IFERROR(VLOOKUP(B18,'8'!B:D,3,0),"0")</f>
        <v>0</v>
      </c>
      <c r="BM18" s="72">
        <f>IFERROR(VLOOKUP(B18,'8'!B:E,4,0),"0")</f>
        <v>0</v>
      </c>
      <c r="BN18" s="72">
        <f>IFERROR(VLOOKUP(B18,'8'!B:F,5,0),"0")</f>
        <v>0</v>
      </c>
      <c r="BO18" s="72">
        <f>IFERROR(VLOOKUP(B18,'8'!B:J,9,0),"0")</f>
        <v>0</v>
      </c>
      <c r="BP18" s="72">
        <f>IFERROR(VLOOKUP(B18,'8'!B:K,10,0),"0")</f>
        <v>0</v>
      </c>
      <c r="BQ18" s="72">
        <f>IFERROR(VLOOKUP(B18,'8'!B:L,11,0),"0")</f>
        <v>0</v>
      </c>
      <c r="BR18" s="73">
        <f t="shared" si="20"/>
        <v>0</v>
      </c>
      <c r="BS18" s="72">
        <f>IFERROR(VLOOKUP(B18,'9'!B:D,3,0),"0")</f>
        <v>0</v>
      </c>
      <c r="BT18" s="72">
        <f>IFERROR(VLOOKUP(B18,'9'!B:E,4,0),"0")</f>
        <v>0</v>
      </c>
      <c r="BU18" s="72">
        <f>IFERROR(VLOOKUP(B18,'9'!B:F,5,0),"0")</f>
        <v>0</v>
      </c>
      <c r="BV18" s="72">
        <f>IFERROR(VLOOKUP(B18,'9'!B:J,9,0),"0")</f>
        <v>0</v>
      </c>
      <c r="BW18" s="72">
        <f>IFERROR(VLOOKUP(B18,'9'!B:K,10,0),"0")</f>
        <v>0</v>
      </c>
      <c r="BX18" s="72">
        <f>IFERROR(VLOOKUP(B18,'9'!B:L,11,0),"0")</f>
        <v>0</v>
      </c>
      <c r="BY18" s="73">
        <f t="shared" si="21"/>
        <v>0</v>
      </c>
      <c r="BZ18" s="72">
        <f>IFERROR(VLOOKUP(B18,'10'!B:D,3,0),"0")</f>
        <v>0</v>
      </c>
      <c r="CA18" s="72">
        <f>IFERROR(VLOOKUP(B18,'10'!B:E,4,0),"0")</f>
        <v>0</v>
      </c>
      <c r="CB18" s="72">
        <f>VLOOKUP(B18,'10'!B:F,5,0)</f>
        <v>0</v>
      </c>
      <c r="CC18" s="72">
        <f>IFERROR(VLOOKUP(B18,'10'!B:J,9,0),"0")</f>
        <v>0</v>
      </c>
      <c r="CD18" s="72">
        <f>IFERROR(VLOOKUP(B18,'10'!B:K,10,0),"0")</f>
        <v>0</v>
      </c>
      <c r="CE18" s="72">
        <f>IFERROR(VLOOKUP(B18,'10'!B:L,11,0),"0")</f>
        <v>0</v>
      </c>
      <c r="CF18" s="73">
        <f t="shared" si="22"/>
        <v>0</v>
      </c>
      <c r="CG18" s="72">
        <f>IFERROR(VLOOKUP(B18,'11'!B:D,3,0),"0")</f>
        <v>0</v>
      </c>
      <c r="CH18" s="72">
        <f>IFERROR(VLOOKUP(B18,'11'!B:E,4,0),"0")</f>
        <v>0</v>
      </c>
      <c r="CI18" s="72">
        <f>IFERROR(VLOOKUP(B18,'11'!B:F,5,0),"0")</f>
        <v>0</v>
      </c>
      <c r="CJ18" s="72">
        <f>IFERROR(VLOOKUP(B18,'11'!B:J,9,0),"0")</f>
        <v>0</v>
      </c>
      <c r="CK18" s="72">
        <f>IFERROR(VLOOKUP(B18,'11'!B:K,10,0),"0")</f>
        <v>0</v>
      </c>
      <c r="CL18" s="72">
        <f>IFERROR(VLOOKUP(B18,'11'!B:L,11,0),"0")</f>
        <v>0</v>
      </c>
      <c r="CM18" s="73">
        <f t="shared" si="23"/>
        <v>0</v>
      </c>
      <c r="CN18" s="72">
        <f>IFERROR(VLOOKUP(B18,'12'!B:D,3,0),"0")</f>
        <v>0</v>
      </c>
      <c r="CO18" s="72">
        <f>IFERROR(VLOOKUP(B18,'12'!B:E,4,0),"0")</f>
        <v>0</v>
      </c>
      <c r="CP18" s="72">
        <f>IFERROR(VLOOKUP(B18,'12'!B:F,5,0),"0")</f>
        <v>0</v>
      </c>
      <c r="CQ18" s="72">
        <f>IFERROR(VLOOKUP(B18,'12'!B:J,9,0),"0")</f>
        <v>0</v>
      </c>
      <c r="CR18" s="72">
        <f>IFERROR(VLOOKUP(B18,'12'!B:K,10,0),"0")</f>
        <v>0</v>
      </c>
      <c r="CS18" s="72">
        <f>IFERROR(VLOOKUP(B18,'12'!B:L,11,0),"0")</f>
        <v>0</v>
      </c>
      <c r="CT18" s="73">
        <f t="shared" si="24"/>
        <v>0</v>
      </c>
      <c r="CU18" s="72">
        <f>IFERROR(VLOOKUP(B18,'13'!B:D,3,0),"0")</f>
        <v>0</v>
      </c>
      <c r="CV18" s="72">
        <f>IFERROR(VLOOKUP(B18,'13'!B:E,4,0),"0")</f>
        <v>0</v>
      </c>
      <c r="CW18" s="72">
        <f>IFERROR(VLOOKUP(B18,'13'!B:F,5,0),"0")</f>
        <v>0</v>
      </c>
      <c r="CX18" s="72">
        <f>IFERROR(VLOOKUP(B18,'13'!B:J,9,0),"0")</f>
        <v>0</v>
      </c>
      <c r="CY18" s="72">
        <f>IFERROR(VLOOKUP(B18,'13'!B:K,10,0),"0")</f>
        <v>0</v>
      </c>
      <c r="CZ18" s="72">
        <f>IFERROR(VLOOKUP(B18,'13'!B:L,11,0),"0")</f>
        <v>0</v>
      </c>
      <c r="DA18" s="73">
        <f t="shared" si="25"/>
        <v>0</v>
      </c>
      <c r="DB18" s="72">
        <f>IFERROR(VLOOKUP(B18,'14'!B:D,3,0),"0")</f>
        <v>0</v>
      </c>
      <c r="DC18" s="72">
        <f>IFERROR(VLOOKUP(B18,'14'!B:E,4,0),"0")</f>
        <v>0</v>
      </c>
      <c r="DD18" s="72">
        <f>IFERROR(VLOOKUP(B18,'14'!B:F,5,0),"0")</f>
        <v>0</v>
      </c>
      <c r="DE18" s="72">
        <f>IFERROR(VLOOKUP(B18,'14'!B:J,9,0),"0")</f>
        <v>0</v>
      </c>
      <c r="DF18" s="72">
        <f>IFERROR(VLOOKUP(B18,'14'!B:K,10,0),"0")</f>
        <v>0</v>
      </c>
      <c r="DG18" s="72">
        <f>IFERROR(VLOOKUP(B18,'14'!B:L,11,0),"0")</f>
        <v>0</v>
      </c>
      <c r="DH18" s="73">
        <f t="shared" si="26"/>
        <v>0</v>
      </c>
      <c r="DI18" s="72">
        <f>IFERROR(VLOOKUP(B18,'15'!B:D,3,0),"0")</f>
        <v>0</v>
      </c>
      <c r="DJ18" s="72">
        <f>IFERROR(VLOOKUP(B18,'15'!B:E,4,0),"0")</f>
        <v>0</v>
      </c>
      <c r="DK18" s="72">
        <f>IFERROR(VLOOKUP(B18,'15'!B:F,5,0),"0")</f>
        <v>0</v>
      </c>
      <c r="DL18" s="72">
        <f>IFERROR(VLOOKUP(B18,'15'!B:J,9,0),"0")</f>
        <v>0</v>
      </c>
      <c r="DM18" s="72">
        <f>IFERROR(VLOOKUP(B18,'15'!B:K,10,0),"0")</f>
        <v>0</v>
      </c>
      <c r="DN18" s="72">
        <f>IFERROR(VLOOKUP(B18,'15'!B:L,11,0),"0")</f>
        <v>0</v>
      </c>
      <c r="DO18" s="73">
        <f t="shared" si="27"/>
        <v>0</v>
      </c>
      <c r="DP18" s="72">
        <f>IFERROR(VLOOKUP(B18,'16'!B:D,3,0),"0")</f>
        <v>0</v>
      </c>
      <c r="DQ18" s="72">
        <f>IFERROR(VLOOKUP(B18,'16'!B:E,4,0),"0")</f>
        <v>0</v>
      </c>
      <c r="DR18" s="72">
        <f>IFERROR(VLOOKUP(B18,'16'!B:F,5,0),"0")</f>
        <v>0</v>
      </c>
      <c r="DS18" s="72">
        <f>IFERROR(VLOOKUP(B18,'16'!B:J,9,0),"0")</f>
        <v>0</v>
      </c>
      <c r="DT18" s="72">
        <f>IFERROR(VLOOKUP(B18,'16'!B:K,10,0),"0")</f>
        <v>0</v>
      </c>
      <c r="DU18" s="72">
        <f>IFERROR(VLOOKUP(B18,'16'!B:L,11,0),"0")</f>
        <v>0</v>
      </c>
      <c r="DV18" s="73">
        <f t="shared" si="28"/>
        <v>0</v>
      </c>
      <c r="DW18" s="72">
        <f>IFERROR(VLOOKUP(B18,'17'!B:D,3,0),"0")</f>
        <v>0</v>
      </c>
      <c r="DX18" s="72">
        <f>IFERROR(VLOOKUP(B18,'17'!B:E,4,0),"0")</f>
        <v>0</v>
      </c>
      <c r="DY18" s="72">
        <f>IFERROR(VLOOKUP(B18,'17'!B:F,5,0),"0")</f>
        <v>0</v>
      </c>
      <c r="DZ18" s="72">
        <f>IFERROR(VLOOKUP(B18,'17'!B:J,9,0),"0")</f>
        <v>0</v>
      </c>
      <c r="EA18" s="72">
        <f>IFERROR(VLOOKUP(B18,'17'!B:K,10,0),"0")</f>
        <v>0</v>
      </c>
      <c r="EB18" s="72">
        <f>IFERROR(VLOOKUP(B18,'17'!B:L,11,0),"0")</f>
        <v>0</v>
      </c>
      <c r="EC18" s="73">
        <f t="shared" si="29"/>
        <v>0</v>
      </c>
      <c r="ED18" s="72">
        <f>IFERROR(VLOOKUP(B18,'18'!B:D,3,0),"0")</f>
        <v>0</v>
      </c>
      <c r="EE18" s="72">
        <f>IFERROR(VLOOKUP(B18,'18'!B:E,4,0),"0")</f>
        <v>0</v>
      </c>
      <c r="EF18" s="72">
        <f>IFERROR(VLOOKUP(B18,'18'!B:F,5,0),"0")</f>
        <v>0</v>
      </c>
      <c r="EG18" s="72">
        <f>IFERROR(VLOOKUP(B18,'18'!B:J,9,0),"0")</f>
        <v>0</v>
      </c>
      <c r="EH18" s="72">
        <f>IFERROR(VLOOKUP(B18,'18'!B:K,10,0),"0")</f>
        <v>0</v>
      </c>
      <c r="EI18" s="72">
        <f>IFERROR(VLOOKUP(B18,'18'!B:L,11,0),"0")</f>
        <v>0</v>
      </c>
      <c r="EJ18" s="73">
        <f t="shared" si="30"/>
        <v>0</v>
      </c>
      <c r="EK18" s="72">
        <f>IFERROR(VLOOKUP(B18,'19'!B:D,3,0),"0")</f>
        <v>0</v>
      </c>
      <c r="EL18" s="72">
        <f>IFERROR(VLOOKUP(B18,'19'!B:E,4,0),"0")</f>
        <v>0</v>
      </c>
      <c r="EM18" s="72">
        <f>IFERROR(VLOOKUP(B18,'19'!B:F,5,0),"0")</f>
        <v>0</v>
      </c>
      <c r="EN18" s="72">
        <f>IFERROR(VLOOKUP(B18,'19'!B:J,9,0),"0")</f>
        <v>0</v>
      </c>
      <c r="EO18" s="72">
        <f>IFERROR(VLOOKUP(B18,'19'!B:K,10,0),"0")</f>
        <v>0</v>
      </c>
      <c r="EP18" s="72">
        <f>IFERROR(VLOOKUP(B18,'19'!B:L,11,0),"0")</f>
        <v>0</v>
      </c>
      <c r="EQ18" s="73">
        <f t="shared" si="31"/>
        <v>0</v>
      </c>
      <c r="ER18" s="72">
        <f>IFERROR(VLOOKUP(B18,'20'!B:D,3,0),"0")</f>
        <v>0</v>
      </c>
      <c r="ES18" s="72">
        <f>IFERROR(VLOOKUP(B18,'20'!B:E,4,0),"0")</f>
        <v>0</v>
      </c>
      <c r="ET18" s="72">
        <f>IFERROR(VLOOKUP(B18,'20'!B:F,5,0),"0")</f>
        <v>0</v>
      </c>
      <c r="EU18" s="72">
        <f>IFERROR(VLOOKUP(B18,'20'!B:J,9,0),"0")</f>
        <v>0</v>
      </c>
      <c r="EV18" s="72">
        <f>IFERROR(VLOOKUP(B18,'20'!B:K,10,0),"0")</f>
        <v>0</v>
      </c>
      <c r="EW18" s="72">
        <f>IFERROR(VLOOKUP(B18,'20'!B:L,11,0),"0")</f>
        <v>0</v>
      </c>
      <c r="EX18" s="73">
        <f t="shared" si="32"/>
        <v>0</v>
      </c>
      <c r="EY18" s="72">
        <f>IFERROR(VLOOKUP(B18,'21'!B:D,3,0),"0")</f>
        <v>0</v>
      </c>
      <c r="EZ18" s="72">
        <f>IFERROR(VLOOKUP(B18,'21'!B:E,4,0),"0")</f>
        <v>0</v>
      </c>
      <c r="FA18" s="72">
        <f>IFERROR(VLOOKUP(B18,'21'!B:F,5,0),"0")</f>
        <v>0</v>
      </c>
      <c r="FB18" s="72">
        <f>IFERROR(VLOOKUP(B18,'21'!B:J,9,0),"0")</f>
        <v>0</v>
      </c>
      <c r="FC18" s="72">
        <f>IFERROR(VLOOKUP(B18,'21'!B:K,10,0),"0")</f>
        <v>0</v>
      </c>
      <c r="FD18" s="72">
        <f>IFERROR(VLOOKUP(B18,'21'!B:L,11,0),"0")</f>
        <v>0</v>
      </c>
      <c r="FE18" s="73">
        <f t="shared" si="33"/>
        <v>0</v>
      </c>
      <c r="FF18" s="72">
        <f>IFERROR(VLOOKUP(B18,'22'!B:D,3,0),"0")</f>
        <v>0</v>
      </c>
      <c r="FG18" s="72">
        <f>IFERROR(VLOOKUP(B18,'22'!B:E,4,0),"0")</f>
        <v>0</v>
      </c>
      <c r="FH18" s="72">
        <f>IFERROR(VLOOKUP(B18,'22'!B:F,5,0),"0")</f>
        <v>0</v>
      </c>
      <c r="FI18" s="72">
        <f>IFERROR(VLOOKUP(B18,'22'!B:J,9,0),"0")</f>
        <v>0</v>
      </c>
      <c r="FJ18" s="72">
        <f>IFERROR(VLOOKUP(B18,'22'!B:K,10,0),"0")</f>
        <v>0</v>
      </c>
      <c r="FK18" s="72">
        <f>IFERROR(VLOOKUP(B18,'22'!B:L,11,0),"0")</f>
        <v>0</v>
      </c>
      <c r="FL18" s="73">
        <f t="shared" si="34"/>
        <v>0</v>
      </c>
      <c r="FM18" s="72">
        <f>IFERROR(VLOOKUP(B18,'23'!B:D,3,0),"0")</f>
        <v>0</v>
      </c>
      <c r="FN18" s="72">
        <f>IFERROR(VLOOKUP(B18,'23'!B:E,4,0),"0")</f>
        <v>0</v>
      </c>
      <c r="FO18" s="72">
        <f>IFERROR(VLOOKUP(B18,'23'!B:F,5,0),"0")</f>
        <v>0</v>
      </c>
      <c r="FP18" s="72">
        <f>IFERROR(VLOOKUP(B18,'23'!B:J,9,0),"0")</f>
        <v>0</v>
      </c>
      <c r="FQ18" s="72">
        <f>IFERROR(VLOOKUP(B18,'23'!B:K,10,0),"0")</f>
        <v>0</v>
      </c>
      <c r="FR18" s="72">
        <f>IFERROR(VLOOKUP(B18,'23'!B:L,11,0),"0")</f>
        <v>0</v>
      </c>
      <c r="FS18" s="73">
        <f t="shared" si="35"/>
        <v>0</v>
      </c>
      <c r="FT18" s="72">
        <f>IFERROR(VLOOKUP(B18,'24'!B:D,3,0),"0")</f>
        <v>0</v>
      </c>
      <c r="FU18" s="72">
        <f>IFERROR(VLOOKUP(B18,'24'!B:E,4,0),"0")</f>
        <v>0</v>
      </c>
      <c r="FV18" s="72">
        <f>IFERROR(VLOOKUP(B18,'24'!B:F,5,0),"0")</f>
        <v>0</v>
      </c>
      <c r="FW18" s="72">
        <f>IFERROR(VLOOKUP(B18,'24'!B:J,9,0),"0")</f>
        <v>0</v>
      </c>
      <c r="FX18" s="72">
        <f>IFERROR(VLOOKUP(B18,'24'!B:K,10,0),"0")</f>
        <v>0</v>
      </c>
      <c r="FY18" s="72">
        <f>IFERROR(VLOOKUP(B18,'24'!B:L,11,0),"0")</f>
        <v>0</v>
      </c>
      <c r="FZ18" s="73">
        <f t="shared" si="36"/>
        <v>0</v>
      </c>
      <c r="GA18" s="72">
        <f>IFERROR(VLOOKUP(B18,'25'!B:D,3,0),"0")</f>
        <v>0</v>
      </c>
      <c r="GB18" s="72">
        <f>IFERROR(VLOOKUP(B18,'25'!B:E,4,0),"0")</f>
        <v>0</v>
      </c>
      <c r="GC18" s="72">
        <f>IFERROR(VLOOKUP(B18,'25'!B:F,5,0),"0")</f>
        <v>0</v>
      </c>
      <c r="GD18" s="72">
        <f>IFERROR(VLOOKUP(B18,'25'!B:J,9,0),"0")</f>
        <v>0</v>
      </c>
      <c r="GE18" s="72">
        <f>IFERROR(VLOOKUP(B18,'25'!B:K,10,0),"0")</f>
        <v>0</v>
      </c>
      <c r="GF18" s="72">
        <f>IFERROR(VLOOKUP(B18,'25'!B:L,11,0),"0")</f>
        <v>0</v>
      </c>
      <c r="GG18" s="73">
        <f t="shared" si="37"/>
        <v>0</v>
      </c>
      <c r="GH18" s="72">
        <f>IFERROR(VLOOKUP(B18,'26'!B:D,3,0),"0")</f>
        <v>0</v>
      </c>
      <c r="GI18" s="72">
        <f>IFERROR(VLOOKUP(B18,'26'!B:E,4,0),"0")</f>
        <v>0</v>
      </c>
      <c r="GJ18" s="72">
        <f>IFERROR(VLOOKUP(B18,'26'!B:F,5,0),"0")</f>
        <v>0</v>
      </c>
      <c r="GK18" s="72">
        <f>IFERROR(VLOOKUP(B18,'26'!B:J,9,0),"0")</f>
        <v>0</v>
      </c>
      <c r="GL18" s="72">
        <f>IFERROR(VLOOKUP(B18,'26'!B:K,10,0),"0")</f>
        <v>0</v>
      </c>
      <c r="GM18" s="72">
        <f>IFERROR(VLOOKUP(B18,'26'!B:L,11,0),"0")</f>
        <v>0</v>
      </c>
      <c r="GN18" s="73">
        <f t="shared" si="38"/>
        <v>0</v>
      </c>
      <c r="GO18" s="72">
        <f>IFERROR(VLOOKUP(B18,'27'!B:D,3,0),"0")</f>
        <v>0</v>
      </c>
      <c r="GP18" s="72">
        <f>IFERROR(VLOOKUP(B18,'27'!B:E,4,0),"0")</f>
        <v>0</v>
      </c>
      <c r="GQ18" s="72">
        <f>IFERROR(VLOOKUP(B18,'27'!B:F,5,0),"0")</f>
        <v>0</v>
      </c>
      <c r="GR18" s="72">
        <f>IFERROR(VLOOKUP(B18,'27'!B:J,9,0),"0")</f>
        <v>0</v>
      </c>
      <c r="GS18" s="72">
        <f>IFERROR(VLOOKUP(B18,'27'!B:K,10,0),"0")</f>
        <v>0</v>
      </c>
      <c r="GT18" s="72">
        <f>IFERROR(VLOOKUP(B18,'27'!B:L,11,0),"0")</f>
        <v>0</v>
      </c>
      <c r="GU18" s="73">
        <f t="shared" si="39"/>
        <v>0</v>
      </c>
      <c r="GV18" s="72">
        <f>IFERROR(VLOOKUP(B18,'28'!B:D,3,0),"0")</f>
        <v>0</v>
      </c>
      <c r="GW18" s="72">
        <f>IFERROR(VLOOKUP(B18,'28'!B:E,4,0),"0")</f>
        <v>0</v>
      </c>
      <c r="GX18" s="72">
        <f>IFERROR(VLOOKUP(B18,'28'!B:F,5,0),"0")</f>
        <v>0</v>
      </c>
      <c r="GY18" s="72">
        <f>IFERROR(VLOOKUP(B18,'28'!B:J,9,0),"0")</f>
        <v>0</v>
      </c>
      <c r="GZ18" s="72">
        <f>IFERROR(VLOOKUP(B18,'28'!B:K,10,0),"0")</f>
        <v>0</v>
      </c>
      <c r="HA18" s="72">
        <f>IFERROR(VLOOKUP(B18,'28'!B:L,11,0),"0")</f>
        <v>0</v>
      </c>
      <c r="HB18" s="73">
        <f t="shared" si="40"/>
        <v>0</v>
      </c>
      <c r="HC18" s="72" t="str">
        <f>IFERROR(VLOOKUP(B18,#REF!,3),"0")</f>
        <v>0</v>
      </c>
      <c r="HD18" s="72" t="str">
        <f>IFERROR(VLOOKUP(B18,#REF!,4,0),"0")</f>
        <v>0</v>
      </c>
      <c r="HE18" s="72" t="str">
        <f>IFERROR(VLOOKUP(B18,#REF!,5,0),"0")</f>
        <v>0</v>
      </c>
      <c r="HF18" s="72" t="str">
        <f>IFERROR(VLOOKUP(B18,#REF!,9,0),"0")</f>
        <v>0</v>
      </c>
      <c r="HG18" s="72" t="str">
        <f>IFERROR(VLOOKUP(B18,#REF!,10,0),"0")</f>
        <v>0</v>
      </c>
      <c r="HH18" s="72" t="str">
        <f>IFERROR(VLOOKUP(B18,#REF!,11,0),"0")</f>
        <v>0</v>
      </c>
      <c r="HI18" s="73">
        <f t="shared" si="41"/>
        <v>0</v>
      </c>
      <c r="HP18" s="73">
        <f t="shared" si="42"/>
        <v>0</v>
      </c>
      <c r="HW18" s="73">
        <f t="shared" si="43"/>
        <v>0</v>
      </c>
    </row>
    <row r="19" spans="1:231" x14ac:dyDescent="0.6">
      <c r="A19" s="3">
        <v>16</v>
      </c>
      <c r="B19" s="3">
        <v>1111098</v>
      </c>
      <c r="C19" s="5" t="s">
        <v>96</v>
      </c>
      <c r="D19" s="3" t="s">
        <v>176</v>
      </c>
      <c r="E19" s="84">
        <v>40.49</v>
      </c>
      <c r="F19" s="83">
        <f t="shared" si="9"/>
        <v>0</v>
      </c>
      <c r="G19" s="70">
        <f t="shared" si="4"/>
        <v>0</v>
      </c>
      <c r="H19" s="70">
        <f t="shared" si="5"/>
        <v>0</v>
      </c>
      <c r="I19" s="70">
        <f t="shared" si="6"/>
        <v>0</v>
      </c>
      <c r="J19" s="70">
        <f t="shared" si="7"/>
        <v>0</v>
      </c>
      <c r="K19" s="70">
        <f t="shared" si="8"/>
        <v>0</v>
      </c>
      <c r="L19" s="70">
        <f t="shared" si="10"/>
        <v>0</v>
      </c>
      <c r="M19" s="73">
        <f t="shared" si="11"/>
        <v>0</v>
      </c>
      <c r="N19" s="81">
        <f t="shared" si="12"/>
        <v>0</v>
      </c>
      <c r="O19" s="72" t="str">
        <f>IFERROR(VLOOKUP(B19,'1ไม่มียอด'!B:D,3,0),"0")</f>
        <v>0</v>
      </c>
      <c r="P19" s="72" t="str">
        <f>IFERROR(VLOOKUP(B19,'1ไม่มียอด'!B:E,4,0),"0")</f>
        <v>0</v>
      </c>
      <c r="Q19" s="72" t="str">
        <f>IFERROR(VLOOKUP(B19,'1ไม่มียอด'!B:F,5,0),"0")</f>
        <v>0</v>
      </c>
      <c r="R19" s="72" t="str">
        <f>IFERROR(VLOOKUP(B19,'1ไม่มียอด'!B:G,6,0),"0")</f>
        <v>0</v>
      </c>
      <c r="S19" s="72" t="str">
        <f>IFERROR(VLOOKUP(B19,'1ไม่มียอด'!B:J,9,0),"0")</f>
        <v>0</v>
      </c>
      <c r="T19" s="72" t="str">
        <f>IFERROR(VLOOKUP(B19,'1ไม่มียอด'!B:K,10,0),"0")</f>
        <v>0</v>
      </c>
      <c r="U19" s="73">
        <f t="shared" si="13"/>
        <v>0</v>
      </c>
      <c r="V19" s="72" t="str">
        <f>IFERROR(VLOOKUP(B19,#REF!,3,0),"0")</f>
        <v>0</v>
      </c>
      <c r="W19" s="72" t="str">
        <f>IFERROR(VLOOKUP(B19,#REF!,4,0),"0")</f>
        <v>0</v>
      </c>
      <c r="X19" s="72" t="str">
        <f>IFERROR(VLOOKUP(B19,#REF!,5,0),"0")</f>
        <v>0</v>
      </c>
      <c r="Y19" s="72" t="str">
        <f>IFERROR(VLOOKUP(B19,#REF!,9,0),"0")</f>
        <v>0</v>
      </c>
      <c r="Z19" s="72" t="str">
        <f>IFERROR(VLOOKUP(B19,#REF!,10,0),"0")</f>
        <v>0</v>
      </c>
      <c r="AA19" s="72" t="str">
        <f>IFERROR(VLOOKUP(B19,#REF!,11,0),"0")</f>
        <v>0</v>
      </c>
      <c r="AB19" s="73">
        <f t="shared" si="14"/>
        <v>0</v>
      </c>
      <c r="AC19" s="72">
        <f>IFERROR(VLOOKUP(B19,'3'!B:D,3,0),"0")</f>
        <v>0</v>
      </c>
      <c r="AD19" s="72">
        <f>IFERROR(VLOOKUP(B19,'3'!B:E,4,0),"0")</f>
        <v>0</v>
      </c>
      <c r="AE19" s="72">
        <f>IFERROR(VLOOKUP(B19,'3'!B:F,5,0),"0")</f>
        <v>0</v>
      </c>
      <c r="AF19" s="72">
        <f>IFERROR(VLOOKUP(B19,'3'!B:J,9,0),"0")</f>
        <v>0</v>
      </c>
      <c r="AG19" s="72">
        <f>IFERROR(VLOOKUP(B19,'3'!B:K,10,0),"0")</f>
        <v>0</v>
      </c>
      <c r="AH19" s="72">
        <f>IFERROR(VLOOKUP(B19,'3'!B:L,11,0),"0")</f>
        <v>0</v>
      </c>
      <c r="AI19" s="73">
        <f t="shared" si="15"/>
        <v>0</v>
      </c>
      <c r="AJ19" s="72">
        <f>IFERROR(VLOOKUP(B19,'4'!B:D,3,0),"0")</f>
        <v>0</v>
      </c>
      <c r="AK19" s="72">
        <f>IFERROR(VLOOKUP(B19,'4'!B:E,4,0),"0")</f>
        <v>0</v>
      </c>
      <c r="AL19" s="72">
        <f>IFERROR(VLOOKUP(B19,'4'!B:F,5,0),"0")</f>
        <v>0</v>
      </c>
      <c r="AM19" s="72">
        <f>IFERROR(VLOOKUP(B19,'4'!B:J,9,0),"0")</f>
        <v>0</v>
      </c>
      <c r="AN19" s="72">
        <f>IFERROR(VLOOKUP(B19,'4'!B:K,10,0),"0")</f>
        <v>0</v>
      </c>
      <c r="AO19" s="72">
        <f>IFERROR(VLOOKUP(B19,'4'!B:L,11,0),"0")</f>
        <v>0</v>
      </c>
      <c r="AP19" s="73">
        <f t="shared" si="16"/>
        <v>0</v>
      </c>
      <c r="AQ19" s="72">
        <f>IFERROR(VLOOKUP(B19,'5'!B:D,3,0),"0")</f>
        <v>0</v>
      </c>
      <c r="AR19" s="72">
        <f>IFERROR(VLOOKUP(B19,'5'!B:E,4,0),"0")</f>
        <v>0</v>
      </c>
      <c r="AS19" s="72">
        <f>IFERROR(VLOOKUP(B19,'5'!B:F,5,0),"0")</f>
        <v>0</v>
      </c>
      <c r="AT19" s="72">
        <f>IFERROR(VLOOKUP(B19,'5'!B:J,9,0),"0")</f>
        <v>0</v>
      </c>
      <c r="AU19" s="72">
        <f>IFERROR(VLOOKUP(B19,'5'!B:K,10,0),"0")</f>
        <v>0</v>
      </c>
      <c r="AV19" s="72">
        <f>IFERROR(VLOOKUP(B19,'5'!B:L,11,0),"0")</f>
        <v>0</v>
      </c>
      <c r="AW19" s="73">
        <f t="shared" si="17"/>
        <v>0</v>
      </c>
      <c r="AX19" s="72">
        <f>IFERROR(VLOOKUP(B19,'6'!B:D,3,0),"0")</f>
        <v>0</v>
      </c>
      <c r="AY19" s="72">
        <f>IFERROR(VLOOKUP(B19,'6'!B:E,4,0),"0")</f>
        <v>0</v>
      </c>
      <c r="AZ19" s="72">
        <f>IFERROR(VLOOKUP(B19,'6'!B:F,5,0),"0")</f>
        <v>0</v>
      </c>
      <c r="BA19" s="72">
        <f>IFERROR(VLOOKUP(B19,'6'!B:J,9,0),"0")</f>
        <v>0</v>
      </c>
      <c r="BB19" s="72">
        <f>IFERROR(VLOOKUP(B19,'6'!B:K,10,0),"0")</f>
        <v>0</v>
      </c>
      <c r="BC19" s="72">
        <f>IFERROR(VLOOKUP(B19,'6'!B:L,11,0),"0")</f>
        <v>0</v>
      </c>
      <c r="BD19" s="73">
        <f t="shared" si="18"/>
        <v>0</v>
      </c>
      <c r="BE19" s="72">
        <f>IFERROR(VLOOKUP(B19,'7'!B:D,3,0),"0")</f>
        <v>0</v>
      </c>
      <c r="BF19" s="72">
        <f>IFERROR(VLOOKUP(B19,'7'!B:E,4,0),"0")</f>
        <v>0</v>
      </c>
      <c r="BG19" s="72">
        <f>IFERROR(VLOOKUP(B19,'7'!B:F,5,0),"0")</f>
        <v>0</v>
      </c>
      <c r="BH19" s="72">
        <f>IFERROR(VLOOKUP(B19,'7'!B:J,9,0),"0")</f>
        <v>0</v>
      </c>
      <c r="BI19" s="72">
        <f>IFERROR(VLOOKUP(B19,'7'!B:K,10,0),"0")</f>
        <v>0</v>
      </c>
      <c r="BJ19" s="72">
        <f>IFERROR(VLOOKUP(B19,'7'!B:L,11,0),"0")</f>
        <v>0</v>
      </c>
      <c r="BK19" s="73">
        <f t="shared" si="19"/>
        <v>0</v>
      </c>
      <c r="BL19" s="72">
        <f>IFERROR(VLOOKUP(B19,'8'!B:D,3,0),"0")</f>
        <v>0</v>
      </c>
      <c r="BM19" s="72">
        <f>IFERROR(VLOOKUP(B19,'8'!B:E,4,0),"0")</f>
        <v>0</v>
      </c>
      <c r="BN19" s="72">
        <f>IFERROR(VLOOKUP(B19,'8'!B:F,5,0),"0")</f>
        <v>0</v>
      </c>
      <c r="BO19" s="72">
        <f>IFERROR(VLOOKUP(B19,'8'!B:J,9,0),"0")</f>
        <v>0</v>
      </c>
      <c r="BP19" s="72">
        <f>IFERROR(VLOOKUP(B19,'8'!B:K,10,0),"0")</f>
        <v>0</v>
      </c>
      <c r="BQ19" s="72">
        <f>IFERROR(VLOOKUP(B19,'8'!B:L,11,0),"0")</f>
        <v>0</v>
      </c>
      <c r="BR19" s="73">
        <f t="shared" si="20"/>
        <v>0</v>
      </c>
      <c r="BS19" s="72">
        <f>IFERROR(VLOOKUP(B19,'9'!B:D,3,0),"0")</f>
        <v>0</v>
      </c>
      <c r="BT19" s="72">
        <f>IFERROR(VLOOKUP(B19,'9'!B:E,4,0),"0")</f>
        <v>0</v>
      </c>
      <c r="BU19" s="72">
        <f>IFERROR(VLOOKUP(B19,'9'!B:F,5,0),"0")</f>
        <v>0</v>
      </c>
      <c r="BV19" s="72">
        <f>IFERROR(VLOOKUP(B19,'9'!B:J,9,0),"0")</f>
        <v>0</v>
      </c>
      <c r="BW19" s="72">
        <f>IFERROR(VLOOKUP(B19,'9'!B:K,10,0),"0")</f>
        <v>0</v>
      </c>
      <c r="BX19" s="72">
        <f>IFERROR(VLOOKUP(B19,'9'!B:L,11,0),"0")</f>
        <v>0</v>
      </c>
      <c r="BY19" s="73">
        <f t="shared" si="21"/>
        <v>0</v>
      </c>
      <c r="BZ19" s="72">
        <f>IFERROR(VLOOKUP(B19,'10'!B:D,3,0),"0")</f>
        <v>0</v>
      </c>
      <c r="CA19" s="72">
        <f>IFERROR(VLOOKUP(B19,'10'!B:E,4,0),"0")</f>
        <v>0</v>
      </c>
      <c r="CB19" s="72">
        <f>VLOOKUP(B19,'10'!B:F,5,0)</f>
        <v>0</v>
      </c>
      <c r="CC19" s="72">
        <f>IFERROR(VLOOKUP(B19,'10'!B:J,9,0),"0")</f>
        <v>0</v>
      </c>
      <c r="CD19" s="72">
        <f>IFERROR(VLOOKUP(B19,'10'!B:K,10,0),"0")</f>
        <v>0</v>
      </c>
      <c r="CE19" s="72">
        <f>IFERROR(VLOOKUP(B19,'10'!B:L,11,0),"0")</f>
        <v>0</v>
      </c>
      <c r="CF19" s="73">
        <f t="shared" si="22"/>
        <v>0</v>
      </c>
      <c r="CG19" s="72">
        <f>IFERROR(VLOOKUP(B19,'11'!B:D,3,0),"0")</f>
        <v>0</v>
      </c>
      <c r="CH19" s="72">
        <f>IFERROR(VLOOKUP(B19,'11'!B:E,4,0),"0")</f>
        <v>0</v>
      </c>
      <c r="CI19" s="72">
        <f>IFERROR(VLOOKUP(B19,'11'!B:F,5,0),"0")</f>
        <v>0</v>
      </c>
      <c r="CJ19" s="72">
        <f>IFERROR(VLOOKUP(B19,'11'!B:J,9,0),"0")</f>
        <v>0</v>
      </c>
      <c r="CK19" s="72">
        <f>IFERROR(VLOOKUP(B19,'11'!B:K,10,0),"0")</f>
        <v>0</v>
      </c>
      <c r="CL19" s="72">
        <f>IFERROR(VLOOKUP(B19,'11'!B:L,11,0),"0")</f>
        <v>0</v>
      </c>
      <c r="CM19" s="73">
        <f t="shared" si="23"/>
        <v>0</v>
      </c>
      <c r="CN19" s="72">
        <f>IFERROR(VLOOKUP(B19,'12'!B:D,3,0),"0")</f>
        <v>0</v>
      </c>
      <c r="CO19" s="72">
        <f>IFERROR(VLOOKUP(B19,'12'!B:E,4,0),"0")</f>
        <v>0</v>
      </c>
      <c r="CP19" s="72">
        <f>IFERROR(VLOOKUP(B19,'12'!B:F,5,0),"0")</f>
        <v>0</v>
      </c>
      <c r="CQ19" s="72">
        <f>IFERROR(VLOOKUP(B19,'12'!B:J,9,0),"0")</f>
        <v>0</v>
      </c>
      <c r="CR19" s="72">
        <f>IFERROR(VLOOKUP(B19,'12'!B:K,10,0),"0")</f>
        <v>0</v>
      </c>
      <c r="CS19" s="72">
        <f>IFERROR(VLOOKUP(B19,'12'!B:L,11,0),"0")</f>
        <v>0</v>
      </c>
      <c r="CT19" s="73">
        <f t="shared" si="24"/>
        <v>0</v>
      </c>
      <c r="CU19" s="72">
        <f>IFERROR(VLOOKUP(B19,'13'!B:D,3,0),"0")</f>
        <v>0</v>
      </c>
      <c r="CV19" s="72">
        <f>IFERROR(VLOOKUP(B19,'13'!B:E,4,0),"0")</f>
        <v>0</v>
      </c>
      <c r="CW19" s="72">
        <f>IFERROR(VLOOKUP(B19,'13'!B:F,5,0),"0")</f>
        <v>0</v>
      </c>
      <c r="CX19" s="72">
        <f>IFERROR(VLOOKUP(B19,'13'!B:J,9,0),"0")</f>
        <v>0</v>
      </c>
      <c r="CY19" s="72">
        <f>IFERROR(VLOOKUP(B19,'13'!B:K,10,0),"0")</f>
        <v>0</v>
      </c>
      <c r="CZ19" s="72">
        <f>IFERROR(VLOOKUP(B19,'13'!B:L,11,0),"0")</f>
        <v>0</v>
      </c>
      <c r="DA19" s="73">
        <f t="shared" si="25"/>
        <v>0</v>
      </c>
      <c r="DB19" s="72">
        <f>IFERROR(VLOOKUP(B19,'14'!B:D,3,0),"0")</f>
        <v>0</v>
      </c>
      <c r="DC19" s="72">
        <f>IFERROR(VLOOKUP(B19,'14'!B:E,4,0),"0")</f>
        <v>0</v>
      </c>
      <c r="DD19" s="72">
        <f>IFERROR(VLOOKUP(B19,'14'!B:F,5,0),"0")</f>
        <v>0</v>
      </c>
      <c r="DE19" s="72">
        <f>IFERROR(VLOOKUP(B19,'14'!B:J,9,0),"0")</f>
        <v>0</v>
      </c>
      <c r="DF19" s="72">
        <f>IFERROR(VLOOKUP(B19,'14'!B:K,10,0),"0")</f>
        <v>0</v>
      </c>
      <c r="DG19" s="72">
        <f>IFERROR(VLOOKUP(B19,'14'!B:L,11,0),"0")</f>
        <v>0</v>
      </c>
      <c r="DH19" s="73">
        <f t="shared" si="26"/>
        <v>0</v>
      </c>
      <c r="DI19" s="72">
        <f>IFERROR(VLOOKUP(B19,'15'!B:D,3,0),"0")</f>
        <v>0</v>
      </c>
      <c r="DJ19" s="72">
        <f>IFERROR(VLOOKUP(B19,'15'!B:E,4,0),"0")</f>
        <v>0</v>
      </c>
      <c r="DK19" s="72">
        <f>IFERROR(VLOOKUP(B19,'15'!B:F,5,0),"0")</f>
        <v>0</v>
      </c>
      <c r="DL19" s="72">
        <f>IFERROR(VLOOKUP(B19,'15'!B:J,9,0),"0")</f>
        <v>0</v>
      </c>
      <c r="DM19" s="72">
        <f>IFERROR(VLOOKUP(B19,'15'!B:K,10,0),"0")</f>
        <v>0</v>
      </c>
      <c r="DN19" s="72">
        <f>IFERROR(VLOOKUP(B19,'15'!B:L,11,0),"0")</f>
        <v>0</v>
      </c>
      <c r="DO19" s="73">
        <f t="shared" si="27"/>
        <v>0</v>
      </c>
      <c r="DP19" s="72">
        <f>IFERROR(VLOOKUP(B19,'16'!B:D,3,0),"0")</f>
        <v>0</v>
      </c>
      <c r="DQ19" s="72">
        <f>IFERROR(VLOOKUP(B19,'16'!B:E,4,0),"0")</f>
        <v>0</v>
      </c>
      <c r="DR19" s="72">
        <f>IFERROR(VLOOKUP(B19,'16'!B:F,5,0),"0")</f>
        <v>0</v>
      </c>
      <c r="DS19" s="72">
        <f>IFERROR(VLOOKUP(B19,'16'!B:J,9,0),"0")</f>
        <v>0</v>
      </c>
      <c r="DT19" s="72">
        <f>IFERROR(VLOOKUP(B19,'16'!B:K,10,0),"0")</f>
        <v>0</v>
      </c>
      <c r="DU19" s="72">
        <f>IFERROR(VLOOKUP(B19,'16'!B:L,11,0),"0")</f>
        <v>0</v>
      </c>
      <c r="DV19" s="73">
        <f t="shared" si="28"/>
        <v>0</v>
      </c>
      <c r="DW19" s="72">
        <f>IFERROR(VLOOKUP(B19,'17'!B:D,3,0),"0")</f>
        <v>0</v>
      </c>
      <c r="DX19" s="72">
        <f>IFERROR(VLOOKUP(B19,'17'!B:E,4,0),"0")</f>
        <v>0</v>
      </c>
      <c r="DY19" s="72">
        <f>IFERROR(VLOOKUP(B19,'17'!B:F,5,0),"0")</f>
        <v>0</v>
      </c>
      <c r="DZ19" s="72">
        <f>IFERROR(VLOOKUP(B19,'17'!B:J,9,0),"0")</f>
        <v>0</v>
      </c>
      <c r="EA19" s="72">
        <f>IFERROR(VLOOKUP(B19,'17'!B:K,10,0),"0")</f>
        <v>0</v>
      </c>
      <c r="EB19" s="72">
        <f>IFERROR(VLOOKUP(B19,'17'!B:L,11,0),"0")</f>
        <v>0</v>
      </c>
      <c r="EC19" s="73">
        <f t="shared" si="29"/>
        <v>0</v>
      </c>
      <c r="ED19" s="72">
        <f>IFERROR(VLOOKUP(B19,'18'!B:D,3,0),"0")</f>
        <v>0</v>
      </c>
      <c r="EE19" s="72">
        <f>IFERROR(VLOOKUP(B19,'18'!B:E,4,0),"0")</f>
        <v>0</v>
      </c>
      <c r="EF19" s="72">
        <f>IFERROR(VLOOKUP(B19,'18'!B:F,5,0),"0")</f>
        <v>0</v>
      </c>
      <c r="EG19" s="72">
        <f>IFERROR(VLOOKUP(B19,'18'!B:J,9,0),"0")</f>
        <v>0</v>
      </c>
      <c r="EH19" s="72">
        <f>IFERROR(VLOOKUP(B19,'18'!B:K,10,0),"0")</f>
        <v>0</v>
      </c>
      <c r="EI19" s="72">
        <f>IFERROR(VLOOKUP(B19,'18'!B:L,11,0),"0")</f>
        <v>0</v>
      </c>
      <c r="EJ19" s="73">
        <f t="shared" si="30"/>
        <v>0</v>
      </c>
      <c r="EK19" s="72">
        <f>IFERROR(VLOOKUP(B19,'19'!B:D,3,0),"0")</f>
        <v>0</v>
      </c>
      <c r="EL19" s="72">
        <f>IFERROR(VLOOKUP(B19,'19'!B:E,4,0),"0")</f>
        <v>0</v>
      </c>
      <c r="EM19" s="72">
        <f>IFERROR(VLOOKUP(B19,'19'!B:F,5,0),"0")</f>
        <v>0</v>
      </c>
      <c r="EN19" s="72">
        <f>IFERROR(VLOOKUP(B19,'19'!B:J,9,0),"0")</f>
        <v>0</v>
      </c>
      <c r="EO19" s="72">
        <f>IFERROR(VLOOKUP(B19,'19'!B:K,10,0),"0")</f>
        <v>0</v>
      </c>
      <c r="EP19" s="72">
        <f>IFERROR(VLOOKUP(B19,'19'!B:L,11,0),"0")</f>
        <v>0</v>
      </c>
      <c r="EQ19" s="73">
        <f t="shared" si="31"/>
        <v>0</v>
      </c>
      <c r="ER19" s="72">
        <f>IFERROR(VLOOKUP(B19,'20'!B:D,3,0),"0")</f>
        <v>0</v>
      </c>
      <c r="ES19" s="72">
        <f>IFERROR(VLOOKUP(B19,'20'!B:E,4,0),"0")</f>
        <v>0</v>
      </c>
      <c r="ET19" s="72">
        <f>IFERROR(VLOOKUP(B19,'20'!B:F,5,0),"0")</f>
        <v>0</v>
      </c>
      <c r="EU19" s="72">
        <f>IFERROR(VLOOKUP(B19,'20'!B:J,9,0),"0")</f>
        <v>0</v>
      </c>
      <c r="EV19" s="72">
        <f>IFERROR(VLOOKUP(B19,'20'!B:K,10,0),"0")</f>
        <v>0</v>
      </c>
      <c r="EW19" s="72">
        <f>IFERROR(VLOOKUP(B19,'20'!B:L,11,0),"0")</f>
        <v>0</v>
      </c>
      <c r="EX19" s="73">
        <f t="shared" si="32"/>
        <v>0</v>
      </c>
      <c r="EY19" s="72">
        <f>IFERROR(VLOOKUP(B19,'21'!B:D,3,0),"0")</f>
        <v>0</v>
      </c>
      <c r="EZ19" s="72">
        <f>IFERROR(VLOOKUP(B19,'21'!B:E,4,0),"0")</f>
        <v>0</v>
      </c>
      <c r="FA19" s="72">
        <f>IFERROR(VLOOKUP(B19,'21'!B:F,5,0),"0")</f>
        <v>0</v>
      </c>
      <c r="FB19" s="72">
        <f>IFERROR(VLOOKUP(B19,'21'!B:J,9,0),"0")</f>
        <v>0</v>
      </c>
      <c r="FC19" s="72">
        <f>IFERROR(VLOOKUP(B19,'21'!B:K,10,0),"0")</f>
        <v>0</v>
      </c>
      <c r="FD19" s="72">
        <f>IFERROR(VLOOKUP(B19,'21'!B:L,11,0),"0")</f>
        <v>0</v>
      </c>
      <c r="FE19" s="73">
        <f t="shared" si="33"/>
        <v>0</v>
      </c>
      <c r="FF19" s="72">
        <f>IFERROR(VLOOKUP(B19,'22'!B:D,3,0),"0")</f>
        <v>0</v>
      </c>
      <c r="FG19" s="72">
        <f>IFERROR(VLOOKUP(B19,'22'!B:E,4,0),"0")</f>
        <v>0</v>
      </c>
      <c r="FH19" s="72">
        <f>IFERROR(VLOOKUP(B19,'22'!B:F,5,0),"0")</f>
        <v>0</v>
      </c>
      <c r="FI19" s="72">
        <f>IFERROR(VLOOKUP(B19,'22'!B:J,9,0),"0")</f>
        <v>0</v>
      </c>
      <c r="FJ19" s="72">
        <f>IFERROR(VLOOKUP(B19,'22'!B:K,10,0),"0")</f>
        <v>0</v>
      </c>
      <c r="FK19" s="72">
        <f>IFERROR(VLOOKUP(B19,'22'!B:L,11,0),"0")</f>
        <v>0</v>
      </c>
      <c r="FL19" s="73">
        <f t="shared" si="34"/>
        <v>0</v>
      </c>
      <c r="FM19" s="72">
        <f>IFERROR(VLOOKUP(B19,'23'!B:D,3,0),"0")</f>
        <v>0</v>
      </c>
      <c r="FN19" s="72">
        <f>IFERROR(VLOOKUP(B19,'23'!B:E,4,0),"0")</f>
        <v>0</v>
      </c>
      <c r="FO19" s="72">
        <f>IFERROR(VLOOKUP(B19,'23'!B:F,5,0),"0")</f>
        <v>0</v>
      </c>
      <c r="FP19" s="72">
        <f>IFERROR(VLOOKUP(B19,'23'!B:J,9,0),"0")</f>
        <v>0</v>
      </c>
      <c r="FQ19" s="72">
        <f>IFERROR(VLOOKUP(B19,'23'!B:K,10,0),"0")</f>
        <v>0</v>
      </c>
      <c r="FR19" s="72">
        <f>IFERROR(VLOOKUP(B19,'23'!B:L,11,0),"0")</f>
        <v>0</v>
      </c>
      <c r="FS19" s="73">
        <f t="shared" si="35"/>
        <v>0</v>
      </c>
      <c r="FT19" s="72">
        <f>IFERROR(VLOOKUP(B19,'24'!B:D,3,0),"0")</f>
        <v>0</v>
      </c>
      <c r="FU19" s="72">
        <f>IFERROR(VLOOKUP(B19,'24'!B:E,4,0),"0")</f>
        <v>0</v>
      </c>
      <c r="FV19" s="72">
        <f>IFERROR(VLOOKUP(B19,'24'!B:F,5,0),"0")</f>
        <v>0</v>
      </c>
      <c r="FW19" s="72">
        <f>IFERROR(VLOOKUP(B19,'24'!B:J,9,0),"0")</f>
        <v>0</v>
      </c>
      <c r="FX19" s="72">
        <f>IFERROR(VLOOKUP(B19,'24'!B:K,10,0),"0")</f>
        <v>0</v>
      </c>
      <c r="FY19" s="72">
        <f>IFERROR(VLOOKUP(B19,'24'!B:L,11,0),"0")</f>
        <v>0</v>
      </c>
      <c r="FZ19" s="73">
        <f t="shared" si="36"/>
        <v>0</v>
      </c>
      <c r="GA19" s="72">
        <f>IFERROR(VLOOKUP(B19,'25'!B:D,3,0),"0")</f>
        <v>0</v>
      </c>
      <c r="GB19" s="72">
        <f>IFERROR(VLOOKUP(B19,'25'!B:E,4,0),"0")</f>
        <v>0</v>
      </c>
      <c r="GC19" s="72">
        <f>IFERROR(VLOOKUP(B19,'25'!B:F,5,0),"0")</f>
        <v>0</v>
      </c>
      <c r="GD19" s="72">
        <f>IFERROR(VLOOKUP(B19,'25'!B:J,9,0),"0")</f>
        <v>0</v>
      </c>
      <c r="GE19" s="72">
        <f>IFERROR(VLOOKUP(B19,'25'!B:K,10,0),"0")</f>
        <v>0</v>
      </c>
      <c r="GF19" s="72">
        <f>IFERROR(VLOOKUP(B19,'25'!B:L,11,0),"0")</f>
        <v>0</v>
      </c>
      <c r="GG19" s="73">
        <f t="shared" si="37"/>
        <v>0</v>
      </c>
      <c r="GH19" s="72">
        <f>IFERROR(VLOOKUP(B19,'26'!B:D,3,0),"0")</f>
        <v>0</v>
      </c>
      <c r="GI19" s="72">
        <f>IFERROR(VLOOKUP(B19,'26'!B:E,4,0),"0")</f>
        <v>0</v>
      </c>
      <c r="GJ19" s="72">
        <f>IFERROR(VLOOKUP(B19,'26'!B:F,5,0),"0")</f>
        <v>0</v>
      </c>
      <c r="GK19" s="72">
        <f>IFERROR(VLOOKUP(B19,'26'!B:J,9,0),"0")</f>
        <v>0</v>
      </c>
      <c r="GL19" s="72">
        <f>IFERROR(VLOOKUP(B19,'26'!B:K,10,0),"0")</f>
        <v>0</v>
      </c>
      <c r="GM19" s="72">
        <f>IFERROR(VLOOKUP(B19,'26'!B:L,11,0),"0")</f>
        <v>0</v>
      </c>
      <c r="GN19" s="73">
        <f t="shared" si="38"/>
        <v>0</v>
      </c>
      <c r="GO19" s="72">
        <f>IFERROR(VLOOKUP(B19,'27'!B:D,3,0),"0")</f>
        <v>0</v>
      </c>
      <c r="GP19" s="72">
        <f>IFERROR(VLOOKUP(B19,'27'!B:E,4,0),"0")</f>
        <v>0</v>
      </c>
      <c r="GQ19" s="72">
        <f>IFERROR(VLOOKUP(B19,'27'!B:F,5,0),"0")</f>
        <v>0</v>
      </c>
      <c r="GR19" s="72">
        <f>IFERROR(VLOOKUP(B19,'27'!B:J,9,0),"0")</f>
        <v>0</v>
      </c>
      <c r="GS19" s="72">
        <f>IFERROR(VLOOKUP(B19,'27'!B:K,10,0),"0")</f>
        <v>0</v>
      </c>
      <c r="GT19" s="72">
        <f>IFERROR(VLOOKUP(B19,'27'!B:L,11,0),"0")</f>
        <v>0</v>
      </c>
      <c r="GU19" s="73">
        <f t="shared" si="39"/>
        <v>0</v>
      </c>
      <c r="GV19" s="72">
        <f>IFERROR(VLOOKUP(B19,'28'!B:D,3,0),"0")</f>
        <v>0</v>
      </c>
      <c r="GW19" s="72">
        <f>IFERROR(VLOOKUP(B19,'28'!B:E,4,0),"0")</f>
        <v>0</v>
      </c>
      <c r="GX19" s="72">
        <f>IFERROR(VLOOKUP(B19,'28'!B:F,5,0),"0")</f>
        <v>0</v>
      </c>
      <c r="GY19" s="72">
        <f>IFERROR(VLOOKUP(B19,'28'!B:J,9,0),"0")</f>
        <v>0</v>
      </c>
      <c r="GZ19" s="72">
        <f>IFERROR(VLOOKUP(B19,'28'!B:K,10,0),"0")</f>
        <v>0</v>
      </c>
      <c r="HA19" s="72">
        <f>IFERROR(VLOOKUP(B19,'28'!B:L,11,0),"0")</f>
        <v>0</v>
      </c>
      <c r="HB19" s="73">
        <f t="shared" si="40"/>
        <v>0</v>
      </c>
      <c r="HC19" s="72" t="str">
        <f>IFERROR(VLOOKUP(B19,#REF!,3),"0")</f>
        <v>0</v>
      </c>
      <c r="HD19" s="72" t="str">
        <f>IFERROR(VLOOKUP(B19,#REF!,4,0),"0")</f>
        <v>0</v>
      </c>
      <c r="HE19" s="72" t="str">
        <f>IFERROR(VLOOKUP(B19,#REF!,5,0),"0")</f>
        <v>0</v>
      </c>
      <c r="HF19" s="72" t="str">
        <f>IFERROR(VLOOKUP(B19,#REF!,9,0),"0")</f>
        <v>0</v>
      </c>
      <c r="HG19" s="72" t="str">
        <f>IFERROR(VLOOKUP(B19,#REF!,10,0),"0")</f>
        <v>0</v>
      </c>
      <c r="HH19" s="72" t="str">
        <f>IFERROR(VLOOKUP(B19,#REF!,11,0),"0")</f>
        <v>0</v>
      </c>
      <c r="HI19" s="73">
        <f t="shared" si="41"/>
        <v>0</v>
      </c>
      <c r="HP19" s="73">
        <f t="shared" si="42"/>
        <v>0</v>
      </c>
      <c r="HW19" s="73">
        <f t="shared" si="43"/>
        <v>0</v>
      </c>
    </row>
    <row r="20" spans="1:231" x14ac:dyDescent="0.6">
      <c r="A20" s="3">
        <v>17</v>
      </c>
      <c r="B20" s="3">
        <v>1111043</v>
      </c>
      <c r="C20" s="5" t="s">
        <v>97</v>
      </c>
      <c r="D20" s="3" t="s">
        <v>176</v>
      </c>
      <c r="E20" s="84">
        <v>0</v>
      </c>
      <c r="F20" s="83">
        <f t="shared" si="9"/>
        <v>0</v>
      </c>
      <c r="G20" s="70">
        <f t="shared" si="4"/>
        <v>0</v>
      </c>
      <c r="H20" s="70">
        <f t="shared" si="5"/>
        <v>0</v>
      </c>
      <c r="I20" s="70">
        <f t="shared" si="6"/>
        <v>0</v>
      </c>
      <c r="J20" s="70">
        <f t="shared" si="7"/>
        <v>0</v>
      </c>
      <c r="K20" s="70">
        <f t="shared" si="8"/>
        <v>0</v>
      </c>
      <c r="L20" s="70">
        <f t="shared" si="10"/>
        <v>0</v>
      </c>
      <c r="M20" s="73">
        <f t="shared" si="11"/>
        <v>0</v>
      </c>
      <c r="N20" s="81">
        <f t="shared" si="12"/>
        <v>0</v>
      </c>
      <c r="O20" s="72" t="str">
        <f>IFERROR(VLOOKUP(B20,'1ไม่มียอด'!B:D,3,0),"0")</f>
        <v>0</v>
      </c>
      <c r="P20" s="72" t="str">
        <f>IFERROR(VLOOKUP(B20,'1ไม่มียอด'!B:E,4,0),"0")</f>
        <v>0</v>
      </c>
      <c r="Q20" s="72" t="str">
        <f>IFERROR(VLOOKUP(B20,'1ไม่มียอด'!B:F,5,0),"0")</f>
        <v>0</v>
      </c>
      <c r="R20" s="72" t="str">
        <f>IFERROR(VLOOKUP(B20,'1ไม่มียอด'!B:G,6,0),"0")</f>
        <v>0</v>
      </c>
      <c r="S20" s="72" t="str">
        <f>IFERROR(VLOOKUP(B20,'1ไม่มียอด'!B:J,9,0),"0")</f>
        <v>0</v>
      </c>
      <c r="T20" s="72" t="str">
        <f>IFERROR(VLOOKUP(B20,'1ไม่มียอด'!B:K,10,0),"0")</f>
        <v>0</v>
      </c>
      <c r="U20" s="73">
        <f t="shared" si="13"/>
        <v>0</v>
      </c>
      <c r="V20" s="72" t="str">
        <f>IFERROR(VLOOKUP(B20,#REF!,3,0),"0")</f>
        <v>0</v>
      </c>
      <c r="W20" s="72" t="str">
        <f>IFERROR(VLOOKUP(B20,#REF!,4,0),"0")</f>
        <v>0</v>
      </c>
      <c r="X20" s="72" t="str">
        <f>IFERROR(VLOOKUP(B20,#REF!,5,0),"0")</f>
        <v>0</v>
      </c>
      <c r="Y20" s="72" t="str">
        <f>IFERROR(VLOOKUP(B20,#REF!,9,0),"0")</f>
        <v>0</v>
      </c>
      <c r="Z20" s="72" t="str">
        <f>IFERROR(VLOOKUP(B20,#REF!,10,0),"0")</f>
        <v>0</v>
      </c>
      <c r="AA20" s="72" t="str">
        <f>IFERROR(VLOOKUP(B20,#REF!,11,0),"0")</f>
        <v>0</v>
      </c>
      <c r="AB20" s="73">
        <f t="shared" si="14"/>
        <v>0</v>
      </c>
      <c r="AC20" s="72">
        <f>IFERROR(VLOOKUP(B20,'3'!B:D,3,0),"0")</f>
        <v>0</v>
      </c>
      <c r="AD20" s="72">
        <f>IFERROR(VLOOKUP(B20,'3'!B:E,4,0),"0")</f>
        <v>0</v>
      </c>
      <c r="AE20" s="72">
        <f>IFERROR(VLOOKUP(B20,'3'!B:F,5,0),"0")</f>
        <v>0</v>
      </c>
      <c r="AF20" s="72">
        <f>IFERROR(VLOOKUP(B20,'3'!B:J,9,0),"0")</f>
        <v>0</v>
      </c>
      <c r="AG20" s="72">
        <f>IFERROR(VLOOKUP(B20,'3'!B:K,10,0),"0")</f>
        <v>0</v>
      </c>
      <c r="AH20" s="72">
        <f>IFERROR(VLOOKUP(B20,'3'!B:L,11,0),"0")</f>
        <v>0</v>
      </c>
      <c r="AI20" s="73">
        <f t="shared" si="15"/>
        <v>0</v>
      </c>
      <c r="AJ20" s="72">
        <f>IFERROR(VLOOKUP(B20,'4'!B:D,3,0),"0")</f>
        <v>0</v>
      </c>
      <c r="AK20" s="72">
        <f>IFERROR(VLOOKUP(B20,'4'!B:E,4,0),"0")</f>
        <v>0</v>
      </c>
      <c r="AL20" s="72">
        <f>IFERROR(VLOOKUP(B20,'4'!B:F,5,0),"0")</f>
        <v>0</v>
      </c>
      <c r="AM20" s="72">
        <f>IFERROR(VLOOKUP(B20,'4'!B:J,9,0),"0")</f>
        <v>0</v>
      </c>
      <c r="AN20" s="72">
        <f>IFERROR(VLOOKUP(B20,'4'!B:K,10,0),"0")</f>
        <v>0</v>
      </c>
      <c r="AO20" s="72">
        <f>IFERROR(VLOOKUP(B20,'4'!B:L,11,0),"0")</f>
        <v>0</v>
      </c>
      <c r="AP20" s="73">
        <f t="shared" si="16"/>
        <v>0</v>
      </c>
      <c r="AQ20" s="72">
        <f>IFERROR(VLOOKUP(B20,'5'!B:D,3,0),"0")</f>
        <v>0</v>
      </c>
      <c r="AR20" s="72">
        <f>IFERROR(VLOOKUP(B20,'5'!B:E,4,0),"0")</f>
        <v>0</v>
      </c>
      <c r="AS20" s="72">
        <f>IFERROR(VLOOKUP(B20,'5'!B:F,5,0),"0")</f>
        <v>0</v>
      </c>
      <c r="AT20" s="72">
        <f>IFERROR(VLOOKUP(B20,'5'!B:J,9,0),"0")</f>
        <v>0</v>
      </c>
      <c r="AU20" s="72">
        <f>IFERROR(VLOOKUP(B20,'5'!B:K,10,0),"0")</f>
        <v>0</v>
      </c>
      <c r="AV20" s="72">
        <f>IFERROR(VLOOKUP(B20,'5'!B:L,11,0),"0")</f>
        <v>0</v>
      </c>
      <c r="AW20" s="73">
        <f t="shared" si="17"/>
        <v>0</v>
      </c>
      <c r="AX20" s="72">
        <f>IFERROR(VLOOKUP(B20,'6'!B:D,3,0),"0")</f>
        <v>0</v>
      </c>
      <c r="AY20" s="72">
        <f>IFERROR(VLOOKUP(B20,'6'!B:E,4,0),"0")</f>
        <v>0</v>
      </c>
      <c r="AZ20" s="72">
        <f>IFERROR(VLOOKUP(B20,'6'!B:F,5,0),"0")</f>
        <v>0</v>
      </c>
      <c r="BA20" s="72">
        <f>IFERROR(VLOOKUP(B20,'6'!B:J,9,0),"0")</f>
        <v>0</v>
      </c>
      <c r="BB20" s="72">
        <f>IFERROR(VLOOKUP(B20,'6'!B:K,10,0),"0")</f>
        <v>0</v>
      </c>
      <c r="BC20" s="72">
        <f>IFERROR(VLOOKUP(B20,'6'!B:L,11,0),"0")</f>
        <v>0</v>
      </c>
      <c r="BD20" s="73">
        <f t="shared" si="18"/>
        <v>0</v>
      </c>
      <c r="BE20" s="72">
        <f>IFERROR(VLOOKUP(B20,'7'!B:D,3,0),"0")</f>
        <v>0</v>
      </c>
      <c r="BF20" s="72">
        <f>IFERROR(VLOOKUP(B20,'7'!B:E,4,0),"0")</f>
        <v>0</v>
      </c>
      <c r="BG20" s="72">
        <f>IFERROR(VLOOKUP(B20,'7'!B:F,5,0),"0")</f>
        <v>0</v>
      </c>
      <c r="BH20" s="72">
        <f>IFERROR(VLOOKUP(B20,'7'!B:J,9,0),"0")</f>
        <v>0</v>
      </c>
      <c r="BI20" s="72">
        <f>IFERROR(VLOOKUP(B20,'7'!B:K,10,0),"0")</f>
        <v>0</v>
      </c>
      <c r="BJ20" s="72">
        <f>IFERROR(VLOOKUP(B20,'7'!B:L,11,0),"0")</f>
        <v>0</v>
      </c>
      <c r="BK20" s="73">
        <f t="shared" si="19"/>
        <v>0</v>
      </c>
      <c r="BL20" s="72">
        <f>IFERROR(VLOOKUP(B20,'8'!B:D,3,0),"0")</f>
        <v>0</v>
      </c>
      <c r="BM20" s="72">
        <f>IFERROR(VLOOKUP(B20,'8'!B:E,4,0),"0")</f>
        <v>0</v>
      </c>
      <c r="BN20" s="72">
        <f>IFERROR(VLOOKUP(B20,'8'!B:F,5,0),"0")</f>
        <v>0</v>
      </c>
      <c r="BO20" s="72">
        <f>IFERROR(VLOOKUP(B20,'8'!B:J,9,0),"0")</f>
        <v>0</v>
      </c>
      <c r="BP20" s="72">
        <f>IFERROR(VLOOKUP(B20,'8'!B:K,10,0),"0")</f>
        <v>0</v>
      </c>
      <c r="BQ20" s="72">
        <f>IFERROR(VLOOKUP(B20,'8'!B:L,11,0),"0")</f>
        <v>0</v>
      </c>
      <c r="BR20" s="73">
        <f t="shared" si="20"/>
        <v>0</v>
      </c>
      <c r="BS20" s="72">
        <f>IFERROR(VLOOKUP(B20,'9'!B:D,3,0),"0")</f>
        <v>0</v>
      </c>
      <c r="BT20" s="72">
        <f>IFERROR(VLOOKUP(B20,'9'!B:E,4,0),"0")</f>
        <v>0</v>
      </c>
      <c r="BU20" s="72">
        <f>IFERROR(VLOOKUP(B20,'9'!B:F,5,0),"0")</f>
        <v>0</v>
      </c>
      <c r="BV20" s="72">
        <f>IFERROR(VLOOKUP(B20,'9'!B:J,9,0),"0")</f>
        <v>0</v>
      </c>
      <c r="BW20" s="72">
        <f>IFERROR(VLOOKUP(B20,'9'!B:K,10,0),"0")</f>
        <v>0</v>
      </c>
      <c r="BX20" s="72">
        <f>IFERROR(VLOOKUP(B20,'9'!B:L,11,0),"0")</f>
        <v>0</v>
      </c>
      <c r="BY20" s="73">
        <f t="shared" si="21"/>
        <v>0</v>
      </c>
      <c r="BZ20" s="72">
        <f>IFERROR(VLOOKUP(B20,'10'!B:D,3,0),"0")</f>
        <v>0</v>
      </c>
      <c r="CA20" s="72">
        <f>IFERROR(VLOOKUP(B20,'10'!B:E,4,0),"0")</f>
        <v>0</v>
      </c>
      <c r="CB20" s="72">
        <f>VLOOKUP(B20,'10'!B:F,5,0)</f>
        <v>0</v>
      </c>
      <c r="CC20" s="72">
        <f>IFERROR(VLOOKUP(B20,'10'!B:J,9,0),"0")</f>
        <v>0</v>
      </c>
      <c r="CD20" s="72">
        <f>IFERROR(VLOOKUP(B20,'10'!B:K,10,0),"0")</f>
        <v>0</v>
      </c>
      <c r="CE20" s="72">
        <f>IFERROR(VLOOKUP(B20,'10'!B:L,11,0),"0")</f>
        <v>0</v>
      </c>
      <c r="CF20" s="73">
        <f t="shared" si="22"/>
        <v>0</v>
      </c>
      <c r="CG20" s="72">
        <f>IFERROR(VLOOKUP(B20,'11'!B:D,3,0),"0")</f>
        <v>0</v>
      </c>
      <c r="CH20" s="72">
        <f>IFERROR(VLOOKUP(B20,'11'!B:E,4,0),"0")</f>
        <v>0</v>
      </c>
      <c r="CI20" s="72">
        <f>IFERROR(VLOOKUP(B20,'11'!B:F,5,0),"0")</f>
        <v>0</v>
      </c>
      <c r="CJ20" s="72">
        <f>IFERROR(VLOOKUP(B20,'11'!B:J,9,0),"0")</f>
        <v>0</v>
      </c>
      <c r="CK20" s="72">
        <f>IFERROR(VLOOKUP(B20,'11'!B:K,10,0),"0")</f>
        <v>0</v>
      </c>
      <c r="CL20" s="72">
        <f>IFERROR(VLOOKUP(B20,'11'!B:L,11,0),"0")</f>
        <v>0</v>
      </c>
      <c r="CM20" s="73">
        <f t="shared" si="23"/>
        <v>0</v>
      </c>
      <c r="CN20" s="72">
        <f>IFERROR(VLOOKUP(B20,'12'!B:D,3,0),"0")</f>
        <v>0</v>
      </c>
      <c r="CO20" s="72">
        <f>IFERROR(VLOOKUP(B20,'12'!B:E,4,0),"0")</f>
        <v>0</v>
      </c>
      <c r="CP20" s="72">
        <f>IFERROR(VLOOKUP(B20,'12'!B:F,5,0),"0")</f>
        <v>0</v>
      </c>
      <c r="CQ20" s="72">
        <f>IFERROR(VLOOKUP(B20,'12'!B:J,9,0),"0")</f>
        <v>0</v>
      </c>
      <c r="CR20" s="72">
        <f>IFERROR(VLOOKUP(B20,'12'!B:K,10,0),"0")</f>
        <v>0</v>
      </c>
      <c r="CS20" s="72">
        <f>IFERROR(VLOOKUP(B20,'12'!B:L,11,0),"0")</f>
        <v>0</v>
      </c>
      <c r="CT20" s="73">
        <f t="shared" si="24"/>
        <v>0</v>
      </c>
      <c r="CU20" s="72">
        <f>IFERROR(VLOOKUP(B20,'13'!B:D,3,0),"0")</f>
        <v>0</v>
      </c>
      <c r="CV20" s="72">
        <f>IFERROR(VLOOKUP(B20,'13'!B:E,4,0),"0")</f>
        <v>0</v>
      </c>
      <c r="CW20" s="72">
        <f>IFERROR(VLOOKUP(B20,'13'!B:F,5,0),"0")</f>
        <v>0</v>
      </c>
      <c r="CX20" s="72">
        <f>IFERROR(VLOOKUP(B20,'13'!B:J,9,0),"0")</f>
        <v>0</v>
      </c>
      <c r="CY20" s="72">
        <f>IFERROR(VLOOKUP(B20,'13'!B:K,10,0),"0")</f>
        <v>0</v>
      </c>
      <c r="CZ20" s="72">
        <f>IFERROR(VLOOKUP(B20,'13'!B:L,11,0),"0")</f>
        <v>0</v>
      </c>
      <c r="DA20" s="73">
        <f t="shared" si="25"/>
        <v>0</v>
      </c>
      <c r="DB20" s="72">
        <f>IFERROR(VLOOKUP(B20,'14'!B:D,3,0),"0")</f>
        <v>0</v>
      </c>
      <c r="DC20" s="72">
        <f>IFERROR(VLOOKUP(B20,'14'!B:E,4,0),"0")</f>
        <v>0</v>
      </c>
      <c r="DD20" s="72">
        <f>IFERROR(VLOOKUP(B20,'14'!B:F,5,0),"0")</f>
        <v>0</v>
      </c>
      <c r="DE20" s="72">
        <f>IFERROR(VLOOKUP(B20,'14'!B:J,9,0),"0")</f>
        <v>0</v>
      </c>
      <c r="DF20" s="72">
        <f>IFERROR(VLOOKUP(B20,'14'!B:K,10,0),"0")</f>
        <v>0</v>
      </c>
      <c r="DG20" s="72">
        <f>IFERROR(VLOOKUP(B20,'14'!B:L,11,0),"0")</f>
        <v>0</v>
      </c>
      <c r="DH20" s="73">
        <f t="shared" si="26"/>
        <v>0</v>
      </c>
      <c r="DI20" s="72">
        <f>IFERROR(VLOOKUP(B20,'15'!B:D,3,0),"0")</f>
        <v>0</v>
      </c>
      <c r="DJ20" s="72">
        <f>IFERROR(VLOOKUP(B20,'15'!B:E,4,0),"0")</f>
        <v>0</v>
      </c>
      <c r="DK20" s="72">
        <f>IFERROR(VLOOKUP(B20,'15'!B:F,5,0),"0")</f>
        <v>0</v>
      </c>
      <c r="DL20" s="72">
        <f>IFERROR(VLOOKUP(B20,'15'!B:J,9,0),"0")</f>
        <v>0</v>
      </c>
      <c r="DM20" s="72">
        <f>IFERROR(VLOOKUP(B20,'15'!B:K,10,0),"0")</f>
        <v>0</v>
      </c>
      <c r="DN20" s="72">
        <f>IFERROR(VLOOKUP(B20,'15'!B:L,11,0),"0")</f>
        <v>0</v>
      </c>
      <c r="DO20" s="73">
        <f t="shared" si="27"/>
        <v>0</v>
      </c>
      <c r="DP20" s="72">
        <f>IFERROR(VLOOKUP(B20,'16'!B:D,3,0),"0")</f>
        <v>0</v>
      </c>
      <c r="DQ20" s="72">
        <f>IFERROR(VLOOKUP(B20,'16'!B:E,4,0),"0")</f>
        <v>0</v>
      </c>
      <c r="DR20" s="72">
        <f>IFERROR(VLOOKUP(B20,'16'!B:F,5,0),"0")</f>
        <v>0</v>
      </c>
      <c r="DS20" s="72">
        <f>IFERROR(VLOOKUP(B20,'16'!B:J,9,0),"0")</f>
        <v>0</v>
      </c>
      <c r="DT20" s="72">
        <f>IFERROR(VLOOKUP(B20,'16'!B:K,10,0),"0")</f>
        <v>0</v>
      </c>
      <c r="DU20" s="72">
        <f>IFERROR(VLOOKUP(B20,'16'!B:L,11,0),"0")</f>
        <v>0</v>
      </c>
      <c r="DV20" s="73">
        <f t="shared" si="28"/>
        <v>0</v>
      </c>
      <c r="DW20" s="72">
        <f>IFERROR(VLOOKUP(B20,'17'!B:D,3,0),"0")</f>
        <v>0</v>
      </c>
      <c r="DX20" s="72">
        <f>IFERROR(VLOOKUP(B20,'17'!B:E,4,0),"0")</f>
        <v>0</v>
      </c>
      <c r="DY20" s="72">
        <f>IFERROR(VLOOKUP(B20,'17'!B:F,5,0),"0")</f>
        <v>0</v>
      </c>
      <c r="DZ20" s="72">
        <f>IFERROR(VLOOKUP(B20,'17'!B:J,9,0),"0")</f>
        <v>0</v>
      </c>
      <c r="EA20" s="72">
        <f>IFERROR(VLOOKUP(B20,'17'!B:K,10,0),"0")</f>
        <v>0</v>
      </c>
      <c r="EB20" s="72">
        <f>IFERROR(VLOOKUP(B20,'17'!B:L,11,0),"0")</f>
        <v>0</v>
      </c>
      <c r="EC20" s="73">
        <f t="shared" si="29"/>
        <v>0</v>
      </c>
      <c r="ED20" s="72">
        <f>IFERROR(VLOOKUP(B20,'18'!B:D,3,0),"0")</f>
        <v>0</v>
      </c>
      <c r="EE20" s="72">
        <f>IFERROR(VLOOKUP(B20,'18'!B:E,4,0),"0")</f>
        <v>0</v>
      </c>
      <c r="EF20" s="72">
        <f>IFERROR(VLOOKUP(B20,'18'!B:F,5,0),"0")</f>
        <v>0</v>
      </c>
      <c r="EG20" s="72">
        <f>IFERROR(VLOOKUP(B20,'18'!B:J,9,0),"0")</f>
        <v>0</v>
      </c>
      <c r="EH20" s="72">
        <f>IFERROR(VLOOKUP(B20,'18'!B:K,10,0),"0")</f>
        <v>0</v>
      </c>
      <c r="EI20" s="72">
        <f>IFERROR(VLOOKUP(B20,'18'!B:L,11,0),"0")</f>
        <v>0</v>
      </c>
      <c r="EJ20" s="73">
        <f t="shared" si="30"/>
        <v>0</v>
      </c>
      <c r="EK20" s="72">
        <f>IFERROR(VLOOKUP(B20,'19'!B:D,3,0),"0")</f>
        <v>0</v>
      </c>
      <c r="EL20" s="72">
        <f>IFERROR(VLOOKUP(B20,'19'!B:E,4,0),"0")</f>
        <v>0</v>
      </c>
      <c r="EM20" s="72">
        <f>IFERROR(VLOOKUP(B20,'19'!B:F,5,0),"0")</f>
        <v>0</v>
      </c>
      <c r="EN20" s="72">
        <f>IFERROR(VLOOKUP(B20,'19'!B:J,9,0),"0")</f>
        <v>0</v>
      </c>
      <c r="EO20" s="72">
        <f>IFERROR(VLOOKUP(B20,'19'!B:K,10,0),"0")</f>
        <v>0</v>
      </c>
      <c r="EP20" s="72">
        <f>IFERROR(VLOOKUP(B20,'19'!B:L,11,0),"0")</f>
        <v>0</v>
      </c>
      <c r="EQ20" s="73">
        <f t="shared" si="31"/>
        <v>0</v>
      </c>
      <c r="ER20" s="72">
        <f>IFERROR(VLOOKUP(B20,'20'!B:D,3,0),"0")</f>
        <v>0</v>
      </c>
      <c r="ES20" s="72">
        <f>IFERROR(VLOOKUP(B20,'20'!B:E,4,0),"0")</f>
        <v>0</v>
      </c>
      <c r="ET20" s="72">
        <f>IFERROR(VLOOKUP(B20,'20'!B:F,5,0),"0")</f>
        <v>0</v>
      </c>
      <c r="EU20" s="72">
        <f>IFERROR(VLOOKUP(B20,'20'!B:J,9,0),"0")</f>
        <v>0</v>
      </c>
      <c r="EV20" s="72">
        <f>IFERROR(VLOOKUP(B20,'20'!B:K,10,0),"0")</f>
        <v>0</v>
      </c>
      <c r="EW20" s="72">
        <f>IFERROR(VLOOKUP(B20,'20'!B:L,11,0),"0")</f>
        <v>0</v>
      </c>
      <c r="EX20" s="73">
        <f t="shared" si="32"/>
        <v>0</v>
      </c>
      <c r="EY20" s="72">
        <f>IFERROR(VLOOKUP(B20,'21'!B:D,3,0),"0")</f>
        <v>0</v>
      </c>
      <c r="EZ20" s="72">
        <f>IFERROR(VLOOKUP(B20,'21'!B:E,4,0),"0")</f>
        <v>0</v>
      </c>
      <c r="FA20" s="72">
        <f>IFERROR(VLOOKUP(B20,'21'!B:F,5,0),"0")</f>
        <v>0</v>
      </c>
      <c r="FB20" s="72">
        <f>IFERROR(VLOOKUP(B20,'21'!B:J,9,0),"0")</f>
        <v>0</v>
      </c>
      <c r="FC20" s="72">
        <f>IFERROR(VLOOKUP(B20,'21'!B:K,10,0),"0")</f>
        <v>0</v>
      </c>
      <c r="FD20" s="72">
        <f>IFERROR(VLOOKUP(B20,'21'!B:L,11,0),"0")</f>
        <v>0</v>
      </c>
      <c r="FE20" s="73">
        <f t="shared" si="33"/>
        <v>0</v>
      </c>
      <c r="FF20" s="72">
        <f>IFERROR(VLOOKUP(B20,'22'!B:D,3,0),"0")</f>
        <v>0</v>
      </c>
      <c r="FG20" s="72">
        <f>IFERROR(VLOOKUP(B20,'22'!B:E,4,0),"0")</f>
        <v>0</v>
      </c>
      <c r="FH20" s="72">
        <f>IFERROR(VLOOKUP(B20,'22'!B:F,5,0),"0")</f>
        <v>0</v>
      </c>
      <c r="FI20" s="72">
        <f>IFERROR(VLOOKUP(B20,'22'!B:J,9,0),"0")</f>
        <v>0</v>
      </c>
      <c r="FJ20" s="72">
        <f>IFERROR(VLOOKUP(B20,'22'!B:K,10,0),"0")</f>
        <v>0</v>
      </c>
      <c r="FK20" s="72">
        <f>IFERROR(VLOOKUP(B20,'22'!B:L,11,0),"0")</f>
        <v>0</v>
      </c>
      <c r="FL20" s="73">
        <f t="shared" si="34"/>
        <v>0</v>
      </c>
      <c r="FM20" s="72">
        <f>IFERROR(VLOOKUP(B20,'23'!B:D,3,0),"0")</f>
        <v>0</v>
      </c>
      <c r="FN20" s="72">
        <f>IFERROR(VLOOKUP(B20,'23'!B:E,4,0),"0")</f>
        <v>0</v>
      </c>
      <c r="FO20" s="72">
        <f>IFERROR(VLOOKUP(B20,'23'!B:F,5,0),"0")</f>
        <v>0</v>
      </c>
      <c r="FP20" s="72">
        <f>IFERROR(VLOOKUP(B20,'23'!B:J,9,0),"0")</f>
        <v>0</v>
      </c>
      <c r="FQ20" s="72">
        <f>IFERROR(VLOOKUP(B20,'23'!B:K,10,0),"0")</f>
        <v>0</v>
      </c>
      <c r="FR20" s="72">
        <f>IFERROR(VLOOKUP(B20,'23'!B:L,11,0),"0")</f>
        <v>0</v>
      </c>
      <c r="FS20" s="73">
        <f t="shared" si="35"/>
        <v>0</v>
      </c>
      <c r="FT20" s="72">
        <f>IFERROR(VLOOKUP(B20,'24'!B:D,3,0),"0")</f>
        <v>0</v>
      </c>
      <c r="FU20" s="72">
        <f>IFERROR(VLOOKUP(B20,'24'!B:E,4,0),"0")</f>
        <v>0</v>
      </c>
      <c r="FV20" s="72">
        <f>IFERROR(VLOOKUP(B20,'24'!B:F,5,0),"0")</f>
        <v>0</v>
      </c>
      <c r="FW20" s="72">
        <f>IFERROR(VLOOKUP(B20,'24'!B:J,9,0),"0")</f>
        <v>0</v>
      </c>
      <c r="FX20" s="72">
        <f>IFERROR(VLOOKUP(B20,'24'!B:K,10,0),"0")</f>
        <v>0</v>
      </c>
      <c r="FY20" s="72">
        <f>IFERROR(VLOOKUP(B20,'24'!B:L,11,0),"0")</f>
        <v>0</v>
      </c>
      <c r="FZ20" s="73">
        <f t="shared" si="36"/>
        <v>0</v>
      </c>
      <c r="GA20" s="72">
        <f>IFERROR(VLOOKUP(B20,'25'!B:D,3,0),"0")</f>
        <v>0</v>
      </c>
      <c r="GB20" s="72">
        <f>IFERROR(VLOOKUP(B20,'25'!B:E,4,0),"0")</f>
        <v>0</v>
      </c>
      <c r="GC20" s="72">
        <f>IFERROR(VLOOKUP(B20,'25'!B:F,5,0),"0")</f>
        <v>0</v>
      </c>
      <c r="GD20" s="72">
        <f>IFERROR(VLOOKUP(B20,'25'!B:J,9,0),"0")</f>
        <v>0</v>
      </c>
      <c r="GE20" s="72">
        <f>IFERROR(VLOOKUP(B20,'25'!B:K,10,0),"0")</f>
        <v>0</v>
      </c>
      <c r="GF20" s="72">
        <f>IFERROR(VLOOKUP(B20,'25'!B:L,11,0),"0")</f>
        <v>0</v>
      </c>
      <c r="GG20" s="73">
        <f t="shared" si="37"/>
        <v>0</v>
      </c>
      <c r="GH20" s="72">
        <f>IFERROR(VLOOKUP(B20,'26'!B:D,3,0),"0")</f>
        <v>0</v>
      </c>
      <c r="GI20" s="72">
        <f>IFERROR(VLOOKUP(B20,'26'!B:E,4,0),"0")</f>
        <v>0</v>
      </c>
      <c r="GJ20" s="72">
        <f>IFERROR(VLOOKUP(B20,'26'!B:F,5,0),"0")</f>
        <v>0</v>
      </c>
      <c r="GK20" s="72">
        <f>IFERROR(VLOOKUP(B20,'26'!B:J,9,0),"0")</f>
        <v>0</v>
      </c>
      <c r="GL20" s="72">
        <f>IFERROR(VLOOKUP(B20,'26'!B:K,10,0),"0")</f>
        <v>0</v>
      </c>
      <c r="GM20" s="72">
        <f>IFERROR(VLOOKUP(B20,'26'!B:L,11,0),"0")</f>
        <v>0</v>
      </c>
      <c r="GN20" s="73">
        <f t="shared" si="38"/>
        <v>0</v>
      </c>
      <c r="GO20" s="72">
        <f>IFERROR(VLOOKUP(B20,'27'!B:D,3,0),"0")</f>
        <v>0</v>
      </c>
      <c r="GP20" s="72">
        <f>IFERROR(VLOOKUP(B20,'27'!B:E,4,0),"0")</f>
        <v>0</v>
      </c>
      <c r="GQ20" s="72">
        <f>IFERROR(VLOOKUP(B20,'27'!B:F,5,0),"0")</f>
        <v>0</v>
      </c>
      <c r="GR20" s="72">
        <f>IFERROR(VLOOKUP(B20,'27'!B:J,9,0),"0")</f>
        <v>0</v>
      </c>
      <c r="GS20" s="72">
        <f>IFERROR(VLOOKUP(B20,'27'!B:K,10,0),"0")</f>
        <v>0</v>
      </c>
      <c r="GT20" s="72">
        <f>IFERROR(VLOOKUP(B20,'27'!B:L,11,0),"0")</f>
        <v>0</v>
      </c>
      <c r="GU20" s="73">
        <f t="shared" si="39"/>
        <v>0</v>
      </c>
      <c r="GV20" s="72">
        <f>IFERROR(VLOOKUP(B20,'28'!B:D,3,0),"0")</f>
        <v>0</v>
      </c>
      <c r="GW20" s="72">
        <f>IFERROR(VLOOKUP(B20,'28'!B:E,4,0),"0")</f>
        <v>0</v>
      </c>
      <c r="GX20" s="72">
        <f>IFERROR(VLOOKUP(B20,'28'!B:F,5,0),"0")</f>
        <v>0</v>
      </c>
      <c r="GY20" s="72">
        <f>IFERROR(VLOOKUP(B20,'28'!B:J,9,0),"0")</f>
        <v>0</v>
      </c>
      <c r="GZ20" s="72">
        <f>IFERROR(VLOOKUP(B20,'28'!B:K,10,0),"0")</f>
        <v>0</v>
      </c>
      <c r="HA20" s="72">
        <f>IFERROR(VLOOKUP(B20,'28'!B:L,11,0),"0")</f>
        <v>0</v>
      </c>
      <c r="HB20" s="73">
        <f t="shared" si="40"/>
        <v>0</v>
      </c>
      <c r="HC20" s="72" t="str">
        <f>IFERROR(VLOOKUP(B20,#REF!,3),"0")</f>
        <v>0</v>
      </c>
      <c r="HD20" s="72" t="str">
        <f>IFERROR(VLOOKUP(B20,#REF!,4,0),"0")</f>
        <v>0</v>
      </c>
      <c r="HE20" s="72" t="str">
        <f>IFERROR(VLOOKUP(B20,#REF!,5,0),"0")</f>
        <v>0</v>
      </c>
      <c r="HF20" s="72" t="str">
        <f>IFERROR(VLOOKUP(B20,#REF!,9,0),"0")</f>
        <v>0</v>
      </c>
      <c r="HG20" s="72" t="str">
        <f>IFERROR(VLOOKUP(B20,#REF!,10,0),"0")</f>
        <v>0</v>
      </c>
      <c r="HH20" s="72" t="str">
        <f>IFERROR(VLOOKUP(B20,#REF!,11,0),"0")</f>
        <v>0</v>
      </c>
      <c r="HI20" s="73">
        <f t="shared" si="41"/>
        <v>0</v>
      </c>
      <c r="HP20" s="73">
        <f t="shared" si="42"/>
        <v>0</v>
      </c>
      <c r="HW20" s="73">
        <f t="shared" si="43"/>
        <v>0</v>
      </c>
    </row>
    <row r="21" spans="1:231" x14ac:dyDescent="0.6">
      <c r="A21" s="3">
        <v>18</v>
      </c>
      <c r="B21" s="3">
        <v>1111056</v>
      </c>
      <c r="C21" s="5" t="s">
        <v>5</v>
      </c>
      <c r="D21" s="3" t="s">
        <v>176</v>
      </c>
      <c r="E21" s="84">
        <v>39.96</v>
      </c>
      <c r="F21" s="83">
        <f t="shared" si="9"/>
        <v>25014.959999999999</v>
      </c>
      <c r="G21" s="70">
        <f t="shared" si="4"/>
        <v>72</v>
      </c>
      <c r="H21" s="70">
        <f t="shared" si="5"/>
        <v>150</v>
      </c>
      <c r="I21" s="70">
        <f t="shared" si="6"/>
        <v>224</v>
      </c>
      <c r="J21" s="70">
        <f t="shared" si="7"/>
        <v>146</v>
      </c>
      <c r="K21" s="70">
        <f t="shared" si="8"/>
        <v>0</v>
      </c>
      <c r="L21" s="70">
        <f t="shared" si="10"/>
        <v>34</v>
      </c>
      <c r="M21" s="73">
        <f t="shared" si="11"/>
        <v>626</v>
      </c>
      <c r="N21" s="81">
        <f t="shared" si="12"/>
        <v>592</v>
      </c>
      <c r="O21" s="72" t="str">
        <f>IFERROR(VLOOKUP(B21,'1ไม่มียอด'!B:D,3,0),"0")</f>
        <v>0</v>
      </c>
      <c r="P21" s="72" t="str">
        <f>IFERROR(VLOOKUP(B21,'1ไม่มียอด'!B:E,4,0),"0")</f>
        <v>0</v>
      </c>
      <c r="Q21" s="72" t="str">
        <f>IFERROR(VLOOKUP(B21,'1ไม่มียอด'!B:F,5,0),"0")</f>
        <v>0</v>
      </c>
      <c r="R21" s="72" t="str">
        <f>IFERROR(VLOOKUP(B21,'1ไม่มียอด'!B:G,6,0),"0")</f>
        <v>0</v>
      </c>
      <c r="S21" s="72" t="str">
        <f>IFERROR(VLOOKUP(B21,'1ไม่มียอด'!B:J,9,0),"0")</f>
        <v>0</v>
      </c>
      <c r="T21" s="72" t="str">
        <f>IFERROR(VLOOKUP(B21,'1ไม่มียอด'!B:K,10,0),"0")</f>
        <v>0</v>
      </c>
      <c r="U21" s="73">
        <f t="shared" si="13"/>
        <v>0</v>
      </c>
      <c r="V21" s="72" t="str">
        <f>IFERROR(VLOOKUP(B21,#REF!,3,0),"0")</f>
        <v>0</v>
      </c>
      <c r="W21" s="72" t="str">
        <f>IFERROR(VLOOKUP(B21,#REF!,4,0),"0")</f>
        <v>0</v>
      </c>
      <c r="X21" s="72" t="str">
        <f>IFERROR(VLOOKUP(B21,#REF!,5,0),"0")</f>
        <v>0</v>
      </c>
      <c r="Y21" s="72" t="str">
        <f>IFERROR(VLOOKUP(B21,#REF!,9,0),"0")</f>
        <v>0</v>
      </c>
      <c r="Z21" s="72" t="str">
        <f>IFERROR(VLOOKUP(B21,#REF!,10,0),"0")</f>
        <v>0</v>
      </c>
      <c r="AA21" s="72" t="str">
        <f>IFERROR(VLOOKUP(B21,#REF!,11,0),"0")</f>
        <v>0</v>
      </c>
      <c r="AB21" s="73">
        <f t="shared" si="14"/>
        <v>0</v>
      </c>
      <c r="AC21" s="72">
        <f>IFERROR(VLOOKUP(B21,'3'!B:D,3,0),"0")</f>
        <v>6</v>
      </c>
      <c r="AD21" s="72">
        <f>IFERROR(VLOOKUP(B21,'3'!B:E,4,0),"0")</f>
        <v>12</v>
      </c>
      <c r="AE21" s="72">
        <f>IFERROR(VLOOKUP(B21,'3'!B:F,5,0),"0")</f>
        <v>1</v>
      </c>
      <c r="AF21" s="72">
        <f>IFERROR(VLOOKUP(B21,'3'!B:J,9,0),"0")</f>
        <v>13</v>
      </c>
      <c r="AG21" s="72">
        <f>IFERROR(VLOOKUP(B21,'3'!B:K,10,0),"0")</f>
        <v>0</v>
      </c>
      <c r="AH21" s="72">
        <f>IFERROR(VLOOKUP(B21,'3'!B:L,11,0),"0")</f>
        <v>0</v>
      </c>
      <c r="AI21" s="73">
        <f t="shared" si="15"/>
        <v>32</v>
      </c>
      <c r="AJ21" s="72">
        <f>IFERROR(VLOOKUP(B21,'4'!B:D,3,0),"0")</f>
        <v>8</v>
      </c>
      <c r="AK21" s="72">
        <f>IFERROR(VLOOKUP(B21,'4'!B:E,4,0),"0")</f>
        <v>2</v>
      </c>
      <c r="AL21" s="72">
        <f>IFERROR(VLOOKUP(B21,'4'!B:F,5,0),"0")</f>
        <v>0</v>
      </c>
      <c r="AM21" s="72">
        <f>IFERROR(VLOOKUP(B21,'4'!B:J,9,0),"0")</f>
        <v>10</v>
      </c>
      <c r="AN21" s="72">
        <f>IFERROR(VLOOKUP(B21,'4'!B:K,10,0),"0")</f>
        <v>0</v>
      </c>
      <c r="AO21" s="72">
        <f>IFERROR(VLOOKUP(B21,'4'!B:L,11,0),"0")</f>
        <v>0</v>
      </c>
      <c r="AP21" s="73">
        <f t="shared" si="16"/>
        <v>20</v>
      </c>
      <c r="AQ21" s="72">
        <f>IFERROR(VLOOKUP(B21,'5'!B:D,3,0),"0")</f>
        <v>5</v>
      </c>
      <c r="AR21" s="72">
        <f>IFERROR(VLOOKUP(B21,'5'!B:E,4,0),"0")</f>
        <v>11</v>
      </c>
      <c r="AS21" s="72">
        <f>IFERROR(VLOOKUP(B21,'5'!B:F,5,0),"0")</f>
        <v>7</v>
      </c>
      <c r="AT21" s="72">
        <f>IFERROR(VLOOKUP(B21,'5'!B:J,9,0),"0")</f>
        <v>5</v>
      </c>
      <c r="AU21" s="72">
        <f>IFERROR(VLOOKUP(B21,'5'!B:K,10,0),"0")</f>
        <v>0</v>
      </c>
      <c r="AV21" s="72">
        <f>IFERROR(VLOOKUP(B21,'5'!B:L,11,0),"0")</f>
        <v>5</v>
      </c>
      <c r="AW21" s="73">
        <f t="shared" si="17"/>
        <v>28</v>
      </c>
      <c r="AX21" s="72">
        <f>IFERROR(VLOOKUP(B21,'6'!B:D,3,0),"0")</f>
        <v>6</v>
      </c>
      <c r="AY21" s="72">
        <f>IFERROR(VLOOKUP(B21,'6'!B:E,4,0),"0")</f>
        <v>3</v>
      </c>
      <c r="AZ21" s="72">
        <f>IFERROR(VLOOKUP(B21,'6'!B:F,5,0),"0")</f>
        <v>4</v>
      </c>
      <c r="BA21" s="72">
        <f>IFERROR(VLOOKUP(B21,'6'!B:J,9,0),"0")</f>
        <v>2</v>
      </c>
      <c r="BB21" s="72">
        <f>IFERROR(VLOOKUP(B21,'6'!B:K,10,0),"0")</f>
        <v>0</v>
      </c>
      <c r="BC21" s="72">
        <f>IFERROR(VLOOKUP(B21,'6'!B:L,11,0),"0")</f>
        <v>0</v>
      </c>
      <c r="BD21" s="73">
        <f t="shared" si="18"/>
        <v>15</v>
      </c>
      <c r="BE21" s="72">
        <f>IFERROR(VLOOKUP(B21,'7'!B:D,3,0),"0")</f>
        <v>0</v>
      </c>
      <c r="BF21" s="72">
        <f>IFERROR(VLOOKUP(B21,'7'!B:E,4,0),"0")</f>
        <v>12</v>
      </c>
      <c r="BG21" s="72">
        <f>IFERROR(VLOOKUP(B21,'7'!B:F,5,0),"0")</f>
        <v>7</v>
      </c>
      <c r="BH21" s="72">
        <f>IFERROR(VLOOKUP(B21,'7'!B:J,9,0),"0")</f>
        <v>3</v>
      </c>
      <c r="BI21" s="72">
        <f>IFERROR(VLOOKUP(B21,'7'!B:K,10,0),"0")</f>
        <v>0</v>
      </c>
      <c r="BJ21" s="72">
        <f>IFERROR(VLOOKUP(B21,'7'!B:L,11,0),"0")</f>
        <v>0</v>
      </c>
      <c r="BK21" s="73">
        <f t="shared" si="19"/>
        <v>22</v>
      </c>
      <c r="BL21" s="72">
        <f>IFERROR(VLOOKUP(B21,'8'!B:D,3,0),"0")</f>
        <v>20</v>
      </c>
      <c r="BM21" s="72">
        <f>IFERROR(VLOOKUP(B21,'8'!B:E,4,0),"0")</f>
        <v>6</v>
      </c>
      <c r="BN21" s="72">
        <f>IFERROR(VLOOKUP(B21,'8'!B:F,5,0),"0")</f>
        <v>5</v>
      </c>
      <c r="BO21" s="72">
        <f>IFERROR(VLOOKUP(B21,'8'!B:J,9,0),"0")</f>
        <v>28</v>
      </c>
      <c r="BP21" s="72">
        <f>IFERROR(VLOOKUP(B21,'8'!B:K,10,0),"0")</f>
        <v>0</v>
      </c>
      <c r="BQ21" s="72">
        <f>IFERROR(VLOOKUP(B21,'8'!B:L,11,0),"0")</f>
        <v>0</v>
      </c>
      <c r="BR21" s="73">
        <f t="shared" si="20"/>
        <v>59</v>
      </c>
      <c r="BS21" s="72">
        <f>IFERROR(VLOOKUP(B21,'9'!B:D,3,0),"0")</f>
        <v>2</v>
      </c>
      <c r="BT21" s="72">
        <f>IFERROR(VLOOKUP(B21,'9'!B:E,4,0),"0")</f>
        <v>15</v>
      </c>
      <c r="BU21" s="72">
        <f>IFERROR(VLOOKUP(B21,'9'!B:F,5,0),"0")</f>
        <v>8</v>
      </c>
      <c r="BV21" s="72">
        <f>IFERROR(VLOOKUP(B21,'9'!B:J,9,0),"0")</f>
        <v>22</v>
      </c>
      <c r="BW21" s="72">
        <f>IFERROR(VLOOKUP(B21,'9'!B:K,10,0),"0")</f>
        <v>0</v>
      </c>
      <c r="BX21" s="72">
        <f>IFERROR(VLOOKUP(B21,'9'!B:L,11,0),"0")</f>
        <v>0</v>
      </c>
      <c r="BY21" s="73">
        <f t="shared" si="21"/>
        <v>47</v>
      </c>
      <c r="BZ21" s="72">
        <f>IFERROR(VLOOKUP(B21,'10'!B:D,3,0),"0")</f>
        <v>1</v>
      </c>
      <c r="CA21" s="72">
        <f>IFERROR(VLOOKUP(B21,'10'!B:E,4,0),"0")</f>
        <v>5</v>
      </c>
      <c r="CB21" s="72">
        <f>VLOOKUP(B21,'10'!B:F,5,0)</f>
        <v>1</v>
      </c>
      <c r="CC21" s="72">
        <f>IFERROR(VLOOKUP(B21,'10'!B:J,9,0),"0")</f>
        <v>4</v>
      </c>
      <c r="CD21" s="72">
        <f>IFERROR(VLOOKUP(B21,'10'!B:K,10,0),"0")</f>
        <v>0</v>
      </c>
      <c r="CE21" s="72">
        <f>IFERROR(VLOOKUP(B21,'10'!B:L,11,0),"0")</f>
        <v>0</v>
      </c>
      <c r="CF21" s="73">
        <f t="shared" si="22"/>
        <v>11</v>
      </c>
      <c r="CG21" s="72">
        <f>IFERROR(VLOOKUP(B21,'11'!B:D,3,0),"0")</f>
        <v>4</v>
      </c>
      <c r="CH21" s="72">
        <f>IFERROR(VLOOKUP(B21,'11'!B:E,4,0),"0")</f>
        <v>8</v>
      </c>
      <c r="CI21" s="72">
        <f>IFERROR(VLOOKUP(B21,'11'!B:F,5,0),"0")</f>
        <v>9</v>
      </c>
      <c r="CJ21" s="72">
        <f>IFERROR(VLOOKUP(B21,'11'!B:J,9,0),"0")</f>
        <v>4</v>
      </c>
      <c r="CK21" s="72">
        <f>IFERROR(VLOOKUP(B21,'11'!B:K,10,0),"0")</f>
        <v>0</v>
      </c>
      <c r="CL21" s="72">
        <f>IFERROR(VLOOKUP(B21,'11'!B:L,11,0),"0")</f>
        <v>0</v>
      </c>
      <c r="CM21" s="73">
        <f t="shared" si="23"/>
        <v>25</v>
      </c>
      <c r="CN21" s="72">
        <f>IFERROR(VLOOKUP(B21,'12'!B:D,3,0),"0")</f>
        <v>1</v>
      </c>
      <c r="CO21" s="72">
        <f>IFERROR(VLOOKUP(B21,'12'!B:E,4,0),"0")</f>
        <v>7</v>
      </c>
      <c r="CP21" s="72">
        <f>IFERROR(VLOOKUP(B21,'12'!B:F,5,0),"0")</f>
        <v>6</v>
      </c>
      <c r="CQ21" s="72">
        <f>IFERROR(VLOOKUP(B21,'12'!B:J,9,0),"0")</f>
        <v>3</v>
      </c>
      <c r="CR21" s="72">
        <f>IFERROR(VLOOKUP(B21,'12'!B:K,10,0),"0")</f>
        <v>0</v>
      </c>
      <c r="CS21" s="72">
        <f>IFERROR(VLOOKUP(B21,'12'!B:L,11,0),"0")</f>
        <v>3</v>
      </c>
      <c r="CT21" s="73">
        <f t="shared" si="24"/>
        <v>17</v>
      </c>
      <c r="CU21" s="72">
        <f>IFERROR(VLOOKUP(B21,'13'!B:D,3,0),"0")</f>
        <v>1</v>
      </c>
      <c r="CV21" s="72">
        <f>IFERROR(VLOOKUP(B21,'13'!B:E,4,0),"0")</f>
        <v>5</v>
      </c>
      <c r="CW21" s="72">
        <f>IFERROR(VLOOKUP(B21,'13'!B:F,5,0),"0")</f>
        <v>1</v>
      </c>
      <c r="CX21" s="72">
        <f>IFERROR(VLOOKUP(B21,'13'!B:J,9,0),"0")</f>
        <v>4</v>
      </c>
      <c r="CY21" s="72">
        <f>IFERROR(VLOOKUP(B21,'13'!B:K,10,0),"0")</f>
        <v>0</v>
      </c>
      <c r="CZ21" s="72">
        <f>IFERROR(VLOOKUP(B21,'13'!B:L,11,0),"0")</f>
        <v>0</v>
      </c>
      <c r="DA21" s="73">
        <f t="shared" si="25"/>
        <v>11</v>
      </c>
      <c r="DB21" s="72">
        <f>IFERROR(VLOOKUP(B21,'14'!B:D,3,0),"0")</f>
        <v>5</v>
      </c>
      <c r="DC21" s="72">
        <f>IFERROR(VLOOKUP(B21,'14'!B:E,4,0),"0")</f>
        <v>2</v>
      </c>
      <c r="DD21" s="72">
        <f>IFERROR(VLOOKUP(B21,'14'!B:F,5,0),"0")</f>
        <v>6</v>
      </c>
      <c r="DE21" s="72">
        <f>IFERROR(VLOOKUP(B21,'14'!B:J,9,0),"0")</f>
        <v>5</v>
      </c>
      <c r="DF21" s="72">
        <f>IFERROR(VLOOKUP(B21,'14'!B:K,10,0),"0")</f>
        <v>0</v>
      </c>
      <c r="DG21" s="72">
        <f>IFERROR(VLOOKUP(B21,'14'!B:L,11,0),"0")</f>
        <v>0</v>
      </c>
      <c r="DH21" s="73">
        <f t="shared" si="26"/>
        <v>18</v>
      </c>
      <c r="DI21" s="72">
        <f>IFERROR(VLOOKUP(B21,'15'!B:D,3,0),"0")</f>
        <v>2</v>
      </c>
      <c r="DJ21" s="72">
        <f>IFERROR(VLOOKUP(B21,'15'!B:E,4,0),"0")</f>
        <v>6</v>
      </c>
      <c r="DK21" s="72">
        <f>IFERROR(VLOOKUP(B21,'15'!B:F,5,0),"0")</f>
        <v>8</v>
      </c>
      <c r="DL21" s="72">
        <f>IFERROR(VLOOKUP(B21,'15'!B:J,9,0),"0")</f>
        <v>2</v>
      </c>
      <c r="DM21" s="72">
        <f>IFERROR(VLOOKUP(B21,'15'!B:K,10,0),"0")</f>
        <v>0</v>
      </c>
      <c r="DN21" s="72">
        <f>IFERROR(VLOOKUP(B21,'15'!B:L,11,0),"0")</f>
        <v>0</v>
      </c>
      <c r="DO21" s="73">
        <f t="shared" si="27"/>
        <v>18</v>
      </c>
      <c r="DP21" s="72">
        <f>IFERROR(VLOOKUP(B21,'16'!B:D,3,0),"0")</f>
        <v>0</v>
      </c>
      <c r="DQ21" s="72">
        <f>IFERROR(VLOOKUP(B21,'16'!B:E,4,0),"0")</f>
        <v>5</v>
      </c>
      <c r="DR21" s="72">
        <f>IFERROR(VLOOKUP(B21,'16'!B:F,5,0),"0")</f>
        <v>51</v>
      </c>
      <c r="DS21" s="72">
        <f>IFERROR(VLOOKUP(B21,'16'!B:J,9,0),"0")</f>
        <v>5</v>
      </c>
      <c r="DT21" s="72">
        <f>IFERROR(VLOOKUP(B21,'16'!B:K,10,0),"0")</f>
        <v>0</v>
      </c>
      <c r="DU21" s="72">
        <f>IFERROR(VLOOKUP(B21,'16'!B:L,11,0),"0")</f>
        <v>0</v>
      </c>
      <c r="DV21" s="73">
        <f t="shared" si="28"/>
        <v>61</v>
      </c>
      <c r="DW21" s="72">
        <f>IFERROR(VLOOKUP(B21,'17'!B:D,3,0),"0")</f>
        <v>0</v>
      </c>
      <c r="DX21" s="72">
        <f>IFERROR(VLOOKUP(B21,'17'!B:E,4,0),"0")</f>
        <v>9</v>
      </c>
      <c r="DY21" s="72">
        <f>IFERROR(VLOOKUP(B21,'17'!B:F,5,0),"0")</f>
        <v>13</v>
      </c>
      <c r="DZ21" s="72">
        <f>IFERROR(VLOOKUP(B21,'17'!B:J,9,0),"0")</f>
        <v>4</v>
      </c>
      <c r="EA21" s="72">
        <f>IFERROR(VLOOKUP(B21,'17'!B:K,10,0),"0")</f>
        <v>0</v>
      </c>
      <c r="EB21" s="72">
        <f>IFERROR(VLOOKUP(B21,'17'!B:L,11,0),"0")</f>
        <v>0</v>
      </c>
      <c r="EC21" s="73">
        <f t="shared" si="29"/>
        <v>26</v>
      </c>
      <c r="ED21" s="72">
        <f>IFERROR(VLOOKUP(B21,'18'!B:D,3,0),"0")</f>
        <v>0</v>
      </c>
      <c r="EE21" s="72">
        <f>IFERROR(VLOOKUP(B21,'18'!B:E,4,0),"0")</f>
        <v>6</v>
      </c>
      <c r="EF21" s="72">
        <f>IFERROR(VLOOKUP(B21,'18'!B:F,5,0),"0")</f>
        <v>6</v>
      </c>
      <c r="EG21" s="72">
        <f>IFERROR(VLOOKUP(B21,'18'!B:J,9,0),"0")</f>
        <v>2</v>
      </c>
      <c r="EH21" s="72">
        <f>IFERROR(VLOOKUP(B21,'18'!B:K,10,0),"0")</f>
        <v>0</v>
      </c>
      <c r="EI21" s="72">
        <f>IFERROR(VLOOKUP(B21,'18'!B:L,11,0),"0")</f>
        <v>0</v>
      </c>
      <c r="EJ21" s="73">
        <f t="shared" si="30"/>
        <v>14</v>
      </c>
      <c r="EK21" s="72">
        <f>IFERROR(VLOOKUP(B21,'19'!B:D,3,0),"0")</f>
        <v>0</v>
      </c>
      <c r="EL21" s="72">
        <f>IFERROR(VLOOKUP(B21,'19'!B:E,4,0),"0")</f>
        <v>2</v>
      </c>
      <c r="EM21" s="72">
        <f>IFERROR(VLOOKUP(B21,'19'!B:F,5,0),"0")</f>
        <v>3</v>
      </c>
      <c r="EN21" s="72">
        <f>IFERROR(VLOOKUP(B21,'19'!B:J,9,0),"0")</f>
        <v>9</v>
      </c>
      <c r="EO21" s="72">
        <f>IFERROR(VLOOKUP(B21,'19'!B:K,10,0),"0")</f>
        <v>0</v>
      </c>
      <c r="EP21" s="72">
        <f>IFERROR(VLOOKUP(B21,'19'!B:L,11,0),"0")</f>
        <v>3</v>
      </c>
      <c r="EQ21" s="73">
        <f t="shared" si="31"/>
        <v>17</v>
      </c>
      <c r="ER21" s="72">
        <f>IFERROR(VLOOKUP(B21,'20'!B:D,3,0),"0")</f>
        <v>2</v>
      </c>
      <c r="ES21" s="72">
        <f>IFERROR(VLOOKUP(B21,'20'!B:E,4,0),"0")</f>
        <v>0</v>
      </c>
      <c r="ET21" s="72">
        <f>IFERROR(VLOOKUP(B21,'20'!B:F,5,0),"0")</f>
        <v>17</v>
      </c>
      <c r="EU21" s="72">
        <f>IFERROR(VLOOKUP(B21,'20'!B:J,9,0),"0")</f>
        <v>0</v>
      </c>
      <c r="EV21" s="72">
        <f>IFERROR(VLOOKUP(B21,'20'!B:K,10,0),"0")</f>
        <v>0</v>
      </c>
      <c r="EW21" s="72">
        <f>IFERROR(VLOOKUP(B21,'20'!B:L,11,0),"0")</f>
        <v>0</v>
      </c>
      <c r="EX21" s="73">
        <f t="shared" si="32"/>
        <v>19</v>
      </c>
      <c r="EY21" s="72">
        <f>IFERROR(VLOOKUP(B21,'21'!B:D,3,0),"0")</f>
        <v>0</v>
      </c>
      <c r="EZ21" s="72">
        <f>IFERROR(VLOOKUP(B21,'21'!B:E,4,0),"0")</f>
        <v>5</v>
      </c>
      <c r="FA21" s="72">
        <f>IFERROR(VLOOKUP(B21,'21'!B:F,5,0),"0")</f>
        <v>24</v>
      </c>
      <c r="FB21" s="72">
        <f>IFERROR(VLOOKUP(B21,'21'!B:J,9,0),"0")</f>
        <v>0</v>
      </c>
      <c r="FC21" s="72">
        <f>IFERROR(VLOOKUP(B21,'21'!B:K,10,0),"0")</f>
        <v>0</v>
      </c>
      <c r="FD21" s="72">
        <f>IFERROR(VLOOKUP(B21,'21'!B:L,11,0),"0")</f>
        <v>0</v>
      </c>
      <c r="FE21" s="73">
        <f t="shared" si="33"/>
        <v>29</v>
      </c>
      <c r="FF21" s="72">
        <f>IFERROR(VLOOKUP(B21,'22'!B:D,3,0),"0")</f>
        <v>0</v>
      </c>
      <c r="FG21" s="72">
        <f>IFERROR(VLOOKUP(B21,'22'!B:E,4,0),"0")</f>
        <v>1</v>
      </c>
      <c r="FH21" s="72">
        <f>IFERROR(VLOOKUP(B21,'22'!B:F,5,0),"0")</f>
        <v>13</v>
      </c>
      <c r="FI21" s="72">
        <f>IFERROR(VLOOKUP(B21,'22'!B:J,9,0),"0")</f>
        <v>1</v>
      </c>
      <c r="FJ21" s="72">
        <f>IFERROR(VLOOKUP(B21,'22'!B:K,10,0),"0")</f>
        <v>0</v>
      </c>
      <c r="FK21" s="72">
        <f>IFERROR(VLOOKUP(B21,'22'!B:L,11,0),"0")</f>
        <v>0</v>
      </c>
      <c r="FL21" s="73">
        <f t="shared" si="34"/>
        <v>15</v>
      </c>
      <c r="FM21" s="72">
        <f>IFERROR(VLOOKUP(B21,'23'!B:D,3,0),"0")</f>
        <v>0</v>
      </c>
      <c r="FN21" s="72">
        <f>IFERROR(VLOOKUP(B21,'23'!B:E,4,0),"0")</f>
        <v>5</v>
      </c>
      <c r="FO21" s="72">
        <f>IFERROR(VLOOKUP(B21,'23'!B:F,5,0),"0")</f>
        <v>18</v>
      </c>
      <c r="FP21" s="72">
        <f>IFERROR(VLOOKUP(B21,'23'!B:J,9,0),"0")</f>
        <v>4</v>
      </c>
      <c r="FQ21" s="72">
        <f>IFERROR(VLOOKUP(B21,'23'!B:K,10,0),"0")</f>
        <v>0</v>
      </c>
      <c r="FR21" s="72">
        <f>IFERROR(VLOOKUP(B21,'23'!B:L,11,0),"0")</f>
        <v>20</v>
      </c>
      <c r="FS21" s="73">
        <f t="shared" si="35"/>
        <v>47</v>
      </c>
      <c r="FT21" s="72">
        <f>IFERROR(VLOOKUP(B21,'24'!B:D,3,0),"0")</f>
        <v>3</v>
      </c>
      <c r="FU21" s="72">
        <f>IFERROR(VLOOKUP(B21,'24'!B:E,4,0),"0")</f>
        <v>3</v>
      </c>
      <c r="FV21" s="72">
        <f>IFERROR(VLOOKUP(B21,'24'!B:F,5,0),"0")</f>
        <v>9</v>
      </c>
      <c r="FW21" s="72">
        <f>IFERROR(VLOOKUP(B21,'24'!B:J,9,0),"0")</f>
        <v>1</v>
      </c>
      <c r="FX21" s="72">
        <f>IFERROR(VLOOKUP(B21,'24'!B:K,10,0),"0")</f>
        <v>0</v>
      </c>
      <c r="FY21" s="72">
        <f>IFERROR(VLOOKUP(B21,'24'!B:L,11,0),"0")</f>
        <v>0</v>
      </c>
      <c r="FZ21" s="73">
        <f t="shared" si="36"/>
        <v>16</v>
      </c>
      <c r="GA21" s="72">
        <f>IFERROR(VLOOKUP(B21,'25'!B:D,3,0),"0")</f>
        <v>0</v>
      </c>
      <c r="GB21" s="72">
        <f>IFERROR(VLOOKUP(B21,'25'!B:E,4,0),"0")</f>
        <v>5</v>
      </c>
      <c r="GC21" s="72">
        <f>IFERROR(VLOOKUP(B21,'25'!B:F,5,0),"0")</f>
        <v>0</v>
      </c>
      <c r="GD21" s="72">
        <f>IFERROR(VLOOKUP(B21,'25'!B:J,9,0),"0")</f>
        <v>0</v>
      </c>
      <c r="GE21" s="72">
        <f>IFERROR(VLOOKUP(B21,'25'!B:K,10,0),"0")</f>
        <v>0</v>
      </c>
      <c r="GF21" s="72">
        <f>IFERROR(VLOOKUP(B21,'25'!B:L,11,0),"0")</f>
        <v>0</v>
      </c>
      <c r="GG21" s="73">
        <f t="shared" si="37"/>
        <v>5</v>
      </c>
      <c r="GH21" s="72">
        <f>IFERROR(VLOOKUP(B21,'26'!B:D,3,0),"0")</f>
        <v>1</v>
      </c>
      <c r="GI21" s="72">
        <f>IFERROR(VLOOKUP(B21,'26'!B:E,4,0),"0")</f>
        <v>8</v>
      </c>
      <c r="GJ21" s="72">
        <f>IFERROR(VLOOKUP(B21,'26'!B:F,5,0),"0")</f>
        <v>1</v>
      </c>
      <c r="GK21" s="72">
        <f>IFERROR(VLOOKUP(B21,'26'!B:J,9,0),"0")</f>
        <v>12</v>
      </c>
      <c r="GL21" s="72">
        <f>IFERROR(VLOOKUP(B21,'26'!B:K,10,0),"0")</f>
        <v>0</v>
      </c>
      <c r="GM21" s="72">
        <f>IFERROR(VLOOKUP(B21,'26'!B:L,11,0),"0")</f>
        <v>3</v>
      </c>
      <c r="GN21" s="73">
        <f t="shared" si="38"/>
        <v>22</v>
      </c>
      <c r="GO21" s="72">
        <f>IFERROR(VLOOKUP(B21,'27'!B:D,3,0),"0")</f>
        <v>3</v>
      </c>
      <c r="GP21" s="72">
        <f>IFERROR(VLOOKUP(B21,'27'!B:E,4,0),"0")</f>
        <v>1</v>
      </c>
      <c r="GQ21" s="72">
        <f>IFERROR(VLOOKUP(B21,'27'!B:F,5,0),"0")</f>
        <v>6</v>
      </c>
      <c r="GR21" s="72">
        <f>IFERROR(VLOOKUP(B21,'27'!B:J,9,0),"0")</f>
        <v>3</v>
      </c>
      <c r="GS21" s="72">
        <f>IFERROR(VLOOKUP(B21,'27'!B:K,10,0),"0")</f>
        <v>0</v>
      </c>
      <c r="GT21" s="72">
        <f>IFERROR(VLOOKUP(B21,'27'!B:L,11,0),"0")</f>
        <v>0</v>
      </c>
      <c r="GU21" s="73">
        <f t="shared" si="39"/>
        <v>13</v>
      </c>
      <c r="GV21" s="72">
        <f>IFERROR(VLOOKUP(B21,'28'!B:D,3,0),"0")</f>
        <v>2</v>
      </c>
      <c r="GW21" s="72">
        <f>IFERROR(VLOOKUP(B21,'28'!B:E,4,0),"0")</f>
        <v>6</v>
      </c>
      <c r="GX21" s="72">
        <f>IFERROR(VLOOKUP(B21,'28'!B:F,5,0),"0")</f>
        <v>0</v>
      </c>
      <c r="GY21" s="72">
        <f>IFERROR(VLOOKUP(B21,'28'!B:J,9,0),"0")</f>
        <v>0</v>
      </c>
      <c r="GZ21" s="72">
        <f>IFERROR(VLOOKUP(B21,'28'!B:K,10,0),"0")</f>
        <v>0</v>
      </c>
      <c r="HA21" s="72">
        <f>IFERROR(VLOOKUP(B21,'28'!B:L,11,0),"0")</f>
        <v>0</v>
      </c>
      <c r="HB21" s="73">
        <f t="shared" si="40"/>
        <v>8</v>
      </c>
      <c r="HC21" s="72" t="str">
        <f>IFERROR(VLOOKUP(B21,#REF!,3),"0")</f>
        <v>0</v>
      </c>
      <c r="HD21" s="72" t="str">
        <f>IFERROR(VLOOKUP(B21,#REF!,4,0),"0")</f>
        <v>0</v>
      </c>
      <c r="HE21" s="72" t="str">
        <f>IFERROR(VLOOKUP(B21,#REF!,5,0),"0")</f>
        <v>0</v>
      </c>
      <c r="HF21" s="72" t="str">
        <f>IFERROR(VLOOKUP(B21,#REF!,9,0),"0")</f>
        <v>0</v>
      </c>
      <c r="HG21" s="72" t="str">
        <f>IFERROR(VLOOKUP(B21,#REF!,10,0),"0")</f>
        <v>0</v>
      </c>
      <c r="HH21" s="72" t="str">
        <f>IFERROR(VLOOKUP(B21,#REF!,11,0),"0")</f>
        <v>0</v>
      </c>
      <c r="HI21" s="73">
        <f t="shared" si="41"/>
        <v>0</v>
      </c>
      <c r="HP21" s="73">
        <f t="shared" si="42"/>
        <v>0</v>
      </c>
      <c r="HW21" s="73">
        <f t="shared" si="43"/>
        <v>0</v>
      </c>
    </row>
    <row r="22" spans="1:231" x14ac:dyDescent="0.6">
      <c r="A22" s="3">
        <v>19</v>
      </c>
      <c r="B22" s="3">
        <v>1004055</v>
      </c>
      <c r="C22" s="5" t="s">
        <v>6</v>
      </c>
      <c r="D22" s="3" t="s">
        <v>176</v>
      </c>
      <c r="E22" s="84">
        <v>19.579999999999998</v>
      </c>
      <c r="F22" s="83">
        <f t="shared" si="9"/>
        <v>7753.6799999999994</v>
      </c>
      <c r="G22" s="70">
        <f t="shared" si="4"/>
        <v>139</v>
      </c>
      <c r="H22" s="70">
        <f t="shared" si="5"/>
        <v>87</v>
      </c>
      <c r="I22" s="70">
        <f t="shared" si="6"/>
        <v>20</v>
      </c>
      <c r="J22" s="70">
        <f t="shared" si="7"/>
        <v>64</v>
      </c>
      <c r="K22" s="70">
        <f t="shared" si="8"/>
        <v>0</v>
      </c>
      <c r="L22" s="70">
        <f t="shared" si="10"/>
        <v>86</v>
      </c>
      <c r="M22" s="73">
        <f t="shared" si="11"/>
        <v>396</v>
      </c>
      <c r="N22" s="81">
        <f t="shared" si="12"/>
        <v>310</v>
      </c>
      <c r="O22" s="72" t="str">
        <f>IFERROR(VLOOKUP(B22,'1ไม่มียอด'!B:D,3,0),"0")</f>
        <v>0</v>
      </c>
      <c r="P22" s="72" t="str">
        <f>IFERROR(VLOOKUP(B22,'1ไม่มียอด'!B:E,4,0),"0")</f>
        <v>0</v>
      </c>
      <c r="Q22" s="72" t="str">
        <f>IFERROR(VLOOKUP(B22,'1ไม่มียอด'!B:F,5,0),"0")</f>
        <v>0</v>
      </c>
      <c r="R22" s="72" t="str">
        <f>IFERROR(VLOOKUP(B22,'1ไม่มียอด'!B:G,6,0),"0")</f>
        <v>0</v>
      </c>
      <c r="S22" s="72" t="str">
        <f>IFERROR(VLOOKUP(B22,'1ไม่มียอด'!B:J,9,0),"0")</f>
        <v>0</v>
      </c>
      <c r="T22" s="72" t="str">
        <f>IFERROR(VLOOKUP(B22,'1ไม่มียอด'!B:K,10,0),"0")</f>
        <v>0</v>
      </c>
      <c r="U22" s="73">
        <f t="shared" si="13"/>
        <v>0</v>
      </c>
      <c r="V22" s="72" t="str">
        <f>IFERROR(VLOOKUP(B22,#REF!,3,0),"0")</f>
        <v>0</v>
      </c>
      <c r="W22" s="72" t="str">
        <f>IFERROR(VLOOKUP(B22,#REF!,4,0),"0")</f>
        <v>0</v>
      </c>
      <c r="X22" s="72" t="str">
        <f>IFERROR(VLOOKUP(B22,#REF!,5,0),"0")</f>
        <v>0</v>
      </c>
      <c r="Y22" s="72" t="str">
        <f>IFERROR(VLOOKUP(B22,#REF!,9,0),"0")</f>
        <v>0</v>
      </c>
      <c r="Z22" s="72" t="str">
        <f>IFERROR(VLOOKUP(B22,#REF!,10,0),"0")</f>
        <v>0</v>
      </c>
      <c r="AA22" s="72" t="str">
        <f>IFERROR(VLOOKUP(B22,#REF!,11,0),"0")</f>
        <v>0</v>
      </c>
      <c r="AB22" s="73">
        <f t="shared" si="14"/>
        <v>0</v>
      </c>
      <c r="AC22" s="72">
        <f>IFERROR(VLOOKUP(B22,'3'!B:D,3,0),"0")</f>
        <v>6</v>
      </c>
      <c r="AD22" s="72">
        <f>IFERROR(VLOOKUP(B22,'3'!B:E,4,0),"0")</f>
        <v>0</v>
      </c>
      <c r="AE22" s="72">
        <f>IFERROR(VLOOKUP(B22,'3'!B:F,5,0),"0")</f>
        <v>0</v>
      </c>
      <c r="AF22" s="72">
        <f>IFERROR(VLOOKUP(B22,'3'!B:J,9,0),"0")</f>
        <v>0</v>
      </c>
      <c r="AG22" s="72">
        <f>IFERROR(VLOOKUP(B22,'3'!B:K,10,0),"0")</f>
        <v>0</v>
      </c>
      <c r="AH22" s="72">
        <f>IFERROR(VLOOKUP(B22,'3'!B:L,11,0),"0")</f>
        <v>0</v>
      </c>
      <c r="AI22" s="73">
        <f t="shared" si="15"/>
        <v>6</v>
      </c>
      <c r="AJ22" s="72">
        <f>IFERROR(VLOOKUP(B22,'4'!B:D,3,0),"0")</f>
        <v>0</v>
      </c>
      <c r="AK22" s="72">
        <f>IFERROR(VLOOKUP(B22,'4'!B:E,4,0),"0")</f>
        <v>0</v>
      </c>
      <c r="AL22" s="72">
        <f>IFERROR(VLOOKUP(B22,'4'!B:F,5,0),"0")</f>
        <v>0</v>
      </c>
      <c r="AM22" s="72">
        <f>IFERROR(VLOOKUP(B22,'4'!B:J,9,0),"0")</f>
        <v>0</v>
      </c>
      <c r="AN22" s="72">
        <f>IFERROR(VLOOKUP(B22,'4'!B:K,10,0),"0")</f>
        <v>0</v>
      </c>
      <c r="AO22" s="72">
        <f>IFERROR(VLOOKUP(B22,'4'!B:L,11,0),"0")</f>
        <v>0</v>
      </c>
      <c r="AP22" s="73">
        <f t="shared" si="16"/>
        <v>0</v>
      </c>
      <c r="AQ22" s="72">
        <f>IFERROR(VLOOKUP(B22,'5'!B:D,3,0),"0")</f>
        <v>10</v>
      </c>
      <c r="AR22" s="72">
        <f>IFERROR(VLOOKUP(B22,'5'!B:E,4,0),"0")</f>
        <v>0</v>
      </c>
      <c r="AS22" s="72">
        <f>IFERROR(VLOOKUP(B22,'5'!B:F,5,0),"0")</f>
        <v>0</v>
      </c>
      <c r="AT22" s="72">
        <f>IFERROR(VLOOKUP(B22,'5'!B:J,9,0),"0")</f>
        <v>0</v>
      </c>
      <c r="AU22" s="72">
        <f>IFERROR(VLOOKUP(B22,'5'!B:K,10,0),"0")</f>
        <v>0</v>
      </c>
      <c r="AV22" s="72">
        <f>IFERROR(VLOOKUP(B22,'5'!B:L,11,0),"0")</f>
        <v>15</v>
      </c>
      <c r="AW22" s="73">
        <f t="shared" si="17"/>
        <v>10</v>
      </c>
      <c r="AX22" s="72">
        <f>IFERROR(VLOOKUP(B22,'6'!B:D,3,0),"0")</f>
        <v>30</v>
      </c>
      <c r="AY22" s="72">
        <f>IFERROR(VLOOKUP(B22,'6'!B:E,4,0),"0")</f>
        <v>5</v>
      </c>
      <c r="AZ22" s="72">
        <f>IFERROR(VLOOKUP(B22,'6'!B:F,5,0),"0")</f>
        <v>0</v>
      </c>
      <c r="BA22" s="72">
        <f>IFERROR(VLOOKUP(B22,'6'!B:J,9,0),"0")</f>
        <v>0</v>
      </c>
      <c r="BB22" s="72">
        <f>IFERROR(VLOOKUP(B22,'6'!B:K,10,0),"0")</f>
        <v>0</v>
      </c>
      <c r="BC22" s="72">
        <f>IFERROR(VLOOKUP(B22,'6'!B:L,11,0),"0")</f>
        <v>0</v>
      </c>
      <c r="BD22" s="73">
        <f t="shared" si="18"/>
        <v>35</v>
      </c>
      <c r="BE22" s="72">
        <f>IFERROR(VLOOKUP(B22,'7'!B:D,3,0),"0")</f>
        <v>19</v>
      </c>
      <c r="BF22" s="72">
        <f>IFERROR(VLOOKUP(B22,'7'!B:E,4,0),"0")</f>
        <v>19</v>
      </c>
      <c r="BG22" s="72">
        <f>IFERROR(VLOOKUP(B22,'7'!B:F,5,0),"0")</f>
        <v>0</v>
      </c>
      <c r="BH22" s="72">
        <f>IFERROR(VLOOKUP(B22,'7'!B:J,9,0),"0")</f>
        <v>1</v>
      </c>
      <c r="BI22" s="72">
        <f>IFERROR(VLOOKUP(B22,'7'!B:K,10,0),"0")</f>
        <v>0</v>
      </c>
      <c r="BJ22" s="72">
        <f>IFERROR(VLOOKUP(B22,'7'!B:L,11,0),"0")</f>
        <v>0</v>
      </c>
      <c r="BK22" s="73">
        <f t="shared" si="19"/>
        <v>39</v>
      </c>
      <c r="BL22" s="72">
        <f>IFERROR(VLOOKUP(B22,'8'!B:D,3,0),"0")</f>
        <v>2</v>
      </c>
      <c r="BM22" s="72">
        <f>IFERROR(VLOOKUP(B22,'8'!B:E,4,0),"0")</f>
        <v>14</v>
      </c>
      <c r="BN22" s="72">
        <f>IFERROR(VLOOKUP(B22,'8'!B:F,5,0),"0")</f>
        <v>0</v>
      </c>
      <c r="BO22" s="72">
        <f>IFERROR(VLOOKUP(B22,'8'!B:J,9,0),"0")</f>
        <v>0</v>
      </c>
      <c r="BP22" s="72">
        <f>IFERROR(VLOOKUP(B22,'8'!B:K,10,0),"0")</f>
        <v>0</v>
      </c>
      <c r="BQ22" s="72">
        <f>IFERROR(VLOOKUP(B22,'8'!B:L,11,0),"0")</f>
        <v>0</v>
      </c>
      <c r="BR22" s="73">
        <f t="shared" si="20"/>
        <v>16</v>
      </c>
      <c r="BS22" s="72">
        <f>IFERROR(VLOOKUP(B22,'9'!B:D,3,0),"0")</f>
        <v>3</v>
      </c>
      <c r="BT22" s="72">
        <f>IFERROR(VLOOKUP(B22,'9'!B:E,4,0),"0")</f>
        <v>0</v>
      </c>
      <c r="BU22" s="72">
        <f>IFERROR(VLOOKUP(B22,'9'!B:F,5,0),"0")</f>
        <v>0</v>
      </c>
      <c r="BV22" s="72">
        <f>IFERROR(VLOOKUP(B22,'9'!B:J,9,0),"0")</f>
        <v>0</v>
      </c>
      <c r="BW22" s="72">
        <f>IFERROR(VLOOKUP(B22,'9'!B:K,10,0),"0")</f>
        <v>0</v>
      </c>
      <c r="BX22" s="72">
        <f>IFERROR(VLOOKUP(B22,'9'!B:L,11,0),"0")</f>
        <v>0</v>
      </c>
      <c r="BY22" s="73">
        <f t="shared" si="21"/>
        <v>3</v>
      </c>
      <c r="BZ22" s="72">
        <f>IFERROR(VLOOKUP(B22,'10'!B:D,3,0),"0")</f>
        <v>0</v>
      </c>
      <c r="CA22" s="72">
        <f>IFERROR(VLOOKUP(B22,'10'!B:E,4,0),"0")</f>
        <v>6</v>
      </c>
      <c r="CB22" s="72">
        <f>VLOOKUP(B22,'10'!B:F,5,0)</f>
        <v>0</v>
      </c>
      <c r="CC22" s="72">
        <f>IFERROR(VLOOKUP(B22,'10'!B:J,9,0),"0")</f>
        <v>0</v>
      </c>
      <c r="CD22" s="72">
        <f>IFERROR(VLOOKUP(B22,'10'!B:K,10,0),"0")</f>
        <v>0</v>
      </c>
      <c r="CE22" s="72">
        <f>IFERROR(VLOOKUP(B22,'10'!B:L,11,0),"0")</f>
        <v>18</v>
      </c>
      <c r="CF22" s="73">
        <f t="shared" si="22"/>
        <v>6</v>
      </c>
      <c r="CG22" s="72">
        <f>IFERROR(VLOOKUP(B22,'11'!B:D,3,0),"0")</f>
        <v>4</v>
      </c>
      <c r="CH22" s="72">
        <f>IFERROR(VLOOKUP(B22,'11'!B:E,4,0),"0")</f>
        <v>4</v>
      </c>
      <c r="CI22" s="72">
        <f>IFERROR(VLOOKUP(B22,'11'!B:F,5,0),"0")</f>
        <v>0</v>
      </c>
      <c r="CJ22" s="72">
        <f>IFERROR(VLOOKUP(B22,'11'!B:J,9,0),"0")</f>
        <v>6</v>
      </c>
      <c r="CK22" s="72">
        <f>IFERROR(VLOOKUP(B22,'11'!B:K,10,0),"0")</f>
        <v>0</v>
      </c>
      <c r="CL22" s="72">
        <f>IFERROR(VLOOKUP(B22,'11'!B:L,11,0),"0")</f>
        <v>0</v>
      </c>
      <c r="CM22" s="73">
        <f t="shared" si="23"/>
        <v>14</v>
      </c>
      <c r="CN22" s="72">
        <f>IFERROR(VLOOKUP(B22,'12'!B:D,3,0),"0")</f>
        <v>2</v>
      </c>
      <c r="CO22" s="72">
        <f>IFERROR(VLOOKUP(B22,'12'!B:E,4,0),"0")</f>
        <v>2</v>
      </c>
      <c r="CP22" s="72">
        <f>IFERROR(VLOOKUP(B22,'12'!B:F,5,0),"0")</f>
        <v>3</v>
      </c>
      <c r="CQ22" s="72">
        <f>IFERROR(VLOOKUP(B22,'12'!B:J,9,0),"0")</f>
        <v>0</v>
      </c>
      <c r="CR22" s="72">
        <f>IFERROR(VLOOKUP(B22,'12'!B:K,10,0),"0")</f>
        <v>0</v>
      </c>
      <c r="CS22" s="72">
        <f>IFERROR(VLOOKUP(B22,'12'!B:L,11,0),"0")</f>
        <v>15</v>
      </c>
      <c r="CT22" s="73">
        <f t="shared" si="24"/>
        <v>7</v>
      </c>
      <c r="CU22" s="72">
        <f>IFERROR(VLOOKUP(B22,'13'!B:D,3,0),"0")</f>
        <v>0</v>
      </c>
      <c r="CV22" s="72">
        <f>IFERROR(VLOOKUP(B22,'13'!B:E,4,0),"0")</f>
        <v>6</v>
      </c>
      <c r="CW22" s="72">
        <f>IFERROR(VLOOKUP(B22,'13'!B:F,5,0),"0")</f>
        <v>0</v>
      </c>
      <c r="CX22" s="72">
        <f>IFERROR(VLOOKUP(B22,'13'!B:J,9,0),"0")</f>
        <v>0</v>
      </c>
      <c r="CY22" s="72">
        <f>IFERROR(VLOOKUP(B22,'13'!B:K,10,0),"0")</f>
        <v>0</v>
      </c>
      <c r="CZ22" s="72">
        <f>IFERROR(VLOOKUP(B22,'13'!B:L,11,0),"0")</f>
        <v>18</v>
      </c>
      <c r="DA22" s="73">
        <f t="shared" si="25"/>
        <v>6</v>
      </c>
      <c r="DB22" s="72">
        <f>IFERROR(VLOOKUP(B22,'14'!B:D,3,0),"0")</f>
        <v>0</v>
      </c>
      <c r="DC22" s="72">
        <f>IFERROR(VLOOKUP(B22,'14'!B:E,4,0),"0")</f>
        <v>5</v>
      </c>
      <c r="DD22" s="72">
        <f>IFERROR(VLOOKUP(B22,'14'!B:F,5,0),"0")</f>
        <v>0</v>
      </c>
      <c r="DE22" s="72">
        <f>IFERROR(VLOOKUP(B22,'14'!B:J,9,0),"0")</f>
        <v>0</v>
      </c>
      <c r="DF22" s="72">
        <f>IFERROR(VLOOKUP(B22,'14'!B:K,10,0),"0")</f>
        <v>0</v>
      </c>
      <c r="DG22" s="72">
        <f>IFERROR(VLOOKUP(B22,'14'!B:L,11,0),"0")</f>
        <v>0</v>
      </c>
      <c r="DH22" s="73">
        <f t="shared" si="26"/>
        <v>5</v>
      </c>
      <c r="DI22" s="72">
        <f>IFERROR(VLOOKUP(B22,'15'!B:D,3,0),"0")</f>
        <v>0</v>
      </c>
      <c r="DJ22" s="72">
        <f>IFERROR(VLOOKUP(B22,'15'!B:E,4,0),"0")</f>
        <v>0</v>
      </c>
      <c r="DK22" s="72">
        <f>IFERROR(VLOOKUP(B22,'15'!B:F,5,0),"0")</f>
        <v>0</v>
      </c>
      <c r="DL22" s="72">
        <f>IFERROR(VLOOKUP(B22,'15'!B:J,9,0),"0")</f>
        <v>0</v>
      </c>
      <c r="DM22" s="72">
        <f>IFERROR(VLOOKUP(B22,'15'!B:K,10,0),"0")</f>
        <v>0</v>
      </c>
      <c r="DN22" s="72">
        <f>IFERROR(VLOOKUP(B22,'15'!B:L,11,0),"0")</f>
        <v>0</v>
      </c>
      <c r="DO22" s="73">
        <f t="shared" si="27"/>
        <v>0</v>
      </c>
      <c r="DP22" s="72">
        <f>IFERROR(VLOOKUP(B22,'16'!B:D,3,0),"0")</f>
        <v>10</v>
      </c>
      <c r="DQ22" s="72">
        <f>IFERROR(VLOOKUP(B22,'16'!B:E,4,0),"0")</f>
        <v>2</v>
      </c>
      <c r="DR22" s="72">
        <f>IFERROR(VLOOKUP(B22,'16'!B:F,5,0),"0")</f>
        <v>4</v>
      </c>
      <c r="DS22" s="72">
        <f>IFERROR(VLOOKUP(B22,'16'!B:J,9,0),"0")</f>
        <v>0</v>
      </c>
      <c r="DT22" s="72">
        <f>IFERROR(VLOOKUP(B22,'16'!B:K,10,0),"0")</f>
        <v>0</v>
      </c>
      <c r="DU22" s="72">
        <f>IFERROR(VLOOKUP(B22,'16'!B:L,11,0),"0")</f>
        <v>0</v>
      </c>
      <c r="DV22" s="73">
        <f t="shared" si="28"/>
        <v>16</v>
      </c>
      <c r="DW22" s="72">
        <f>IFERROR(VLOOKUP(B22,'17'!B:D,3,0),"0")</f>
        <v>0</v>
      </c>
      <c r="DX22" s="72">
        <f>IFERROR(VLOOKUP(B22,'17'!B:E,4,0),"0")</f>
        <v>10</v>
      </c>
      <c r="DY22" s="72">
        <f>IFERROR(VLOOKUP(B22,'17'!B:F,5,0),"0")</f>
        <v>0</v>
      </c>
      <c r="DZ22" s="72">
        <f>IFERROR(VLOOKUP(B22,'17'!B:J,9,0),"0")</f>
        <v>3</v>
      </c>
      <c r="EA22" s="72">
        <f>IFERROR(VLOOKUP(B22,'17'!B:K,10,0),"0")</f>
        <v>0</v>
      </c>
      <c r="EB22" s="72">
        <f>IFERROR(VLOOKUP(B22,'17'!B:L,11,0),"0")</f>
        <v>0</v>
      </c>
      <c r="EC22" s="73">
        <f t="shared" si="29"/>
        <v>13</v>
      </c>
      <c r="ED22" s="72">
        <f>IFERROR(VLOOKUP(B22,'18'!B:D,3,0),"0")</f>
        <v>0</v>
      </c>
      <c r="EE22" s="72">
        <f>IFERROR(VLOOKUP(B22,'18'!B:E,4,0),"0")</f>
        <v>0</v>
      </c>
      <c r="EF22" s="72">
        <f>IFERROR(VLOOKUP(B22,'18'!B:F,5,0),"0")</f>
        <v>3</v>
      </c>
      <c r="EG22" s="72">
        <f>IFERROR(VLOOKUP(B22,'18'!B:J,9,0),"0")</f>
        <v>0</v>
      </c>
      <c r="EH22" s="72">
        <f>IFERROR(VLOOKUP(B22,'18'!B:K,10,0),"0")</f>
        <v>0</v>
      </c>
      <c r="EI22" s="72">
        <f>IFERROR(VLOOKUP(B22,'18'!B:L,11,0),"0")</f>
        <v>0</v>
      </c>
      <c r="EJ22" s="73">
        <f t="shared" si="30"/>
        <v>3</v>
      </c>
      <c r="EK22" s="72">
        <f>IFERROR(VLOOKUP(B22,'19'!B:D,3,0),"0")</f>
        <v>2</v>
      </c>
      <c r="EL22" s="72">
        <f>IFERROR(VLOOKUP(B22,'19'!B:E,4,0),"0")</f>
        <v>4</v>
      </c>
      <c r="EM22" s="72">
        <f>IFERROR(VLOOKUP(B22,'19'!B:F,5,0),"0")</f>
        <v>0</v>
      </c>
      <c r="EN22" s="72">
        <f>IFERROR(VLOOKUP(B22,'19'!B:J,9,0),"0")</f>
        <v>0</v>
      </c>
      <c r="EO22" s="72">
        <f>IFERROR(VLOOKUP(B22,'19'!B:K,10,0),"0")</f>
        <v>0</v>
      </c>
      <c r="EP22" s="72">
        <f>IFERROR(VLOOKUP(B22,'19'!B:L,11,0),"0")</f>
        <v>15</v>
      </c>
      <c r="EQ22" s="73">
        <f t="shared" si="31"/>
        <v>21</v>
      </c>
      <c r="ER22" s="72">
        <f>IFERROR(VLOOKUP(B22,'20'!B:D,3,0),"0")</f>
        <v>30</v>
      </c>
      <c r="ES22" s="72">
        <f>IFERROR(VLOOKUP(B22,'20'!B:E,4,0),"0")</f>
        <v>4</v>
      </c>
      <c r="ET22" s="72">
        <f>IFERROR(VLOOKUP(B22,'20'!B:F,5,0),"0")</f>
        <v>0</v>
      </c>
      <c r="EU22" s="72">
        <f>IFERROR(VLOOKUP(B22,'20'!B:J,9,0),"0")</f>
        <v>15</v>
      </c>
      <c r="EV22" s="72">
        <f>IFERROR(VLOOKUP(B22,'20'!B:K,10,0),"0")</f>
        <v>0</v>
      </c>
      <c r="EW22" s="72">
        <f>IFERROR(VLOOKUP(B22,'20'!B:L,11,0),"0")</f>
        <v>0</v>
      </c>
      <c r="EX22" s="73">
        <f t="shared" si="32"/>
        <v>49</v>
      </c>
      <c r="EY22" s="72">
        <f>IFERROR(VLOOKUP(B22,'21'!B:D,3,0),"0")</f>
        <v>0</v>
      </c>
      <c r="EZ22" s="72">
        <f>IFERROR(VLOOKUP(B22,'21'!B:E,4,0),"0")</f>
        <v>0</v>
      </c>
      <c r="FA22" s="72">
        <f>IFERROR(VLOOKUP(B22,'21'!B:F,5,0),"0")</f>
        <v>0</v>
      </c>
      <c r="FB22" s="72">
        <f>IFERROR(VLOOKUP(B22,'21'!B:J,9,0),"0")</f>
        <v>6</v>
      </c>
      <c r="FC22" s="72">
        <f>IFERROR(VLOOKUP(B22,'21'!B:K,10,0),"0")</f>
        <v>0</v>
      </c>
      <c r="FD22" s="72">
        <f>IFERROR(VLOOKUP(B22,'21'!B:L,11,0),"0")</f>
        <v>0</v>
      </c>
      <c r="FE22" s="73">
        <f t="shared" si="33"/>
        <v>6</v>
      </c>
      <c r="FF22" s="72">
        <f>IFERROR(VLOOKUP(B22,'22'!B:D,3,0),"0")</f>
        <v>10</v>
      </c>
      <c r="FG22" s="72">
        <f>IFERROR(VLOOKUP(B22,'22'!B:E,4,0),"0")</f>
        <v>0</v>
      </c>
      <c r="FH22" s="72">
        <f>IFERROR(VLOOKUP(B22,'22'!B:F,5,0),"0")</f>
        <v>0</v>
      </c>
      <c r="FI22" s="72">
        <f>IFERROR(VLOOKUP(B22,'22'!B:J,9,0),"0")</f>
        <v>3</v>
      </c>
      <c r="FJ22" s="72">
        <f>IFERROR(VLOOKUP(B22,'22'!B:K,10,0),"0")</f>
        <v>0</v>
      </c>
      <c r="FK22" s="72">
        <f>IFERROR(VLOOKUP(B22,'22'!B:L,11,0),"0")</f>
        <v>0</v>
      </c>
      <c r="FL22" s="73">
        <f t="shared" si="34"/>
        <v>13</v>
      </c>
      <c r="FM22" s="72">
        <f>IFERROR(VLOOKUP(B22,'23'!B:D,3,0),"0")</f>
        <v>0</v>
      </c>
      <c r="FN22" s="72">
        <f>IFERROR(VLOOKUP(B22,'23'!B:E,4,0),"0")</f>
        <v>0</v>
      </c>
      <c r="FO22" s="72">
        <f>IFERROR(VLOOKUP(B22,'23'!B:F,5,0),"0")</f>
        <v>0</v>
      </c>
      <c r="FP22" s="72">
        <f>IFERROR(VLOOKUP(B22,'23'!B:J,9,0),"0")</f>
        <v>6</v>
      </c>
      <c r="FQ22" s="72">
        <f>IFERROR(VLOOKUP(B22,'23'!B:K,10,0),"0")</f>
        <v>0</v>
      </c>
      <c r="FR22" s="72">
        <f>IFERROR(VLOOKUP(B22,'23'!B:L,11,0),"0")</f>
        <v>0</v>
      </c>
      <c r="FS22" s="73">
        <f t="shared" si="35"/>
        <v>6</v>
      </c>
      <c r="FT22" s="72">
        <f>IFERROR(VLOOKUP(B22,'24'!B:D,3,0),"0")</f>
        <v>0</v>
      </c>
      <c r="FU22" s="72">
        <f>IFERROR(VLOOKUP(B22,'24'!B:E,4,0),"0")</f>
        <v>0</v>
      </c>
      <c r="FV22" s="72">
        <f>IFERROR(VLOOKUP(B22,'24'!B:F,5,0),"0")</f>
        <v>0</v>
      </c>
      <c r="FW22" s="72">
        <f>IFERROR(VLOOKUP(B22,'24'!B:J,9,0),"0")</f>
        <v>12</v>
      </c>
      <c r="FX22" s="72">
        <f>IFERROR(VLOOKUP(B22,'24'!B:K,10,0),"0")</f>
        <v>0</v>
      </c>
      <c r="FY22" s="72">
        <f>IFERROR(VLOOKUP(B22,'24'!B:L,11,0),"0")</f>
        <v>0</v>
      </c>
      <c r="FZ22" s="73">
        <f t="shared" si="36"/>
        <v>12</v>
      </c>
      <c r="GA22" s="72">
        <f>IFERROR(VLOOKUP(B22,'25'!B:D,3,0),"0")</f>
        <v>11</v>
      </c>
      <c r="GB22" s="72">
        <f>IFERROR(VLOOKUP(B22,'25'!B:E,4,0),"0")</f>
        <v>2</v>
      </c>
      <c r="GC22" s="72">
        <f>IFERROR(VLOOKUP(B22,'25'!B:F,5,0),"0")</f>
        <v>0</v>
      </c>
      <c r="GD22" s="72">
        <f>IFERROR(VLOOKUP(B22,'25'!B:J,9,0),"0")</f>
        <v>0</v>
      </c>
      <c r="GE22" s="72">
        <f>IFERROR(VLOOKUP(B22,'25'!B:K,10,0),"0")</f>
        <v>0</v>
      </c>
      <c r="GF22" s="72">
        <f>IFERROR(VLOOKUP(B22,'25'!B:L,11,0),"0")</f>
        <v>0</v>
      </c>
      <c r="GG22" s="73">
        <f t="shared" si="37"/>
        <v>13</v>
      </c>
      <c r="GH22" s="72">
        <f>IFERROR(VLOOKUP(B22,'26'!B:D,3,0),"0")</f>
        <v>0</v>
      </c>
      <c r="GI22" s="72">
        <f>IFERROR(VLOOKUP(B22,'26'!B:E,4,0),"0")</f>
        <v>4</v>
      </c>
      <c r="GJ22" s="72">
        <f>IFERROR(VLOOKUP(B22,'26'!B:F,5,0),"0")</f>
        <v>0</v>
      </c>
      <c r="GK22" s="72">
        <f>IFERROR(VLOOKUP(B22,'26'!B:J,9,0),"0")</f>
        <v>12</v>
      </c>
      <c r="GL22" s="72">
        <f>IFERROR(VLOOKUP(B22,'26'!B:K,10,0),"0")</f>
        <v>0</v>
      </c>
      <c r="GM22" s="72">
        <f>IFERROR(VLOOKUP(B22,'26'!B:L,11,0),"0")</f>
        <v>5</v>
      </c>
      <c r="GN22" s="73">
        <f t="shared" si="38"/>
        <v>16</v>
      </c>
      <c r="GO22" s="72">
        <f>IFERROR(VLOOKUP(B22,'27'!B:D,3,0),"0")</f>
        <v>0</v>
      </c>
      <c r="GP22" s="72">
        <f>IFERROR(VLOOKUP(B22,'27'!B:E,4,0),"0")</f>
        <v>0</v>
      </c>
      <c r="GQ22" s="72">
        <f>IFERROR(VLOOKUP(B22,'27'!B:F,5,0),"0")</f>
        <v>10</v>
      </c>
      <c r="GR22" s="72">
        <f>IFERROR(VLOOKUP(B22,'27'!B:J,9,0),"0")</f>
        <v>0</v>
      </c>
      <c r="GS22" s="72">
        <f>IFERROR(VLOOKUP(B22,'27'!B:K,10,0),"0")</f>
        <v>0</v>
      </c>
      <c r="GT22" s="72">
        <f>IFERROR(VLOOKUP(B22,'27'!B:L,11,0),"0")</f>
        <v>0</v>
      </c>
      <c r="GU22" s="73">
        <f t="shared" si="39"/>
        <v>10</v>
      </c>
      <c r="GV22" s="72">
        <f>IFERROR(VLOOKUP(B22,'28'!B:D,3,0),"0")</f>
        <v>0</v>
      </c>
      <c r="GW22" s="72">
        <f>IFERROR(VLOOKUP(B22,'28'!B:E,4,0),"0")</f>
        <v>0</v>
      </c>
      <c r="GX22" s="72">
        <f>IFERROR(VLOOKUP(B22,'28'!B:F,5,0),"0")</f>
        <v>0</v>
      </c>
      <c r="GY22" s="72">
        <f>IFERROR(VLOOKUP(B22,'28'!B:J,9,0),"0")</f>
        <v>0</v>
      </c>
      <c r="GZ22" s="72">
        <f>IFERROR(VLOOKUP(B22,'28'!B:K,10,0),"0")</f>
        <v>0</v>
      </c>
      <c r="HA22" s="72">
        <f>IFERROR(VLOOKUP(B22,'28'!B:L,11,0),"0")</f>
        <v>0</v>
      </c>
      <c r="HB22" s="73">
        <f t="shared" si="40"/>
        <v>0</v>
      </c>
      <c r="HC22" s="72" t="str">
        <f>IFERROR(VLOOKUP(B22,#REF!,3),"0")</f>
        <v>0</v>
      </c>
      <c r="HD22" s="72" t="str">
        <f>IFERROR(VLOOKUP(B22,#REF!,4,0),"0")</f>
        <v>0</v>
      </c>
      <c r="HE22" s="72" t="str">
        <f>IFERROR(VLOOKUP(B22,#REF!,5,0),"0")</f>
        <v>0</v>
      </c>
      <c r="HF22" s="72" t="str">
        <f>IFERROR(VLOOKUP(B22,#REF!,9,0),"0")</f>
        <v>0</v>
      </c>
      <c r="HG22" s="72" t="str">
        <f>IFERROR(VLOOKUP(B22,#REF!,10,0),"0")</f>
        <v>0</v>
      </c>
      <c r="HH22" s="72" t="str">
        <f>IFERROR(VLOOKUP(B22,#REF!,11,0),"0")</f>
        <v>0</v>
      </c>
      <c r="HI22" s="73">
        <f t="shared" si="41"/>
        <v>0</v>
      </c>
      <c r="HP22" s="73">
        <f t="shared" si="42"/>
        <v>0</v>
      </c>
      <c r="HW22" s="73">
        <f t="shared" si="43"/>
        <v>0</v>
      </c>
    </row>
    <row r="23" spans="1:231" x14ac:dyDescent="0.6">
      <c r="A23" s="3">
        <v>20</v>
      </c>
      <c r="B23" s="3">
        <v>1111057</v>
      </c>
      <c r="C23" s="5" t="s">
        <v>7</v>
      </c>
      <c r="D23" s="3" t="s">
        <v>177</v>
      </c>
      <c r="E23" s="84">
        <v>4.59</v>
      </c>
      <c r="F23" s="83">
        <f t="shared" si="9"/>
        <v>45.9</v>
      </c>
      <c r="G23" s="70">
        <f t="shared" ref="G23:G53" si="44">+O23+V23+AC23+AJ23+AQ23+AX23+BE23+BL23+BS23+BZ23+CG23+CN23+CU23+DB23+DI23+DP23+DW23+ED23+EK23+ER23+EY23+FF23+FM23+FT23+GA23+GH23+GO23+GV23+HC23+HJ23+HQ23</f>
        <v>10</v>
      </c>
      <c r="H23" s="70">
        <f t="shared" ref="H23:H53" si="45">+P23+W23+AD23+AK23+AR23+AY23+BF23+BM23+BT23+CA23+CH23+CO23+CV23+DC23+DJ23+DQ23+DX23+EE23+EL23+ES23+EZ23+FG23+FN23+FU23+GB23+GI23+GP23+GW23+HD23+HK23+HR23</f>
        <v>0</v>
      </c>
      <c r="I23" s="70">
        <f t="shared" ref="I23:I53" si="46">+Q23+X23+AE23+AL23+AS23+AZ23+BG23+BN23+BU23+CB23+CI23+CP23+CW23+DD23+DK23+DR23+DY23+EF23+EM23+ET23+FA23+FH23+FO23+FV23+GC23+GJ23+GQ23+GX23+HE23+HL23+HS23</f>
        <v>0</v>
      </c>
      <c r="J23" s="70">
        <f t="shared" ref="J23:J53" si="47">+R23+Y23+AF23+AM23+AT23+BA23+BH23+BO23+BV23+CC23+CJ23+CQ23+CX23+DE23+DL23+DS23+DZ23+EG23+EN23+EU23+FB23+FI23+FP23+FW23+GD23+GK23+GR23+GY23+HF23+HM23+HT23</f>
        <v>0</v>
      </c>
      <c r="K23" s="70">
        <f t="shared" ref="K23:K53" si="48">+S23+Z23+AG23+AN23+AU23+BB23+BI23+BP23+BW23+CD23+CK23+CR23+CY23+DF23+DM23+DT23+EA23+EH23+EO23+EV23+FC23+FJ23+FQ23+FX23+GE23+GL23+GS23+GZ23+HG23+HN23+HU23</f>
        <v>0</v>
      </c>
      <c r="L23" s="70">
        <f t="shared" ref="L23:L53" si="49">+T23+AA23+AH23+AO23+AV23+BC23+BJ23+BQ23+BX23+CE23+CL23+CS23+CZ23+DG23+DN23+DU23+EB23+EI23+EP23+EW23+FD23+FK23+FR23+FY23+GF23+GM23+GT23+HA23+HH23+HO23+HV23</f>
        <v>0</v>
      </c>
      <c r="M23" s="73">
        <f t="shared" si="11"/>
        <v>10</v>
      </c>
      <c r="N23" s="81">
        <f t="shared" si="12"/>
        <v>10</v>
      </c>
      <c r="O23" s="72" t="str">
        <f>IFERROR(VLOOKUP(B23,'1ไม่มียอด'!B:D,3,0),"0")</f>
        <v>0</v>
      </c>
      <c r="P23" s="72" t="str">
        <f>IFERROR(VLOOKUP(B23,'1ไม่มียอด'!B:E,4,0),"0")</f>
        <v>0</v>
      </c>
      <c r="Q23" s="72" t="str">
        <f>IFERROR(VLOOKUP(B23,'1ไม่มียอด'!B:F,5,0),"0")</f>
        <v>0</v>
      </c>
      <c r="R23" s="72" t="str">
        <f>IFERROR(VLOOKUP(B23,'1ไม่มียอด'!B:G,6,0),"0")</f>
        <v>0</v>
      </c>
      <c r="S23" s="72" t="str">
        <f>IFERROR(VLOOKUP(B23,'1ไม่มียอด'!B:J,9,0),"0")</f>
        <v>0</v>
      </c>
      <c r="T23" s="72" t="str">
        <f>IFERROR(VLOOKUP(B23,'1ไม่มียอด'!B:K,10,0),"0")</f>
        <v>0</v>
      </c>
      <c r="U23" s="73">
        <f t="shared" ref="U23:U24" si="50">SUM(O23:R23)</f>
        <v>0</v>
      </c>
      <c r="V23" s="72" t="str">
        <f>IFERROR(VLOOKUP(B23,#REF!,3,0),"0")</f>
        <v>0</v>
      </c>
      <c r="W23" s="72" t="str">
        <f>IFERROR(VLOOKUP(B23,#REF!,4,0),"0")</f>
        <v>0</v>
      </c>
      <c r="X23" s="72" t="str">
        <f>IFERROR(VLOOKUP(B23,#REF!,5,0),"0")</f>
        <v>0</v>
      </c>
      <c r="Y23" s="72" t="str">
        <f>IFERROR(VLOOKUP(B23,#REF!,9,0),"0")</f>
        <v>0</v>
      </c>
      <c r="Z23" s="72" t="str">
        <f>IFERROR(VLOOKUP(B23,#REF!,10,0),"0")</f>
        <v>0</v>
      </c>
      <c r="AA23" s="72" t="str">
        <f>IFERROR(VLOOKUP(B23,#REF!,11,0),"0")</f>
        <v>0</v>
      </c>
      <c r="AB23" s="73">
        <f t="shared" ref="AB23:AB24" si="51">SUM(V23:Y23)</f>
        <v>0</v>
      </c>
      <c r="AC23" s="72">
        <f>IFERROR(VLOOKUP(B23,'3'!B:D,3,0),"0")</f>
        <v>0</v>
      </c>
      <c r="AD23" s="72">
        <f>IFERROR(VLOOKUP(B23,'3'!B:E,4,0),"0")</f>
        <v>0</v>
      </c>
      <c r="AE23" s="72">
        <f>IFERROR(VLOOKUP(B23,'3'!B:F,5,0),"0")</f>
        <v>0</v>
      </c>
      <c r="AF23" s="72">
        <f>IFERROR(VLOOKUP(B23,'3'!B:J,9,0),"0")</f>
        <v>0</v>
      </c>
      <c r="AG23" s="72">
        <f>IFERROR(VLOOKUP(B23,'3'!B:K,10,0),"0")</f>
        <v>0</v>
      </c>
      <c r="AH23" s="72">
        <f>IFERROR(VLOOKUP(B23,'3'!B:L,11,0),"0")</f>
        <v>0</v>
      </c>
      <c r="AI23" s="73">
        <f t="shared" si="15"/>
        <v>0</v>
      </c>
      <c r="AJ23" s="72">
        <f>IFERROR(VLOOKUP(B23,'4'!B:D,3,0),"0")</f>
        <v>0</v>
      </c>
      <c r="AK23" s="72">
        <f>IFERROR(VLOOKUP(B23,'4'!B:E,4,0),"0")</f>
        <v>0</v>
      </c>
      <c r="AL23" s="72">
        <f>IFERROR(VLOOKUP(B23,'4'!B:F,5,0),"0")</f>
        <v>0</v>
      </c>
      <c r="AM23" s="72">
        <f>IFERROR(VLOOKUP(B23,'4'!B:J,9,0),"0")</f>
        <v>0</v>
      </c>
      <c r="AN23" s="72">
        <f>IFERROR(VLOOKUP(B23,'4'!B:K,10,0),"0")</f>
        <v>0</v>
      </c>
      <c r="AO23" s="72">
        <f>IFERROR(VLOOKUP(B23,'4'!B:L,11,0),"0")</f>
        <v>0</v>
      </c>
      <c r="AP23" s="73">
        <f t="shared" si="16"/>
        <v>0</v>
      </c>
      <c r="AQ23" s="72">
        <f>IFERROR(VLOOKUP(B23,'5'!B:D,3,0),"0")</f>
        <v>0</v>
      </c>
      <c r="AR23" s="72">
        <f>IFERROR(VLOOKUP(B23,'5'!B:E,4,0),"0")</f>
        <v>0</v>
      </c>
      <c r="AS23" s="72">
        <f>IFERROR(VLOOKUP(B23,'5'!B:F,5,0),"0")</f>
        <v>0</v>
      </c>
      <c r="AT23" s="72">
        <f>IFERROR(VLOOKUP(B23,'5'!B:J,9,0),"0")</f>
        <v>0</v>
      </c>
      <c r="AU23" s="72">
        <f>IFERROR(VLOOKUP(B23,'5'!B:K,10,0),"0")</f>
        <v>0</v>
      </c>
      <c r="AV23" s="72">
        <f>IFERROR(VLOOKUP(B23,'5'!B:L,11,0),"0")</f>
        <v>0</v>
      </c>
      <c r="AW23" s="73">
        <f t="shared" ref="AW23:AW24" si="52">SUM(AQ23:AT23)</f>
        <v>0</v>
      </c>
      <c r="AX23" s="72">
        <f>IFERROR(VLOOKUP(B23,'6'!B:D,3,0),"0")</f>
        <v>0</v>
      </c>
      <c r="AY23" s="72">
        <f>IFERROR(VLOOKUP(B23,'6'!B:E,4,0),"0")</f>
        <v>0</v>
      </c>
      <c r="AZ23" s="72">
        <f>IFERROR(VLOOKUP(B23,'6'!B:F,5,0),"0")</f>
        <v>0</v>
      </c>
      <c r="BA23" s="72">
        <f>IFERROR(VLOOKUP(B23,'6'!B:J,9,0),"0")</f>
        <v>0</v>
      </c>
      <c r="BB23" s="72">
        <f>IFERROR(VLOOKUP(B23,'6'!B:K,10,0),"0")</f>
        <v>0</v>
      </c>
      <c r="BC23" s="72">
        <f>IFERROR(VLOOKUP(B23,'6'!B:L,11,0),"0")</f>
        <v>0</v>
      </c>
      <c r="BD23" s="73">
        <f t="shared" si="18"/>
        <v>0</v>
      </c>
      <c r="BE23" s="72">
        <f>IFERROR(VLOOKUP(B23,'7'!B:D,3,0),"0")</f>
        <v>0</v>
      </c>
      <c r="BF23" s="72">
        <f>IFERROR(VLOOKUP(B23,'7'!B:E,4,0),"0")</f>
        <v>0</v>
      </c>
      <c r="BG23" s="72">
        <f>IFERROR(VLOOKUP(B23,'7'!B:F,5,0),"0")</f>
        <v>0</v>
      </c>
      <c r="BH23" s="72">
        <f>IFERROR(VLOOKUP(B23,'7'!B:J,9,0),"0")</f>
        <v>0</v>
      </c>
      <c r="BI23" s="72">
        <f>IFERROR(VLOOKUP(B23,'7'!B:K,10,0),"0")</f>
        <v>0</v>
      </c>
      <c r="BJ23" s="72">
        <f>IFERROR(VLOOKUP(B23,'7'!B:L,11,0),"0")</f>
        <v>0</v>
      </c>
      <c r="BK23" s="73">
        <f t="shared" ref="BK23:BK24" si="53">SUM(BE23:BH23)</f>
        <v>0</v>
      </c>
      <c r="BL23" s="72">
        <f>IFERROR(VLOOKUP(B23,'8'!B:D,3,0),"0")</f>
        <v>0</v>
      </c>
      <c r="BM23" s="72">
        <f>IFERROR(VLOOKUP(B23,'8'!B:E,4,0),"0")</f>
        <v>0</v>
      </c>
      <c r="BN23" s="72">
        <f>IFERROR(VLOOKUP(B23,'8'!B:F,5,0),"0")</f>
        <v>0</v>
      </c>
      <c r="BO23" s="72">
        <f>IFERROR(VLOOKUP(B23,'8'!B:J,9,0),"0")</f>
        <v>0</v>
      </c>
      <c r="BP23" s="72">
        <f>IFERROR(VLOOKUP(B23,'8'!B:K,10,0),"0")</f>
        <v>0</v>
      </c>
      <c r="BQ23" s="72">
        <f>IFERROR(VLOOKUP(B23,'8'!B:L,11,0),"0")</f>
        <v>0</v>
      </c>
      <c r="BR23" s="73">
        <f t="shared" si="20"/>
        <v>0</v>
      </c>
      <c r="BS23" s="72">
        <f>IFERROR(VLOOKUP(B23,'9'!B:D,3,0),"0")</f>
        <v>0</v>
      </c>
      <c r="BT23" s="72">
        <f>IFERROR(VLOOKUP(B23,'9'!B:E,4,0),"0")</f>
        <v>0</v>
      </c>
      <c r="BU23" s="72">
        <f>IFERROR(VLOOKUP(B23,'9'!B:F,5,0),"0")</f>
        <v>0</v>
      </c>
      <c r="BV23" s="72">
        <f>IFERROR(VLOOKUP(B23,'9'!B:J,9,0),"0")</f>
        <v>0</v>
      </c>
      <c r="BW23" s="72">
        <f>IFERROR(VLOOKUP(B23,'9'!B:K,10,0),"0")</f>
        <v>0</v>
      </c>
      <c r="BX23" s="72">
        <f>IFERROR(VLOOKUP(B23,'9'!B:L,11,0),"0")</f>
        <v>0</v>
      </c>
      <c r="BY23" s="73">
        <f t="shared" si="21"/>
        <v>0</v>
      </c>
      <c r="BZ23" s="72">
        <f>IFERROR(VLOOKUP(B23,'10'!B:D,3,0),"0")</f>
        <v>0</v>
      </c>
      <c r="CA23" s="72">
        <f>IFERROR(VLOOKUP(B23,'10'!B:E,4,0),"0")</f>
        <v>0</v>
      </c>
      <c r="CB23" s="72">
        <f>VLOOKUP(B23,'10'!B:F,5,0)</f>
        <v>0</v>
      </c>
      <c r="CC23" s="72">
        <f>IFERROR(VLOOKUP(B23,'10'!B:J,9,0),"0")</f>
        <v>0</v>
      </c>
      <c r="CD23" s="72">
        <f>IFERROR(VLOOKUP(B23,'10'!B:K,10,0),"0")</f>
        <v>0</v>
      </c>
      <c r="CE23" s="72">
        <f>IFERROR(VLOOKUP(B23,'10'!B:L,11,0),"0")</f>
        <v>0</v>
      </c>
      <c r="CF23" s="73">
        <f t="shared" ref="CF23:CF24" si="54">SUM(BZ23:CC23)</f>
        <v>0</v>
      </c>
      <c r="CG23" s="72">
        <f>IFERROR(VLOOKUP(B23,'11'!B:D,3,0),"0")</f>
        <v>0</v>
      </c>
      <c r="CH23" s="72">
        <f>IFERROR(VLOOKUP(B23,'11'!B:E,4,0),"0")</f>
        <v>0</v>
      </c>
      <c r="CI23" s="72">
        <f>IFERROR(VLOOKUP(B23,'11'!B:F,5,0),"0")</f>
        <v>0</v>
      </c>
      <c r="CJ23" s="72">
        <f>IFERROR(VLOOKUP(B23,'11'!B:J,9,0),"0")</f>
        <v>0</v>
      </c>
      <c r="CK23" s="72">
        <f>IFERROR(VLOOKUP(B23,'11'!B:K,10,0),"0")</f>
        <v>0</v>
      </c>
      <c r="CL23" s="72">
        <f>IFERROR(VLOOKUP(B23,'11'!B:L,11,0),"0")</f>
        <v>0</v>
      </c>
      <c r="CM23" s="73">
        <f t="shared" ref="CM23:CM24" si="55">SUM(CG23:CJ23)</f>
        <v>0</v>
      </c>
      <c r="CN23" s="72">
        <f>IFERROR(VLOOKUP(B23,'12'!B:D,3,0),"0")</f>
        <v>0</v>
      </c>
      <c r="CO23" s="72">
        <f>IFERROR(VLOOKUP(B23,'12'!B:E,4,0),"0")</f>
        <v>0</v>
      </c>
      <c r="CP23" s="72">
        <f>IFERROR(VLOOKUP(B23,'12'!B:F,5,0),"0")</f>
        <v>0</v>
      </c>
      <c r="CQ23" s="72">
        <f>IFERROR(VLOOKUP(B23,'12'!B:J,9,0),"0")</f>
        <v>0</v>
      </c>
      <c r="CR23" s="72">
        <f>IFERROR(VLOOKUP(B23,'12'!B:K,10,0),"0")</f>
        <v>0</v>
      </c>
      <c r="CS23" s="72">
        <f>IFERROR(VLOOKUP(B23,'12'!B:L,11,0),"0")</f>
        <v>0</v>
      </c>
      <c r="CT23" s="73">
        <f t="shared" ref="CT23:CT24" si="56">SUM(CN23:CQ23)</f>
        <v>0</v>
      </c>
      <c r="CU23" s="72">
        <f>IFERROR(VLOOKUP(B23,'13'!B:D,3,0),"0")</f>
        <v>0</v>
      </c>
      <c r="CV23" s="72">
        <f>IFERROR(VLOOKUP(B23,'13'!B:E,4,0),"0")</f>
        <v>0</v>
      </c>
      <c r="CW23" s="72">
        <f>IFERROR(VLOOKUP(B23,'13'!B:F,5,0),"0")</f>
        <v>0</v>
      </c>
      <c r="CX23" s="72">
        <f>IFERROR(VLOOKUP(B23,'13'!B:J,9,0),"0")</f>
        <v>0</v>
      </c>
      <c r="CY23" s="72">
        <f>IFERROR(VLOOKUP(B23,'13'!B:K,10,0),"0")</f>
        <v>0</v>
      </c>
      <c r="CZ23" s="72">
        <f>IFERROR(VLOOKUP(B23,'13'!B:L,11,0),"0")</f>
        <v>0</v>
      </c>
      <c r="DA23" s="73">
        <f t="shared" ref="DA23:DA24" si="57">SUM(CU23:CX23)</f>
        <v>0</v>
      </c>
      <c r="DB23" s="72">
        <f>IFERROR(VLOOKUP(B23,'14'!B:D,3,0),"0")</f>
        <v>0</v>
      </c>
      <c r="DC23" s="72">
        <f>IFERROR(VLOOKUP(B23,'14'!B:E,4,0),"0")</f>
        <v>0</v>
      </c>
      <c r="DD23" s="72">
        <f>IFERROR(VLOOKUP(B23,'14'!B:F,5,0),"0")</f>
        <v>0</v>
      </c>
      <c r="DE23" s="72">
        <f>IFERROR(VLOOKUP(B23,'14'!B:J,9,0),"0")</f>
        <v>0</v>
      </c>
      <c r="DF23" s="72">
        <f>IFERROR(VLOOKUP(B23,'14'!B:K,10,0),"0")</f>
        <v>0</v>
      </c>
      <c r="DG23" s="72">
        <f>IFERROR(VLOOKUP(B23,'14'!B:L,11,0),"0")</f>
        <v>0</v>
      </c>
      <c r="DH23" s="73">
        <f t="shared" ref="DH23:DH24" si="58">SUM(DB23:DE23)</f>
        <v>0</v>
      </c>
      <c r="DI23" s="72">
        <f>IFERROR(VLOOKUP(B23,'15'!B:D,3,0),"0")</f>
        <v>0</v>
      </c>
      <c r="DJ23" s="72">
        <f>IFERROR(VLOOKUP(B23,'15'!B:E,4,0),"0")</f>
        <v>0</v>
      </c>
      <c r="DK23" s="72">
        <f>IFERROR(VLOOKUP(B23,'15'!B:F,5,0),"0")</f>
        <v>0</v>
      </c>
      <c r="DL23" s="72">
        <f>IFERROR(VLOOKUP(B23,'15'!B:J,9,0),"0")</f>
        <v>0</v>
      </c>
      <c r="DM23" s="72">
        <f>IFERROR(VLOOKUP(B23,'15'!B:K,10,0),"0")</f>
        <v>0</v>
      </c>
      <c r="DN23" s="72">
        <f>IFERROR(VLOOKUP(B23,'15'!B:L,11,0),"0")</f>
        <v>0</v>
      </c>
      <c r="DO23" s="73">
        <f t="shared" ref="DO23:DO24" si="59">SUM(DI23:DL23)</f>
        <v>0</v>
      </c>
      <c r="DP23" s="72">
        <f>IFERROR(VLOOKUP(B23,'16'!B:D,3,0),"0")</f>
        <v>0</v>
      </c>
      <c r="DQ23" s="72">
        <f>IFERROR(VLOOKUP(B23,'16'!B:E,4,0),"0")</f>
        <v>0</v>
      </c>
      <c r="DR23" s="72">
        <f>IFERROR(VLOOKUP(B23,'16'!B:F,5,0),"0")</f>
        <v>0</v>
      </c>
      <c r="DS23" s="72">
        <f>IFERROR(VLOOKUP(B23,'16'!B:J,9,0),"0")</f>
        <v>0</v>
      </c>
      <c r="DT23" s="72">
        <f>IFERROR(VLOOKUP(B23,'16'!B:K,10,0),"0")</f>
        <v>0</v>
      </c>
      <c r="DU23" s="72">
        <f>IFERROR(VLOOKUP(B23,'16'!B:L,11,0),"0")</f>
        <v>0</v>
      </c>
      <c r="DV23" s="73">
        <f t="shared" ref="DV23:DV24" si="60">SUM(DP23:DS23)</f>
        <v>0</v>
      </c>
      <c r="DW23" s="72">
        <f>IFERROR(VLOOKUP(B23,'17'!B:D,3,0),"0")</f>
        <v>0</v>
      </c>
      <c r="DX23" s="72">
        <f>IFERROR(VLOOKUP(B23,'17'!B:E,4,0),"0")</f>
        <v>0</v>
      </c>
      <c r="DY23" s="72">
        <f>IFERROR(VLOOKUP(B23,'17'!B:F,5,0),"0")</f>
        <v>0</v>
      </c>
      <c r="DZ23" s="72">
        <f>IFERROR(VLOOKUP(B23,'17'!B:J,9,0),"0")</f>
        <v>0</v>
      </c>
      <c r="EA23" s="72">
        <f>IFERROR(VLOOKUP(B23,'17'!B:K,10,0),"0")</f>
        <v>0</v>
      </c>
      <c r="EB23" s="72">
        <f>IFERROR(VLOOKUP(B23,'17'!B:L,11,0),"0")</f>
        <v>0</v>
      </c>
      <c r="EC23" s="73">
        <f t="shared" ref="EC23:EC24" si="61">SUM(DW23:DZ23)</f>
        <v>0</v>
      </c>
      <c r="ED23" s="72">
        <f>IFERROR(VLOOKUP(B23,'18'!B:D,3,0),"0")</f>
        <v>10</v>
      </c>
      <c r="EE23" s="72">
        <f>IFERROR(VLOOKUP(B23,'18'!B:E,4,0),"0")</f>
        <v>0</v>
      </c>
      <c r="EF23" s="72">
        <f>IFERROR(VLOOKUP(B23,'18'!B:F,5,0),"0")</f>
        <v>0</v>
      </c>
      <c r="EG23" s="72">
        <f>IFERROR(VLOOKUP(B23,'18'!B:J,9,0),"0")</f>
        <v>0</v>
      </c>
      <c r="EH23" s="72">
        <f>IFERROR(VLOOKUP(B23,'18'!B:K,10,0),"0")</f>
        <v>0</v>
      </c>
      <c r="EI23" s="72">
        <f>IFERROR(VLOOKUP(B23,'18'!B:L,11,0),"0")</f>
        <v>0</v>
      </c>
      <c r="EJ23" s="73">
        <f t="shared" si="30"/>
        <v>10</v>
      </c>
      <c r="EK23" s="72">
        <f>IFERROR(VLOOKUP(B23,'19'!B:D,3,0),"0")</f>
        <v>0</v>
      </c>
      <c r="EL23" s="72">
        <f>IFERROR(VLOOKUP(B23,'19'!B:E,4,0),"0")</f>
        <v>0</v>
      </c>
      <c r="EM23" s="72">
        <f>IFERROR(VLOOKUP(B23,'19'!B:F,5,0),"0")</f>
        <v>0</v>
      </c>
      <c r="EN23" s="72">
        <f>IFERROR(VLOOKUP(B23,'19'!B:J,9,0),"0")</f>
        <v>0</v>
      </c>
      <c r="EO23" s="72">
        <f>IFERROR(VLOOKUP(B23,'19'!B:K,10,0),"0")</f>
        <v>0</v>
      </c>
      <c r="EP23" s="72">
        <f>IFERROR(VLOOKUP(B23,'19'!B:L,11,0),"0")</f>
        <v>0</v>
      </c>
      <c r="EQ23" s="73">
        <f t="shared" si="31"/>
        <v>0</v>
      </c>
      <c r="ER23" s="72">
        <f>IFERROR(VLOOKUP(B23,'20'!B:D,3,0),"0")</f>
        <v>0</v>
      </c>
      <c r="ES23" s="72">
        <f>IFERROR(VLOOKUP(B23,'20'!B:E,4,0),"0")</f>
        <v>0</v>
      </c>
      <c r="ET23" s="72">
        <f>IFERROR(VLOOKUP(B23,'20'!B:F,5,0),"0")</f>
        <v>0</v>
      </c>
      <c r="EU23" s="72">
        <f>IFERROR(VLOOKUP(B23,'20'!B:J,9,0),"0")</f>
        <v>0</v>
      </c>
      <c r="EV23" s="72">
        <f>IFERROR(VLOOKUP(B23,'20'!B:K,10,0),"0")</f>
        <v>0</v>
      </c>
      <c r="EW23" s="72">
        <f>IFERROR(VLOOKUP(B23,'20'!B:L,11,0),"0")</f>
        <v>0</v>
      </c>
      <c r="EX23" s="73">
        <f t="shared" si="32"/>
        <v>0</v>
      </c>
      <c r="EY23" s="72">
        <f>IFERROR(VLOOKUP(B23,'21'!B:D,3,0),"0")</f>
        <v>0</v>
      </c>
      <c r="EZ23" s="72">
        <f>IFERROR(VLOOKUP(B23,'21'!B:E,4,0),"0")</f>
        <v>0</v>
      </c>
      <c r="FA23" s="72">
        <f>IFERROR(VLOOKUP(B23,'21'!B:F,5,0),"0")</f>
        <v>0</v>
      </c>
      <c r="FB23" s="72">
        <f>IFERROR(VLOOKUP(B23,'21'!B:J,9,0),"0")</f>
        <v>0</v>
      </c>
      <c r="FC23" s="72">
        <f>IFERROR(VLOOKUP(B23,'21'!B:K,10,0),"0")</f>
        <v>0</v>
      </c>
      <c r="FD23" s="72">
        <f>IFERROR(VLOOKUP(B23,'21'!B:L,11,0),"0")</f>
        <v>0</v>
      </c>
      <c r="FE23" s="73">
        <f t="shared" si="33"/>
        <v>0</v>
      </c>
      <c r="FF23" s="72">
        <f>IFERROR(VLOOKUP(B23,'22'!B:D,3,0),"0")</f>
        <v>0</v>
      </c>
      <c r="FG23" s="72">
        <f>IFERROR(VLOOKUP(B23,'22'!B:E,4,0),"0")</f>
        <v>0</v>
      </c>
      <c r="FH23" s="72">
        <f>IFERROR(VLOOKUP(B23,'22'!B:F,5,0),"0")</f>
        <v>0</v>
      </c>
      <c r="FI23" s="72">
        <f>IFERROR(VLOOKUP(B23,'22'!B:J,9,0),"0")</f>
        <v>0</v>
      </c>
      <c r="FJ23" s="72">
        <f>IFERROR(VLOOKUP(B23,'22'!B:K,10,0),"0")</f>
        <v>0</v>
      </c>
      <c r="FK23" s="72">
        <f>IFERROR(VLOOKUP(B23,'22'!B:L,11,0),"0")</f>
        <v>0</v>
      </c>
      <c r="FL23" s="73">
        <f t="shared" si="34"/>
        <v>0</v>
      </c>
      <c r="FM23" s="72">
        <f>IFERROR(VLOOKUP(B23,'23'!B:D,3,0),"0")</f>
        <v>0</v>
      </c>
      <c r="FN23" s="72">
        <f>IFERROR(VLOOKUP(B23,'23'!B:E,4,0),"0")</f>
        <v>0</v>
      </c>
      <c r="FO23" s="72">
        <f>IFERROR(VLOOKUP(B23,'23'!B:F,5,0),"0")</f>
        <v>0</v>
      </c>
      <c r="FP23" s="72">
        <f>IFERROR(VLOOKUP(B23,'23'!B:J,9,0),"0")</f>
        <v>0</v>
      </c>
      <c r="FQ23" s="72">
        <f>IFERROR(VLOOKUP(B23,'23'!B:K,10,0),"0")</f>
        <v>0</v>
      </c>
      <c r="FR23" s="72">
        <f>IFERROR(VLOOKUP(B23,'23'!B:L,11,0),"0")</f>
        <v>0</v>
      </c>
      <c r="FS23" s="73">
        <f t="shared" si="35"/>
        <v>0</v>
      </c>
      <c r="FT23" s="72">
        <f>IFERROR(VLOOKUP(B23,'24'!B:D,3,0),"0")</f>
        <v>0</v>
      </c>
      <c r="FU23" s="72">
        <f>IFERROR(VLOOKUP(B23,'24'!B:E,4,0),"0")</f>
        <v>0</v>
      </c>
      <c r="FV23" s="72">
        <f>IFERROR(VLOOKUP(B23,'24'!B:F,5,0),"0")</f>
        <v>0</v>
      </c>
      <c r="FW23" s="72">
        <f>IFERROR(VLOOKUP(B23,'24'!B:J,9,0),"0")</f>
        <v>0</v>
      </c>
      <c r="FX23" s="72">
        <f>IFERROR(VLOOKUP(B23,'24'!B:K,10,0),"0")</f>
        <v>0</v>
      </c>
      <c r="FY23" s="72">
        <f>IFERROR(VLOOKUP(B23,'24'!B:L,11,0),"0")</f>
        <v>0</v>
      </c>
      <c r="FZ23" s="73">
        <f t="shared" si="36"/>
        <v>0</v>
      </c>
      <c r="GA23" s="72">
        <f>IFERROR(VLOOKUP(B23,'25'!B:D,3,0),"0")</f>
        <v>0</v>
      </c>
      <c r="GB23" s="72">
        <f>IFERROR(VLOOKUP(B23,'25'!B:E,4,0),"0")</f>
        <v>0</v>
      </c>
      <c r="GC23" s="72">
        <f>IFERROR(VLOOKUP(B23,'25'!B:F,5,0),"0")</f>
        <v>0</v>
      </c>
      <c r="GD23" s="72">
        <f>IFERROR(VLOOKUP(B23,'25'!B:J,9,0),"0")</f>
        <v>0</v>
      </c>
      <c r="GE23" s="72">
        <f>IFERROR(VLOOKUP(B23,'25'!B:K,10,0),"0")</f>
        <v>0</v>
      </c>
      <c r="GF23" s="72">
        <f>IFERROR(VLOOKUP(B23,'25'!B:L,11,0),"0")</f>
        <v>0</v>
      </c>
      <c r="GG23" s="73">
        <f t="shared" ref="GG23:GG24" si="62">SUM(GA23:GD23)</f>
        <v>0</v>
      </c>
      <c r="GH23" s="72">
        <f>IFERROR(VLOOKUP(B23,'26'!B:D,3,0),"0")</f>
        <v>0</v>
      </c>
      <c r="GI23" s="72">
        <f>IFERROR(VLOOKUP(B23,'26'!B:E,4,0),"0")</f>
        <v>0</v>
      </c>
      <c r="GJ23" s="72">
        <f>IFERROR(VLOOKUP(B23,'26'!B:F,5,0),"0")</f>
        <v>0</v>
      </c>
      <c r="GK23" s="72">
        <f>IFERROR(VLOOKUP(B23,'26'!B:J,9,0),"0")</f>
        <v>0</v>
      </c>
      <c r="GL23" s="72">
        <f>IFERROR(VLOOKUP(B23,'26'!B:K,10,0),"0")</f>
        <v>0</v>
      </c>
      <c r="GM23" s="72">
        <f>IFERROR(VLOOKUP(B23,'26'!B:L,11,0),"0")</f>
        <v>0</v>
      </c>
      <c r="GN23" s="73">
        <f t="shared" ref="GN23:GN24" si="63">SUM(GH23:GK23)</f>
        <v>0</v>
      </c>
      <c r="GO23" s="72">
        <f>IFERROR(VLOOKUP(B23,'27'!B:D,3,0),"0")</f>
        <v>0</v>
      </c>
      <c r="GP23" s="72">
        <f>IFERROR(VLOOKUP(B23,'27'!B:E,4,0),"0")</f>
        <v>0</v>
      </c>
      <c r="GQ23" s="72">
        <f>IFERROR(VLOOKUP(B23,'27'!B:F,5,0),"0")</f>
        <v>0</v>
      </c>
      <c r="GR23" s="72">
        <f>IFERROR(VLOOKUP(B23,'27'!B:J,9,0),"0")</f>
        <v>0</v>
      </c>
      <c r="GS23" s="72">
        <f>IFERROR(VLOOKUP(B23,'27'!B:K,10,0),"0")</f>
        <v>0</v>
      </c>
      <c r="GT23" s="72">
        <f>IFERROR(VLOOKUP(B23,'27'!B:L,11,0),"0")</f>
        <v>0</v>
      </c>
      <c r="GU23" s="73">
        <f t="shared" si="39"/>
        <v>0</v>
      </c>
      <c r="GV23" s="72">
        <f>IFERROR(VLOOKUP(B23,'28'!B:D,3,0),"0")</f>
        <v>0</v>
      </c>
      <c r="GW23" s="72">
        <f>IFERROR(VLOOKUP(B23,'28'!B:E,4,0),"0")</f>
        <v>0</v>
      </c>
      <c r="GX23" s="72">
        <f>IFERROR(VLOOKUP(B23,'28'!B:F,5,0),"0")</f>
        <v>0</v>
      </c>
      <c r="GY23" s="72">
        <f>IFERROR(VLOOKUP(B23,'28'!B:J,9,0),"0")</f>
        <v>0</v>
      </c>
      <c r="GZ23" s="72">
        <f>IFERROR(VLOOKUP(B23,'28'!B:K,10,0),"0")</f>
        <v>0</v>
      </c>
      <c r="HA23" s="72">
        <f>IFERROR(VLOOKUP(B23,'28'!B:L,11,0),"0")</f>
        <v>0</v>
      </c>
      <c r="HB23" s="73">
        <f t="shared" si="40"/>
        <v>0</v>
      </c>
      <c r="HC23" s="72" t="str">
        <f>IFERROR(VLOOKUP(B23,#REF!,3),"0")</f>
        <v>0</v>
      </c>
      <c r="HD23" s="72" t="str">
        <f>IFERROR(VLOOKUP(B23,#REF!,4,0),"0")</f>
        <v>0</v>
      </c>
      <c r="HE23" s="72" t="str">
        <f>IFERROR(VLOOKUP(B23,#REF!,5,0),"0")</f>
        <v>0</v>
      </c>
      <c r="HF23" s="72" t="str">
        <f>IFERROR(VLOOKUP(B23,#REF!,9,0),"0")</f>
        <v>0</v>
      </c>
      <c r="HG23" s="72" t="str">
        <f>IFERROR(VLOOKUP(B23,#REF!,10,0),"0")</f>
        <v>0</v>
      </c>
      <c r="HH23" s="72" t="str">
        <f>IFERROR(VLOOKUP(B23,#REF!,11,0),"0")</f>
        <v>0</v>
      </c>
      <c r="HI23" s="73">
        <f t="shared" ref="HI23:HI24" si="64">SUM(HC23:HF23)</f>
        <v>0</v>
      </c>
      <c r="HP23" s="73">
        <f t="shared" ref="HP23:HP24" si="65">SUM(HJ23:HM23)</f>
        <v>0</v>
      </c>
      <c r="HW23" s="73">
        <f t="shared" ref="HW23:HW24" si="66">SUM(HQ23:HT23)</f>
        <v>0</v>
      </c>
    </row>
    <row r="24" spans="1:231" x14ac:dyDescent="0.6">
      <c r="A24" s="3">
        <v>21</v>
      </c>
      <c r="B24" s="3">
        <v>1111058</v>
      </c>
      <c r="C24" s="5" t="s">
        <v>8</v>
      </c>
      <c r="D24" s="3" t="s">
        <v>177</v>
      </c>
      <c r="E24" s="84">
        <v>4.53</v>
      </c>
      <c r="F24" s="83">
        <f t="shared" si="9"/>
        <v>45.300000000000004</v>
      </c>
      <c r="G24" s="70">
        <f t="shared" si="44"/>
        <v>10</v>
      </c>
      <c r="H24" s="70">
        <f t="shared" si="45"/>
        <v>0</v>
      </c>
      <c r="I24" s="70">
        <f t="shared" si="46"/>
        <v>0</v>
      </c>
      <c r="J24" s="70">
        <f t="shared" si="47"/>
        <v>0</v>
      </c>
      <c r="K24" s="70">
        <f t="shared" si="48"/>
        <v>0</v>
      </c>
      <c r="L24" s="70">
        <f t="shared" si="49"/>
        <v>0</v>
      </c>
      <c r="M24" s="73">
        <f t="shared" si="11"/>
        <v>10</v>
      </c>
      <c r="N24" s="81">
        <f t="shared" si="12"/>
        <v>10</v>
      </c>
      <c r="O24" s="72" t="str">
        <f>IFERROR(VLOOKUP(B24,'1ไม่มียอด'!B:D,3,0),"0")</f>
        <v>0</v>
      </c>
      <c r="P24" s="72" t="str">
        <f>IFERROR(VLOOKUP(B24,'1ไม่มียอด'!B:E,4,0),"0")</f>
        <v>0</v>
      </c>
      <c r="Q24" s="72" t="str">
        <f>IFERROR(VLOOKUP(B24,'1ไม่มียอด'!B:F,5,0),"0")</f>
        <v>0</v>
      </c>
      <c r="R24" s="72" t="str">
        <f>IFERROR(VLOOKUP(B24,'1ไม่มียอด'!B:G,6,0),"0")</f>
        <v>0</v>
      </c>
      <c r="S24" s="72" t="str">
        <f>IFERROR(VLOOKUP(B24,'1ไม่มียอด'!B:J,9,0),"0")</f>
        <v>0</v>
      </c>
      <c r="T24" s="72" t="str">
        <f>IFERROR(VLOOKUP(B24,'1ไม่มียอด'!B:K,10,0),"0")</f>
        <v>0</v>
      </c>
      <c r="U24" s="73">
        <f t="shared" si="50"/>
        <v>0</v>
      </c>
      <c r="V24" s="72" t="str">
        <f>IFERROR(VLOOKUP(B24,#REF!,3,0),"0")</f>
        <v>0</v>
      </c>
      <c r="W24" s="72" t="str">
        <f>IFERROR(VLOOKUP(B24,#REF!,4,0),"0")</f>
        <v>0</v>
      </c>
      <c r="X24" s="72" t="str">
        <f>IFERROR(VLOOKUP(B24,#REF!,5,0),"0")</f>
        <v>0</v>
      </c>
      <c r="Y24" s="72" t="str">
        <f>IFERROR(VLOOKUP(B24,#REF!,9,0),"0")</f>
        <v>0</v>
      </c>
      <c r="Z24" s="72" t="str">
        <f>IFERROR(VLOOKUP(B24,#REF!,10,0),"0")</f>
        <v>0</v>
      </c>
      <c r="AA24" s="72" t="str">
        <f>IFERROR(VLOOKUP(B24,#REF!,11,0),"0")</f>
        <v>0</v>
      </c>
      <c r="AB24" s="73">
        <f t="shared" si="51"/>
        <v>0</v>
      </c>
      <c r="AC24" s="72">
        <f>IFERROR(VLOOKUP(B24,'3'!B:D,3,0),"0")</f>
        <v>0</v>
      </c>
      <c r="AD24" s="72">
        <f>IFERROR(VLOOKUP(B24,'3'!B:E,4,0),"0")</f>
        <v>0</v>
      </c>
      <c r="AE24" s="72">
        <f>IFERROR(VLOOKUP(B24,'3'!B:F,5,0),"0")</f>
        <v>0</v>
      </c>
      <c r="AF24" s="72">
        <f>IFERROR(VLOOKUP(B24,'3'!B:J,9,0),"0")</f>
        <v>0</v>
      </c>
      <c r="AG24" s="72">
        <f>IFERROR(VLOOKUP(B24,'3'!B:K,10,0),"0")</f>
        <v>0</v>
      </c>
      <c r="AH24" s="72">
        <f>IFERROR(VLOOKUP(B24,'3'!B:L,11,0),"0")</f>
        <v>0</v>
      </c>
      <c r="AI24" s="73">
        <f t="shared" si="15"/>
        <v>0</v>
      </c>
      <c r="AJ24" s="72">
        <f>IFERROR(VLOOKUP(B24,'4'!B:D,3,0),"0")</f>
        <v>0</v>
      </c>
      <c r="AK24" s="72">
        <f>IFERROR(VLOOKUP(B24,'4'!B:E,4,0),"0")</f>
        <v>0</v>
      </c>
      <c r="AL24" s="72">
        <f>IFERROR(VLOOKUP(B24,'4'!B:F,5,0),"0")</f>
        <v>0</v>
      </c>
      <c r="AM24" s="72">
        <f>IFERROR(VLOOKUP(B24,'4'!B:J,9,0),"0")</f>
        <v>0</v>
      </c>
      <c r="AN24" s="72">
        <f>IFERROR(VLOOKUP(B24,'4'!B:K,10,0),"0")</f>
        <v>0</v>
      </c>
      <c r="AO24" s="72">
        <f>IFERROR(VLOOKUP(B24,'4'!B:L,11,0),"0")</f>
        <v>0</v>
      </c>
      <c r="AP24" s="73">
        <f t="shared" si="16"/>
        <v>0</v>
      </c>
      <c r="AQ24" s="72">
        <f>IFERROR(VLOOKUP(B24,'5'!B:D,3,0),"0")</f>
        <v>0</v>
      </c>
      <c r="AR24" s="72">
        <f>IFERROR(VLOOKUP(B24,'5'!B:E,4,0),"0")</f>
        <v>0</v>
      </c>
      <c r="AS24" s="72">
        <f>IFERROR(VLOOKUP(B24,'5'!B:F,5,0),"0")</f>
        <v>0</v>
      </c>
      <c r="AT24" s="72">
        <f>IFERROR(VLOOKUP(B24,'5'!B:J,9,0),"0")</f>
        <v>0</v>
      </c>
      <c r="AU24" s="72">
        <f>IFERROR(VLOOKUP(B24,'5'!B:K,10,0),"0")</f>
        <v>0</v>
      </c>
      <c r="AV24" s="72">
        <f>IFERROR(VLOOKUP(B24,'5'!B:L,11,0),"0")</f>
        <v>0</v>
      </c>
      <c r="AW24" s="73">
        <f t="shared" si="52"/>
        <v>0</v>
      </c>
      <c r="AX24" s="72">
        <f>IFERROR(VLOOKUP(B24,'6'!B:D,3,0),"0")</f>
        <v>0</v>
      </c>
      <c r="AY24" s="72">
        <f>IFERROR(VLOOKUP(B24,'6'!B:E,4,0),"0")</f>
        <v>0</v>
      </c>
      <c r="AZ24" s="72">
        <f>IFERROR(VLOOKUP(B24,'6'!B:F,5,0),"0")</f>
        <v>0</v>
      </c>
      <c r="BA24" s="72">
        <f>IFERROR(VLOOKUP(B24,'6'!B:J,9,0),"0")</f>
        <v>0</v>
      </c>
      <c r="BB24" s="72">
        <f>IFERROR(VLOOKUP(B24,'6'!B:K,10,0),"0")</f>
        <v>0</v>
      </c>
      <c r="BC24" s="72">
        <f>IFERROR(VLOOKUP(B24,'6'!B:L,11,0),"0")</f>
        <v>0</v>
      </c>
      <c r="BD24" s="73">
        <f t="shared" si="18"/>
        <v>0</v>
      </c>
      <c r="BE24" s="72">
        <f>IFERROR(VLOOKUP(B24,'7'!B:D,3,0),"0")</f>
        <v>0</v>
      </c>
      <c r="BF24" s="72">
        <f>IFERROR(VLOOKUP(B24,'7'!B:E,4,0),"0")</f>
        <v>0</v>
      </c>
      <c r="BG24" s="72">
        <f>IFERROR(VLOOKUP(B24,'7'!B:F,5,0),"0")</f>
        <v>0</v>
      </c>
      <c r="BH24" s="72">
        <f>IFERROR(VLOOKUP(B24,'7'!B:J,9,0),"0")</f>
        <v>0</v>
      </c>
      <c r="BI24" s="72">
        <f>IFERROR(VLOOKUP(B24,'7'!B:K,10,0),"0")</f>
        <v>0</v>
      </c>
      <c r="BJ24" s="72">
        <f>IFERROR(VLOOKUP(B24,'7'!B:L,11,0),"0")</f>
        <v>0</v>
      </c>
      <c r="BK24" s="73">
        <f t="shared" si="53"/>
        <v>0</v>
      </c>
      <c r="BL24" s="72">
        <f>IFERROR(VLOOKUP(B24,'8'!B:D,3,0),"0")</f>
        <v>0</v>
      </c>
      <c r="BM24" s="72">
        <f>IFERROR(VLOOKUP(B24,'8'!B:E,4,0),"0")</f>
        <v>0</v>
      </c>
      <c r="BN24" s="72">
        <f>IFERROR(VLOOKUP(B24,'8'!B:F,5,0),"0")</f>
        <v>0</v>
      </c>
      <c r="BO24" s="72">
        <f>IFERROR(VLOOKUP(B24,'8'!B:J,9,0),"0")</f>
        <v>0</v>
      </c>
      <c r="BP24" s="72">
        <f>IFERROR(VLOOKUP(B24,'8'!B:K,10,0),"0")</f>
        <v>0</v>
      </c>
      <c r="BQ24" s="72">
        <f>IFERROR(VLOOKUP(B24,'8'!B:L,11,0),"0")</f>
        <v>0</v>
      </c>
      <c r="BR24" s="73">
        <f t="shared" si="20"/>
        <v>0</v>
      </c>
      <c r="BS24" s="72">
        <f>IFERROR(VLOOKUP(B24,'9'!B:D,3,0),"0")</f>
        <v>0</v>
      </c>
      <c r="BT24" s="72">
        <f>IFERROR(VLOOKUP(B24,'9'!B:E,4,0),"0")</f>
        <v>0</v>
      </c>
      <c r="BU24" s="72">
        <f>IFERROR(VLOOKUP(B24,'9'!B:F,5,0),"0")</f>
        <v>0</v>
      </c>
      <c r="BV24" s="72">
        <f>IFERROR(VLOOKUP(B24,'9'!B:J,9,0),"0")</f>
        <v>0</v>
      </c>
      <c r="BW24" s="72">
        <f>IFERROR(VLOOKUP(B24,'9'!B:K,10,0),"0")</f>
        <v>0</v>
      </c>
      <c r="BX24" s="72">
        <f>IFERROR(VLOOKUP(B24,'9'!B:L,11,0),"0")</f>
        <v>0</v>
      </c>
      <c r="BY24" s="73">
        <f t="shared" si="21"/>
        <v>0</v>
      </c>
      <c r="BZ24" s="72">
        <f>IFERROR(VLOOKUP(B24,'10'!B:D,3,0),"0")</f>
        <v>0</v>
      </c>
      <c r="CA24" s="72">
        <f>IFERROR(VLOOKUP(B24,'10'!B:E,4,0),"0")</f>
        <v>0</v>
      </c>
      <c r="CB24" s="72">
        <f>VLOOKUP(B24,'10'!B:F,5,0)</f>
        <v>0</v>
      </c>
      <c r="CC24" s="72">
        <f>IFERROR(VLOOKUP(B24,'10'!B:J,9,0),"0")</f>
        <v>0</v>
      </c>
      <c r="CD24" s="72">
        <f>IFERROR(VLOOKUP(B24,'10'!B:K,10,0),"0")</f>
        <v>0</v>
      </c>
      <c r="CE24" s="72">
        <f>IFERROR(VLOOKUP(B24,'10'!B:L,11,0),"0")</f>
        <v>0</v>
      </c>
      <c r="CF24" s="73">
        <f t="shared" si="54"/>
        <v>0</v>
      </c>
      <c r="CG24" s="72">
        <f>IFERROR(VLOOKUP(B24,'11'!B:D,3,0),"0")</f>
        <v>0</v>
      </c>
      <c r="CH24" s="72">
        <f>IFERROR(VLOOKUP(B24,'11'!B:E,4,0),"0")</f>
        <v>0</v>
      </c>
      <c r="CI24" s="72">
        <f>IFERROR(VLOOKUP(B24,'11'!B:F,5,0),"0")</f>
        <v>0</v>
      </c>
      <c r="CJ24" s="72">
        <f>IFERROR(VLOOKUP(B24,'11'!B:J,9,0),"0")</f>
        <v>0</v>
      </c>
      <c r="CK24" s="72">
        <f>IFERROR(VLOOKUP(B24,'11'!B:K,10,0),"0")</f>
        <v>0</v>
      </c>
      <c r="CL24" s="72">
        <f>IFERROR(VLOOKUP(B24,'11'!B:L,11,0),"0")</f>
        <v>0</v>
      </c>
      <c r="CM24" s="73">
        <f t="shared" si="55"/>
        <v>0</v>
      </c>
      <c r="CN24" s="72">
        <f>IFERROR(VLOOKUP(B24,'12'!B:D,3,0),"0")</f>
        <v>0</v>
      </c>
      <c r="CO24" s="72">
        <f>IFERROR(VLOOKUP(B24,'12'!B:E,4,0),"0")</f>
        <v>0</v>
      </c>
      <c r="CP24" s="72">
        <f>IFERROR(VLOOKUP(B24,'12'!B:F,5,0),"0")</f>
        <v>0</v>
      </c>
      <c r="CQ24" s="72">
        <f>IFERROR(VLOOKUP(B24,'12'!B:J,9,0),"0")</f>
        <v>0</v>
      </c>
      <c r="CR24" s="72">
        <f>IFERROR(VLOOKUP(B24,'12'!B:K,10,0),"0")</f>
        <v>0</v>
      </c>
      <c r="CS24" s="72">
        <f>IFERROR(VLOOKUP(B24,'12'!B:L,11,0),"0")</f>
        <v>0</v>
      </c>
      <c r="CT24" s="73">
        <f t="shared" si="56"/>
        <v>0</v>
      </c>
      <c r="CU24" s="72">
        <f>IFERROR(VLOOKUP(B24,'13'!B:D,3,0),"0")</f>
        <v>0</v>
      </c>
      <c r="CV24" s="72">
        <f>IFERROR(VLOOKUP(B24,'13'!B:E,4,0),"0")</f>
        <v>0</v>
      </c>
      <c r="CW24" s="72">
        <f>IFERROR(VLOOKUP(B24,'13'!B:F,5,0),"0")</f>
        <v>0</v>
      </c>
      <c r="CX24" s="72">
        <f>IFERROR(VLOOKUP(B24,'13'!B:J,9,0),"0")</f>
        <v>0</v>
      </c>
      <c r="CY24" s="72">
        <f>IFERROR(VLOOKUP(B24,'13'!B:K,10,0),"0")</f>
        <v>0</v>
      </c>
      <c r="CZ24" s="72">
        <f>IFERROR(VLOOKUP(B24,'13'!B:L,11,0),"0")</f>
        <v>0</v>
      </c>
      <c r="DA24" s="73">
        <f t="shared" si="57"/>
        <v>0</v>
      </c>
      <c r="DB24" s="72">
        <f>IFERROR(VLOOKUP(B24,'14'!B:D,3,0),"0")</f>
        <v>0</v>
      </c>
      <c r="DC24" s="72">
        <f>IFERROR(VLOOKUP(B24,'14'!B:E,4,0),"0")</f>
        <v>0</v>
      </c>
      <c r="DD24" s="72">
        <f>IFERROR(VLOOKUP(B24,'14'!B:F,5,0),"0")</f>
        <v>0</v>
      </c>
      <c r="DE24" s="72">
        <f>IFERROR(VLOOKUP(B24,'14'!B:J,9,0),"0")</f>
        <v>0</v>
      </c>
      <c r="DF24" s="72">
        <f>IFERROR(VLOOKUP(B24,'14'!B:K,10,0),"0")</f>
        <v>0</v>
      </c>
      <c r="DG24" s="72">
        <f>IFERROR(VLOOKUP(B24,'14'!B:L,11,0),"0")</f>
        <v>0</v>
      </c>
      <c r="DH24" s="73">
        <f t="shared" si="58"/>
        <v>0</v>
      </c>
      <c r="DI24" s="72">
        <f>IFERROR(VLOOKUP(B24,'15'!B:D,3,0),"0")</f>
        <v>0</v>
      </c>
      <c r="DJ24" s="72">
        <f>IFERROR(VLOOKUP(B24,'15'!B:E,4,0),"0")</f>
        <v>0</v>
      </c>
      <c r="DK24" s="72">
        <f>IFERROR(VLOOKUP(B24,'15'!B:F,5,0),"0")</f>
        <v>0</v>
      </c>
      <c r="DL24" s="72">
        <f>IFERROR(VLOOKUP(B24,'15'!B:J,9,0),"0")</f>
        <v>0</v>
      </c>
      <c r="DM24" s="72">
        <f>IFERROR(VLOOKUP(B24,'15'!B:K,10,0),"0")</f>
        <v>0</v>
      </c>
      <c r="DN24" s="72">
        <f>IFERROR(VLOOKUP(B24,'15'!B:L,11,0),"0")</f>
        <v>0</v>
      </c>
      <c r="DO24" s="73">
        <f t="shared" si="59"/>
        <v>0</v>
      </c>
      <c r="DP24" s="72">
        <f>IFERROR(VLOOKUP(B24,'16'!B:D,3,0),"0")</f>
        <v>0</v>
      </c>
      <c r="DQ24" s="72">
        <f>IFERROR(VLOOKUP(B24,'16'!B:E,4,0),"0")</f>
        <v>0</v>
      </c>
      <c r="DR24" s="72">
        <f>IFERROR(VLOOKUP(B24,'16'!B:F,5,0),"0")</f>
        <v>0</v>
      </c>
      <c r="DS24" s="72">
        <f>IFERROR(VLOOKUP(B24,'16'!B:J,9,0),"0")</f>
        <v>0</v>
      </c>
      <c r="DT24" s="72">
        <f>IFERROR(VLOOKUP(B24,'16'!B:K,10,0),"0")</f>
        <v>0</v>
      </c>
      <c r="DU24" s="72">
        <f>IFERROR(VLOOKUP(B24,'16'!B:L,11,0),"0")</f>
        <v>0</v>
      </c>
      <c r="DV24" s="73">
        <f t="shared" si="60"/>
        <v>0</v>
      </c>
      <c r="DW24" s="72">
        <f>IFERROR(VLOOKUP(B24,'17'!B:D,3,0),"0")</f>
        <v>0</v>
      </c>
      <c r="DX24" s="72">
        <f>IFERROR(VLOOKUP(B24,'17'!B:E,4,0),"0")</f>
        <v>0</v>
      </c>
      <c r="DY24" s="72">
        <f>IFERROR(VLOOKUP(B24,'17'!B:F,5,0),"0")</f>
        <v>0</v>
      </c>
      <c r="DZ24" s="72">
        <f>IFERROR(VLOOKUP(B24,'17'!B:J,9,0),"0")</f>
        <v>0</v>
      </c>
      <c r="EA24" s="72">
        <f>IFERROR(VLOOKUP(B24,'17'!B:K,10,0),"0")</f>
        <v>0</v>
      </c>
      <c r="EB24" s="72">
        <f>IFERROR(VLOOKUP(B24,'17'!B:L,11,0),"0")</f>
        <v>0</v>
      </c>
      <c r="EC24" s="73">
        <f t="shared" si="61"/>
        <v>0</v>
      </c>
      <c r="ED24" s="72">
        <f>IFERROR(VLOOKUP(B24,'18'!B:D,3,0),"0")</f>
        <v>10</v>
      </c>
      <c r="EE24" s="72">
        <f>IFERROR(VLOOKUP(B24,'18'!B:E,4,0),"0")</f>
        <v>0</v>
      </c>
      <c r="EF24" s="72">
        <f>IFERROR(VLOOKUP(B24,'18'!B:F,5,0),"0")</f>
        <v>0</v>
      </c>
      <c r="EG24" s="72">
        <f>IFERROR(VLOOKUP(B24,'18'!B:J,9,0),"0")</f>
        <v>0</v>
      </c>
      <c r="EH24" s="72">
        <f>IFERROR(VLOOKUP(B24,'18'!B:K,10,0),"0")</f>
        <v>0</v>
      </c>
      <c r="EI24" s="72">
        <f>IFERROR(VLOOKUP(B24,'18'!B:L,11,0),"0")</f>
        <v>0</v>
      </c>
      <c r="EJ24" s="73">
        <f t="shared" si="30"/>
        <v>10</v>
      </c>
      <c r="EK24" s="72">
        <f>IFERROR(VLOOKUP(B24,'19'!B:D,3,0),"0")</f>
        <v>0</v>
      </c>
      <c r="EL24" s="72">
        <f>IFERROR(VLOOKUP(B24,'19'!B:E,4,0),"0")</f>
        <v>0</v>
      </c>
      <c r="EM24" s="72">
        <f>IFERROR(VLOOKUP(B24,'19'!B:F,5,0),"0")</f>
        <v>0</v>
      </c>
      <c r="EN24" s="72">
        <f>IFERROR(VLOOKUP(B24,'19'!B:J,9,0),"0")</f>
        <v>0</v>
      </c>
      <c r="EO24" s="72">
        <f>IFERROR(VLOOKUP(B24,'19'!B:K,10,0),"0")</f>
        <v>0</v>
      </c>
      <c r="EP24" s="72">
        <f>IFERROR(VLOOKUP(B24,'19'!B:L,11,0),"0")</f>
        <v>0</v>
      </c>
      <c r="EQ24" s="73">
        <f t="shared" si="31"/>
        <v>0</v>
      </c>
      <c r="ER24" s="72">
        <f>IFERROR(VLOOKUP(B24,'20'!B:D,3,0),"0")</f>
        <v>0</v>
      </c>
      <c r="ES24" s="72">
        <f>IFERROR(VLOOKUP(B24,'20'!B:E,4,0),"0")</f>
        <v>0</v>
      </c>
      <c r="ET24" s="72">
        <f>IFERROR(VLOOKUP(B24,'20'!B:F,5,0),"0")</f>
        <v>0</v>
      </c>
      <c r="EU24" s="72">
        <f>IFERROR(VLOOKUP(B24,'20'!B:J,9,0),"0")</f>
        <v>0</v>
      </c>
      <c r="EV24" s="72">
        <f>IFERROR(VLOOKUP(B24,'20'!B:K,10,0),"0")</f>
        <v>0</v>
      </c>
      <c r="EW24" s="72">
        <f>IFERROR(VLOOKUP(B24,'20'!B:L,11,0),"0")</f>
        <v>0</v>
      </c>
      <c r="EX24" s="73">
        <f t="shared" si="32"/>
        <v>0</v>
      </c>
      <c r="EY24" s="72">
        <f>IFERROR(VLOOKUP(B24,'21'!B:D,3,0),"0")</f>
        <v>0</v>
      </c>
      <c r="EZ24" s="72">
        <f>IFERROR(VLOOKUP(B24,'21'!B:E,4,0),"0")</f>
        <v>0</v>
      </c>
      <c r="FA24" s="72">
        <f>IFERROR(VLOOKUP(B24,'21'!B:F,5,0),"0")</f>
        <v>0</v>
      </c>
      <c r="FB24" s="72">
        <f>IFERROR(VLOOKUP(B24,'21'!B:J,9,0),"0")</f>
        <v>0</v>
      </c>
      <c r="FC24" s="72">
        <f>IFERROR(VLOOKUP(B24,'21'!B:K,10,0),"0")</f>
        <v>0</v>
      </c>
      <c r="FD24" s="72">
        <f>IFERROR(VLOOKUP(B24,'21'!B:L,11,0),"0")</f>
        <v>0</v>
      </c>
      <c r="FE24" s="73">
        <f t="shared" si="33"/>
        <v>0</v>
      </c>
      <c r="FF24" s="72">
        <f>IFERROR(VLOOKUP(B24,'22'!B:D,3,0),"0")</f>
        <v>0</v>
      </c>
      <c r="FG24" s="72">
        <f>IFERROR(VLOOKUP(B24,'22'!B:E,4,0),"0")</f>
        <v>0</v>
      </c>
      <c r="FH24" s="72">
        <f>IFERROR(VLOOKUP(B24,'22'!B:F,5,0),"0")</f>
        <v>0</v>
      </c>
      <c r="FI24" s="72">
        <f>IFERROR(VLOOKUP(B24,'22'!B:J,9,0),"0")</f>
        <v>0</v>
      </c>
      <c r="FJ24" s="72">
        <f>IFERROR(VLOOKUP(B24,'22'!B:K,10,0),"0")</f>
        <v>0</v>
      </c>
      <c r="FK24" s="72">
        <f>IFERROR(VLOOKUP(B24,'22'!B:L,11,0),"0")</f>
        <v>0</v>
      </c>
      <c r="FL24" s="73">
        <f t="shared" si="34"/>
        <v>0</v>
      </c>
      <c r="FM24" s="72">
        <f>IFERROR(VLOOKUP(B24,'23'!B:D,3,0),"0")</f>
        <v>0</v>
      </c>
      <c r="FN24" s="72">
        <f>IFERROR(VLOOKUP(B24,'23'!B:E,4,0),"0")</f>
        <v>0</v>
      </c>
      <c r="FO24" s="72">
        <f>IFERROR(VLOOKUP(B24,'23'!B:F,5,0),"0")</f>
        <v>0</v>
      </c>
      <c r="FP24" s="72">
        <f>IFERROR(VLOOKUP(B24,'23'!B:J,9,0),"0")</f>
        <v>0</v>
      </c>
      <c r="FQ24" s="72">
        <f>IFERROR(VLOOKUP(B24,'23'!B:K,10,0),"0")</f>
        <v>0</v>
      </c>
      <c r="FR24" s="72">
        <f>IFERROR(VLOOKUP(B24,'23'!B:L,11,0),"0")</f>
        <v>0</v>
      </c>
      <c r="FS24" s="73">
        <f t="shared" si="35"/>
        <v>0</v>
      </c>
      <c r="FT24" s="72">
        <f>IFERROR(VLOOKUP(B24,'24'!B:D,3,0),"0")</f>
        <v>0</v>
      </c>
      <c r="FU24" s="72">
        <f>IFERROR(VLOOKUP(B24,'24'!B:E,4,0),"0")</f>
        <v>0</v>
      </c>
      <c r="FV24" s="72">
        <f>IFERROR(VLOOKUP(B24,'24'!B:F,5,0),"0")</f>
        <v>0</v>
      </c>
      <c r="FW24" s="72">
        <f>IFERROR(VLOOKUP(B24,'24'!B:J,9,0),"0")</f>
        <v>0</v>
      </c>
      <c r="FX24" s="72">
        <f>IFERROR(VLOOKUP(B24,'24'!B:K,10,0),"0")</f>
        <v>0</v>
      </c>
      <c r="FY24" s="72">
        <f>IFERROR(VLOOKUP(B24,'24'!B:L,11,0),"0")</f>
        <v>0</v>
      </c>
      <c r="FZ24" s="73">
        <f t="shared" si="36"/>
        <v>0</v>
      </c>
      <c r="GA24" s="72">
        <f>IFERROR(VLOOKUP(B24,'25'!B:D,3,0),"0")</f>
        <v>0</v>
      </c>
      <c r="GB24" s="72">
        <f>IFERROR(VLOOKUP(B24,'25'!B:E,4,0),"0")</f>
        <v>0</v>
      </c>
      <c r="GC24" s="72">
        <f>IFERROR(VLOOKUP(B24,'25'!B:F,5,0),"0")</f>
        <v>0</v>
      </c>
      <c r="GD24" s="72">
        <f>IFERROR(VLOOKUP(B24,'25'!B:J,9,0),"0")</f>
        <v>0</v>
      </c>
      <c r="GE24" s="72">
        <f>IFERROR(VLOOKUP(B24,'25'!B:K,10,0),"0")</f>
        <v>0</v>
      </c>
      <c r="GF24" s="72">
        <f>IFERROR(VLOOKUP(B24,'25'!B:L,11,0),"0")</f>
        <v>0</v>
      </c>
      <c r="GG24" s="73">
        <f t="shared" si="62"/>
        <v>0</v>
      </c>
      <c r="GH24" s="72">
        <f>IFERROR(VLOOKUP(B24,'26'!B:D,3,0),"0")</f>
        <v>0</v>
      </c>
      <c r="GI24" s="72">
        <f>IFERROR(VLOOKUP(B24,'26'!B:E,4,0),"0")</f>
        <v>0</v>
      </c>
      <c r="GJ24" s="72">
        <f>IFERROR(VLOOKUP(B24,'26'!B:F,5,0),"0")</f>
        <v>0</v>
      </c>
      <c r="GK24" s="72">
        <f>IFERROR(VLOOKUP(B24,'26'!B:J,9,0),"0")</f>
        <v>0</v>
      </c>
      <c r="GL24" s="72">
        <f>IFERROR(VLOOKUP(B24,'26'!B:K,10,0),"0")</f>
        <v>0</v>
      </c>
      <c r="GM24" s="72">
        <f>IFERROR(VLOOKUP(B24,'26'!B:L,11,0),"0")</f>
        <v>0</v>
      </c>
      <c r="GN24" s="73">
        <f t="shared" si="63"/>
        <v>0</v>
      </c>
      <c r="GO24" s="72">
        <f>IFERROR(VLOOKUP(B24,'27'!B:D,3,0),"0")</f>
        <v>0</v>
      </c>
      <c r="GP24" s="72">
        <f>IFERROR(VLOOKUP(B24,'27'!B:E,4,0),"0")</f>
        <v>0</v>
      </c>
      <c r="GQ24" s="72">
        <f>IFERROR(VLOOKUP(B24,'27'!B:F,5,0),"0")</f>
        <v>0</v>
      </c>
      <c r="GR24" s="72">
        <f>IFERROR(VLOOKUP(B24,'27'!B:J,9,0),"0")</f>
        <v>0</v>
      </c>
      <c r="GS24" s="72">
        <f>IFERROR(VLOOKUP(B24,'27'!B:K,10,0),"0")</f>
        <v>0</v>
      </c>
      <c r="GT24" s="72">
        <f>IFERROR(VLOOKUP(B24,'27'!B:L,11,0),"0")</f>
        <v>0</v>
      </c>
      <c r="GU24" s="73">
        <f t="shared" si="39"/>
        <v>0</v>
      </c>
      <c r="GV24" s="72">
        <f>IFERROR(VLOOKUP(B24,'28'!B:D,3,0),"0")</f>
        <v>0</v>
      </c>
      <c r="GW24" s="72">
        <f>IFERROR(VLOOKUP(B24,'28'!B:E,4,0),"0")</f>
        <v>0</v>
      </c>
      <c r="GX24" s="72">
        <f>IFERROR(VLOOKUP(B24,'28'!B:F,5,0),"0")</f>
        <v>0</v>
      </c>
      <c r="GY24" s="72">
        <f>IFERROR(VLOOKUP(B24,'28'!B:J,9,0),"0")</f>
        <v>0</v>
      </c>
      <c r="GZ24" s="72">
        <f>IFERROR(VLOOKUP(B24,'28'!B:K,10,0),"0")</f>
        <v>0</v>
      </c>
      <c r="HA24" s="72">
        <f>IFERROR(VLOOKUP(B24,'28'!B:L,11,0),"0")</f>
        <v>0</v>
      </c>
      <c r="HB24" s="73">
        <f t="shared" si="40"/>
        <v>0</v>
      </c>
      <c r="HC24" s="72" t="str">
        <f>IFERROR(VLOOKUP(B24,#REF!,3),"0")</f>
        <v>0</v>
      </c>
      <c r="HD24" s="72" t="str">
        <f>IFERROR(VLOOKUP(B24,#REF!,4,0),"0")</f>
        <v>0</v>
      </c>
      <c r="HE24" s="72" t="str">
        <f>IFERROR(VLOOKUP(B24,#REF!,5,0),"0")</f>
        <v>0</v>
      </c>
      <c r="HF24" s="72" t="str">
        <f>IFERROR(VLOOKUP(B24,#REF!,9,0),"0")</f>
        <v>0</v>
      </c>
      <c r="HG24" s="72" t="str">
        <f>IFERROR(VLOOKUP(B24,#REF!,10,0),"0")</f>
        <v>0</v>
      </c>
      <c r="HH24" s="72" t="str">
        <f>IFERROR(VLOOKUP(B24,#REF!,11,0),"0")</f>
        <v>0</v>
      </c>
      <c r="HI24" s="73">
        <f t="shared" si="64"/>
        <v>0</v>
      </c>
      <c r="HP24" s="73">
        <f t="shared" si="65"/>
        <v>0</v>
      </c>
      <c r="HW24" s="73">
        <f t="shared" si="66"/>
        <v>0</v>
      </c>
    </row>
    <row r="25" spans="1:231" x14ac:dyDescent="0.6">
      <c r="A25" s="3">
        <v>22</v>
      </c>
      <c r="B25" s="3">
        <v>1111059</v>
      </c>
      <c r="C25" s="5" t="s">
        <v>9</v>
      </c>
      <c r="D25" s="3" t="s">
        <v>177</v>
      </c>
      <c r="E25" s="84">
        <v>4.33</v>
      </c>
      <c r="F25" s="83">
        <f t="shared" si="9"/>
        <v>43.3</v>
      </c>
      <c r="G25" s="70">
        <f t="shared" si="44"/>
        <v>10</v>
      </c>
      <c r="H25" s="70">
        <f t="shared" si="45"/>
        <v>0</v>
      </c>
      <c r="I25" s="70">
        <f t="shared" si="46"/>
        <v>0</v>
      </c>
      <c r="J25" s="70">
        <f t="shared" si="47"/>
        <v>0</v>
      </c>
      <c r="K25" s="70">
        <f t="shared" si="48"/>
        <v>0</v>
      </c>
      <c r="L25" s="70">
        <f t="shared" si="49"/>
        <v>0</v>
      </c>
      <c r="M25" s="73">
        <f t="shared" si="11"/>
        <v>10</v>
      </c>
      <c r="N25" s="81">
        <f t="shared" si="12"/>
        <v>10</v>
      </c>
      <c r="O25" s="72" t="str">
        <f>IFERROR(VLOOKUP(B25,'1ไม่มียอด'!B:D,3,0),"0")</f>
        <v>0</v>
      </c>
      <c r="P25" s="72" t="str">
        <f>IFERROR(VLOOKUP(B25,'1ไม่มียอด'!B:E,4,0),"0")</f>
        <v>0</v>
      </c>
      <c r="Q25" s="72" t="str">
        <f>IFERROR(VLOOKUP(B25,'1ไม่มียอด'!B:F,5,0),"0")</f>
        <v>0</v>
      </c>
      <c r="R25" s="72" t="str">
        <f>IFERROR(VLOOKUP(B25,'1ไม่มียอด'!B:G,6,0),"0")</f>
        <v>0</v>
      </c>
      <c r="S25" s="72" t="str">
        <f>IFERROR(VLOOKUP(B25,'1ไม่มียอด'!B:J,9,0),"0")</f>
        <v>0</v>
      </c>
      <c r="T25" s="72" t="str">
        <f>IFERROR(VLOOKUP(B25,'1ไม่มียอด'!B:K,10,0),"0")</f>
        <v>0</v>
      </c>
      <c r="U25" s="73">
        <f t="shared" ref="U25" si="67">SUM(O25:R25)</f>
        <v>0</v>
      </c>
      <c r="V25" s="72" t="str">
        <f>IFERROR(VLOOKUP(B25,#REF!,3,0),"0")</f>
        <v>0</v>
      </c>
      <c r="W25" s="72" t="str">
        <f>IFERROR(VLOOKUP(B25,#REF!,4,0),"0")</f>
        <v>0</v>
      </c>
      <c r="X25" s="72" t="str">
        <f>IFERROR(VLOOKUP(B25,#REF!,5,0),"0")</f>
        <v>0</v>
      </c>
      <c r="Y25" s="72" t="str">
        <f>IFERROR(VLOOKUP(B25,#REF!,9,0),"0")</f>
        <v>0</v>
      </c>
      <c r="Z25" s="72" t="str">
        <f>IFERROR(VLOOKUP(B25,#REF!,10,0),"0")</f>
        <v>0</v>
      </c>
      <c r="AA25" s="72" t="str">
        <f>IFERROR(VLOOKUP(B25,#REF!,11,0),"0")</f>
        <v>0</v>
      </c>
      <c r="AB25" s="73">
        <f t="shared" ref="AB25" si="68">SUM(V25:Y25)</f>
        <v>0</v>
      </c>
      <c r="AC25" s="72">
        <f>IFERROR(VLOOKUP(B25,'3'!B:D,3,0),"0")</f>
        <v>0</v>
      </c>
      <c r="AD25" s="72">
        <f>IFERROR(VLOOKUP(B25,'3'!B:E,4,0),"0")</f>
        <v>0</v>
      </c>
      <c r="AE25" s="72">
        <f>IFERROR(VLOOKUP(B25,'3'!B:F,5,0),"0")</f>
        <v>0</v>
      </c>
      <c r="AF25" s="72">
        <f>IFERROR(VLOOKUP(B25,'3'!B:J,9,0),"0")</f>
        <v>0</v>
      </c>
      <c r="AG25" s="72">
        <f>IFERROR(VLOOKUP(B25,'3'!B:K,10,0),"0")</f>
        <v>0</v>
      </c>
      <c r="AH25" s="72">
        <f>IFERROR(VLOOKUP(B25,'3'!B:L,11,0),"0")</f>
        <v>0</v>
      </c>
      <c r="AI25" s="73">
        <f t="shared" si="15"/>
        <v>0</v>
      </c>
      <c r="AJ25" s="72">
        <f>IFERROR(VLOOKUP(B25,'4'!B:D,3,0),"0")</f>
        <v>0</v>
      </c>
      <c r="AK25" s="72">
        <f>IFERROR(VLOOKUP(B25,'4'!B:E,4,0),"0")</f>
        <v>0</v>
      </c>
      <c r="AL25" s="72">
        <f>IFERROR(VLOOKUP(B25,'4'!B:F,5,0),"0")</f>
        <v>0</v>
      </c>
      <c r="AM25" s="72">
        <f>IFERROR(VLOOKUP(B25,'4'!B:J,9,0),"0")</f>
        <v>0</v>
      </c>
      <c r="AN25" s="72">
        <f>IFERROR(VLOOKUP(B25,'4'!B:K,10,0),"0")</f>
        <v>0</v>
      </c>
      <c r="AO25" s="72">
        <f>IFERROR(VLOOKUP(B25,'4'!B:L,11,0),"0")</f>
        <v>0</v>
      </c>
      <c r="AP25" s="73">
        <f t="shared" si="16"/>
        <v>0</v>
      </c>
      <c r="AQ25" s="72">
        <f>IFERROR(VLOOKUP(B25,'5'!B:D,3,0),"0")</f>
        <v>0</v>
      </c>
      <c r="AR25" s="72">
        <f>IFERROR(VLOOKUP(B25,'5'!B:E,4,0),"0")</f>
        <v>0</v>
      </c>
      <c r="AS25" s="72">
        <f>IFERROR(VLOOKUP(B25,'5'!B:F,5,0),"0")</f>
        <v>0</v>
      </c>
      <c r="AT25" s="72">
        <f>IFERROR(VLOOKUP(B25,'5'!B:J,9,0),"0")</f>
        <v>0</v>
      </c>
      <c r="AU25" s="72">
        <f>IFERROR(VLOOKUP(B25,'5'!B:K,10,0),"0")</f>
        <v>0</v>
      </c>
      <c r="AV25" s="72">
        <f>IFERROR(VLOOKUP(B25,'5'!B:L,11,0),"0")</f>
        <v>0</v>
      </c>
      <c r="AW25" s="73">
        <f t="shared" ref="AW25" si="69">SUM(AQ25:AT25)</f>
        <v>0</v>
      </c>
      <c r="AX25" s="72">
        <f>IFERROR(VLOOKUP(B25,'6'!B:D,3,0),"0")</f>
        <v>0</v>
      </c>
      <c r="AY25" s="72">
        <f>IFERROR(VLOOKUP(B25,'6'!B:E,4,0),"0")</f>
        <v>0</v>
      </c>
      <c r="AZ25" s="72">
        <f>IFERROR(VLOOKUP(B25,'6'!B:F,5,0),"0")</f>
        <v>0</v>
      </c>
      <c r="BA25" s="72">
        <f>IFERROR(VLOOKUP(B25,'6'!B:J,9,0),"0")</f>
        <v>0</v>
      </c>
      <c r="BB25" s="72">
        <f>IFERROR(VLOOKUP(B25,'6'!B:K,10,0),"0")</f>
        <v>0</v>
      </c>
      <c r="BC25" s="72">
        <f>IFERROR(VLOOKUP(B25,'6'!B:L,11,0),"0")</f>
        <v>0</v>
      </c>
      <c r="BD25" s="73">
        <f t="shared" si="18"/>
        <v>0</v>
      </c>
      <c r="BE25" s="72">
        <f>IFERROR(VLOOKUP(B25,'7'!B:D,3,0),"0")</f>
        <v>0</v>
      </c>
      <c r="BF25" s="72">
        <f>IFERROR(VLOOKUP(B25,'7'!B:E,4,0),"0")</f>
        <v>0</v>
      </c>
      <c r="BG25" s="72">
        <f>IFERROR(VLOOKUP(B25,'7'!B:F,5,0),"0")</f>
        <v>0</v>
      </c>
      <c r="BH25" s="72">
        <f>IFERROR(VLOOKUP(B25,'7'!B:J,9,0),"0")</f>
        <v>0</v>
      </c>
      <c r="BI25" s="72">
        <f>IFERROR(VLOOKUP(B25,'7'!B:K,10,0),"0")</f>
        <v>0</v>
      </c>
      <c r="BJ25" s="72">
        <f>IFERROR(VLOOKUP(B25,'7'!B:L,11,0),"0")</f>
        <v>0</v>
      </c>
      <c r="BK25" s="73">
        <f t="shared" ref="BK25" si="70">SUM(BE25:BH25)</f>
        <v>0</v>
      </c>
      <c r="BL25" s="72">
        <f>IFERROR(VLOOKUP(B25,'8'!B:D,3,0),"0")</f>
        <v>0</v>
      </c>
      <c r="BM25" s="72">
        <f>IFERROR(VLOOKUP(B25,'8'!B:E,4,0),"0")</f>
        <v>0</v>
      </c>
      <c r="BN25" s="72">
        <f>IFERROR(VLOOKUP(B25,'8'!B:F,5,0),"0")</f>
        <v>0</v>
      </c>
      <c r="BO25" s="72">
        <f>IFERROR(VLOOKUP(B25,'8'!B:J,9,0),"0")</f>
        <v>0</v>
      </c>
      <c r="BP25" s="72">
        <f>IFERROR(VLOOKUP(B25,'8'!B:K,10,0),"0")</f>
        <v>0</v>
      </c>
      <c r="BQ25" s="72">
        <f>IFERROR(VLOOKUP(B25,'8'!B:L,11,0),"0")</f>
        <v>0</v>
      </c>
      <c r="BR25" s="73">
        <f t="shared" si="20"/>
        <v>0</v>
      </c>
      <c r="BS25" s="72">
        <f>IFERROR(VLOOKUP(B25,'9'!B:D,3,0),"0")</f>
        <v>0</v>
      </c>
      <c r="BT25" s="72">
        <f>IFERROR(VLOOKUP(B25,'9'!B:E,4,0),"0")</f>
        <v>0</v>
      </c>
      <c r="BU25" s="72">
        <f>IFERROR(VLOOKUP(B25,'9'!B:F,5,0),"0")</f>
        <v>0</v>
      </c>
      <c r="BV25" s="72">
        <f>IFERROR(VLOOKUP(B25,'9'!B:J,9,0),"0")</f>
        <v>0</v>
      </c>
      <c r="BW25" s="72">
        <f>IFERROR(VLOOKUP(B25,'9'!B:K,10,0),"0")</f>
        <v>0</v>
      </c>
      <c r="BX25" s="72">
        <f>IFERROR(VLOOKUP(B25,'9'!B:L,11,0),"0")</f>
        <v>0</v>
      </c>
      <c r="BY25" s="73">
        <f t="shared" si="21"/>
        <v>0</v>
      </c>
      <c r="BZ25" s="72">
        <f>IFERROR(VLOOKUP(B25,'10'!B:D,3,0),"0")</f>
        <v>0</v>
      </c>
      <c r="CA25" s="72">
        <f>IFERROR(VLOOKUP(B25,'10'!B:E,4,0),"0")</f>
        <v>0</v>
      </c>
      <c r="CB25" s="72">
        <f>VLOOKUP(B25,'10'!B:F,5,0)</f>
        <v>0</v>
      </c>
      <c r="CC25" s="72">
        <f>IFERROR(VLOOKUP(B25,'10'!B:J,9,0),"0")</f>
        <v>0</v>
      </c>
      <c r="CD25" s="72">
        <f>IFERROR(VLOOKUP(B25,'10'!B:K,10,0),"0")</f>
        <v>0</v>
      </c>
      <c r="CE25" s="72">
        <f>IFERROR(VLOOKUP(B25,'10'!B:L,11,0),"0")</f>
        <v>0</v>
      </c>
      <c r="CF25" s="73">
        <f t="shared" ref="CF25" si="71">SUM(BZ25:CC25)</f>
        <v>0</v>
      </c>
      <c r="CG25" s="72">
        <f>IFERROR(VLOOKUP(B25,'11'!B:D,3,0),"0")</f>
        <v>0</v>
      </c>
      <c r="CH25" s="72">
        <f>IFERROR(VLOOKUP(B25,'11'!B:E,4,0),"0")</f>
        <v>0</v>
      </c>
      <c r="CI25" s="72">
        <f>IFERROR(VLOOKUP(B25,'11'!B:F,5,0),"0")</f>
        <v>0</v>
      </c>
      <c r="CJ25" s="72">
        <f>IFERROR(VLOOKUP(B25,'11'!B:J,9,0),"0")</f>
        <v>0</v>
      </c>
      <c r="CK25" s="72">
        <f>IFERROR(VLOOKUP(B25,'11'!B:K,10,0),"0")</f>
        <v>0</v>
      </c>
      <c r="CL25" s="72">
        <f>IFERROR(VLOOKUP(B25,'11'!B:L,11,0),"0")</f>
        <v>0</v>
      </c>
      <c r="CM25" s="73">
        <f t="shared" ref="CM25" si="72">SUM(CG25:CJ25)</f>
        <v>0</v>
      </c>
      <c r="CN25" s="72">
        <f>IFERROR(VLOOKUP(B25,'12'!B:D,3,0),"0")</f>
        <v>0</v>
      </c>
      <c r="CO25" s="72">
        <f>IFERROR(VLOOKUP(B25,'12'!B:E,4,0),"0")</f>
        <v>0</v>
      </c>
      <c r="CP25" s="72">
        <f>IFERROR(VLOOKUP(B25,'12'!B:F,5,0),"0")</f>
        <v>0</v>
      </c>
      <c r="CQ25" s="72">
        <f>IFERROR(VLOOKUP(B25,'12'!B:J,9,0),"0")</f>
        <v>0</v>
      </c>
      <c r="CR25" s="72">
        <f>IFERROR(VLOOKUP(B25,'12'!B:K,10,0),"0")</f>
        <v>0</v>
      </c>
      <c r="CS25" s="72">
        <f>IFERROR(VLOOKUP(B25,'12'!B:L,11,0),"0")</f>
        <v>0</v>
      </c>
      <c r="CT25" s="73">
        <f t="shared" ref="CT25" si="73">SUM(CN25:CQ25)</f>
        <v>0</v>
      </c>
      <c r="CU25" s="72">
        <f>IFERROR(VLOOKUP(B25,'13'!B:D,3,0),"0")</f>
        <v>0</v>
      </c>
      <c r="CV25" s="72">
        <f>IFERROR(VLOOKUP(B25,'13'!B:E,4,0),"0")</f>
        <v>0</v>
      </c>
      <c r="CW25" s="72">
        <f>IFERROR(VLOOKUP(B25,'13'!B:F,5,0),"0")</f>
        <v>0</v>
      </c>
      <c r="CX25" s="72">
        <f>IFERROR(VLOOKUP(B25,'13'!B:J,9,0),"0")</f>
        <v>0</v>
      </c>
      <c r="CY25" s="72">
        <f>IFERROR(VLOOKUP(B25,'13'!B:K,10,0),"0")</f>
        <v>0</v>
      </c>
      <c r="CZ25" s="72">
        <f>IFERROR(VLOOKUP(B25,'13'!B:L,11,0),"0")</f>
        <v>0</v>
      </c>
      <c r="DA25" s="73">
        <f t="shared" ref="DA25" si="74">SUM(CU25:CX25)</f>
        <v>0</v>
      </c>
      <c r="DB25" s="72">
        <f>IFERROR(VLOOKUP(B25,'14'!B:D,3,0),"0")</f>
        <v>0</v>
      </c>
      <c r="DC25" s="72">
        <f>IFERROR(VLOOKUP(B25,'14'!B:E,4,0),"0")</f>
        <v>0</v>
      </c>
      <c r="DD25" s="72">
        <f>IFERROR(VLOOKUP(B25,'14'!B:F,5,0),"0")</f>
        <v>0</v>
      </c>
      <c r="DE25" s="72">
        <f>IFERROR(VLOOKUP(B25,'14'!B:J,9,0),"0")</f>
        <v>0</v>
      </c>
      <c r="DF25" s="72">
        <f>IFERROR(VLOOKUP(B25,'14'!B:K,10,0),"0")</f>
        <v>0</v>
      </c>
      <c r="DG25" s="72">
        <f>IFERROR(VLOOKUP(B25,'14'!B:L,11,0),"0")</f>
        <v>0</v>
      </c>
      <c r="DH25" s="73">
        <f t="shared" ref="DH25" si="75">SUM(DB25:DE25)</f>
        <v>0</v>
      </c>
      <c r="DI25" s="72">
        <f>IFERROR(VLOOKUP(B25,'15'!B:D,3,0),"0")</f>
        <v>0</v>
      </c>
      <c r="DJ25" s="72">
        <f>IFERROR(VLOOKUP(B25,'15'!B:E,4,0),"0")</f>
        <v>0</v>
      </c>
      <c r="DK25" s="72">
        <f>IFERROR(VLOOKUP(B25,'15'!B:F,5,0),"0")</f>
        <v>0</v>
      </c>
      <c r="DL25" s="72">
        <f>IFERROR(VLOOKUP(B25,'15'!B:J,9,0),"0")</f>
        <v>0</v>
      </c>
      <c r="DM25" s="72">
        <f>IFERROR(VLOOKUP(B25,'15'!B:K,10,0),"0")</f>
        <v>0</v>
      </c>
      <c r="DN25" s="72">
        <f>IFERROR(VLOOKUP(B25,'15'!B:L,11,0),"0")</f>
        <v>0</v>
      </c>
      <c r="DO25" s="73">
        <f t="shared" ref="DO25" si="76">SUM(DI25:DL25)</f>
        <v>0</v>
      </c>
      <c r="DP25" s="72">
        <f>IFERROR(VLOOKUP(B25,'16'!B:D,3,0),"0")</f>
        <v>0</v>
      </c>
      <c r="DQ25" s="72">
        <f>IFERROR(VLOOKUP(B25,'16'!B:E,4,0),"0")</f>
        <v>0</v>
      </c>
      <c r="DR25" s="72">
        <f>IFERROR(VLOOKUP(B25,'16'!B:F,5,0),"0")</f>
        <v>0</v>
      </c>
      <c r="DS25" s="72">
        <f>IFERROR(VLOOKUP(B25,'16'!B:J,9,0),"0")</f>
        <v>0</v>
      </c>
      <c r="DT25" s="72">
        <f>IFERROR(VLOOKUP(B25,'16'!B:K,10,0),"0")</f>
        <v>0</v>
      </c>
      <c r="DU25" s="72">
        <f>IFERROR(VLOOKUP(B25,'16'!B:L,11,0),"0")</f>
        <v>0</v>
      </c>
      <c r="DV25" s="73">
        <f t="shared" ref="DV25" si="77">SUM(DP25:DS25)</f>
        <v>0</v>
      </c>
      <c r="DW25" s="72">
        <f>IFERROR(VLOOKUP(B25,'17'!B:D,3,0),"0")</f>
        <v>0</v>
      </c>
      <c r="DX25" s="72">
        <f>IFERROR(VLOOKUP(B25,'17'!B:E,4,0),"0")</f>
        <v>0</v>
      </c>
      <c r="DY25" s="72">
        <f>IFERROR(VLOOKUP(B25,'17'!B:F,5,0),"0")</f>
        <v>0</v>
      </c>
      <c r="DZ25" s="72">
        <f>IFERROR(VLOOKUP(B25,'17'!B:J,9,0),"0")</f>
        <v>0</v>
      </c>
      <c r="EA25" s="72">
        <f>IFERROR(VLOOKUP(B25,'17'!B:K,10,0),"0")</f>
        <v>0</v>
      </c>
      <c r="EB25" s="72">
        <f>IFERROR(VLOOKUP(B25,'17'!B:L,11,0),"0")</f>
        <v>0</v>
      </c>
      <c r="EC25" s="73">
        <f t="shared" ref="EC25" si="78">SUM(DW25:DZ25)</f>
        <v>0</v>
      </c>
      <c r="ED25" s="72">
        <f>IFERROR(VLOOKUP(B25,'18'!B:D,3,0),"0")</f>
        <v>10</v>
      </c>
      <c r="EE25" s="72">
        <f>IFERROR(VLOOKUP(B25,'18'!B:E,4,0),"0")</f>
        <v>0</v>
      </c>
      <c r="EF25" s="72">
        <f>IFERROR(VLOOKUP(B25,'18'!B:F,5,0),"0")</f>
        <v>0</v>
      </c>
      <c r="EG25" s="72">
        <f>IFERROR(VLOOKUP(B25,'18'!B:J,9,0),"0")</f>
        <v>0</v>
      </c>
      <c r="EH25" s="72">
        <f>IFERROR(VLOOKUP(B25,'18'!B:K,10,0),"0")</f>
        <v>0</v>
      </c>
      <c r="EI25" s="72">
        <f>IFERROR(VLOOKUP(B25,'18'!B:L,11,0),"0")</f>
        <v>0</v>
      </c>
      <c r="EJ25" s="73">
        <f t="shared" si="30"/>
        <v>10</v>
      </c>
      <c r="EK25" s="72">
        <f>IFERROR(VLOOKUP(B25,'19'!B:D,3,0),"0")</f>
        <v>0</v>
      </c>
      <c r="EL25" s="72">
        <f>IFERROR(VLOOKUP(B25,'19'!B:E,4,0),"0")</f>
        <v>0</v>
      </c>
      <c r="EM25" s="72">
        <f>IFERROR(VLOOKUP(B25,'19'!B:F,5,0),"0")</f>
        <v>0</v>
      </c>
      <c r="EN25" s="72">
        <f>IFERROR(VLOOKUP(B25,'19'!B:J,9,0),"0")</f>
        <v>0</v>
      </c>
      <c r="EO25" s="72">
        <f>IFERROR(VLOOKUP(B25,'19'!B:K,10,0),"0")</f>
        <v>0</v>
      </c>
      <c r="EP25" s="72">
        <f>IFERROR(VLOOKUP(B25,'19'!B:L,11,0),"0")</f>
        <v>0</v>
      </c>
      <c r="EQ25" s="73">
        <f t="shared" si="31"/>
        <v>0</v>
      </c>
      <c r="ER25" s="72">
        <f>IFERROR(VLOOKUP(B25,'20'!B:D,3,0),"0")</f>
        <v>0</v>
      </c>
      <c r="ES25" s="72">
        <f>IFERROR(VLOOKUP(B25,'20'!B:E,4,0),"0")</f>
        <v>0</v>
      </c>
      <c r="ET25" s="72">
        <f>IFERROR(VLOOKUP(B25,'20'!B:F,5,0),"0")</f>
        <v>0</v>
      </c>
      <c r="EU25" s="72">
        <f>IFERROR(VLOOKUP(B25,'20'!B:J,9,0),"0")</f>
        <v>0</v>
      </c>
      <c r="EV25" s="72">
        <f>IFERROR(VLOOKUP(B25,'20'!B:K,10,0),"0")</f>
        <v>0</v>
      </c>
      <c r="EW25" s="72">
        <f>IFERROR(VLOOKUP(B25,'20'!B:L,11,0),"0")</f>
        <v>0</v>
      </c>
      <c r="EX25" s="73">
        <f t="shared" si="32"/>
        <v>0</v>
      </c>
      <c r="EY25" s="72">
        <f>IFERROR(VLOOKUP(B25,'21'!B:D,3,0),"0")</f>
        <v>0</v>
      </c>
      <c r="EZ25" s="72">
        <f>IFERROR(VLOOKUP(B25,'21'!B:E,4,0),"0")</f>
        <v>0</v>
      </c>
      <c r="FA25" s="72">
        <f>IFERROR(VLOOKUP(B25,'21'!B:F,5,0),"0")</f>
        <v>0</v>
      </c>
      <c r="FB25" s="72">
        <f>IFERROR(VLOOKUP(B25,'21'!B:J,9,0),"0")</f>
        <v>0</v>
      </c>
      <c r="FC25" s="72">
        <f>IFERROR(VLOOKUP(B25,'21'!B:K,10,0),"0")</f>
        <v>0</v>
      </c>
      <c r="FD25" s="72">
        <f>IFERROR(VLOOKUP(B25,'21'!B:L,11,0),"0")</f>
        <v>0</v>
      </c>
      <c r="FE25" s="73">
        <f t="shared" si="33"/>
        <v>0</v>
      </c>
      <c r="FF25" s="72">
        <f>IFERROR(VLOOKUP(B25,'22'!B:D,3,0),"0")</f>
        <v>0</v>
      </c>
      <c r="FG25" s="72">
        <f>IFERROR(VLOOKUP(B25,'22'!B:E,4,0),"0")</f>
        <v>0</v>
      </c>
      <c r="FH25" s="72">
        <f>IFERROR(VLOOKUP(B25,'22'!B:F,5,0),"0")</f>
        <v>0</v>
      </c>
      <c r="FI25" s="72">
        <f>IFERROR(VLOOKUP(B25,'22'!B:J,9,0),"0")</f>
        <v>0</v>
      </c>
      <c r="FJ25" s="72">
        <f>IFERROR(VLOOKUP(B25,'22'!B:K,10,0),"0")</f>
        <v>0</v>
      </c>
      <c r="FK25" s="72">
        <f>IFERROR(VLOOKUP(B25,'22'!B:L,11,0),"0")</f>
        <v>0</v>
      </c>
      <c r="FL25" s="73">
        <f t="shared" si="34"/>
        <v>0</v>
      </c>
      <c r="FM25" s="72">
        <f>IFERROR(VLOOKUP(B25,'23'!B:D,3,0),"0")</f>
        <v>0</v>
      </c>
      <c r="FN25" s="72">
        <f>IFERROR(VLOOKUP(B25,'23'!B:E,4,0),"0")</f>
        <v>0</v>
      </c>
      <c r="FO25" s="72">
        <f>IFERROR(VLOOKUP(B25,'23'!B:F,5,0),"0")</f>
        <v>0</v>
      </c>
      <c r="FP25" s="72">
        <f>IFERROR(VLOOKUP(B25,'23'!B:J,9,0),"0")</f>
        <v>0</v>
      </c>
      <c r="FQ25" s="72">
        <f>IFERROR(VLOOKUP(B25,'23'!B:K,10,0),"0")</f>
        <v>0</v>
      </c>
      <c r="FR25" s="72">
        <f>IFERROR(VLOOKUP(B25,'23'!B:L,11,0),"0")</f>
        <v>0</v>
      </c>
      <c r="FS25" s="73">
        <f t="shared" si="35"/>
        <v>0</v>
      </c>
      <c r="FT25" s="72">
        <f>IFERROR(VLOOKUP(B25,'24'!B:D,3,0),"0")</f>
        <v>0</v>
      </c>
      <c r="FU25" s="72">
        <f>IFERROR(VLOOKUP(B25,'24'!B:E,4,0),"0")</f>
        <v>0</v>
      </c>
      <c r="FV25" s="72">
        <f>IFERROR(VLOOKUP(B25,'24'!B:F,5,0),"0")</f>
        <v>0</v>
      </c>
      <c r="FW25" s="72">
        <f>IFERROR(VLOOKUP(B25,'24'!B:J,9,0),"0")</f>
        <v>0</v>
      </c>
      <c r="FX25" s="72">
        <f>IFERROR(VLOOKUP(B25,'24'!B:K,10,0),"0")</f>
        <v>0</v>
      </c>
      <c r="FY25" s="72">
        <f>IFERROR(VLOOKUP(B25,'24'!B:L,11,0),"0")</f>
        <v>0</v>
      </c>
      <c r="FZ25" s="73">
        <f t="shared" si="36"/>
        <v>0</v>
      </c>
      <c r="GA25" s="72">
        <f>IFERROR(VLOOKUP(B25,'25'!B:D,3,0),"0")</f>
        <v>0</v>
      </c>
      <c r="GB25" s="72">
        <f>IFERROR(VLOOKUP(B25,'25'!B:E,4,0),"0")</f>
        <v>0</v>
      </c>
      <c r="GC25" s="72">
        <f>IFERROR(VLOOKUP(B25,'25'!B:F,5,0),"0")</f>
        <v>0</v>
      </c>
      <c r="GD25" s="72">
        <f>IFERROR(VLOOKUP(B25,'25'!B:J,9,0),"0")</f>
        <v>0</v>
      </c>
      <c r="GE25" s="72">
        <f>IFERROR(VLOOKUP(B25,'25'!B:K,10,0),"0")</f>
        <v>0</v>
      </c>
      <c r="GF25" s="72">
        <f>IFERROR(VLOOKUP(B25,'25'!B:L,11,0),"0")</f>
        <v>0</v>
      </c>
      <c r="GG25" s="73">
        <f t="shared" ref="GG25" si="79">SUM(GA25:GD25)</f>
        <v>0</v>
      </c>
      <c r="GH25" s="72">
        <f>IFERROR(VLOOKUP(B25,'26'!B:D,3,0),"0")</f>
        <v>0</v>
      </c>
      <c r="GI25" s="72">
        <f>IFERROR(VLOOKUP(B25,'26'!B:E,4,0),"0")</f>
        <v>0</v>
      </c>
      <c r="GJ25" s="72">
        <f>IFERROR(VLOOKUP(B25,'26'!B:F,5,0),"0")</f>
        <v>0</v>
      </c>
      <c r="GK25" s="72">
        <f>IFERROR(VLOOKUP(B25,'26'!B:J,9,0),"0")</f>
        <v>0</v>
      </c>
      <c r="GL25" s="72">
        <f>IFERROR(VLOOKUP(B25,'26'!B:K,10,0),"0")</f>
        <v>0</v>
      </c>
      <c r="GM25" s="72">
        <f>IFERROR(VLOOKUP(B25,'26'!B:L,11,0),"0")</f>
        <v>0</v>
      </c>
      <c r="GN25" s="73">
        <f t="shared" ref="GN25" si="80">SUM(GH25:GK25)</f>
        <v>0</v>
      </c>
      <c r="GO25" s="72">
        <f>IFERROR(VLOOKUP(B25,'27'!B:D,3,0),"0")</f>
        <v>0</v>
      </c>
      <c r="GP25" s="72">
        <f>IFERROR(VLOOKUP(B25,'27'!B:E,4,0),"0")</f>
        <v>0</v>
      </c>
      <c r="GQ25" s="72">
        <f>IFERROR(VLOOKUP(B25,'27'!B:F,5,0),"0")</f>
        <v>0</v>
      </c>
      <c r="GR25" s="72">
        <f>IFERROR(VLOOKUP(B25,'27'!B:J,9,0),"0")</f>
        <v>0</v>
      </c>
      <c r="GS25" s="72">
        <f>IFERROR(VLOOKUP(B25,'27'!B:K,10,0),"0")</f>
        <v>0</v>
      </c>
      <c r="GT25" s="72">
        <f>IFERROR(VLOOKUP(B25,'27'!B:L,11,0),"0")</f>
        <v>0</v>
      </c>
      <c r="GU25" s="73">
        <f t="shared" si="39"/>
        <v>0</v>
      </c>
      <c r="GV25" s="72">
        <f>IFERROR(VLOOKUP(B25,'28'!B:D,3,0),"0")</f>
        <v>0</v>
      </c>
      <c r="GW25" s="72">
        <f>IFERROR(VLOOKUP(B25,'28'!B:E,4,0),"0")</f>
        <v>0</v>
      </c>
      <c r="GX25" s="72">
        <f>IFERROR(VLOOKUP(B25,'28'!B:F,5,0),"0")</f>
        <v>0</v>
      </c>
      <c r="GY25" s="72">
        <f>IFERROR(VLOOKUP(B25,'28'!B:J,9,0),"0")</f>
        <v>0</v>
      </c>
      <c r="GZ25" s="72">
        <f>IFERROR(VLOOKUP(B25,'28'!B:K,10,0),"0")</f>
        <v>0</v>
      </c>
      <c r="HA25" s="72">
        <f>IFERROR(VLOOKUP(B25,'28'!B:L,11,0),"0")</f>
        <v>0</v>
      </c>
      <c r="HB25" s="73">
        <f t="shared" si="40"/>
        <v>0</v>
      </c>
      <c r="HC25" s="72" t="str">
        <f>IFERROR(VLOOKUP(B25,#REF!,3),"0")</f>
        <v>0</v>
      </c>
      <c r="HD25" s="72" t="str">
        <f>IFERROR(VLOOKUP(B25,#REF!,4,0),"0")</f>
        <v>0</v>
      </c>
      <c r="HE25" s="72" t="str">
        <f>IFERROR(VLOOKUP(B25,#REF!,5,0),"0")</f>
        <v>0</v>
      </c>
      <c r="HF25" s="72" t="str">
        <f>IFERROR(VLOOKUP(B25,#REF!,9,0),"0")</f>
        <v>0</v>
      </c>
      <c r="HG25" s="72" t="str">
        <f>IFERROR(VLOOKUP(B25,#REF!,10,0),"0")</f>
        <v>0</v>
      </c>
      <c r="HH25" s="72" t="str">
        <f>IFERROR(VLOOKUP(B25,#REF!,11,0),"0")</f>
        <v>0</v>
      </c>
      <c r="HI25" s="73">
        <f t="shared" ref="HI25" si="81">SUM(HC25:HF25)</f>
        <v>0</v>
      </c>
      <c r="HP25" s="73">
        <f t="shared" ref="HP25" si="82">SUM(HJ25:HM25)</f>
        <v>0</v>
      </c>
      <c r="HW25" s="73">
        <f t="shared" ref="HW25" si="83">SUM(HQ25:HT25)</f>
        <v>0</v>
      </c>
    </row>
    <row r="26" spans="1:231" x14ac:dyDescent="0.6">
      <c r="A26" s="3">
        <v>23</v>
      </c>
      <c r="B26" s="3">
        <v>1111060</v>
      </c>
      <c r="C26" s="5" t="s">
        <v>10</v>
      </c>
      <c r="D26" s="3" t="s">
        <v>177</v>
      </c>
      <c r="E26" s="84">
        <v>4.3</v>
      </c>
      <c r="F26" s="83">
        <f t="shared" si="9"/>
        <v>43</v>
      </c>
      <c r="G26" s="70">
        <f t="shared" si="44"/>
        <v>10</v>
      </c>
      <c r="H26" s="70">
        <f t="shared" si="45"/>
        <v>0</v>
      </c>
      <c r="I26" s="70">
        <f t="shared" si="46"/>
        <v>0</v>
      </c>
      <c r="J26" s="70">
        <f t="shared" si="47"/>
        <v>0</v>
      </c>
      <c r="K26" s="70">
        <f t="shared" si="48"/>
        <v>0</v>
      </c>
      <c r="L26" s="70">
        <f t="shared" si="49"/>
        <v>0</v>
      </c>
      <c r="M26" s="73">
        <f t="shared" si="11"/>
        <v>10</v>
      </c>
      <c r="N26" s="81">
        <f t="shared" si="12"/>
        <v>10</v>
      </c>
      <c r="O26" s="72" t="str">
        <f>IFERROR(VLOOKUP(B26,'1ไม่มียอด'!B:D,3,0),"0")</f>
        <v>0</v>
      </c>
      <c r="P26" s="72" t="str">
        <f>IFERROR(VLOOKUP(B26,'1ไม่มียอด'!B:E,4,0),"0")</f>
        <v>0</v>
      </c>
      <c r="Q26" s="72" t="str">
        <f>IFERROR(VLOOKUP(B26,'1ไม่มียอด'!B:F,5,0),"0")</f>
        <v>0</v>
      </c>
      <c r="R26" s="72" t="str">
        <f>IFERROR(VLOOKUP(B26,'1ไม่มียอด'!B:G,6,0),"0")</f>
        <v>0</v>
      </c>
      <c r="S26" s="72" t="str">
        <f>IFERROR(VLOOKUP(B26,'1ไม่มียอด'!B:J,9,0),"0")</f>
        <v>0</v>
      </c>
      <c r="T26" s="72" t="str">
        <f>IFERROR(VLOOKUP(B26,'1ไม่มียอด'!B:K,10,0),"0")</f>
        <v>0</v>
      </c>
      <c r="U26" s="73">
        <f t="shared" ref="U26:U53" si="84">SUM(O26:R26)</f>
        <v>0</v>
      </c>
      <c r="V26" s="72" t="str">
        <f>IFERROR(VLOOKUP(B26,#REF!,3,0),"0")</f>
        <v>0</v>
      </c>
      <c r="W26" s="72" t="str">
        <f>IFERROR(VLOOKUP(B26,#REF!,4,0),"0")</f>
        <v>0</v>
      </c>
      <c r="X26" s="72" t="str">
        <f>IFERROR(VLOOKUP(B26,#REF!,5,0),"0")</f>
        <v>0</v>
      </c>
      <c r="Y26" s="72" t="str">
        <f>IFERROR(VLOOKUP(B26,#REF!,9,0),"0")</f>
        <v>0</v>
      </c>
      <c r="Z26" s="72" t="str">
        <f>IFERROR(VLOOKUP(B26,#REF!,10,0),"0")</f>
        <v>0</v>
      </c>
      <c r="AA26" s="72" t="str">
        <f>IFERROR(VLOOKUP(B26,#REF!,11,0),"0")</f>
        <v>0</v>
      </c>
      <c r="AB26" s="73">
        <f t="shared" ref="AB26:AB53" si="85">SUM(V26:Y26)</f>
        <v>0</v>
      </c>
      <c r="AC26" s="72">
        <f>IFERROR(VLOOKUP(B26,'3'!B:D,3,0),"0")</f>
        <v>0</v>
      </c>
      <c r="AD26" s="72">
        <f>IFERROR(VLOOKUP(B26,'3'!B:E,4,0),"0")</f>
        <v>0</v>
      </c>
      <c r="AE26" s="72">
        <f>IFERROR(VLOOKUP(B26,'3'!B:F,5,0),"0")</f>
        <v>0</v>
      </c>
      <c r="AF26" s="72">
        <f>IFERROR(VLOOKUP(B26,'3'!B:J,9,0),"0")</f>
        <v>0</v>
      </c>
      <c r="AG26" s="72">
        <f>IFERROR(VLOOKUP(B26,'3'!B:K,10,0),"0")</f>
        <v>0</v>
      </c>
      <c r="AH26" s="72">
        <f>IFERROR(VLOOKUP(B26,'3'!B:L,11,0),"0")</f>
        <v>0</v>
      </c>
      <c r="AI26" s="73">
        <f t="shared" si="15"/>
        <v>0</v>
      </c>
      <c r="AJ26" s="72">
        <f>IFERROR(VLOOKUP(B26,'4'!B:D,3,0),"0")</f>
        <v>0</v>
      </c>
      <c r="AK26" s="72">
        <f>IFERROR(VLOOKUP(B26,'4'!B:E,4,0),"0")</f>
        <v>0</v>
      </c>
      <c r="AL26" s="72">
        <f>IFERROR(VLOOKUP(B26,'4'!B:F,5,0),"0")</f>
        <v>0</v>
      </c>
      <c r="AM26" s="72">
        <f>IFERROR(VLOOKUP(B26,'4'!B:J,9,0),"0")</f>
        <v>0</v>
      </c>
      <c r="AN26" s="72">
        <f>IFERROR(VLOOKUP(B26,'4'!B:K,10,0),"0")</f>
        <v>0</v>
      </c>
      <c r="AO26" s="72">
        <f>IFERROR(VLOOKUP(B26,'4'!B:L,11,0),"0")</f>
        <v>0</v>
      </c>
      <c r="AP26" s="73">
        <f t="shared" si="16"/>
        <v>0</v>
      </c>
      <c r="AQ26" s="72">
        <f>IFERROR(VLOOKUP(B26,'5'!B:D,3,0),"0")</f>
        <v>0</v>
      </c>
      <c r="AR26" s="72">
        <f>IFERROR(VLOOKUP(B26,'5'!B:E,4,0),"0")</f>
        <v>0</v>
      </c>
      <c r="AS26" s="72">
        <f>IFERROR(VLOOKUP(B26,'5'!B:F,5,0),"0")</f>
        <v>0</v>
      </c>
      <c r="AT26" s="72">
        <f>IFERROR(VLOOKUP(B26,'5'!B:J,9,0),"0")</f>
        <v>0</v>
      </c>
      <c r="AU26" s="72">
        <f>IFERROR(VLOOKUP(B26,'5'!B:K,10,0),"0")</f>
        <v>0</v>
      </c>
      <c r="AV26" s="72">
        <f>IFERROR(VLOOKUP(B26,'5'!B:L,11,0),"0")</f>
        <v>0</v>
      </c>
      <c r="AW26" s="73">
        <f t="shared" ref="AW26:AW53" si="86">SUM(AQ26:AT26)</f>
        <v>0</v>
      </c>
      <c r="AX26" s="72">
        <f>IFERROR(VLOOKUP(B26,'6'!B:D,3,0),"0")</f>
        <v>0</v>
      </c>
      <c r="AY26" s="72">
        <f>IFERROR(VLOOKUP(B26,'6'!B:E,4,0),"0")</f>
        <v>0</v>
      </c>
      <c r="AZ26" s="72">
        <f>IFERROR(VLOOKUP(B26,'6'!B:F,5,0),"0")</f>
        <v>0</v>
      </c>
      <c r="BA26" s="72">
        <f>IFERROR(VLOOKUP(B26,'6'!B:J,9,0),"0")</f>
        <v>0</v>
      </c>
      <c r="BB26" s="72">
        <f>IFERROR(VLOOKUP(B26,'6'!B:K,10,0),"0")</f>
        <v>0</v>
      </c>
      <c r="BC26" s="72">
        <f>IFERROR(VLOOKUP(B26,'6'!B:L,11,0),"0")</f>
        <v>0</v>
      </c>
      <c r="BD26" s="73">
        <f t="shared" si="18"/>
        <v>0</v>
      </c>
      <c r="BE26" s="72">
        <f>IFERROR(VLOOKUP(B26,'7'!B:D,3,0),"0")</f>
        <v>0</v>
      </c>
      <c r="BF26" s="72">
        <f>IFERROR(VLOOKUP(B26,'7'!B:E,4,0),"0")</f>
        <v>0</v>
      </c>
      <c r="BG26" s="72">
        <f>IFERROR(VLOOKUP(B26,'7'!B:F,5,0),"0")</f>
        <v>0</v>
      </c>
      <c r="BH26" s="72">
        <f>IFERROR(VLOOKUP(B26,'7'!B:J,9,0),"0")</f>
        <v>0</v>
      </c>
      <c r="BI26" s="72">
        <f>IFERROR(VLOOKUP(B26,'7'!B:K,10,0),"0")</f>
        <v>0</v>
      </c>
      <c r="BJ26" s="72">
        <f>IFERROR(VLOOKUP(B26,'7'!B:L,11,0),"0")</f>
        <v>0</v>
      </c>
      <c r="BK26" s="73">
        <f t="shared" ref="BK26:BK53" si="87">SUM(BE26:BH26)</f>
        <v>0</v>
      </c>
      <c r="BL26" s="72">
        <f>IFERROR(VLOOKUP(B26,'8'!B:D,3,0),"0")</f>
        <v>0</v>
      </c>
      <c r="BM26" s="72">
        <f>IFERROR(VLOOKUP(B26,'8'!B:E,4,0),"0")</f>
        <v>0</v>
      </c>
      <c r="BN26" s="72">
        <f>IFERROR(VLOOKUP(B26,'8'!B:F,5,0),"0")</f>
        <v>0</v>
      </c>
      <c r="BO26" s="72">
        <f>IFERROR(VLOOKUP(B26,'8'!B:J,9,0),"0")</f>
        <v>0</v>
      </c>
      <c r="BP26" s="72">
        <f>IFERROR(VLOOKUP(B26,'8'!B:K,10,0),"0")</f>
        <v>0</v>
      </c>
      <c r="BQ26" s="72">
        <f>IFERROR(VLOOKUP(B26,'8'!B:L,11,0),"0")</f>
        <v>0</v>
      </c>
      <c r="BR26" s="73">
        <f t="shared" si="20"/>
        <v>0</v>
      </c>
      <c r="BS26" s="72">
        <f>IFERROR(VLOOKUP(B26,'9'!B:D,3,0),"0")</f>
        <v>0</v>
      </c>
      <c r="BT26" s="72">
        <f>IFERROR(VLOOKUP(B26,'9'!B:E,4,0),"0")</f>
        <v>0</v>
      </c>
      <c r="BU26" s="72">
        <f>IFERROR(VLOOKUP(B26,'9'!B:F,5,0),"0")</f>
        <v>0</v>
      </c>
      <c r="BV26" s="72">
        <f>IFERROR(VLOOKUP(B26,'9'!B:J,9,0),"0")</f>
        <v>0</v>
      </c>
      <c r="BW26" s="72">
        <f>IFERROR(VLOOKUP(B26,'9'!B:K,10,0),"0")</f>
        <v>0</v>
      </c>
      <c r="BX26" s="72">
        <f>IFERROR(VLOOKUP(B26,'9'!B:L,11,0),"0")</f>
        <v>0</v>
      </c>
      <c r="BY26" s="73">
        <f t="shared" si="21"/>
        <v>0</v>
      </c>
      <c r="BZ26" s="72">
        <f>IFERROR(VLOOKUP(B26,'10'!B:D,3,0),"0")</f>
        <v>0</v>
      </c>
      <c r="CA26" s="72">
        <f>IFERROR(VLOOKUP(B26,'10'!B:E,4,0),"0")</f>
        <v>0</v>
      </c>
      <c r="CB26" s="72">
        <f>VLOOKUP(B26,'10'!B:F,5,0)</f>
        <v>0</v>
      </c>
      <c r="CC26" s="72">
        <f>IFERROR(VLOOKUP(B26,'10'!B:J,9,0),"0")</f>
        <v>0</v>
      </c>
      <c r="CD26" s="72">
        <f>IFERROR(VLOOKUP(B26,'10'!B:K,10,0),"0")</f>
        <v>0</v>
      </c>
      <c r="CE26" s="72">
        <f>IFERROR(VLOOKUP(B26,'10'!B:L,11,0),"0")</f>
        <v>0</v>
      </c>
      <c r="CF26" s="73">
        <f t="shared" ref="CF26:CF53" si="88">SUM(BZ26:CC26)</f>
        <v>0</v>
      </c>
      <c r="CG26" s="72">
        <f>IFERROR(VLOOKUP(B26,'11'!B:D,3,0),"0")</f>
        <v>0</v>
      </c>
      <c r="CH26" s="72">
        <f>IFERROR(VLOOKUP(B26,'11'!B:E,4,0),"0")</f>
        <v>0</v>
      </c>
      <c r="CI26" s="72">
        <f>IFERROR(VLOOKUP(B26,'11'!B:F,5,0),"0")</f>
        <v>0</v>
      </c>
      <c r="CJ26" s="72">
        <f>IFERROR(VLOOKUP(B26,'11'!B:J,9,0),"0")</f>
        <v>0</v>
      </c>
      <c r="CK26" s="72">
        <f>IFERROR(VLOOKUP(B26,'11'!B:K,10,0),"0")</f>
        <v>0</v>
      </c>
      <c r="CL26" s="72">
        <f>IFERROR(VLOOKUP(B26,'11'!B:L,11,0),"0")</f>
        <v>0</v>
      </c>
      <c r="CM26" s="73">
        <f t="shared" ref="CM26:CM53" si="89">SUM(CG26:CJ26)</f>
        <v>0</v>
      </c>
      <c r="CN26" s="72">
        <f>IFERROR(VLOOKUP(B26,'12'!B:D,3,0),"0")</f>
        <v>0</v>
      </c>
      <c r="CO26" s="72">
        <f>IFERROR(VLOOKUP(B26,'12'!B:E,4,0),"0")</f>
        <v>0</v>
      </c>
      <c r="CP26" s="72">
        <f>IFERROR(VLOOKUP(B26,'12'!B:F,5,0),"0")</f>
        <v>0</v>
      </c>
      <c r="CQ26" s="72">
        <f>IFERROR(VLOOKUP(B26,'12'!B:J,9,0),"0")</f>
        <v>0</v>
      </c>
      <c r="CR26" s="72">
        <f>IFERROR(VLOOKUP(B26,'12'!B:K,10,0),"0")</f>
        <v>0</v>
      </c>
      <c r="CS26" s="72">
        <f>IFERROR(VLOOKUP(B26,'12'!B:L,11,0),"0")</f>
        <v>0</v>
      </c>
      <c r="CT26" s="73">
        <f t="shared" ref="CT26:CT53" si="90">SUM(CN26:CQ26)</f>
        <v>0</v>
      </c>
      <c r="CU26" s="72">
        <f>IFERROR(VLOOKUP(B26,'13'!B:D,3,0),"0")</f>
        <v>0</v>
      </c>
      <c r="CV26" s="72">
        <f>IFERROR(VLOOKUP(B26,'13'!B:E,4,0),"0")</f>
        <v>0</v>
      </c>
      <c r="CW26" s="72">
        <f>IFERROR(VLOOKUP(B26,'13'!B:F,5,0),"0")</f>
        <v>0</v>
      </c>
      <c r="CX26" s="72">
        <f>IFERROR(VLOOKUP(B26,'13'!B:J,9,0),"0")</f>
        <v>0</v>
      </c>
      <c r="CY26" s="72">
        <f>IFERROR(VLOOKUP(B26,'13'!B:K,10,0),"0")</f>
        <v>0</v>
      </c>
      <c r="CZ26" s="72">
        <f>IFERROR(VLOOKUP(B26,'13'!B:L,11,0),"0")</f>
        <v>0</v>
      </c>
      <c r="DA26" s="73">
        <f t="shared" ref="DA26:DA53" si="91">SUM(CU26:CX26)</f>
        <v>0</v>
      </c>
      <c r="DB26" s="72">
        <f>IFERROR(VLOOKUP(B26,'14'!B:D,3,0),"0")</f>
        <v>0</v>
      </c>
      <c r="DC26" s="72">
        <f>IFERROR(VLOOKUP(B26,'14'!B:E,4,0),"0")</f>
        <v>0</v>
      </c>
      <c r="DD26" s="72">
        <f>IFERROR(VLOOKUP(B26,'14'!B:F,5,0),"0")</f>
        <v>0</v>
      </c>
      <c r="DE26" s="72">
        <f>IFERROR(VLOOKUP(B26,'14'!B:J,9,0),"0")</f>
        <v>0</v>
      </c>
      <c r="DF26" s="72">
        <f>IFERROR(VLOOKUP(B26,'14'!B:K,10,0),"0")</f>
        <v>0</v>
      </c>
      <c r="DG26" s="72">
        <f>IFERROR(VLOOKUP(B26,'14'!B:L,11,0),"0")</f>
        <v>0</v>
      </c>
      <c r="DH26" s="73">
        <f t="shared" ref="DH26:DH53" si="92">SUM(DB26:DE26)</f>
        <v>0</v>
      </c>
      <c r="DI26" s="72">
        <f>IFERROR(VLOOKUP(B26,'15'!B:D,3,0),"0")</f>
        <v>0</v>
      </c>
      <c r="DJ26" s="72">
        <f>IFERROR(VLOOKUP(B26,'15'!B:E,4,0),"0")</f>
        <v>0</v>
      </c>
      <c r="DK26" s="72">
        <f>IFERROR(VLOOKUP(B26,'15'!B:F,5,0),"0")</f>
        <v>0</v>
      </c>
      <c r="DL26" s="72">
        <f>IFERROR(VLOOKUP(B26,'15'!B:J,9,0),"0")</f>
        <v>0</v>
      </c>
      <c r="DM26" s="72">
        <f>IFERROR(VLOOKUP(B26,'15'!B:K,10,0),"0")</f>
        <v>0</v>
      </c>
      <c r="DN26" s="72">
        <f>IFERROR(VLOOKUP(B26,'15'!B:L,11,0),"0")</f>
        <v>0</v>
      </c>
      <c r="DO26" s="73">
        <f t="shared" ref="DO26:DO53" si="93">SUM(DI26:DL26)</f>
        <v>0</v>
      </c>
      <c r="DP26" s="72">
        <f>IFERROR(VLOOKUP(B26,'16'!B:D,3,0),"0")</f>
        <v>0</v>
      </c>
      <c r="DQ26" s="72">
        <f>IFERROR(VLOOKUP(B26,'16'!B:E,4,0),"0")</f>
        <v>0</v>
      </c>
      <c r="DR26" s="72">
        <f>IFERROR(VLOOKUP(B26,'16'!B:F,5,0),"0")</f>
        <v>0</v>
      </c>
      <c r="DS26" s="72">
        <f>IFERROR(VLOOKUP(B26,'16'!B:J,9,0),"0")</f>
        <v>0</v>
      </c>
      <c r="DT26" s="72">
        <f>IFERROR(VLOOKUP(B26,'16'!B:K,10,0),"0")</f>
        <v>0</v>
      </c>
      <c r="DU26" s="72">
        <f>IFERROR(VLOOKUP(B26,'16'!B:L,11,0),"0")</f>
        <v>0</v>
      </c>
      <c r="DV26" s="73">
        <f t="shared" ref="DV26:DV53" si="94">SUM(DP26:DS26)</f>
        <v>0</v>
      </c>
      <c r="DW26" s="72">
        <f>IFERROR(VLOOKUP(B26,'17'!B:D,3,0),"0")</f>
        <v>0</v>
      </c>
      <c r="DX26" s="72">
        <f>IFERROR(VLOOKUP(B26,'17'!B:E,4,0),"0")</f>
        <v>0</v>
      </c>
      <c r="DY26" s="72">
        <f>IFERROR(VLOOKUP(B26,'17'!B:F,5,0),"0")</f>
        <v>0</v>
      </c>
      <c r="DZ26" s="72">
        <f>IFERROR(VLOOKUP(B26,'17'!B:J,9,0),"0")</f>
        <v>0</v>
      </c>
      <c r="EA26" s="72">
        <f>IFERROR(VLOOKUP(B26,'17'!B:K,10,0),"0")</f>
        <v>0</v>
      </c>
      <c r="EB26" s="72">
        <f>IFERROR(VLOOKUP(B26,'17'!B:L,11,0),"0")</f>
        <v>0</v>
      </c>
      <c r="EC26" s="73">
        <f t="shared" ref="EC26:EC53" si="95">SUM(DW26:DZ26)</f>
        <v>0</v>
      </c>
      <c r="ED26" s="72">
        <f>IFERROR(VLOOKUP(B26,'18'!B:D,3,0),"0")</f>
        <v>10</v>
      </c>
      <c r="EE26" s="72">
        <f>IFERROR(VLOOKUP(B26,'18'!B:E,4,0),"0")</f>
        <v>0</v>
      </c>
      <c r="EF26" s="72">
        <f>IFERROR(VLOOKUP(B26,'18'!B:F,5,0),"0")</f>
        <v>0</v>
      </c>
      <c r="EG26" s="72">
        <f>IFERROR(VLOOKUP(B26,'18'!B:J,9,0),"0")</f>
        <v>0</v>
      </c>
      <c r="EH26" s="72">
        <f>IFERROR(VLOOKUP(B26,'18'!B:K,10,0),"0")</f>
        <v>0</v>
      </c>
      <c r="EI26" s="72">
        <f>IFERROR(VLOOKUP(B26,'18'!B:L,11,0),"0")</f>
        <v>0</v>
      </c>
      <c r="EJ26" s="73">
        <f t="shared" si="30"/>
        <v>10</v>
      </c>
      <c r="EK26" s="72">
        <f>IFERROR(VLOOKUP(B26,'19'!B:D,3,0),"0")</f>
        <v>0</v>
      </c>
      <c r="EL26" s="72">
        <f>IFERROR(VLOOKUP(B26,'19'!B:E,4,0),"0")</f>
        <v>0</v>
      </c>
      <c r="EM26" s="72">
        <f>IFERROR(VLOOKUP(B26,'19'!B:F,5,0),"0")</f>
        <v>0</v>
      </c>
      <c r="EN26" s="72">
        <f>IFERROR(VLOOKUP(B26,'19'!B:J,9,0),"0")</f>
        <v>0</v>
      </c>
      <c r="EO26" s="72">
        <f>IFERROR(VLOOKUP(B26,'19'!B:K,10,0),"0")</f>
        <v>0</v>
      </c>
      <c r="EP26" s="72">
        <f>IFERROR(VLOOKUP(B26,'19'!B:L,11,0),"0")</f>
        <v>0</v>
      </c>
      <c r="EQ26" s="73">
        <f t="shared" si="31"/>
        <v>0</v>
      </c>
      <c r="ER26" s="72">
        <f>IFERROR(VLOOKUP(B26,'20'!B:D,3,0),"0")</f>
        <v>0</v>
      </c>
      <c r="ES26" s="72">
        <f>IFERROR(VLOOKUP(B26,'20'!B:E,4,0),"0")</f>
        <v>0</v>
      </c>
      <c r="ET26" s="72">
        <f>IFERROR(VLOOKUP(B26,'20'!B:F,5,0),"0")</f>
        <v>0</v>
      </c>
      <c r="EU26" s="72">
        <f>IFERROR(VLOOKUP(B26,'20'!B:J,9,0),"0")</f>
        <v>0</v>
      </c>
      <c r="EV26" s="72">
        <f>IFERROR(VLOOKUP(B26,'20'!B:K,10,0),"0")</f>
        <v>0</v>
      </c>
      <c r="EW26" s="72">
        <f>IFERROR(VLOOKUP(B26,'20'!B:L,11,0),"0")</f>
        <v>0</v>
      </c>
      <c r="EX26" s="73">
        <f t="shared" si="32"/>
        <v>0</v>
      </c>
      <c r="EY26" s="72">
        <f>IFERROR(VLOOKUP(B26,'21'!B:D,3,0),"0")</f>
        <v>0</v>
      </c>
      <c r="EZ26" s="72">
        <f>IFERROR(VLOOKUP(B26,'21'!B:E,4,0),"0")</f>
        <v>0</v>
      </c>
      <c r="FA26" s="72">
        <f>IFERROR(VLOOKUP(B26,'21'!B:F,5,0),"0")</f>
        <v>0</v>
      </c>
      <c r="FB26" s="72">
        <f>IFERROR(VLOOKUP(B26,'21'!B:J,9,0),"0")</f>
        <v>0</v>
      </c>
      <c r="FC26" s="72">
        <f>IFERROR(VLOOKUP(B26,'21'!B:K,10,0),"0")</f>
        <v>0</v>
      </c>
      <c r="FD26" s="72">
        <f>IFERROR(VLOOKUP(B26,'21'!B:L,11,0),"0")</f>
        <v>0</v>
      </c>
      <c r="FE26" s="73">
        <f t="shared" si="33"/>
        <v>0</v>
      </c>
      <c r="FF26" s="72">
        <f>IFERROR(VLOOKUP(B26,'22'!B:D,3,0),"0")</f>
        <v>0</v>
      </c>
      <c r="FG26" s="72">
        <f>IFERROR(VLOOKUP(B26,'22'!B:E,4,0),"0")</f>
        <v>0</v>
      </c>
      <c r="FH26" s="72">
        <f>IFERROR(VLOOKUP(B26,'22'!B:F,5,0),"0")</f>
        <v>0</v>
      </c>
      <c r="FI26" s="72">
        <f>IFERROR(VLOOKUP(B26,'22'!B:J,9,0),"0")</f>
        <v>0</v>
      </c>
      <c r="FJ26" s="72">
        <f>IFERROR(VLOOKUP(B26,'22'!B:K,10,0),"0")</f>
        <v>0</v>
      </c>
      <c r="FK26" s="72">
        <f>IFERROR(VLOOKUP(B26,'22'!B:L,11,0),"0")</f>
        <v>0</v>
      </c>
      <c r="FL26" s="73">
        <f t="shared" si="34"/>
        <v>0</v>
      </c>
      <c r="FM26" s="72">
        <f>IFERROR(VLOOKUP(B26,'23'!B:D,3,0),"0")</f>
        <v>0</v>
      </c>
      <c r="FN26" s="72">
        <f>IFERROR(VLOOKUP(B26,'23'!B:E,4,0),"0")</f>
        <v>0</v>
      </c>
      <c r="FO26" s="72">
        <f>IFERROR(VLOOKUP(B26,'23'!B:F,5,0),"0")</f>
        <v>0</v>
      </c>
      <c r="FP26" s="72">
        <f>IFERROR(VLOOKUP(B26,'23'!B:J,9,0),"0")</f>
        <v>0</v>
      </c>
      <c r="FQ26" s="72">
        <f>IFERROR(VLOOKUP(B26,'23'!B:K,10,0),"0")</f>
        <v>0</v>
      </c>
      <c r="FR26" s="72">
        <f>IFERROR(VLOOKUP(B26,'23'!B:L,11,0),"0")</f>
        <v>0</v>
      </c>
      <c r="FS26" s="73">
        <f t="shared" si="35"/>
        <v>0</v>
      </c>
      <c r="FT26" s="72">
        <f>IFERROR(VLOOKUP(B26,'24'!B:D,3,0),"0")</f>
        <v>0</v>
      </c>
      <c r="FU26" s="72">
        <f>IFERROR(VLOOKUP(B26,'24'!B:E,4,0),"0")</f>
        <v>0</v>
      </c>
      <c r="FV26" s="72">
        <f>IFERROR(VLOOKUP(B26,'24'!B:F,5,0),"0")</f>
        <v>0</v>
      </c>
      <c r="FW26" s="72">
        <f>IFERROR(VLOOKUP(B26,'24'!B:J,9,0),"0")</f>
        <v>0</v>
      </c>
      <c r="FX26" s="72">
        <f>IFERROR(VLOOKUP(B26,'24'!B:K,10,0),"0")</f>
        <v>0</v>
      </c>
      <c r="FY26" s="72">
        <f>IFERROR(VLOOKUP(B26,'24'!B:L,11,0),"0")</f>
        <v>0</v>
      </c>
      <c r="FZ26" s="73">
        <f t="shared" si="36"/>
        <v>0</v>
      </c>
      <c r="GA26" s="72">
        <f>IFERROR(VLOOKUP(B26,'25'!B:D,3,0),"0")</f>
        <v>0</v>
      </c>
      <c r="GB26" s="72">
        <f>IFERROR(VLOOKUP(B26,'25'!B:E,4,0),"0")</f>
        <v>0</v>
      </c>
      <c r="GC26" s="72">
        <f>IFERROR(VLOOKUP(B26,'25'!B:F,5,0),"0")</f>
        <v>0</v>
      </c>
      <c r="GD26" s="72">
        <f>IFERROR(VLOOKUP(B26,'25'!B:J,9,0),"0")</f>
        <v>0</v>
      </c>
      <c r="GE26" s="72">
        <f>IFERROR(VLOOKUP(B26,'25'!B:K,10,0),"0")</f>
        <v>0</v>
      </c>
      <c r="GF26" s="72">
        <f>IFERROR(VLOOKUP(B26,'25'!B:L,11,0),"0")</f>
        <v>0</v>
      </c>
      <c r="GG26" s="73">
        <f t="shared" ref="GG26:GG53" si="96">SUM(GA26:GD26)</f>
        <v>0</v>
      </c>
      <c r="GH26" s="72">
        <f>IFERROR(VLOOKUP(B26,'26'!B:D,3,0),"0")</f>
        <v>0</v>
      </c>
      <c r="GI26" s="72">
        <f>IFERROR(VLOOKUP(B26,'26'!B:E,4,0),"0")</f>
        <v>0</v>
      </c>
      <c r="GJ26" s="72">
        <f>IFERROR(VLOOKUP(B26,'26'!B:F,5,0),"0")</f>
        <v>0</v>
      </c>
      <c r="GK26" s="72">
        <f>IFERROR(VLOOKUP(B26,'26'!B:J,9,0),"0")</f>
        <v>0</v>
      </c>
      <c r="GL26" s="72">
        <f>IFERROR(VLOOKUP(B26,'26'!B:K,10,0),"0")</f>
        <v>0</v>
      </c>
      <c r="GM26" s="72">
        <f>IFERROR(VLOOKUP(B26,'26'!B:L,11,0),"0")</f>
        <v>0</v>
      </c>
      <c r="GN26" s="73">
        <f t="shared" ref="GN26:GN53" si="97">SUM(GH26:GK26)</f>
        <v>0</v>
      </c>
      <c r="GO26" s="72">
        <f>IFERROR(VLOOKUP(B26,'27'!B:D,3,0),"0")</f>
        <v>0</v>
      </c>
      <c r="GP26" s="72">
        <f>IFERROR(VLOOKUP(B26,'27'!B:E,4,0),"0")</f>
        <v>0</v>
      </c>
      <c r="GQ26" s="72">
        <f>IFERROR(VLOOKUP(B26,'27'!B:F,5,0),"0")</f>
        <v>0</v>
      </c>
      <c r="GR26" s="72">
        <f>IFERROR(VLOOKUP(B26,'27'!B:J,9,0),"0")</f>
        <v>0</v>
      </c>
      <c r="GS26" s="72">
        <f>IFERROR(VLOOKUP(B26,'27'!B:K,10,0),"0")</f>
        <v>0</v>
      </c>
      <c r="GT26" s="72">
        <f>IFERROR(VLOOKUP(B26,'27'!B:L,11,0),"0")</f>
        <v>0</v>
      </c>
      <c r="GU26" s="73">
        <f t="shared" si="39"/>
        <v>0</v>
      </c>
      <c r="GV26" s="72">
        <f>IFERROR(VLOOKUP(B26,'28'!B:D,3,0),"0")</f>
        <v>0</v>
      </c>
      <c r="GW26" s="72">
        <f>IFERROR(VLOOKUP(B26,'28'!B:E,4,0),"0")</f>
        <v>0</v>
      </c>
      <c r="GX26" s="72">
        <f>IFERROR(VLOOKUP(B26,'28'!B:F,5,0),"0")</f>
        <v>0</v>
      </c>
      <c r="GY26" s="72">
        <f>IFERROR(VLOOKUP(B26,'28'!B:J,9,0),"0")</f>
        <v>0</v>
      </c>
      <c r="GZ26" s="72">
        <f>IFERROR(VLOOKUP(B26,'28'!B:K,10,0),"0")</f>
        <v>0</v>
      </c>
      <c r="HA26" s="72">
        <f>IFERROR(VLOOKUP(B26,'28'!B:L,11,0),"0")</f>
        <v>0</v>
      </c>
      <c r="HB26" s="73">
        <f t="shared" si="40"/>
        <v>0</v>
      </c>
      <c r="HC26" s="72" t="str">
        <f>IFERROR(VLOOKUP(B26,#REF!,3),"0")</f>
        <v>0</v>
      </c>
      <c r="HD26" s="72" t="str">
        <f>IFERROR(VLOOKUP(B26,#REF!,4,0),"0")</f>
        <v>0</v>
      </c>
      <c r="HE26" s="72" t="str">
        <f>IFERROR(VLOOKUP(B26,#REF!,5,0),"0")</f>
        <v>0</v>
      </c>
      <c r="HF26" s="72" t="str">
        <f>IFERROR(VLOOKUP(B26,#REF!,9,0),"0")</f>
        <v>0</v>
      </c>
      <c r="HG26" s="72" t="str">
        <f>IFERROR(VLOOKUP(B26,#REF!,10,0),"0")</f>
        <v>0</v>
      </c>
      <c r="HH26" s="72" t="str">
        <f>IFERROR(VLOOKUP(B26,#REF!,11,0),"0")</f>
        <v>0</v>
      </c>
      <c r="HI26" s="73">
        <f t="shared" ref="HI26:HI53" si="98">SUM(HC26:HF26)</f>
        <v>0</v>
      </c>
      <c r="HP26" s="73">
        <f t="shared" ref="HP26:HP53" si="99">SUM(HJ26:HM26)</f>
        <v>0</v>
      </c>
      <c r="HW26" s="73">
        <f t="shared" ref="HW26:HW53" si="100">SUM(HQ26:HT26)</f>
        <v>0</v>
      </c>
    </row>
    <row r="27" spans="1:231" x14ac:dyDescent="0.6">
      <c r="A27" s="3">
        <v>24</v>
      </c>
      <c r="B27" s="3">
        <v>1111061</v>
      </c>
      <c r="C27" s="5" t="s">
        <v>11</v>
      </c>
      <c r="D27" s="3" t="s">
        <v>177</v>
      </c>
      <c r="E27" s="84">
        <v>4.0599999999999996</v>
      </c>
      <c r="F27" s="83">
        <f t="shared" si="9"/>
        <v>40.599999999999994</v>
      </c>
      <c r="G27" s="70">
        <f t="shared" si="44"/>
        <v>10</v>
      </c>
      <c r="H27" s="70">
        <f t="shared" si="45"/>
        <v>0</v>
      </c>
      <c r="I27" s="70">
        <f t="shared" si="46"/>
        <v>0</v>
      </c>
      <c r="J27" s="70">
        <f t="shared" si="47"/>
        <v>0</v>
      </c>
      <c r="K27" s="70">
        <f t="shared" si="48"/>
        <v>0</v>
      </c>
      <c r="L27" s="70">
        <f t="shared" si="49"/>
        <v>0</v>
      </c>
      <c r="M27" s="73">
        <f t="shared" si="11"/>
        <v>10</v>
      </c>
      <c r="N27" s="81">
        <f t="shared" si="12"/>
        <v>10</v>
      </c>
      <c r="O27" s="72" t="str">
        <f>IFERROR(VLOOKUP(B27,'1ไม่มียอด'!B:D,3,0),"0")</f>
        <v>0</v>
      </c>
      <c r="P27" s="72" t="str">
        <f>IFERROR(VLOOKUP(B27,'1ไม่มียอด'!B:E,4,0),"0")</f>
        <v>0</v>
      </c>
      <c r="Q27" s="72" t="str">
        <f>IFERROR(VLOOKUP(B27,'1ไม่มียอด'!B:F,5,0),"0")</f>
        <v>0</v>
      </c>
      <c r="R27" s="72" t="str">
        <f>IFERROR(VLOOKUP(B27,'1ไม่มียอด'!B:G,6,0),"0")</f>
        <v>0</v>
      </c>
      <c r="S27" s="72" t="str">
        <f>IFERROR(VLOOKUP(B27,'1ไม่มียอด'!B:J,9,0),"0")</f>
        <v>0</v>
      </c>
      <c r="T27" s="72" t="str">
        <f>IFERROR(VLOOKUP(B27,'1ไม่มียอด'!B:K,10,0),"0")</f>
        <v>0</v>
      </c>
      <c r="U27" s="73">
        <f t="shared" si="84"/>
        <v>0</v>
      </c>
      <c r="V27" s="72" t="str">
        <f>IFERROR(VLOOKUP(B27,#REF!,3,0),"0")</f>
        <v>0</v>
      </c>
      <c r="W27" s="72" t="str">
        <f>IFERROR(VLOOKUP(B27,#REF!,4,0),"0")</f>
        <v>0</v>
      </c>
      <c r="X27" s="72" t="str">
        <f>IFERROR(VLOOKUP(B27,#REF!,5,0),"0")</f>
        <v>0</v>
      </c>
      <c r="Y27" s="72" t="str">
        <f>IFERROR(VLOOKUP(B27,#REF!,9,0),"0")</f>
        <v>0</v>
      </c>
      <c r="Z27" s="72" t="str">
        <f>IFERROR(VLOOKUP(B27,#REF!,10,0),"0")</f>
        <v>0</v>
      </c>
      <c r="AA27" s="72" t="str">
        <f>IFERROR(VLOOKUP(B27,#REF!,11,0),"0")</f>
        <v>0</v>
      </c>
      <c r="AB27" s="73">
        <f t="shared" si="85"/>
        <v>0</v>
      </c>
      <c r="AC27" s="72">
        <f>IFERROR(VLOOKUP(B27,'3'!B:D,3,0),"0")</f>
        <v>0</v>
      </c>
      <c r="AD27" s="72">
        <f>IFERROR(VLOOKUP(B27,'3'!B:E,4,0),"0")</f>
        <v>0</v>
      </c>
      <c r="AE27" s="72">
        <f>IFERROR(VLOOKUP(B27,'3'!B:F,5,0),"0")</f>
        <v>0</v>
      </c>
      <c r="AF27" s="72">
        <f>IFERROR(VLOOKUP(B27,'3'!B:J,9,0),"0")</f>
        <v>0</v>
      </c>
      <c r="AG27" s="72">
        <f>IFERROR(VLOOKUP(B27,'3'!B:K,10,0),"0")</f>
        <v>0</v>
      </c>
      <c r="AH27" s="72">
        <f>IFERROR(VLOOKUP(B27,'3'!B:L,11,0),"0")</f>
        <v>0</v>
      </c>
      <c r="AI27" s="73">
        <f t="shared" si="15"/>
        <v>0</v>
      </c>
      <c r="AJ27" s="72">
        <f>IFERROR(VLOOKUP(B27,'4'!B:D,3,0),"0")</f>
        <v>0</v>
      </c>
      <c r="AK27" s="72">
        <f>IFERROR(VLOOKUP(B27,'4'!B:E,4,0),"0")</f>
        <v>0</v>
      </c>
      <c r="AL27" s="72">
        <f>IFERROR(VLOOKUP(B27,'4'!B:F,5,0),"0")</f>
        <v>0</v>
      </c>
      <c r="AM27" s="72">
        <f>IFERROR(VLOOKUP(B27,'4'!B:J,9,0),"0")</f>
        <v>0</v>
      </c>
      <c r="AN27" s="72">
        <f>IFERROR(VLOOKUP(B27,'4'!B:K,10,0),"0")</f>
        <v>0</v>
      </c>
      <c r="AO27" s="72">
        <f>IFERROR(VLOOKUP(B27,'4'!B:L,11,0),"0")</f>
        <v>0</v>
      </c>
      <c r="AP27" s="73">
        <f t="shared" si="16"/>
        <v>0</v>
      </c>
      <c r="AQ27" s="72">
        <f>IFERROR(VLOOKUP(B27,'5'!B:D,3,0),"0")</f>
        <v>0</v>
      </c>
      <c r="AR27" s="72">
        <f>IFERROR(VLOOKUP(B27,'5'!B:E,4,0),"0")</f>
        <v>0</v>
      </c>
      <c r="AS27" s="72">
        <f>IFERROR(VLOOKUP(B27,'5'!B:F,5,0),"0")</f>
        <v>0</v>
      </c>
      <c r="AT27" s="72">
        <f>IFERROR(VLOOKUP(B27,'5'!B:J,9,0),"0")</f>
        <v>0</v>
      </c>
      <c r="AU27" s="72">
        <f>IFERROR(VLOOKUP(B27,'5'!B:K,10,0),"0")</f>
        <v>0</v>
      </c>
      <c r="AV27" s="72">
        <f>IFERROR(VLOOKUP(B27,'5'!B:L,11,0),"0")</f>
        <v>0</v>
      </c>
      <c r="AW27" s="73">
        <f t="shared" si="86"/>
        <v>0</v>
      </c>
      <c r="AX27" s="72">
        <f>IFERROR(VLOOKUP(B27,'6'!B:D,3,0),"0")</f>
        <v>0</v>
      </c>
      <c r="AY27" s="72">
        <f>IFERROR(VLOOKUP(B27,'6'!B:E,4,0),"0")</f>
        <v>0</v>
      </c>
      <c r="AZ27" s="72">
        <f>IFERROR(VLOOKUP(B27,'6'!B:F,5,0),"0")</f>
        <v>0</v>
      </c>
      <c r="BA27" s="72">
        <f>IFERROR(VLOOKUP(B27,'6'!B:J,9,0),"0")</f>
        <v>0</v>
      </c>
      <c r="BB27" s="72">
        <f>IFERROR(VLOOKUP(B27,'6'!B:K,10,0),"0")</f>
        <v>0</v>
      </c>
      <c r="BC27" s="72">
        <f>IFERROR(VLOOKUP(B27,'6'!B:L,11,0),"0")</f>
        <v>0</v>
      </c>
      <c r="BD27" s="73">
        <f t="shared" si="18"/>
        <v>0</v>
      </c>
      <c r="BE27" s="72">
        <f>IFERROR(VLOOKUP(B27,'7'!B:D,3,0),"0")</f>
        <v>0</v>
      </c>
      <c r="BF27" s="72">
        <f>IFERROR(VLOOKUP(B27,'7'!B:E,4,0),"0")</f>
        <v>0</v>
      </c>
      <c r="BG27" s="72">
        <f>IFERROR(VLOOKUP(B27,'7'!B:F,5,0),"0")</f>
        <v>0</v>
      </c>
      <c r="BH27" s="72">
        <f>IFERROR(VLOOKUP(B27,'7'!B:J,9,0),"0")</f>
        <v>0</v>
      </c>
      <c r="BI27" s="72">
        <f>IFERROR(VLOOKUP(B27,'7'!B:K,10,0),"0")</f>
        <v>0</v>
      </c>
      <c r="BJ27" s="72">
        <f>IFERROR(VLOOKUP(B27,'7'!B:L,11,0),"0")</f>
        <v>0</v>
      </c>
      <c r="BK27" s="73">
        <f t="shared" si="87"/>
        <v>0</v>
      </c>
      <c r="BL27" s="72">
        <f>IFERROR(VLOOKUP(B27,'8'!B:D,3,0),"0")</f>
        <v>0</v>
      </c>
      <c r="BM27" s="72">
        <f>IFERROR(VLOOKUP(B27,'8'!B:E,4,0),"0")</f>
        <v>0</v>
      </c>
      <c r="BN27" s="72">
        <f>IFERROR(VLOOKUP(B27,'8'!B:F,5,0),"0")</f>
        <v>0</v>
      </c>
      <c r="BO27" s="72">
        <f>IFERROR(VLOOKUP(B27,'8'!B:J,9,0),"0")</f>
        <v>0</v>
      </c>
      <c r="BP27" s="72">
        <f>IFERROR(VLOOKUP(B27,'8'!B:K,10,0),"0")</f>
        <v>0</v>
      </c>
      <c r="BQ27" s="72">
        <f>IFERROR(VLOOKUP(B27,'8'!B:L,11,0),"0")</f>
        <v>0</v>
      </c>
      <c r="BR27" s="73">
        <f t="shared" si="20"/>
        <v>0</v>
      </c>
      <c r="BS27" s="72">
        <f>IFERROR(VLOOKUP(B27,'9'!B:D,3,0),"0")</f>
        <v>0</v>
      </c>
      <c r="BT27" s="72">
        <f>IFERROR(VLOOKUP(B27,'9'!B:E,4,0),"0")</f>
        <v>0</v>
      </c>
      <c r="BU27" s="72">
        <f>IFERROR(VLOOKUP(B27,'9'!B:F,5,0),"0")</f>
        <v>0</v>
      </c>
      <c r="BV27" s="72">
        <f>IFERROR(VLOOKUP(B27,'9'!B:J,9,0),"0")</f>
        <v>0</v>
      </c>
      <c r="BW27" s="72">
        <f>IFERROR(VLOOKUP(B27,'9'!B:K,10,0),"0")</f>
        <v>0</v>
      </c>
      <c r="BX27" s="72">
        <f>IFERROR(VLOOKUP(B27,'9'!B:L,11,0),"0")</f>
        <v>0</v>
      </c>
      <c r="BY27" s="73">
        <f t="shared" si="21"/>
        <v>0</v>
      </c>
      <c r="BZ27" s="72">
        <f>IFERROR(VLOOKUP(B27,'10'!B:D,3,0),"0")</f>
        <v>0</v>
      </c>
      <c r="CA27" s="72">
        <f>IFERROR(VLOOKUP(B27,'10'!B:E,4,0),"0")</f>
        <v>0</v>
      </c>
      <c r="CB27" s="72">
        <f>VLOOKUP(B27,'10'!B:F,5,0)</f>
        <v>0</v>
      </c>
      <c r="CC27" s="72">
        <f>IFERROR(VLOOKUP(B27,'10'!B:J,9,0),"0")</f>
        <v>0</v>
      </c>
      <c r="CD27" s="72">
        <f>IFERROR(VLOOKUP(B27,'10'!B:K,10,0),"0")</f>
        <v>0</v>
      </c>
      <c r="CE27" s="72">
        <f>IFERROR(VLOOKUP(B27,'10'!B:L,11,0),"0")</f>
        <v>0</v>
      </c>
      <c r="CF27" s="73">
        <f t="shared" si="88"/>
        <v>0</v>
      </c>
      <c r="CG27" s="72">
        <f>IFERROR(VLOOKUP(B27,'11'!B:D,3,0),"0")</f>
        <v>0</v>
      </c>
      <c r="CH27" s="72">
        <f>IFERROR(VLOOKUP(B27,'11'!B:E,4,0),"0")</f>
        <v>0</v>
      </c>
      <c r="CI27" s="72">
        <f>IFERROR(VLOOKUP(B27,'11'!B:F,5,0),"0")</f>
        <v>0</v>
      </c>
      <c r="CJ27" s="72">
        <f>IFERROR(VLOOKUP(B27,'11'!B:J,9,0),"0")</f>
        <v>0</v>
      </c>
      <c r="CK27" s="72">
        <f>IFERROR(VLOOKUP(B27,'11'!B:K,10,0),"0")</f>
        <v>0</v>
      </c>
      <c r="CL27" s="72">
        <f>IFERROR(VLOOKUP(B27,'11'!B:L,11,0),"0")</f>
        <v>0</v>
      </c>
      <c r="CM27" s="73">
        <f t="shared" si="89"/>
        <v>0</v>
      </c>
      <c r="CN27" s="72">
        <f>IFERROR(VLOOKUP(B27,'12'!B:D,3,0),"0")</f>
        <v>0</v>
      </c>
      <c r="CO27" s="72">
        <f>IFERROR(VLOOKUP(B27,'12'!B:E,4,0),"0")</f>
        <v>0</v>
      </c>
      <c r="CP27" s="72">
        <f>IFERROR(VLOOKUP(B27,'12'!B:F,5,0),"0")</f>
        <v>0</v>
      </c>
      <c r="CQ27" s="72">
        <f>IFERROR(VLOOKUP(B27,'12'!B:J,9,0),"0")</f>
        <v>0</v>
      </c>
      <c r="CR27" s="72">
        <f>IFERROR(VLOOKUP(B27,'12'!B:K,10,0),"0")</f>
        <v>0</v>
      </c>
      <c r="CS27" s="72">
        <f>IFERROR(VLOOKUP(B27,'12'!B:L,11,0),"0")</f>
        <v>0</v>
      </c>
      <c r="CT27" s="73">
        <f t="shared" si="90"/>
        <v>0</v>
      </c>
      <c r="CU27" s="72">
        <f>IFERROR(VLOOKUP(B27,'13'!B:D,3,0),"0")</f>
        <v>0</v>
      </c>
      <c r="CV27" s="72">
        <f>IFERROR(VLOOKUP(B27,'13'!B:E,4,0),"0")</f>
        <v>0</v>
      </c>
      <c r="CW27" s="72">
        <f>IFERROR(VLOOKUP(B27,'13'!B:F,5,0),"0")</f>
        <v>0</v>
      </c>
      <c r="CX27" s="72">
        <f>IFERROR(VLOOKUP(B27,'13'!B:J,9,0),"0")</f>
        <v>0</v>
      </c>
      <c r="CY27" s="72">
        <f>IFERROR(VLOOKUP(B27,'13'!B:K,10,0),"0")</f>
        <v>0</v>
      </c>
      <c r="CZ27" s="72">
        <f>IFERROR(VLOOKUP(B27,'13'!B:L,11,0),"0")</f>
        <v>0</v>
      </c>
      <c r="DA27" s="73">
        <f t="shared" si="91"/>
        <v>0</v>
      </c>
      <c r="DB27" s="72">
        <f>IFERROR(VLOOKUP(B27,'14'!B:D,3,0),"0")</f>
        <v>0</v>
      </c>
      <c r="DC27" s="72">
        <f>IFERROR(VLOOKUP(B27,'14'!B:E,4,0),"0")</f>
        <v>0</v>
      </c>
      <c r="DD27" s="72">
        <f>IFERROR(VLOOKUP(B27,'14'!B:F,5,0),"0")</f>
        <v>0</v>
      </c>
      <c r="DE27" s="72">
        <f>IFERROR(VLOOKUP(B27,'14'!B:J,9,0),"0")</f>
        <v>0</v>
      </c>
      <c r="DF27" s="72">
        <f>IFERROR(VLOOKUP(B27,'14'!B:K,10,0),"0")</f>
        <v>0</v>
      </c>
      <c r="DG27" s="72">
        <f>IFERROR(VLOOKUP(B27,'14'!B:L,11,0),"0")</f>
        <v>0</v>
      </c>
      <c r="DH27" s="73">
        <f t="shared" si="92"/>
        <v>0</v>
      </c>
      <c r="DI27" s="72">
        <f>IFERROR(VLOOKUP(B27,'15'!B:D,3,0),"0")</f>
        <v>0</v>
      </c>
      <c r="DJ27" s="72">
        <f>IFERROR(VLOOKUP(B27,'15'!B:E,4,0),"0")</f>
        <v>0</v>
      </c>
      <c r="DK27" s="72">
        <f>IFERROR(VLOOKUP(B27,'15'!B:F,5,0),"0")</f>
        <v>0</v>
      </c>
      <c r="DL27" s="72">
        <f>IFERROR(VLOOKUP(B27,'15'!B:J,9,0),"0")</f>
        <v>0</v>
      </c>
      <c r="DM27" s="72">
        <f>IFERROR(VLOOKUP(B27,'15'!B:K,10,0),"0")</f>
        <v>0</v>
      </c>
      <c r="DN27" s="72">
        <f>IFERROR(VLOOKUP(B27,'15'!B:L,11,0),"0")</f>
        <v>0</v>
      </c>
      <c r="DO27" s="73">
        <f t="shared" si="93"/>
        <v>0</v>
      </c>
      <c r="DP27" s="72">
        <f>IFERROR(VLOOKUP(B27,'16'!B:D,3,0),"0")</f>
        <v>0</v>
      </c>
      <c r="DQ27" s="72">
        <f>IFERROR(VLOOKUP(B27,'16'!B:E,4,0),"0")</f>
        <v>0</v>
      </c>
      <c r="DR27" s="72">
        <f>IFERROR(VLOOKUP(B27,'16'!B:F,5,0),"0")</f>
        <v>0</v>
      </c>
      <c r="DS27" s="72">
        <f>IFERROR(VLOOKUP(B27,'16'!B:J,9,0),"0")</f>
        <v>0</v>
      </c>
      <c r="DT27" s="72">
        <f>IFERROR(VLOOKUP(B27,'16'!B:K,10,0),"0")</f>
        <v>0</v>
      </c>
      <c r="DU27" s="72">
        <f>IFERROR(VLOOKUP(B27,'16'!B:L,11,0),"0")</f>
        <v>0</v>
      </c>
      <c r="DV27" s="73">
        <f t="shared" si="94"/>
        <v>0</v>
      </c>
      <c r="DW27" s="72">
        <f>IFERROR(VLOOKUP(B27,'17'!B:D,3,0),"0")</f>
        <v>0</v>
      </c>
      <c r="DX27" s="72">
        <f>IFERROR(VLOOKUP(B27,'17'!B:E,4,0),"0")</f>
        <v>0</v>
      </c>
      <c r="DY27" s="72">
        <f>IFERROR(VLOOKUP(B27,'17'!B:F,5,0),"0")</f>
        <v>0</v>
      </c>
      <c r="DZ27" s="72">
        <f>IFERROR(VLOOKUP(B27,'17'!B:J,9,0),"0")</f>
        <v>0</v>
      </c>
      <c r="EA27" s="72">
        <f>IFERROR(VLOOKUP(B27,'17'!B:K,10,0),"0")</f>
        <v>0</v>
      </c>
      <c r="EB27" s="72">
        <f>IFERROR(VLOOKUP(B27,'17'!B:L,11,0),"0")</f>
        <v>0</v>
      </c>
      <c r="EC27" s="73">
        <f t="shared" si="95"/>
        <v>0</v>
      </c>
      <c r="ED27" s="72">
        <f>IFERROR(VLOOKUP(B27,'18'!B:D,3,0),"0")</f>
        <v>10</v>
      </c>
      <c r="EE27" s="72">
        <f>IFERROR(VLOOKUP(B27,'18'!B:E,4,0),"0")</f>
        <v>0</v>
      </c>
      <c r="EF27" s="72">
        <f>IFERROR(VLOOKUP(B27,'18'!B:F,5,0),"0")</f>
        <v>0</v>
      </c>
      <c r="EG27" s="72">
        <f>IFERROR(VLOOKUP(B27,'18'!B:J,9,0),"0")</f>
        <v>0</v>
      </c>
      <c r="EH27" s="72">
        <f>IFERROR(VLOOKUP(B27,'18'!B:K,10,0),"0")</f>
        <v>0</v>
      </c>
      <c r="EI27" s="72">
        <f>IFERROR(VLOOKUP(B27,'18'!B:L,11,0),"0")</f>
        <v>0</v>
      </c>
      <c r="EJ27" s="73">
        <f t="shared" si="30"/>
        <v>10</v>
      </c>
      <c r="EK27" s="72">
        <f>IFERROR(VLOOKUP(B27,'19'!B:D,3,0),"0")</f>
        <v>0</v>
      </c>
      <c r="EL27" s="72">
        <f>IFERROR(VLOOKUP(B27,'19'!B:E,4,0),"0")</f>
        <v>0</v>
      </c>
      <c r="EM27" s="72">
        <f>IFERROR(VLOOKUP(B27,'19'!B:F,5,0),"0")</f>
        <v>0</v>
      </c>
      <c r="EN27" s="72">
        <f>IFERROR(VLOOKUP(B27,'19'!B:J,9,0),"0")</f>
        <v>0</v>
      </c>
      <c r="EO27" s="72">
        <f>IFERROR(VLOOKUP(B27,'19'!B:K,10,0),"0")</f>
        <v>0</v>
      </c>
      <c r="EP27" s="72">
        <f>IFERROR(VLOOKUP(B27,'19'!B:L,11,0),"0")</f>
        <v>0</v>
      </c>
      <c r="EQ27" s="73">
        <f t="shared" si="31"/>
        <v>0</v>
      </c>
      <c r="ER27" s="72">
        <f>IFERROR(VLOOKUP(B27,'20'!B:D,3,0),"0")</f>
        <v>0</v>
      </c>
      <c r="ES27" s="72">
        <f>IFERROR(VLOOKUP(B27,'20'!B:E,4,0),"0")</f>
        <v>0</v>
      </c>
      <c r="ET27" s="72">
        <f>IFERROR(VLOOKUP(B27,'20'!B:F,5,0),"0")</f>
        <v>0</v>
      </c>
      <c r="EU27" s="72">
        <f>IFERROR(VLOOKUP(B27,'20'!B:J,9,0),"0")</f>
        <v>0</v>
      </c>
      <c r="EV27" s="72">
        <f>IFERROR(VLOOKUP(B27,'20'!B:K,10,0),"0")</f>
        <v>0</v>
      </c>
      <c r="EW27" s="72">
        <f>IFERROR(VLOOKUP(B27,'20'!B:L,11,0),"0")</f>
        <v>0</v>
      </c>
      <c r="EX27" s="73">
        <f t="shared" si="32"/>
        <v>0</v>
      </c>
      <c r="EY27" s="72">
        <f>IFERROR(VLOOKUP(B27,'21'!B:D,3,0),"0")</f>
        <v>0</v>
      </c>
      <c r="EZ27" s="72">
        <f>IFERROR(VLOOKUP(B27,'21'!B:E,4,0),"0")</f>
        <v>0</v>
      </c>
      <c r="FA27" s="72">
        <f>IFERROR(VLOOKUP(B27,'21'!B:F,5,0),"0")</f>
        <v>0</v>
      </c>
      <c r="FB27" s="72">
        <f>IFERROR(VLOOKUP(B27,'21'!B:J,9,0),"0")</f>
        <v>0</v>
      </c>
      <c r="FC27" s="72">
        <f>IFERROR(VLOOKUP(B27,'21'!B:K,10,0),"0")</f>
        <v>0</v>
      </c>
      <c r="FD27" s="72">
        <f>IFERROR(VLOOKUP(B27,'21'!B:L,11,0),"0")</f>
        <v>0</v>
      </c>
      <c r="FE27" s="73">
        <f t="shared" si="33"/>
        <v>0</v>
      </c>
      <c r="FF27" s="72">
        <f>IFERROR(VLOOKUP(B27,'22'!B:D,3,0),"0")</f>
        <v>0</v>
      </c>
      <c r="FG27" s="72">
        <f>IFERROR(VLOOKUP(B27,'22'!B:E,4,0),"0")</f>
        <v>0</v>
      </c>
      <c r="FH27" s="72">
        <f>IFERROR(VLOOKUP(B27,'22'!B:F,5,0),"0")</f>
        <v>0</v>
      </c>
      <c r="FI27" s="72">
        <f>IFERROR(VLOOKUP(B27,'22'!B:J,9,0),"0")</f>
        <v>0</v>
      </c>
      <c r="FJ27" s="72">
        <f>IFERROR(VLOOKUP(B27,'22'!B:K,10,0),"0")</f>
        <v>0</v>
      </c>
      <c r="FK27" s="72">
        <f>IFERROR(VLOOKUP(B27,'22'!B:L,11,0),"0")</f>
        <v>0</v>
      </c>
      <c r="FL27" s="73">
        <f t="shared" si="34"/>
        <v>0</v>
      </c>
      <c r="FM27" s="72">
        <f>IFERROR(VLOOKUP(B27,'23'!B:D,3,0),"0")</f>
        <v>0</v>
      </c>
      <c r="FN27" s="72">
        <f>IFERROR(VLOOKUP(B27,'23'!B:E,4,0),"0")</f>
        <v>0</v>
      </c>
      <c r="FO27" s="72">
        <f>IFERROR(VLOOKUP(B27,'23'!B:F,5,0),"0")</f>
        <v>0</v>
      </c>
      <c r="FP27" s="72">
        <f>IFERROR(VLOOKUP(B27,'23'!B:J,9,0),"0")</f>
        <v>0</v>
      </c>
      <c r="FQ27" s="72">
        <f>IFERROR(VLOOKUP(B27,'23'!B:K,10,0),"0")</f>
        <v>0</v>
      </c>
      <c r="FR27" s="72">
        <f>IFERROR(VLOOKUP(B27,'23'!B:L,11,0),"0")</f>
        <v>0</v>
      </c>
      <c r="FS27" s="73">
        <f t="shared" si="35"/>
        <v>0</v>
      </c>
      <c r="FT27" s="72">
        <f>IFERROR(VLOOKUP(B27,'24'!B:D,3,0),"0")</f>
        <v>0</v>
      </c>
      <c r="FU27" s="72">
        <f>IFERROR(VLOOKUP(B27,'24'!B:E,4,0),"0")</f>
        <v>0</v>
      </c>
      <c r="FV27" s="72">
        <f>IFERROR(VLOOKUP(B27,'24'!B:F,5,0),"0")</f>
        <v>0</v>
      </c>
      <c r="FW27" s="72">
        <f>IFERROR(VLOOKUP(B27,'24'!B:J,9,0),"0")</f>
        <v>0</v>
      </c>
      <c r="FX27" s="72">
        <f>IFERROR(VLOOKUP(B27,'24'!B:K,10,0),"0")</f>
        <v>0</v>
      </c>
      <c r="FY27" s="72">
        <f>IFERROR(VLOOKUP(B27,'24'!B:L,11,0),"0")</f>
        <v>0</v>
      </c>
      <c r="FZ27" s="73">
        <f t="shared" si="36"/>
        <v>0</v>
      </c>
      <c r="GA27" s="72">
        <f>IFERROR(VLOOKUP(B27,'25'!B:D,3,0),"0")</f>
        <v>0</v>
      </c>
      <c r="GB27" s="72">
        <f>IFERROR(VLOOKUP(B27,'25'!B:E,4,0),"0")</f>
        <v>0</v>
      </c>
      <c r="GC27" s="72">
        <f>IFERROR(VLOOKUP(B27,'25'!B:F,5,0),"0")</f>
        <v>0</v>
      </c>
      <c r="GD27" s="72">
        <f>IFERROR(VLOOKUP(B27,'25'!B:J,9,0),"0")</f>
        <v>0</v>
      </c>
      <c r="GE27" s="72">
        <f>IFERROR(VLOOKUP(B27,'25'!B:K,10,0),"0")</f>
        <v>0</v>
      </c>
      <c r="GF27" s="72">
        <f>IFERROR(VLOOKUP(B27,'25'!B:L,11,0),"0")</f>
        <v>0</v>
      </c>
      <c r="GG27" s="73">
        <f t="shared" si="96"/>
        <v>0</v>
      </c>
      <c r="GH27" s="72">
        <f>IFERROR(VLOOKUP(B27,'26'!B:D,3,0),"0")</f>
        <v>0</v>
      </c>
      <c r="GI27" s="72">
        <f>IFERROR(VLOOKUP(B27,'26'!B:E,4,0),"0")</f>
        <v>0</v>
      </c>
      <c r="GJ27" s="72">
        <f>IFERROR(VLOOKUP(B27,'26'!B:F,5,0),"0")</f>
        <v>0</v>
      </c>
      <c r="GK27" s="72">
        <f>IFERROR(VLOOKUP(B27,'26'!B:J,9,0),"0")</f>
        <v>0</v>
      </c>
      <c r="GL27" s="72">
        <f>IFERROR(VLOOKUP(B27,'26'!B:K,10,0),"0")</f>
        <v>0</v>
      </c>
      <c r="GM27" s="72">
        <f>IFERROR(VLOOKUP(B27,'26'!B:L,11,0),"0")</f>
        <v>0</v>
      </c>
      <c r="GN27" s="73">
        <f t="shared" si="97"/>
        <v>0</v>
      </c>
      <c r="GO27" s="72">
        <f>IFERROR(VLOOKUP(B27,'27'!B:D,3,0),"0")</f>
        <v>0</v>
      </c>
      <c r="GP27" s="72">
        <f>IFERROR(VLOOKUP(B27,'27'!B:E,4,0),"0")</f>
        <v>0</v>
      </c>
      <c r="GQ27" s="72">
        <f>IFERROR(VLOOKUP(B27,'27'!B:F,5,0),"0")</f>
        <v>0</v>
      </c>
      <c r="GR27" s="72">
        <f>IFERROR(VLOOKUP(B27,'27'!B:J,9,0),"0")</f>
        <v>0</v>
      </c>
      <c r="GS27" s="72">
        <f>IFERROR(VLOOKUP(B27,'27'!B:K,10,0),"0")</f>
        <v>0</v>
      </c>
      <c r="GT27" s="72">
        <f>IFERROR(VLOOKUP(B27,'27'!B:L,11,0),"0")</f>
        <v>0</v>
      </c>
      <c r="GU27" s="73">
        <f t="shared" si="39"/>
        <v>0</v>
      </c>
      <c r="GV27" s="72">
        <f>IFERROR(VLOOKUP(B27,'28'!B:D,3,0),"0")</f>
        <v>0</v>
      </c>
      <c r="GW27" s="72">
        <f>IFERROR(VLOOKUP(B27,'28'!B:E,4,0),"0")</f>
        <v>0</v>
      </c>
      <c r="GX27" s="72">
        <f>IFERROR(VLOOKUP(B27,'28'!B:F,5,0),"0")</f>
        <v>0</v>
      </c>
      <c r="GY27" s="72">
        <f>IFERROR(VLOOKUP(B27,'28'!B:J,9,0),"0")</f>
        <v>0</v>
      </c>
      <c r="GZ27" s="72">
        <f>IFERROR(VLOOKUP(B27,'28'!B:K,10,0),"0")</f>
        <v>0</v>
      </c>
      <c r="HA27" s="72">
        <f>IFERROR(VLOOKUP(B27,'28'!B:L,11,0),"0")</f>
        <v>0</v>
      </c>
      <c r="HB27" s="73">
        <f t="shared" si="40"/>
        <v>0</v>
      </c>
      <c r="HC27" s="72" t="str">
        <f>IFERROR(VLOOKUP(B27,#REF!,3),"0")</f>
        <v>0</v>
      </c>
      <c r="HD27" s="72" t="str">
        <f>IFERROR(VLOOKUP(B27,#REF!,4,0),"0")</f>
        <v>0</v>
      </c>
      <c r="HE27" s="72" t="str">
        <f>IFERROR(VLOOKUP(B27,#REF!,5,0),"0")</f>
        <v>0</v>
      </c>
      <c r="HF27" s="72" t="str">
        <f>IFERROR(VLOOKUP(B27,#REF!,9,0),"0")</f>
        <v>0</v>
      </c>
      <c r="HG27" s="72" t="str">
        <f>IFERROR(VLOOKUP(B27,#REF!,10,0),"0")</f>
        <v>0</v>
      </c>
      <c r="HH27" s="72" t="str">
        <f>IFERROR(VLOOKUP(B27,#REF!,11,0),"0")</f>
        <v>0</v>
      </c>
      <c r="HI27" s="73">
        <f t="shared" si="98"/>
        <v>0</v>
      </c>
      <c r="HP27" s="73">
        <f t="shared" si="99"/>
        <v>0</v>
      </c>
      <c r="HW27" s="73">
        <f t="shared" si="100"/>
        <v>0</v>
      </c>
    </row>
    <row r="28" spans="1:231" x14ac:dyDescent="0.6">
      <c r="A28" s="3">
        <v>25</v>
      </c>
      <c r="B28" s="3">
        <v>1111062</v>
      </c>
      <c r="C28" s="5" t="s">
        <v>12</v>
      </c>
      <c r="D28" s="3" t="s">
        <v>177</v>
      </c>
      <c r="E28" s="84">
        <v>4.54</v>
      </c>
      <c r="F28" s="83">
        <f t="shared" si="9"/>
        <v>45.4</v>
      </c>
      <c r="G28" s="70">
        <f t="shared" si="44"/>
        <v>10</v>
      </c>
      <c r="H28" s="70">
        <f t="shared" si="45"/>
        <v>0</v>
      </c>
      <c r="I28" s="70">
        <f t="shared" si="46"/>
        <v>0</v>
      </c>
      <c r="J28" s="70">
        <f t="shared" si="47"/>
        <v>0</v>
      </c>
      <c r="K28" s="70">
        <f t="shared" si="48"/>
        <v>0</v>
      </c>
      <c r="L28" s="70">
        <f t="shared" si="49"/>
        <v>0</v>
      </c>
      <c r="M28" s="73">
        <f t="shared" si="11"/>
        <v>10</v>
      </c>
      <c r="N28" s="81">
        <f t="shared" si="12"/>
        <v>10</v>
      </c>
      <c r="O28" s="72" t="str">
        <f>IFERROR(VLOOKUP(B28,'1ไม่มียอด'!B:D,3,0),"0")</f>
        <v>0</v>
      </c>
      <c r="P28" s="72" t="str">
        <f>IFERROR(VLOOKUP(B28,'1ไม่มียอด'!B:E,4,0),"0")</f>
        <v>0</v>
      </c>
      <c r="Q28" s="72" t="str">
        <f>IFERROR(VLOOKUP(B28,'1ไม่มียอด'!B:F,5,0),"0")</f>
        <v>0</v>
      </c>
      <c r="R28" s="72" t="str">
        <f>IFERROR(VLOOKUP(B28,'1ไม่มียอด'!B:G,6,0),"0")</f>
        <v>0</v>
      </c>
      <c r="S28" s="72" t="str">
        <f>IFERROR(VLOOKUP(B28,'1ไม่มียอด'!B:J,9,0),"0")</f>
        <v>0</v>
      </c>
      <c r="T28" s="72" t="str">
        <f>IFERROR(VLOOKUP(B28,'1ไม่มียอด'!B:K,10,0),"0")</f>
        <v>0</v>
      </c>
      <c r="U28" s="73">
        <f t="shared" si="84"/>
        <v>0</v>
      </c>
      <c r="V28" s="72" t="str">
        <f>IFERROR(VLOOKUP(B28,#REF!,3,0),"0")</f>
        <v>0</v>
      </c>
      <c r="W28" s="72" t="str">
        <f>IFERROR(VLOOKUP(B28,#REF!,4,0),"0")</f>
        <v>0</v>
      </c>
      <c r="X28" s="72" t="str">
        <f>IFERROR(VLOOKUP(B28,#REF!,5,0),"0")</f>
        <v>0</v>
      </c>
      <c r="Y28" s="72" t="str">
        <f>IFERROR(VLOOKUP(B28,#REF!,9,0),"0")</f>
        <v>0</v>
      </c>
      <c r="Z28" s="72" t="str">
        <f>IFERROR(VLOOKUP(B28,#REF!,10,0),"0")</f>
        <v>0</v>
      </c>
      <c r="AA28" s="72" t="str">
        <f>IFERROR(VLOOKUP(B28,#REF!,11,0),"0")</f>
        <v>0</v>
      </c>
      <c r="AB28" s="73">
        <f t="shared" si="85"/>
        <v>0</v>
      </c>
      <c r="AC28" s="72">
        <f>IFERROR(VLOOKUP(B28,'3'!B:D,3,0),"0")</f>
        <v>0</v>
      </c>
      <c r="AD28" s="72">
        <f>IFERROR(VLOOKUP(B28,'3'!B:E,4,0),"0")</f>
        <v>0</v>
      </c>
      <c r="AE28" s="72">
        <f>IFERROR(VLOOKUP(B28,'3'!B:F,5,0),"0")</f>
        <v>0</v>
      </c>
      <c r="AF28" s="72">
        <f>IFERROR(VLOOKUP(B28,'3'!B:J,9,0),"0")</f>
        <v>0</v>
      </c>
      <c r="AG28" s="72">
        <f>IFERROR(VLOOKUP(B28,'3'!B:K,10,0),"0")</f>
        <v>0</v>
      </c>
      <c r="AH28" s="72">
        <f>IFERROR(VLOOKUP(B28,'3'!B:L,11,0),"0")</f>
        <v>0</v>
      </c>
      <c r="AI28" s="73">
        <f t="shared" si="15"/>
        <v>0</v>
      </c>
      <c r="AJ28" s="72">
        <f>IFERROR(VLOOKUP(B28,'4'!B:D,3,0),"0")</f>
        <v>0</v>
      </c>
      <c r="AK28" s="72">
        <f>IFERROR(VLOOKUP(B28,'4'!B:E,4,0),"0")</f>
        <v>0</v>
      </c>
      <c r="AL28" s="72">
        <f>IFERROR(VLOOKUP(B28,'4'!B:F,5,0),"0")</f>
        <v>0</v>
      </c>
      <c r="AM28" s="72">
        <f>IFERROR(VLOOKUP(B28,'4'!B:J,9,0),"0")</f>
        <v>0</v>
      </c>
      <c r="AN28" s="72">
        <f>IFERROR(VLOOKUP(B28,'4'!B:K,10,0),"0")</f>
        <v>0</v>
      </c>
      <c r="AO28" s="72">
        <f>IFERROR(VLOOKUP(B28,'4'!B:L,11,0),"0")</f>
        <v>0</v>
      </c>
      <c r="AP28" s="73">
        <f t="shared" si="16"/>
        <v>0</v>
      </c>
      <c r="AQ28" s="72">
        <f>IFERROR(VLOOKUP(B28,'5'!B:D,3,0),"0")</f>
        <v>0</v>
      </c>
      <c r="AR28" s="72">
        <f>IFERROR(VLOOKUP(B28,'5'!B:E,4,0),"0")</f>
        <v>0</v>
      </c>
      <c r="AS28" s="72">
        <f>IFERROR(VLOOKUP(B28,'5'!B:F,5,0),"0")</f>
        <v>0</v>
      </c>
      <c r="AT28" s="72">
        <f>IFERROR(VLOOKUP(B28,'5'!B:J,9,0),"0")</f>
        <v>0</v>
      </c>
      <c r="AU28" s="72">
        <f>IFERROR(VLOOKUP(B28,'5'!B:K,10,0),"0")</f>
        <v>0</v>
      </c>
      <c r="AV28" s="72">
        <f>IFERROR(VLOOKUP(B28,'5'!B:L,11,0),"0")</f>
        <v>0</v>
      </c>
      <c r="AW28" s="73">
        <f t="shared" si="86"/>
        <v>0</v>
      </c>
      <c r="AX28" s="72">
        <f>IFERROR(VLOOKUP(B28,'6'!B:D,3,0),"0")</f>
        <v>0</v>
      </c>
      <c r="AY28" s="72">
        <f>IFERROR(VLOOKUP(B28,'6'!B:E,4,0),"0")</f>
        <v>0</v>
      </c>
      <c r="AZ28" s="72">
        <f>IFERROR(VLOOKUP(B28,'6'!B:F,5,0),"0")</f>
        <v>0</v>
      </c>
      <c r="BA28" s="72">
        <f>IFERROR(VLOOKUP(B28,'6'!B:J,9,0),"0")</f>
        <v>0</v>
      </c>
      <c r="BB28" s="72">
        <f>IFERROR(VLOOKUP(B28,'6'!B:K,10,0),"0")</f>
        <v>0</v>
      </c>
      <c r="BC28" s="72">
        <f>IFERROR(VLOOKUP(B28,'6'!B:L,11,0),"0")</f>
        <v>0</v>
      </c>
      <c r="BD28" s="73">
        <f t="shared" si="18"/>
        <v>0</v>
      </c>
      <c r="BE28" s="72">
        <f>IFERROR(VLOOKUP(B28,'7'!B:D,3,0),"0")</f>
        <v>0</v>
      </c>
      <c r="BF28" s="72">
        <f>IFERROR(VLOOKUP(B28,'7'!B:E,4,0),"0")</f>
        <v>0</v>
      </c>
      <c r="BG28" s="72">
        <f>IFERROR(VLOOKUP(B28,'7'!B:F,5,0),"0")</f>
        <v>0</v>
      </c>
      <c r="BH28" s="72">
        <f>IFERROR(VLOOKUP(B28,'7'!B:J,9,0),"0")</f>
        <v>0</v>
      </c>
      <c r="BI28" s="72">
        <f>IFERROR(VLOOKUP(B28,'7'!B:K,10,0),"0")</f>
        <v>0</v>
      </c>
      <c r="BJ28" s="72">
        <f>IFERROR(VLOOKUP(B28,'7'!B:L,11,0),"0")</f>
        <v>0</v>
      </c>
      <c r="BK28" s="73">
        <f t="shared" si="87"/>
        <v>0</v>
      </c>
      <c r="BL28" s="72">
        <f>IFERROR(VLOOKUP(B28,'8'!B:D,3,0),"0")</f>
        <v>0</v>
      </c>
      <c r="BM28" s="72">
        <f>IFERROR(VLOOKUP(B28,'8'!B:E,4,0),"0")</f>
        <v>0</v>
      </c>
      <c r="BN28" s="72">
        <f>IFERROR(VLOOKUP(B28,'8'!B:F,5,0),"0")</f>
        <v>0</v>
      </c>
      <c r="BO28" s="72">
        <f>IFERROR(VLOOKUP(B28,'8'!B:J,9,0),"0")</f>
        <v>0</v>
      </c>
      <c r="BP28" s="72">
        <f>IFERROR(VLOOKUP(B28,'8'!B:K,10,0),"0")</f>
        <v>0</v>
      </c>
      <c r="BQ28" s="72">
        <f>IFERROR(VLOOKUP(B28,'8'!B:L,11,0),"0")</f>
        <v>0</v>
      </c>
      <c r="BR28" s="73">
        <f t="shared" si="20"/>
        <v>0</v>
      </c>
      <c r="BS28" s="72">
        <f>IFERROR(VLOOKUP(B28,'9'!B:D,3,0),"0")</f>
        <v>0</v>
      </c>
      <c r="BT28" s="72">
        <f>IFERROR(VLOOKUP(B28,'9'!B:E,4,0),"0")</f>
        <v>0</v>
      </c>
      <c r="BU28" s="72">
        <f>IFERROR(VLOOKUP(B28,'9'!B:F,5,0),"0")</f>
        <v>0</v>
      </c>
      <c r="BV28" s="72">
        <f>IFERROR(VLOOKUP(B28,'9'!B:J,9,0),"0")</f>
        <v>0</v>
      </c>
      <c r="BW28" s="72">
        <f>IFERROR(VLOOKUP(B28,'9'!B:K,10,0),"0")</f>
        <v>0</v>
      </c>
      <c r="BX28" s="72">
        <f>IFERROR(VLOOKUP(B28,'9'!B:L,11,0),"0")</f>
        <v>0</v>
      </c>
      <c r="BY28" s="73">
        <f t="shared" si="21"/>
        <v>0</v>
      </c>
      <c r="BZ28" s="72">
        <f>IFERROR(VLOOKUP(B28,'10'!B:D,3,0),"0")</f>
        <v>0</v>
      </c>
      <c r="CA28" s="72">
        <f>IFERROR(VLOOKUP(B28,'10'!B:E,4,0),"0")</f>
        <v>0</v>
      </c>
      <c r="CB28" s="72">
        <f>VLOOKUP(B28,'10'!B:F,5,0)</f>
        <v>0</v>
      </c>
      <c r="CC28" s="72">
        <f>IFERROR(VLOOKUP(B28,'10'!B:J,9,0),"0")</f>
        <v>0</v>
      </c>
      <c r="CD28" s="72">
        <f>IFERROR(VLOOKUP(B28,'10'!B:K,10,0),"0")</f>
        <v>0</v>
      </c>
      <c r="CE28" s="72">
        <f>IFERROR(VLOOKUP(B28,'10'!B:L,11,0),"0")</f>
        <v>0</v>
      </c>
      <c r="CF28" s="73">
        <f t="shared" si="88"/>
        <v>0</v>
      </c>
      <c r="CG28" s="72">
        <f>IFERROR(VLOOKUP(B28,'11'!B:D,3,0),"0")</f>
        <v>0</v>
      </c>
      <c r="CH28" s="72">
        <f>IFERROR(VLOOKUP(B28,'11'!B:E,4,0),"0")</f>
        <v>0</v>
      </c>
      <c r="CI28" s="72">
        <f>IFERROR(VLOOKUP(B28,'11'!B:F,5,0),"0")</f>
        <v>0</v>
      </c>
      <c r="CJ28" s="72">
        <f>IFERROR(VLOOKUP(B28,'11'!B:J,9,0),"0")</f>
        <v>0</v>
      </c>
      <c r="CK28" s="72">
        <f>IFERROR(VLOOKUP(B28,'11'!B:K,10,0),"0")</f>
        <v>0</v>
      </c>
      <c r="CL28" s="72">
        <f>IFERROR(VLOOKUP(B28,'11'!B:L,11,0),"0")</f>
        <v>0</v>
      </c>
      <c r="CM28" s="73">
        <f t="shared" si="89"/>
        <v>0</v>
      </c>
      <c r="CN28" s="72">
        <f>IFERROR(VLOOKUP(B28,'12'!B:D,3,0),"0")</f>
        <v>0</v>
      </c>
      <c r="CO28" s="72">
        <f>IFERROR(VLOOKUP(B28,'12'!B:E,4,0),"0")</f>
        <v>0</v>
      </c>
      <c r="CP28" s="72">
        <f>IFERROR(VLOOKUP(B28,'12'!B:F,5,0),"0")</f>
        <v>0</v>
      </c>
      <c r="CQ28" s="72">
        <f>IFERROR(VLOOKUP(B28,'12'!B:J,9,0),"0")</f>
        <v>0</v>
      </c>
      <c r="CR28" s="72">
        <f>IFERROR(VLOOKUP(B28,'12'!B:K,10,0),"0")</f>
        <v>0</v>
      </c>
      <c r="CS28" s="72">
        <f>IFERROR(VLOOKUP(B28,'12'!B:L,11,0),"0")</f>
        <v>0</v>
      </c>
      <c r="CT28" s="73">
        <f t="shared" si="90"/>
        <v>0</v>
      </c>
      <c r="CU28" s="72">
        <f>IFERROR(VLOOKUP(B28,'13'!B:D,3,0),"0")</f>
        <v>0</v>
      </c>
      <c r="CV28" s="72">
        <f>IFERROR(VLOOKUP(B28,'13'!B:E,4,0),"0")</f>
        <v>0</v>
      </c>
      <c r="CW28" s="72">
        <f>IFERROR(VLOOKUP(B28,'13'!B:F,5,0),"0")</f>
        <v>0</v>
      </c>
      <c r="CX28" s="72">
        <f>IFERROR(VLOOKUP(B28,'13'!B:J,9,0),"0")</f>
        <v>0</v>
      </c>
      <c r="CY28" s="72">
        <f>IFERROR(VLOOKUP(B28,'13'!B:K,10,0),"0")</f>
        <v>0</v>
      </c>
      <c r="CZ28" s="72">
        <f>IFERROR(VLOOKUP(B28,'13'!B:L,11,0),"0")</f>
        <v>0</v>
      </c>
      <c r="DA28" s="73">
        <f t="shared" si="91"/>
        <v>0</v>
      </c>
      <c r="DB28" s="72">
        <f>IFERROR(VLOOKUP(B28,'14'!B:D,3,0),"0")</f>
        <v>0</v>
      </c>
      <c r="DC28" s="72">
        <f>IFERROR(VLOOKUP(B28,'14'!B:E,4,0),"0")</f>
        <v>0</v>
      </c>
      <c r="DD28" s="72">
        <f>IFERROR(VLOOKUP(B28,'14'!B:F,5,0),"0")</f>
        <v>0</v>
      </c>
      <c r="DE28" s="72">
        <f>IFERROR(VLOOKUP(B28,'14'!B:J,9,0),"0")</f>
        <v>0</v>
      </c>
      <c r="DF28" s="72">
        <f>IFERROR(VLOOKUP(B28,'14'!B:K,10,0),"0")</f>
        <v>0</v>
      </c>
      <c r="DG28" s="72">
        <f>IFERROR(VLOOKUP(B28,'14'!B:L,11,0),"0")</f>
        <v>0</v>
      </c>
      <c r="DH28" s="73">
        <f t="shared" si="92"/>
        <v>0</v>
      </c>
      <c r="DI28" s="72">
        <f>IFERROR(VLOOKUP(B28,'15'!B:D,3,0),"0")</f>
        <v>0</v>
      </c>
      <c r="DJ28" s="72">
        <f>IFERROR(VLOOKUP(B28,'15'!B:E,4,0),"0")</f>
        <v>0</v>
      </c>
      <c r="DK28" s="72">
        <f>IFERROR(VLOOKUP(B28,'15'!B:F,5,0),"0")</f>
        <v>0</v>
      </c>
      <c r="DL28" s="72">
        <f>IFERROR(VLOOKUP(B28,'15'!B:J,9,0),"0")</f>
        <v>0</v>
      </c>
      <c r="DM28" s="72">
        <f>IFERROR(VLOOKUP(B28,'15'!B:K,10,0),"0")</f>
        <v>0</v>
      </c>
      <c r="DN28" s="72">
        <f>IFERROR(VLOOKUP(B28,'15'!B:L,11,0),"0")</f>
        <v>0</v>
      </c>
      <c r="DO28" s="73">
        <f t="shared" si="93"/>
        <v>0</v>
      </c>
      <c r="DP28" s="72">
        <f>IFERROR(VLOOKUP(B28,'16'!B:D,3,0),"0")</f>
        <v>0</v>
      </c>
      <c r="DQ28" s="72">
        <f>IFERROR(VLOOKUP(B28,'16'!B:E,4,0),"0")</f>
        <v>0</v>
      </c>
      <c r="DR28" s="72">
        <f>IFERROR(VLOOKUP(B28,'16'!B:F,5,0),"0")</f>
        <v>0</v>
      </c>
      <c r="DS28" s="72">
        <f>IFERROR(VLOOKUP(B28,'16'!B:J,9,0),"0")</f>
        <v>0</v>
      </c>
      <c r="DT28" s="72">
        <f>IFERROR(VLOOKUP(B28,'16'!B:K,10,0),"0")</f>
        <v>0</v>
      </c>
      <c r="DU28" s="72">
        <f>IFERROR(VLOOKUP(B28,'16'!B:L,11,0),"0")</f>
        <v>0</v>
      </c>
      <c r="DV28" s="73">
        <f t="shared" si="94"/>
        <v>0</v>
      </c>
      <c r="DW28" s="72">
        <f>IFERROR(VLOOKUP(B28,'17'!B:D,3,0),"0")</f>
        <v>0</v>
      </c>
      <c r="DX28" s="72">
        <f>IFERROR(VLOOKUP(B28,'17'!B:E,4,0),"0")</f>
        <v>0</v>
      </c>
      <c r="DY28" s="72">
        <f>IFERROR(VLOOKUP(B28,'17'!B:F,5,0),"0")</f>
        <v>0</v>
      </c>
      <c r="DZ28" s="72">
        <f>IFERROR(VLOOKUP(B28,'17'!B:J,9,0),"0")</f>
        <v>0</v>
      </c>
      <c r="EA28" s="72">
        <f>IFERROR(VLOOKUP(B28,'17'!B:K,10,0),"0")</f>
        <v>0</v>
      </c>
      <c r="EB28" s="72">
        <f>IFERROR(VLOOKUP(B28,'17'!B:L,11,0),"0")</f>
        <v>0</v>
      </c>
      <c r="EC28" s="73">
        <f t="shared" si="95"/>
        <v>0</v>
      </c>
      <c r="ED28" s="72">
        <f>IFERROR(VLOOKUP(B28,'18'!B:D,3,0),"0")</f>
        <v>10</v>
      </c>
      <c r="EE28" s="72">
        <f>IFERROR(VLOOKUP(B28,'18'!B:E,4,0),"0")</f>
        <v>0</v>
      </c>
      <c r="EF28" s="72">
        <f>IFERROR(VLOOKUP(B28,'18'!B:F,5,0),"0")</f>
        <v>0</v>
      </c>
      <c r="EG28" s="72">
        <f>IFERROR(VLOOKUP(B28,'18'!B:J,9,0),"0")</f>
        <v>0</v>
      </c>
      <c r="EH28" s="72">
        <f>IFERROR(VLOOKUP(B28,'18'!B:K,10,0),"0")</f>
        <v>0</v>
      </c>
      <c r="EI28" s="72">
        <f>IFERROR(VLOOKUP(B28,'18'!B:L,11,0),"0")</f>
        <v>0</v>
      </c>
      <c r="EJ28" s="73">
        <f t="shared" si="30"/>
        <v>10</v>
      </c>
      <c r="EK28" s="72">
        <f>IFERROR(VLOOKUP(B28,'19'!B:D,3,0),"0")</f>
        <v>0</v>
      </c>
      <c r="EL28" s="72">
        <f>IFERROR(VLOOKUP(B28,'19'!B:E,4,0),"0")</f>
        <v>0</v>
      </c>
      <c r="EM28" s="72">
        <f>IFERROR(VLOOKUP(B28,'19'!B:F,5,0),"0")</f>
        <v>0</v>
      </c>
      <c r="EN28" s="72">
        <f>IFERROR(VLOOKUP(B28,'19'!B:J,9,0),"0")</f>
        <v>0</v>
      </c>
      <c r="EO28" s="72">
        <f>IFERROR(VLOOKUP(B28,'19'!B:K,10,0),"0")</f>
        <v>0</v>
      </c>
      <c r="EP28" s="72">
        <f>IFERROR(VLOOKUP(B28,'19'!B:L,11,0),"0")</f>
        <v>0</v>
      </c>
      <c r="EQ28" s="73">
        <f t="shared" si="31"/>
        <v>0</v>
      </c>
      <c r="ER28" s="72">
        <f>IFERROR(VLOOKUP(B28,'20'!B:D,3,0),"0")</f>
        <v>0</v>
      </c>
      <c r="ES28" s="72">
        <f>IFERROR(VLOOKUP(B28,'20'!B:E,4,0),"0")</f>
        <v>0</v>
      </c>
      <c r="ET28" s="72">
        <f>IFERROR(VLOOKUP(B28,'20'!B:F,5,0),"0")</f>
        <v>0</v>
      </c>
      <c r="EU28" s="72">
        <f>IFERROR(VLOOKUP(B28,'20'!B:J,9,0),"0")</f>
        <v>0</v>
      </c>
      <c r="EV28" s="72">
        <f>IFERROR(VLOOKUP(B28,'20'!B:K,10,0),"0")</f>
        <v>0</v>
      </c>
      <c r="EW28" s="72">
        <f>IFERROR(VLOOKUP(B28,'20'!B:L,11,0),"0")</f>
        <v>0</v>
      </c>
      <c r="EX28" s="73">
        <f t="shared" si="32"/>
        <v>0</v>
      </c>
      <c r="EY28" s="72">
        <f>IFERROR(VLOOKUP(B28,'21'!B:D,3,0),"0")</f>
        <v>0</v>
      </c>
      <c r="EZ28" s="72">
        <f>IFERROR(VLOOKUP(B28,'21'!B:E,4,0),"0")</f>
        <v>0</v>
      </c>
      <c r="FA28" s="72">
        <f>IFERROR(VLOOKUP(B28,'21'!B:F,5,0),"0")</f>
        <v>0</v>
      </c>
      <c r="FB28" s="72">
        <f>IFERROR(VLOOKUP(B28,'21'!B:J,9,0),"0")</f>
        <v>0</v>
      </c>
      <c r="FC28" s="72">
        <f>IFERROR(VLOOKUP(B28,'21'!B:K,10,0),"0")</f>
        <v>0</v>
      </c>
      <c r="FD28" s="72">
        <f>IFERROR(VLOOKUP(B28,'21'!B:L,11,0),"0")</f>
        <v>0</v>
      </c>
      <c r="FE28" s="73">
        <f t="shared" si="33"/>
        <v>0</v>
      </c>
      <c r="FF28" s="72">
        <f>IFERROR(VLOOKUP(B28,'22'!B:D,3,0),"0")</f>
        <v>0</v>
      </c>
      <c r="FG28" s="72">
        <f>IFERROR(VLOOKUP(B28,'22'!B:E,4,0),"0")</f>
        <v>0</v>
      </c>
      <c r="FH28" s="72">
        <f>IFERROR(VLOOKUP(B28,'22'!B:F,5,0),"0")</f>
        <v>0</v>
      </c>
      <c r="FI28" s="72">
        <f>IFERROR(VLOOKUP(B28,'22'!B:J,9,0),"0")</f>
        <v>0</v>
      </c>
      <c r="FJ28" s="72">
        <f>IFERROR(VLOOKUP(B28,'22'!B:K,10,0),"0")</f>
        <v>0</v>
      </c>
      <c r="FK28" s="72">
        <f>IFERROR(VLOOKUP(B28,'22'!B:L,11,0),"0")</f>
        <v>0</v>
      </c>
      <c r="FL28" s="73">
        <f t="shared" si="34"/>
        <v>0</v>
      </c>
      <c r="FM28" s="72">
        <f>IFERROR(VLOOKUP(B28,'23'!B:D,3,0),"0")</f>
        <v>0</v>
      </c>
      <c r="FN28" s="72">
        <f>IFERROR(VLOOKUP(B28,'23'!B:E,4,0),"0")</f>
        <v>0</v>
      </c>
      <c r="FO28" s="72">
        <f>IFERROR(VLOOKUP(B28,'23'!B:F,5,0),"0")</f>
        <v>0</v>
      </c>
      <c r="FP28" s="72">
        <f>IFERROR(VLOOKUP(B28,'23'!B:J,9,0),"0")</f>
        <v>0</v>
      </c>
      <c r="FQ28" s="72">
        <f>IFERROR(VLOOKUP(B28,'23'!B:K,10,0),"0")</f>
        <v>0</v>
      </c>
      <c r="FR28" s="72">
        <f>IFERROR(VLOOKUP(B28,'23'!B:L,11,0),"0")</f>
        <v>0</v>
      </c>
      <c r="FS28" s="73">
        <f t="shared" si="35"/>
        <v>0</v>
      </c>
      <c r="FT28" s="72">
        <f>IFERROR(VLOOKUP(B28,'24'!B:D,3,0),"0")</f>
        <v>0</v>
      </c>
      <c r="FU28" s="72">
        <f>IFERROR(VLOOKUP(B28,'24'!B:E,4,0),"0")</f>
        <v>0</v>
      </c>
      <c r="FV28" s="72">
        <f>IFERROR(VLOOKUP(B28,'24'!B:F,5,0),"0")</f>
        <v>0</v>
      </c>
      <c r="FW28" s="72">
        <f>IFERROR(VLOOKUP(B28,'24'!B:J,9,0),"0")</f>
        <v>0</v>
      </c>
      <c r="FX28" s="72">
        <f>IFERROR(VLOOKUP(B28,'24'!B:K,10,0),"0")</f>
        <v>0</v>
      </c>
      <c r="FY28" s="72">
        <f>IFERROR(VLOOKUP(B28,'24'!B:L,11,0),"0")</f>
        <v>0</v>
      </c>
      <c r="FZ28" s="73">
        <f t="shared" si="36"/>
        <v>0</v>
      </c>
      <c r="GA28" s="72">
        <f>IFERROR(VLOOKUP(B28,'25'!B:D,3,0),"0")</f>
        <v>0</v>
      </c>
      <c r="GB28" s="72">
        <f>IFERROR(VLOOKUP(B28,'25'!B:E,4,0),"0")</f>
        <v>0</v>
      </c>
      <c r="GC28" s="72">
        <f>IFERROR(VLOOKUP(B28,'25'!B:F,5,0),"0")</f>
        <v>0</v>
      </c>
      <c r="GD28" s="72">
        <f>IFERROR(VLOOKUP(B28,'25'!B:J,9,0),"0")</f>
        <v>0</v>
      </c>
      <c r="GE28" s="72">
        <f>IFERROR(VLOOKUP(B28,'25'!B:K,10,0),"0")</f>
        <v>0</v>
      </c>
      <c r="GF28" s="72">
        <f>IFERROR(VLOOKUP(B28,'25'!B:L,11,0),"0")</f>
        <v>0</v>
      </c>
      <c r="GG28" s="73">
        <f t="shared" si="96"/>
        <v>0</v>
      </c>
      <c r="GH28" s="72">
        <f>IFERROR(VLOOKUP(B28,'26'!B:D,3,0),"0")</f>
        <v>0</v>
      </c>
      <c r="GI28" s="72">
        <f>IFERROR(VLOOKUP(B28,'26'!B:E,4,0),"0")</f>
        <v>0</v>
      </c>
      <c r="GJ28" s="72">
        <f>IFERROR(VLOOKUP(B28,'26'!B:F,5,0),"0")</f>
        <v>0</v>
      </c>
      <c r="GK28" s="72">
        <f>IFERROR(VLOOKUP(B28,'26'!B:J,9,0),"0")</f>
        <v>0</v>
      </c>
      <c r="GL28" s="72">
        <f>IFERROR(VLOOKUP(B28,'26'!B:K,10,0),"0")</f>
        <v>0</v>
      </c>
      <c r="GM28" s="72">
        <f>IFERROR(VLOOKUP(B28,'26'!B:L,11,0),"0")</f>
        <v>0</v>
      </c>
      <c r="GN28" s="73">
        <f t="shared" si="97"/>
        <v>0</v>
      </c>
      <c r="GO28" s="72">
        <f>IFERROR(VLOOKUP(B28,'27'!B:D,3,0),"0")</f>
        <v>0</v>
      </c>
      <c r="GP28" s="72">
        <f>IFERROR(VLOOKUP(B28,'27'!B:E,4,0),"0")</f>
        <v>0</v>
      </c>
      <c r="GQ28" s="72">
        <f>IFERROR(VLOOKUP(B28,'27'!B:F,5,0),"0")</f>
        <v>0</v>
      </c>
      <c r="GR28" s="72">
        <f>IFERROR(VLOOKUP(B28,'27'!B:J,9,0),"0")</f>
        <v>0</v>
      </c>
      <c r="GS28" s="72">
        <f>IFERROR(VLOOKUP(B28,'27'!B:K,10,0),"0")</f>
        <v>0</v>
      </c>
      <c r="GT28" s="72">
        <f>IFERROR(VLOOKUP(B28,'27'!B:L,11,0),"0")</f>
        <v>0</v>
      </c>
      <c r="GU28" s="73">
        <f t="shared" si="39"/>
        <v>0</v>
      </c>
      <c r="GV28" s="72">
        <f>IFERROR(VLOOKUP(B28,'28'!B:D,3,0),"0")</f>
        <v>0</v>
      </c>
      <c r="GW28" s="72">
        <f>IFERROR(VLOOKUP(B28,'28'!B:E,4,0),"0")</f>
        <v>0</v>
      </c>
      <c r="GX28" s="72">
        <f>IFERROR(VLOOKUP(B28,'28'!B:F,5,0),"0")</f>
        <v>0</v>
      </c>
      <c r="GY28" s="72">
        <f>IFERROR(VLOOKUP(B28,'28'!B:J,9,0),"0")</f>
        <v>0</v>
      </c>
      <c r="GZ28" s="72">
        <f>IFERROR(VLOOKUP(B28,'28'!B:K,10,0),"0")</f>
        <v>0</v>
      </c>
      <c r="HA28" s="72">
        <f>IFERROR(VLOOKUP(B28,'28'!B:L,11,0),"0")</f>
        <v>0</v>
      </c>
      <c r="HB28" s="73">
        <f t="shared" si="40"/>
        <v>0</v>
      </c>
      <c r="HC28" s="72" t="str">
        <f>IFERROR(VLOOKUP(B28,#REF!,3),"0")</f>
        <v>0</v>
      </c>
      <c r="HD28" s="72" t="str">
        <f>IFERROR(VLOOKUP(B28,#REF!,4,0),"0")</f>
        <v>0</v>
      </c>
      <c r="HE28" s="72" t="str">
        <f>IFERROR(VLOOKUP(B28,#REF!,5,0),"0")</f>
        <v>0</v>
      </c>
      <c r="HF28" s="72" t="str">
        <f>IFERROR(VLOOKUP(B28,#REF!,9,0),"0")</f>
        <v>0</v>
      </c>
      <c r="HG28" s="72" t="str">
        <f>IFERROR(VLOOKUP(B28,#REF!,10,0),"0")</f>
        <v>0</v>
      </c>
      <c r="HH28" s="72" t="str">
        <f>IFERROR(VLOOKUP(B28,#REF!,11,0),"0")</f>
        <v>0</v>
      </c>
      <c r="HI28" s="73">
        <f t="shared" si="98"/>
        <v>0</v>
      </c>
      <c r="HP28" s="73">
        <f t="shared" si="99"/>
        <v>0</v>
      </c>
      <c r="HW28" s="73">
        <f t="shared" si="100"/>
        <v>0</v>
      </c>
    </row>
    <row r="29" spans="1:231" x14ac:dyDescent="0.6">
      <c r="A29" s="3">
        <v>26</v>
      </c>
      <c r="B29" s="3">
        <v>1111063</v>
      </c>
      <c r="C29" s="5" t="s">
        <v>13</v>
      </c>
      <c r="D29" s="3" t="s">
        <v>177</v>
      </c>
      <c r="E29" s="84">
        <v>4.17</v>
      </c>
      <c r="F29" s="83">
        <f t="shared" si="9"/>
        <v>41.7</v>
      </c>
      <c r="G29" s="70">
        <f t="shared" si="44"/>
        <v>10</v>
      </c>
      <c r="H29" s="70">
        <f t="shared" si="45"/>
        <v>0</v>
      </c>
      <c r="I29" s="70">
        <f t="shared" si="46"/>
        <v>0</v>
      </c>
      <c r="J29" s="70">
        <f t="shared" si="47"/>
        <v>0</v>
      </c>
      <c r="K29" s="70">
        <f t="shared" si="48"/>
        <v>0</v>
      </c>
      <c r="L29" s="70">
        <f t="shared" si="49"/>
        <v>0</v>
      </c>
      <c r="M29" s="73">
        <f t="shared" si="11"/>
        <v>10</v>
      </c>
      <c r="N29" s="81">
        <f t="shared" si="12"/>
        <v>10</v>
      </c>
      <c r="O29" s="72" t="str">
        <f>IFERROR(VLOOKUP(B29,'1ไม่มียอด'!B:D,3,0),"0")</f>
        <v>0</v>
      </c>
      <c r="P29" s="72" t="str">
        <f>IFERROR(VLOOKUP(B29,'1ไม่มียอด'!B:E,4,0),"0")</f>
        <v>0</v>
      </c>
      <c r="Q29" s="72" t="str">
        <f>IFERROR(VLOOKUP(B29,'1ไม่มียอด'!B:F,5,0),"0")</f>
        <v>0</v>
      </c>
      <c r="R29" s="72" t="str">
        <f>IFERROR(VLOOKUP(B29,'1ไม่มียอด'!B:G,6,0),"0")</f>
        <v>0</v>
      </c>
      <c r="S29" s="72" t="str">
        <f>IFERROR(VLOOKUP(B29,'1ไม่มียอด'!B:J,9,0),"0")</f>
        <v>0</v>
      </c>
      <c r="T29" s="72" t="str">
        <f>IFERROR(VLOOKUP(B29,'1ไม่มียอด'!B:K,10,0),"0")</f>
        <v>0</v>
      </c>
      <c r="U29" s="73">
        <f t="shared" si="84"/>
        <v>0</v>
      </c>
      <c r="V29" s="72" t="str">
        <f>IFERROR(VLOOKUP(B29,#REF!,3,0),"0")</f>
        <v>0</v>
      </c>
      <c r="W29" s="72" t="str">
        <f>IFERROR(VLOOKUP(B29,#REF!,4,0),"0")</f>
        <v>0</v>
      </c>
      <c r="X29" s="72" t="str">
        <f>IFERROR(VLOOKUP(B29,#REF!,5,0),"0")</f>
        <v>0</v>
      </c>
      <c r="Y29" s="72" t="str">
        <f>IFERROR(VLOOKUP(B29,#REF!,9,0),"0")</f>
        <v>0</v>
      </c>
      <c r="Z29" s="72" t="str">
        <f>IFERROR(VLOOKUP(B29,#REF!,10,0),"0")</f>
        <v>0</v>
      </c>
      <c r="AA29" s="72" t="str">
        <f>IFERROR(VLOOKUP(B29,#REF!,11,0),"0")</f>
        <v>0</v>
      </c>
      <c r="AB29" s="73">
        <f t="shared" si="85"/>
        <v>0</v>
      </c>
      <c r="AC29" s="72">
        <f>IFERROR(VLOOKUP(B29,'3'!B:D,3,0),"0")</f>
        <v>0</v>
      </c>
      <c r="AD29" s="72">
        <f>IFERROR(VLOOKUP(B29,'3'!B:E,4,0),"0")</f>
        <v>0</v>
      </c>
      <c r="AE29" s="72">
        <f>IFERROR(VLOOKUP(B29,'3'!B:F,5,0),"0")</f>
        <v>0</v>
      </c>
      <c r="AF29" s="72">
        <f>IFERROR(VLOOKUP(B29,'3'!B:J,9,0),"0")</f>
        <v>0</v>
      </c>
      <c r="AG29" s="72">
        <f>IFERROR(VLOOKUP(B29,'3'!B:K,10,0),"0")</f>
        <v>0</v>
      </c>
      <c r="AH29" s="72">
        <f>IFERROR(VLOOKUP(B29,'3'!B:L,11,0),"0")</f>
        <v>0</v>
      </c>
      <c r="AI29" s="73">
        <f t="shared" si="15"/>
        <v>0</v>
      </c>
      <c r="AJ29" s="72">
        <f>IFERROR(VLOOKUP(B29,'4'!B:D,3,0),"0")</f>
        <v>0</v>
      </c>
      <c r="AK29" s="72">
        <f>IFERROR(VLOOKUP(B29,'4'!B:E,4,0),"0")</f>
        <v>0</v>
      </c>
      <c r="AL29" s="72">
        <f>IFERROR(VLOOKUP(B29,'4'!B:F,5,0),"0")</f>
        <v>0</v>
      </c>
      <c r="AM29" s="72">
        <f>IFERROR(VLOOKUP(B29,'4'!B:J,9,0),"0")</f>
        <v>0</v>
      </c>
      <c r="AN29" s="72">
        <f>IFERROR(VLOOKUP(B29,'4'!B:K,10,0),"0")</f>
        <v>0</v>
      </c>
      <c r="AO29" s="72">
        <f>IFERROR(VLOOKUP(B29,'4'!B:L,11,0),"0")</f>
        <v>0</v>
      </c>
      <c r="AP29" s="73">
        <f t="shared" si="16"/>
        <v>0</v>
      </c>
      <c r="AQ29" s="72">
        <f>IFERROR(VLOOKUP(B29,'5'!B:D,3,0),"0")</f>
        <v>0</v>
      </c>
      <c r="AR29" s="72">
        <f>IFERROR(VLOOKUP(B29,'5'!B:E,4,0),"0")</f>
        <v>0</v>
      </c>
      <c r="AS29" s="72">
        <f>IFERROR(VLOOKUP(B29,'5'!B:F,5,0),"0")</f>
        <v>0</v>
      </c>
      <c r="AT29" s="72">
        <f>IFERROR(VLOOKUP(B29,'5'!B:J,9,0),"0")</f>
        <v>0</v>
      </c>
      <c r="AU29" s="72">
        <f>IFERROR(VLOOKUP(B29,'5'!B:K,10,0),"0")</f>
        <v>0</v>
      </c>
      <c r="AV29" s="72">
        <f>IFERROR(VLOOKUP(B29,'5'!B:L,11,0),"0")</f>
        <v>0</v>
      </c>
      <c r="AW29" s="73">
        <f t="shared" si="86"/>
        <v>0</v>
      </c>
      <c r="AX29" s="72">
        <f>IFERROR(VLOOKUP(B29,'6'!B:D,3,0),"0")</f>
        <v>0</v>
      </c>
      <c r="AY29" s="72">
        <f>IFERROR(VLOOKUP(B29,'6'!B:E,4,0),"0")</f>
        <v>0</v>
      </c>
      <c r="AZ29" s="72">
        <f>IFERROR(VLOOKUP(B29,'6'!B:F,5,0),"0")</f>
        <v>0</v>
      </c>
      <c r="BA29" s="72">
        <f>IFERROR(VLOOKUP(B29,'6'!B:J,9,0),"0")</f>
        <v>0</v>
      </c>
      <c r="BB29" s="72">
        <f>IFERROR(VLOOKUP(B29,'6'!B:K,10,0),"0")</f>
        <v>0</v>
      </c>
      <c r="BC29" s="72">
        <f>IFERROR(VLOOKUP(B29,'6'!B:L,11,0),"0")</f>
        <v>0</v>
      </c>
      <c r="BD29" s="73">
        <f t="shared" si="18"/>
        <v>0</v>
      </c>
      <c r="BE29" s="72">
        <f>IFERROR(VLOOKUP(B29,'7'!B:D,3,0),"0")</f>
        <v>0</v>
      </c>
      <c r="BF29" s="72">
        <f>IFERROR(VLOOKUP(B29,'7'!B:E,4,0),"0")</f>
        <v>0</v>
      </c>
      <c r="BG29" s="72">
        <f>IFERROR(VLOOKUP(B29,'7'!B:F,5,0),"0")</f>
        <v>0</v>
      </c>
      <c r="BH29" s="72">
        <f>IFERROR(VLOOKUP(B29,'7'!B:J,9,0),"0")</f>
        <v>0</v>
      </c>
      <c r="BI29" s="72">
        <f>IFERROR(VLOOKUP(B29,'7'!B:K,10,0),"0")</f>
        <v>0</v>
      </c>
      <c r="BJ29" s="72">
        <f>IFERROR(VLOOKUP(B29,'7'!B:L,11,0),"0")</f>
        <v>0</v>
      </c>
      <c r="BK29" s="73">
        <f t="shared" si="87"/>
        <v>0</v>
      </c>
      <c r="BL29" s="72">
        <f>IFERROR(VLOOKUP(B29,'8'!B:D,3,0),"0")</f>
        <v>0</v>
      </c>
      <c r="BM29" s="72">
        <f>IFERROR(VLOOKUP(B29,'8'!B:E,4,0),"0")</f>
        <v>0</v>
      </c>
      <c r="BN29" s="72">
        <f>IFERROR(VLOOKUP(B29,'8'!B:F,5,0),"0")</f>
        <v>0</v>
      </c>
      <c r="BO29" s="72">
        <f>IFERROR(VLOOKUP(B29,'8'!B:J,9,0),"0")</f>
        <v>0</v>
      </c>
      <c r="BP29" s="72">
        <f>IFERROR(VLOOKUP(B29,'8'!B:K,10,0),"0")</f>
        <v>0</v>
      </c>
      <c r="BQ29" s="72">
        <f>IFERROR(VLOOKUP(B29,'8'!B:L,11,0),"0")</f>
        <v>0</v>
      </c>
      <c r="BR29" s="73">
        <f t="shared" si="20"/>
        <v>0</v>
      </c>
      <c r="BS29" s="72">
        <f>IFERROR(VLOOKUP(B29,'9'!B:D,3,0),"0")</f>
        <v>0</v>
      </c>
      <c r="BT29" s="72">
        <f>IFERROR(VLOOKUP(B29,'9'!B:E,4,0),"0")</f>
        <v>0</v>
      </c>
      <c r="BU29" s="72">
        <f>IFERROR(VLOOKUP(B29,'9'!B:F,5,0),"0")</f>
        <v>0</v>
      </c>
      <c r="BV29" s="72">
        <f>IFERROR(VLOOKUP(B29,'9'!B:J,9,0),"0")</f>
        <v>0</v>
      </c>
      <c r="BW29" s="72">
        <f>IFERROR(VLOOKUP(B29,'9'!B:K,10,0),"0")</f>
        <v>0</v>
      </c>
      <c r="BX29" s="72">
        <f>IFERROR(VLOOKUP(B29,'9'!B:L,11,0),"0")</f>
        <v>0</v>
      </c>
      <c r="BY29" s="73">
        <f t="shared" si="21"/>
        <v>0</v>
      </c>
      <c r="BZ29" s="72">
        <f>IFERROR(VLOOKUP(B29,'10'!B:D,3,0),"0")</f>
        <v>0</v>
      </c>
      <c r="CA29" s="72">
        <f>IFERROR(VLOOKUP(B29,'10'!B:E,4,0),"0")</f>
        <v>0</v>
      </c>
      <c r="CB29" s="72">
        <f>VLOOKUP(B29,'10'!B:F,5,0)</f>
        <v>0</v>
      </c>
      <c r="CC29" s="72">
        <f>IFERROR(VLOOKUP(B29,'10'!B:J,9,0),"0")</f>
        <v>0</v>
      </c>
      <c r="CD29" s="72">
        <f>IFERROR(VLOOKUP(B29,'10'!B:K,10,0),"0")</f>
        <v>0</v>
      </c>
      <c r="CE29" s="72">
        <f>IFERROR(VLOOKUP(B29,'10'!B:L,11,0),"0")</f>
        <v>0</v>
      </c>
      <c r="CF29" s="73">
        <f t="shared" si="88"/>
        <v>0</v>
      </c>
      <c r="CG29" s="72">
        <f>IFERROR(VLOOKUP(B29,'11'!B:D,3,0),"0")</f>
        <v>0</v>
      </c>
      <c r="CH29" s="72">
        <f>IFERROR(VLOOKUP(B29,'11'!B:E,4,0),"0")</f>
        <v>0</v>
      </c>
      <c r="CI29" s="72">
        <f>IFERROR(VLOOKUP(B29,'11'!B:F,5,0),"0")</f>
        <v>0</v>
      </c>
      <c r="CJ29" s="72">
        <f>IFERROR(VLOOKUP(B29,'11'!B:J,9,0),"0")</f>
        <v>0</v>
      </c>
      <c r="CK29" s="72">
        <f>IFERROR(VLOOKUP(B29,'11'!B:K,10,0),"0")</f>
        <v>0</v>
      </c>
      <c r="CL29" s="72">
        <f>IFERROR(VLOOKUP(B29,'11'!B:L,11,0),"0")</f>
        <v>0</v>
      </c>
      <c r="CM29" s="73">
        <f t="shared" si="89"/>
        <v>0</v>
      </c>
      <c r="CN29" s="72">
        <f>IFERROR(VLOOKUP(B29,'12'!B:D,3,0),"0")</f>
        <v>0</v>
      </c>
      <c r="CO29" s="72">
        <f>IFERROR(VLOOKUP(B29,'12'!B:E,4,0),"0")</f>
        <v>0</v>
      </c>
      <c r="CP29" s="72">
        <f>IFERROR(VLOOKUP(B29,'12'!B:F,5,0),"0")</f>
        <v>0</v>
      </c>
      <c r="CQ29" s="72">
        <f>IFERROR(VLOOKUP(B29,'12'!B:J,9,0),"0")</f>
        <v>0</v>
      </c>
      <c r="CR29" s="72">
        <f>IFERROR(VLOOKUP(B29,'12'!B:K,10,0),"0")</f>
        <v>0</v>
      </c>
      <c r="CS29" s="72">
        <f>IFERROR(VLOOKUP(B29,'12'!B:L,11,0),"0")</f>
        <v>0</v>
      </c>
      <c r="CT29" s="73">
        <f t="shared" si="90"/>
        <v>0</v>
      </c>
      <c r="CU29" s="72">
        <f>IFERROR(VLOOKUP(B29,'13'!B:D,3,0),"0")</f>
        <v>0</v>
      </c>
      <c r="CV29" s="72">
        <f>IFERROR(VLOOKUP(B29,'13'!B:E,4,0),"0")</f>
        <v>0</v>
      </c>
      <c r="CW29" s="72">
        <f>IFERROR(VLOOKUP(B29,'13'!B:F,5,0),"0")</f>
        <v>0</v>
      </c>
      <c r="CX29" s="72">
        <f>IFERROR(VLOOKUP(B29,'13'!B:J,9,0),"0")</f>
        <v>0</v>
      </c>
      <c r="CY29" s="72">
        <f>IFERROR(VLOOKUP(B29,'13'!B:K,10,0),"0")</f>
        <v>0</v>
      </c>
      <c r="CZ29" s="72">
        <f>IFERROR(VLOOKUP(B29,'13'!B:L,11,0),"0")</f>
        <v>0</v>
      </c>
      <c r="DA29" s="73">
        <f t="shared" si="91"/>
        <v>0</v>
      </c>
      <c r="DB29" s="72">
        <f>IFERROR(VLOOKUP(B29,'14'!B:D,3,0),"0")</f>
        <v>0</v>
      </c>
      <c r="DC29" s="72">
        <f>IFERROR(VLOOKUP(B29,'14'!B:E,4,0),"0")</f>
        <v>0</v>
      </c>
      <c r="DD29" s="72">
        <f>IFERROR(VLOOKUP(B29,'14'!B:F,5,0),"0")</f>
        <v>0</v>
      </c>
      <c r="DE29" s="72">
        <f>IFERROR(VLOOKUP(B29,'14'!B:J,9,0),"0")</f>
        <v>0</v>
      </c>
      <c r="DF29" s="72">
        <f>IFERROR(VLOOKUP(B29,'14'!B:K,10,0),"0")</f>
        <v>0</v>
      </c>
      <c r="DG29" s="72">
        <f>IFERROR(VLOOKUP(B29,'14'!B:L,11,0),"0")</f>
        <v>0</v>
      </c>
      <c r="DH29" s="73">
        <f t="shared" si="92"/>
        <v>0</v>
      </c>
      <c r="DI29" s="72">
        <f>IFERROR(VLOOKUP(B29,'15'!B:D,3,0),"0")</f>
        <v>0</v>
      </c>
      <c r="DJ29" s="72">
        <f>IFERROR(VLOOKUP(B29,'15'!B:E,4,0),"0")</f>
        <v>0</v>
      </c>
      <c r="DK29" s="72">
        <f>IFERROR(VLOOKUP(B29,'15'!B:F,5,0),"0")</f>
        <v>0</v>
      </c>
      <c r="DL29" s="72">
        <f>IFERROR(VLOOKUP(B29,'15'!B:J,9,0),"0")</f>
        <v>0</v>
      </c>
      <c r="DM29" s="72">
        <f>IFERROR(VLOOKUP(B29,'15'!B:K,10,0),"0")</f>
        <v>0</v>
      </c>
      <c r="DN29" s="72">
        <f>IFERROR(VLOOKUP(B29,'15'!B:L,11,0),"0")</f>
        <v>0</v>
      </c>
      <c r="DO29" s="73">
        <f t="shared" si="93"/>
        <v>0</v>
      </c>
      <c r="DP29" s="72">
        <f>IFERROR(VLOOKUP(B29,'16'!B:D,3,0),"0")</f>
        <v>0</v>
      </c>
      <c r="DQ29" s="72">
        <f>IFERROR(VLOOKUP(B29,'16'!B:E,4,0),"0")</f>
        <v>0</v>
      </c>
      <c r="DR29" s="72">
        <f>IFERROR(VLOOKUP(B29,'16'!B:F,5,0),"0")</f>
        <v>0</v>
      </c>
      <c r="DS29" s="72">
        <f>IFERROR(VLOOKUP(B29,'16'!B:J,9,0),"0")</f>
        <v>0</v>
      </c>
      <c r="DT29" s="72">
        <f>IFERROR(VLOOKUP(B29,'16'!B:K,10,0),"0")</f>
        <v>0</v>
      </c>
      <c r="DU29" s="72">
        <f>IFERROR(VLOOKUP(B29,'16'!B:L,11,0),"0")</f>
        <v>0</v>
      </c>
      <c r="DV29" s="73">
        <f t="shared" si="94"/>
        <v>0</v>
      </c>
      <c r="DW29" s="72">
        <f>IFERROR(VLOOKUP(B29,'17'!B:D,3,0),"0")</f>
        <v>0</v>
      </c>
      <c r="DX29" s="72">
        <f>IFERROR(VLOOKUP(B29,'17'!B:E,4,0),"0")</f>
        <v>0</v>
      </c>
      <c r="DY29" s="72">
        <f>IFERROR(VLOOKUP(B29,'17'!B:F,5,0),"0")</f>
        <v>0</v>
      </c>
      <c r="DZ29" s="72">
        <f>IFERROR(VLOOKUP(B29,'17'!B:J,9,0),"0")</f>
        <v>0</v>
      </c>
      <c r="EA29" s="72">
        <f>IFERROR(VLOOKUP(B29,'17'!B:K,10,0),"0")</f>
        <v>0</v>
      </c>
      <c r="EB29" s="72">
        <f>IFERROR(VLOOKUP(B29,'17'!B:L,11,0),"0")</f>
        <v>0</v>
      </c>
      <c r="EC29" s="73">
        <f t="shared" si="95"/>
        <v>0</v>
      </c>
      <c r="ED29" s="72">
        <f>IFERROR(VLOOKUP(B29,'18'!B:D,3,0),"0")</f>
        <v>10</v>
      </c>
      <c r="EE29" s="72">
        <f>IFERROR(VLOOKUP(B29,'18'!B:E,4,0),"0")</f>
        <v>0</v>
      </c>
      <c r="EF29" s="72">
        <f>IFERROR(VLOOKUP(B29,'18'!B:F,5,0),"0")</f>
        <v>0</v>
      </c>
      <c r="EG29" s="72">
        <f>IFERROR(VLOOKUP(B29,'18'!B:J,9,0),"0")</f>
        <v>0</v>
      </c>
      <c r="EH29" s="72">
        <f>IFERROR(VLOOKUP(B29,'18'!B:K,10,0),"0")</f>
        <v>0</v>
      </c>
      <c r="EI29" s="72">
        <f>IFERROR(VLOOKUP(B29,'18'!B:L,11,0),"0")</f>
        <v>0</v>
      </c>
      <c r="EJ29" s="73">
        <f t="shared" si="30"/>
        <v>10</v>
      </c>
      <c r="EK29" s="72">
        <f>IFERROR(VLOOKUP(B29,'19'!B:D,3,0),"0")</f>
        <v>0</v>
      </c>
      <c r="EL29" s="72">
        <f>IFERROR(VLOOKUP(B29,'19'!B:E,4,0),"0")</f>
        <v>0</v>
      </c>
      <c r="EM29" s="72">
        <f>IFERROR(VLOOKUP(B29,'19'!B:F,5,0),"0")</f>
        <v>0</v>
      </c>
      <c r="EN29" s="72">
        <f>IFERROR(VLOOKUP(B29,'19'!B:J,9,0),"0")</f>
        <v>0</v>
      </c>
      <c r="EO29" s="72">
        <f>IFERROR(VLOOKUP(B29,'19'!B:K,10,0),"0")</f>
        <v>0</v>
      </c>
      <c r="EP29" s="72">
        <f>IFERROR(VLOOKUP(B29,'19'!B:L,11,0),"0")</f>
        <v>0</v>
      </c>
      <c r="EQ29" s="73">
        <f t="shared" si="31"/>
        <v>0</v>
      </c>
      <c r="ER29" s="72">
        <f>IFERROR(VLOOKUP(B29,'20'!B:D,3,0),"0")</f>
        <v>0</v>
      </c>
      <c r="ES29" s="72">
        <f>IFERROR(VLOOKUP(B29,'20'!B:E,4,0),"0")</f>
        <v>0</v>
      </c>
      <c r="ET29" s="72">
        <f>IFERROR(VLOOKUP(B29,'20'!B:F,5,0),"0")</f>
        <v>0</v>
      </c>
      <c r="EU29" s="72">
        <f>IFERROR(VLOOKUP(B29,'20'!B:J,9,0),"0")</f>
        <v>0</v>
      </c>
      <c r="EV29" s="72">
        <f>IFERROR(VLOOKUP(B29,'20'!B:K,10,0),"0")</f>
        <v>0</v>
      </c>
      <c r="EW29" s="72">
        <f>IFERROR(VLOOKUP(B29,'20'!B:L,11,0),"0")</f>
        <v>0</v>
      </c>
      <c r="EX29" s="73">
        <f t="shared" si="32"/>
        <v>0</v>
      </c>
      <c r="EY29" s="72">
        <f>IFERROR(VLOOKUP(B29,'21'!B:D,3,0),"0")</f>
        <v>0</v>
      </c>
      <c r="EZ29" s="72">
        <f>IFERROR(VLOOKUP(B29,'21'!B:E,4,0),"0")</f>
        <v>0</v>
      </c>
      <c r="FA29" s="72">
        <f>IFERROR(VLOOKUP(B29,'21'!B:F,5,0),"0")</f>
        <v>0</v>
      </c>
      <c r="FB29" s="72">
        <f>IFERROR(VLOOKUP(B29,'21'!B:J,9,0),"0")</f>
        <v>0</v>
      </c>
      <c r="FC29" s="72">
        <f>IFERROR(VLOOKUP(B29,'21'!B:K,10,0),"0")</f>
        <v>0</v>
      </c>
      <c r="FD29" s="72">
        <f>IFERROR(VLOOKUP(B29,'21'!B:L,11,0),"0")</f>
        <v>0</v>
      </c>
      <c r="FE29" s="73">
        <f t="shared" si="33"/>
        <v>0</v>
      </c>
      <c r="FF29" s="72">
        <f>IFERROR(VLOOKUP(B29,'22'!B:D,3,0),"0")</f>
        <v>0</v>
      </c>
      <c r="FG29" s="72">
        <f>IFERROR(VLOOKUP(B29,'22'!B:E,4,0),"0")</f>
        <v>0</v>
      </c>
      <c r="FH29" s="72">
        <f>IFERROR(VLOOKUP(B29,'22'!B:F,5,0),"0")</f>
        <v>0</v>
      </c>
      <c r="FI29" s="72">
        <f>IFERROR(VLOOKUP(B29,'22'!B:J,9,0),"0")</f>
        <v>0</v>
      </c>
      <c r="FJ29" s="72">
        <f>IFERROR(VLOOKUP(B29,'22'!B:K,10,0),"0")</f>
        <v>0</v>
      </c>
      <c r="FK29" s="72">
        <f>IFERROR(VLOOKUP(B29,'22'!B:L,11,0),"0")</f>
        <v>0</v>
      </c>
      <c r="FL29" s="73">
        <f t="shared" si="34"/>
        <v>0</v>
      </c>
      <c r="FM29" s="72">
        <f>IFERROR(VLOOKUP(B29,'23'!B:D,3,0),"0")</f>
        <v>0</v>
      </c>
      <c r="FN29" s="72">
        <f>IFERROR(VLOOKUP(B29,'23'!B:E,4,0),"0")</f>
        <v>0</v>
      </c>
      <c r="FO29" s="72">
        <f>IFERROR(VLOOKUP(B29,'23'!B:F,5,0),"0")</f>
        <v>0</v>
      </c>
      <c r="FP29" s="72">
        <f>IFERROR(VLOOKUP(B29,'23'!B:J,9,0),"0")</f>
        <v>0</v>
      </c>
      <c r="FQ29" s="72">
        <f>IFERROR(VLOOKUP(B29,'23'!B:K,10,0),"0")</f>
        <v>0</v>
      </c>
      <c r="FR29" s="72">
        <f>IFERROR(VLOOKUP(B29,'23'!B:L,11,0),"0")</f>
        <v>0</v>
      </c>
      <c r="FS29" s="73">
        <f t="shared" si="35"/>
        <v>0</v>
      </c>
      <c r="FT29" s="72">
        <f>IFERROR(VLOOKUP(B29,'24'!B:D,3,0),"0")</f>
        <v>0</v>
      </c>
      <c r="FU29" s="72">
        <f>IFERROR(VLOOKUP(B29,'24'!B:E,4,0),"0")</f>
        <v>0</v>
      </c>
      <c r="FV29" s="72">
        <f>IFERROR(VLOOKUP(B29,'24'!B:F,5,0),"0")</f>
        <v>0</v>
      </c>
      <c r="FW29" s="72">
        <f>IFERROR(VLOOKUP(B29,'24'!B:J,9,0),"0")</f>
        <v>0</v>
      </c>
      <c r="FX29" s="72">
        <f>IFERROR(VLOOKUP(B29,'24'!B:K,10,0),"0")</f>
        <v>0</v>
      </c>
      <c r="FY29" s="72">
        <f>IFERROR(VLOOKUP(B29,'24'!B:L,11,0),"0")</f>
        <v>0</v>
      </c>
      <c r="FZ29" s="73">
        <f t="shared" si="36"/>
        <v>0</v>
      </c>
      <c r="GA29" s="72">
        <f>IFERROR(VLOOKUP(B29,'25'!B:D,3,0),"0")</f>
        <v>0</v>
      </c>
      <c r="GB29" s="72">
        <f>IFERROR(VLOOKUP(B29,'25'!B:E,4,0),"0")</f>
        <v>0</v>
      </c>
      <c r="GC29" s="72">
        <f>IFERROR(VLOOKUP(B29,'25'!B:F,5,0),"0")</f>
        <v>0</v>
      </c>
      <c r="GD29" s="72">
        <f>IFERROR(VLOOKUP(B29,'25'!B:J,9,0),"0")</f>
        <v>0</v>
      </c>
      <c r="GE29" s="72">
        <f>IFERROR(VLOOKUP(B29,'25'!B:K,10,0),"0")</f>
        <v>0</v>
      </c>
      <c r="GF29" s="72">
        <f>IFERROR(VLOOKUP(B29,'25'!B:L,11,0),"0")</f>
        <v>0</v>
      </c>
      <c r="GG29" s="73">
        <f t="shared" si="96"/>
        <v>0</v>
      </c>
      <c r="GH29" s="72">
        <f>IFERROR(VLOOKUP(B29,'26'!B:D,3,0),"0")</f>
        <v>0</v>
      </c>
      <c r="GI29" s="72">
        <f>IFERROR(VLOOKUP(B29,'26'!B:E,4,0),"0")</f>
        <v>0</v>
      </c>
      <c r="GJ29" s="72">
        <f>IFERROR(VLOOKUP(B29,'26'!B:F,5,0),"0")</f>
        <v>0</v>
      </c>
      <c r="GK29" s="72">
        <f>IFERROR(VLOOKUP(B29,'26'!B:J,9,0),"0")</f>
        <v>0</v>
      </c>
      <c r="GL29" s="72">
        <f>IFERROR(VLOOKUP(B29,'26'!B:K,10,0),"0")</f>
        <v>0</v>
      </c>
      <c r="GM29" s="72">
        <f>IFERROR(VLOOKUP(B29,'26'!B:L,11,0),"0")</f>
        <v>0</v>
      </c>
      <c r="GN29" s="73">
        <f t="shared" si="97"/>
        <v>0</v>
      </c>
      <c r="GO29" s="72">
        <f>IFERROR(VLOOKUP(B29,'27'!B:D,3,0),"0")</f>
        <v>0</v>
      </c>
      <c r="GP29" s="72">
        <f>IFERROR(VLOOKUP(B29,'27'!B:E,4,0),"0")</f>
        <v>0</v>
      </c>
      <c r="GQ29" s="72">
        <f>IFERROR(VLOOKUP(B29,'27'!B:F,5,0),"0")</f>
        <v>0</v>
      </c>
      <c r="GR29" s="72">
        <f>IFERROR(VLOOKUP(B29,'27'!B:J,9,0),"0")</f>
        <v>0</v>
      </c>
      <c r="GS29" s="72">
        <f>IFERROR(VLOOKUP(B29,'27'!B:K,10,0),"0")</f>
        <v>0</v>
      </c>
      <c r="GT29" s="72">
        <f>IFERROR(VLOOKUP(B29,'27'!B:L,11,0),"0")</f>
        <v>0</v>
      </c>
      <c r="GU29" s="73">
        <f t="shared" si="39"/>
        <v>0</v>
      </c>
      <c r="GV29" s="72">
        <f>IFERROR(VLOOKUP(B29,'28'!B:D,3,0),"0")</f>
        <v>0</v>
      </c>
      <c r="GW29" s="72">
        <f>IFERROR(VLOOKUP(B29,'28'!B:E,4,0),"0")</f>
        <v>0</v>
      </c>
      <c r="GX29" s="72">
        <f>IFERROR(VLOOKUP(B29,'28'!B:F,5,0),"0")</f>
        <v>0</v>
      </c>
      <c r="GY29" s="72">
        <f>IFERROR(VLOOKUP(B29,'28'!B:J,9,0),"0")</f>
        <v>0</v>
      </c>
      <c r="GZ29" s="72">
        <f>IFERROR(VLOOKUP(B29,'28'!B:K,10,0),"0")</f>
        <v>0</v>
      </c>
      <c r="HA29" s="72">
        <f>IFERROR(VLOOKUP(B29,'28'!B:L,11,0),"0")</f>
        <v>0</v>
      </c>
      <c r="HB29" s="73">
        <f t="shared" si="40"/>
        <v>0</v>
      </c>
      <c r="HC29" s="72" t="str">
        <f>IFERROR(VLOOKUP(B29,#REF!,3),"0")</f>
        <v>0</v>
      </c>
      <c r="HD29" s="72" t="str">
        <f>IFERROR(VLOOKUP(B29,#REF!,4,0),"0")</f>
        <v>0</v>
      </c>
      <c r="HE29" s="72" t="str">
        <f>IFERROR(VLOOKUP(B29,#REF!,5,0),"0")</f>
        <v>0</v>
      </c>
      <c r="HF29" s="72" t="str">
        <f>IFERROR(VLOOKUP(B29,#REF!,9,0),"0")</f>
        <v>0</v>
      </c>
      <c r="HG29" s="72" t="str">
        <f>IFERROR(VLOOKUP(B29,#REF!,10,0),"0")</f>
        <v>0</v>
      </c>
      <c r="HH29" s="72" t="str">
        <f>IFERROR(VLOOKUP(B29,#REF!,11,0),"0")</f>
        <v>0</v>
      </c>
      <c r="HI29" s="73">
        <f t="shared" si="98"/>
        <v>0</v>
      </c>
      <c r="HP29" s="73">
        <f t="shared" si="99"/>
        <v>0</v>
      </c>
      <c r="HW29" s="73">
        <f t="shared" si="100"/>
        <v>0</v>
      </c>
    </row>
    <row r="30" spans="1:231" x14ac:dyDescent="0.6">
      <c r="A30" s="3">
        <v>27</v>
      </c>
      <c r="B30" s="3">
        <v>1111064</v>
      </c>
      <c r="C30" s="5" t="s">
        <v>14</v>
      </c>
      <c r="D30" s="3" t="s">
        <v>177</v>
      </c>
      <c r="E30" s="84">
        <v>4.3</v>
      </c>
      <c r="F30" s="83">
        <f t="shared" si="9"/>
        <v>43</v>
      </c>
      <c r="G30" s="70">
        <f t="shared" si="44"/>
        <v>10</v>
      </c>
      <c r="H30" s="70">
        <f t="shared" si="45"/>
        <v>0</v>
      </c>
      <c r="I30" s="70">
        <f t="shared" si="46"/>
        <v>0</v>
      </c>
      <c r="J30" s="70">
        <f t="shared" si="47"/>
        <v>0</v>
      </c>
      <c r="K30" s="70">
        <f t="shared" si="48"/>
        <v>0</v>
      </c>
      <c r="L30" s="70">
        <f t="shared" si="49"/>
        <v>0</v>
      </c>
      <c r="M30" s="73">
        <f t="shared" si="11"/>
        <v>10</v>
      </c>
      <c r="N30" s="81">
        <f t="shared" si="12"/>
        <v>10</v>
      </c>
      <c r="O30" s="72" t="str">
        <f>IFERROR(VLOOKUP(B30,'1ไม่มียอด'!B:D,3,0),"0")</f>
        <v>0</v>
      </c>
      <c r="P30" s="72" t="str">
        <f>IFERROR(VLOOKUP(B30,'1ไม่มียอด'!B:E,4,0),"0")</f>
        <v>0</v>
      </c>
      <c r="Q30" s="72" t="str">
        <f>IFERROR(VLOOKUP(B30,'1ไม่มียอด'!B:F,5,0),"0")</f>
        <v>0</v>
      </c>
      <c r="R30" s="72" t="str">
        <f>IFERROR(VLOOKUP(B30,'1ไม่มียอด'!B:G,6,0),"0")</f>
        <v>0</v>
      </c>
      <c r="S30" s="72" t="str">
        <f>IFERROR(VLOOKUP(B30,'1ไม่มียอด'!B:J,9,0),"0")</f>
        <v>0</v>
      </c>
      <c r="T30" s="72" t="str">
        <f>IFERROR(VLOOKUP(B30,'1ไม่มียอด'!B:K,10,0),"0")</f>
        <v>0</v>
      </c>
      <c r="U30" s="73">
        <f t="shared" si="84"/>
        <v>0</v>
      </c>
      <c r="V30" s="72" t="str">
        <f>IFERROR(VLOOKUP(B30,#REF!,3,0),"0")</f>
        <v>0</v>
      </c>
      <c r="W30" s="72" t="str">
        <f>IFERROR(VLOOKUP(B30,#REF!,4,0),"0")</f>
        <v>0</v>
      </c>
      <c r="X30" s="72" t="str">
        <f>IFERROR(VLOOKUP(B30,#REF!,5,0),"0")</f>
        <v>0</v>
      </c>
      <c r="Y30" s="72" t="str">
        <f>IFERROR(VLOOKUP(B30,#REF!,9,0),"0")</f>
        <v>0</v>
      </c>
      <c r="Z30" s="72" t="str">
        <f>IFERROR(VLOOKUP(B30,#REF!,10,0),"0")</f>
        <v>0</v>
      </c>
      <c r="AA30" s="72" t="str">
        <f>IFERROR(VLOOKUP(B30,#REF!,11,0),"0")</f>
        <v>0</v>
      </c>
      <c r="AB30" s="73">
        <f t="shared" si="85"/>
        <v>0</v>
      </c>
      <c r="AC30" s="72">
        <f>IFERROR(VLOOKUP(B30,'3'!B:D,3,0),"0")</f>
        <v>0</v>
      </c>
      <c r="AD30" s="72">
        <f>IFERROR(VLOOKUP(B30,'3'!B:E,4,0),"0")</f>
        <v>0</v>
      </c>
      <c r="AE30" s="72">
        <f>IFERROR(VLOOKUP(B30,'3'!B:F,5,0),"0")</f>
        <v>0</v>
      </c>
      <c r="AF30" s="72">
        <f>IFERROR(VLOOKUP(B30,'3'!B:J,9,0),"0")</f>
        <v>0</v>
      </c>
      <c r="AG30" s="72">
        <f>IFERROR(VLOOKUP(B30,'3'!B:K,10,0),"0")</f>
        <v>0</v>
      </c>
      <c r="AH30" s="72">
        <f>IFERROR(VLOOKUP(B30,'3'!B:L,11,0),"0")</f>
        <v>0</v>
      </c>
      <c r="AI30" s="73">
        <f t="shared" si="15"/>
        <v>0</v>
      </c>
      <c r="AJ30" s="72">
        <f>IFERROR(VLOOKUP(B30,'4'!B:D,3,0),"0")</f>
        <v>0</v>
      </c>
      <c r="AK30" s="72">
        <f>IFERROR(VLOOKUP(B30,'4'!B:E,4,0),"0")</f>
        <v>0</v>
      </c>
      <c r="AL30" s="72">
        <f>IFERROR(VLOOKUP(B30,'4'!B:F,5,0),"0")</f>
        <v>0</v>
      </c>
      <c r="AM30" s="72">
        <f>IFERROR(VLOOKUP(B30,'4'!B:J,9,0),"0")</f>
        <v>0</v>
      </c>
      <c r="AN30" s="72">
        <f>IFERROR(VLOOKUP(B30,'4'!B:K,10,0),"0")</f>
        <v>0</v>
      </c>
      <c r="AO30" s="72">
        <f>IFERROR(VLOOKUP(B30,'4'!B:L,11,0),"0")</f>
        <v>0</v>
      </c>
      <c r="AP30" s="73">
        <f t="shared" si="16"/>
        <v>0</v>
      </c>
      <c r="AQ30" s="72">
        <f>IFERROR(VLOOKUP(B30,'5'!B:D,3,0),"0")</f>
        <v>0</v>
      </c>
      <c r="AR30" s="72">
        <f>IFERROR(VLOOKUP(B30,'5'!B:E,4,0),"0")</f>
        <v>0</v>
      </c>
      <c r="AS30" s="72">
        <f>IFERROR(VLOOKUP(B30,'5'!B:F,5,0),"0")</f>
        <v>0</v>
      </c>
      <c r="AT30" s="72">
        <f>IFERROR(VLOOKUP(B30,'5'!B:J,9,0),"0")</f>
        <v>0</v>
      </c>
      <c r="AU30" s="72">
        <f>IFERROR(VLOOKUP(B30,'5'!B:K,10,0),"0")</f>
        <v>0</v>
      </c>
      <c r="AV30" s="72">
        <f>IFERROR(VLOOKUP(B30,'5'!B:L,11,0),"0")</f>
        <v>0</v>
      </c>
      <c r="AW30" s="73">
        <f t="shared" si="86"/>
        <v>0</v>
      </c>
      <c r="AX30" s="72">
        <f>IFERROR(VLOOKUP(B30,'6'!B:D,3,0),"0")</f>
        <v>0</v>
      </c>
      <c r="AY30" s="72">
        <f>IFERROR(VLOOKUP(B30,'6'!B:E,4,0),"0")</f>
        <v>0</v>
      </c>
      <c r="AZ30" s="72">
        <f>IFERROR(VLOOKUP(B30,'6'!B:F,5,0),"0")</f>
        <v>0</v>
      </c>
      <c r="BA30" s="72">
        <f>IFERROR(VLOOKUP(B30,'6'!B:J,9,0),"0")</f>
        <v>0</v>
      </c>
      <c r="BB30" s="72">
        <f>IFERROR(VLOOKUP(B30,'6'!B:K,10,0),"0")</f>
        <v>0</v>
      </c>
      <c r="BC30" s="72">
        <f>IFERROR(VLOOKUP(B30,'6'!B:L,11,0),"0")</f>
        <v>0</v>
      </c>
      <c r="BD30" s="73">
        <f t="shared" si="18"/>
        <v>0</v>
      </c>
      <c r="BE30" s="72">
        <f>IFERROR(VLOOKUP(B30,'7'!B:D,3,0),"0")</f>
        <v>0</v>
      </c>
      <c r="BF30" s="72">
        <f>IFERROR(VLOOKUP(B30,'7'!B:E,4,0),"0")</f>
        <v>0</v>
      </c>
      <c r="BG30" s="72">
        <f>IFERROR(VLOOKUP(B30,'7'!B:F,5,0),"0")</f>
        <v>0</v>
      </c>
      <c r="BH30" s="72">
        <f>IFERROR(VLOOKUP(B30,'7'!B:J,9,0),"0")</f>
        <v>0</v>
      </c>
      <c r="BI30" s="72">
        <f>IFERROR(VLOOKUP(B30,'7'!B:K,10,0),"0")</f>
        <v>0</v>
      </c>
      <c r="BJ30" s="72">
        <f>IFERROR(VLOOKUP(B30,'7'!B:L,11,0),"0")</f>
        <v>0</v>
      </c>
      <c r="BK30" s="73">
        <f t="shared" si="87"/>
        <v>0</v>
      </c>
      <c r="BL30" s="72">
        <f>IFERROR(VLOOKUP(B30,'8'!B:D,3,0),"0")</f>
        <v>0</v>
      </c>
      <c r="BM30" s="72">
        <f>IFERROR(VLOOKUP(B30,'8'!B:E,4,0),"0")</f>
        <v>0</v>
      </c>
      <c r="BN30" s="72">
        <f>IFERROR(VLOOKUP(B30,'8'!B:F,5,0),"0")</f>
        <v>0</v>
      </c>
      <c r="BO30" s="72">
        <f>IFERROR(VLOOKUP(B30,'8'!B:J,9,0),"0")</f>
        <v>0</v>
      </c>
      <c r="BP30" s="72">
        <f>IFERROR(VLOOKUP(B30,'8'!B:K,10,0),"0")</f>
        <v>0</v>
      </c>
      <c r="BQ30" s="72">
        <f>IFERROR(VLOOKUP(B30,'8'!B:L,11,0),"0")</f>
        <v>0</v>
      </c>
      <c r="BR30" s="73">
        <f t="shared" si="20"/>
        <v>0</v>
      </c>
      <c r="BS30" s="72">
        <f>IFERROR(VLOOKUP(B30,'9'!B:D,3,0),"0")</f>
        <v>0</v>
      </c>
      <c r="BT30" s="72">
        <f>IFERROR(VLOOKUP(B30,'9'!B:E,4,0),"0")</f>
        <v>0</v>
      </c>
      <c r="BU30" s="72">
        <f>IFERROR(VLOOKUP(B30,'9'!B:F,5,0),"0")</f>
        <v>0</v>
      </c>
      <c r="BV30" s="72">
        <f>IFERROR(VLOOKUP(B30,'9'!B:J,9,0),"0")</f>
        <v>0</v>
      </c>
      <c r="BW30" s="72">
        <f>IFERROR(VLOOKUP(B30,'9'!B:K,10,0),"0")</f>
        <v>0</v>
      </c>
      <c r="BX30" s="72">
        <f>IFERROR(VLOOKUP(B30,'9'!B:L,11,0),"0")</f>
        <v>0</v>
      </c>
      <c r="BY30" s="73">
        <f t="shared" si="21"/>
        <v>0</v>
      </c>
      <c r="BZ30" s="72">
        <f>IFERROR(VLOOKUP(B30,'10'!B:D,3,0),"0")</f>
        <v>0</v>
      </c>
      <c r="CA30" s="72">
        <f>IFERROR(VLOOKUP(B30,'10'!B:E,4,0),"0")</f>
        <v>0</v>
      </c>
      <c r="CB30" s="72">
        <f>VLOOKUP(B30,'10'!B:F,5,0)</f>
        <v>0</v>
      </c>
      <c r="CC30" s="72">
        <f>IFERROR(VLOOKUP(B30,'10'!B:J,9,0),"0")</f>
        <v>0</v>
      </c>
      <c r="CD30" s="72">
        <f>IFERROR(VLOOKUP(B30,'10'!B:K,10,0),"0")</f>
        <v>0</v>
      </c>
      <c r="CE30" s="72">
        <f>IFERROR(VLOOKUP(B30,'10'!B:L,11,0),"0")</f>
        <v>0</v>
      </c>
      <c r="CF30" s="73">
        <f t="shared" si="88"/>
        <v>0</v>
      </c>
      <c r="CG30" s="72">
        <f>IFERROR(VLOOKUP(B30,'11'!B:D,3,0),"0")</f>
        <v>0</v>
      </c>
      <c r="CH30" s="72">
        <f>IFERROR(VLOOKUP(B30,'11'!B:E,4,0),"0")</f>
        <v>0</v>
      </c>
      <c r="CI30" s="72">
        <f>IFERROR(VLOOKUP(B30,'11'!B:F,5,0),"0")</f>
        <v>0</v>
      </c>
      <c r="CJ30" s="72">
        <f>IFERROR(VLOOKUP(B30,'11'!B:J,9,0),"0")</f>
        <v>0</v>
      </c>
      <c r="CK30" s="72">
        <f>IFERROR(VLOOKUP(B30,'11'!B:K,10,0),"0")</f>
        <v>0</v>
      </c>
      <c r="CL30" s="72">
        <f>IFERROR(VLOOKUP(B30,'11'!B:L,11,0),"0")</f>
        <v>0</v>
      </c>
      <c r="CM30" s="73">
        <f t="shared" si="89"/>
        <v>0</v>
      </c>
      <c r="CN30" s="72">
        <f>IFERROR(VLOOKUP(B30,'12'!B:D,3,0),"0")</f>
        <v>0</v>
      </c>
      <c r="CO30" s="72">
        <f>IFERROR(VLOOKUP(B30,'12'!B:E,4,0),"0")</f>
        <v>0</v>
      </c>
      <c r="CP30" s="72">
        <f>IFERROR(VLOOKUP(B30,'12'!B:F,5,0),"0")</f>
        <v>0</v>
      </c>
      <c r="CQ30" s="72">
        <f>IFERROR(VLOOKUP(B30,'12'!B:J,9,0),"0")</f>
        <v>0</v>
      </c>
      <c r="CR30" s="72">
        <f>IFERROR(VLOOKUP(B30,'12'!B:K,10,0),"0")</f>
        <v>0</v>
      </c>
      <c r="CS30" s="72">
        <f>IFERROR(VLOOKUP(B30,'12'!B:L,11,0),"0")</f>
        <v>0</v>
      </c>
      <c r="CT30" s="73">
        <f t="shared" si="90"/>
        <v>0</v>
      </c>
      <c r="CU30" s="72">
        <f>IFERROR(VLOOKUP(B30,'13'!B:D,3,0),"0")</f>
        <v>0</v>
      </c>
      <c r="CV30" s="72">
        <f>IFERROR(VLOOKUP(B30,'13'!B:E,4,0),"0")</f>
        <v>0</v>
      </c>
      <c r="CW30" s="72">
        <f>IFERROR(VLOOKUP(B30,'13'!B:F,5,0),"0")</f>
        <v>0</v>
      </c>
      <c r="CX30" s="72">
        <f>IFERROR(VLOOKUP(B30,'13'!B:J,9,0),"0")</f>
        <v>0</v>
      </c>
      <c r="CY30" s="72">
        <f>IFERROR(VLOOKUP(B30,'13'!B:K,10,0),"0")</f>
        <v>0</v>
      </c>
      <c r="CZ30" s="72">
        <f>IFERROR(VLOOKUP(B30,'13'!B:L,11,0),"0")</f>
        <v>0</v>
      </c>
      <c r="DA30" s="73">
        <f t="shared" si="91"/>
        <v>0</v>
      </c>
      <c r="DB30" s="72">
        <f>IFERROR(VLOOKUP(B30,'14'!B:D,3,0),"0")</f>
        <v>0</v>
      </c>
      <c r="DC30" s="72">
        <f>IFERROR(VLOOKUP(B30,'14'!B:E,4,0),"0")</f>
        <v>0</v>
      </c>
      <c r="DD30" s="72">
        <f>IFERROR(VLOOKUP(B30,'14'!B:F,5,0),"0")</f>
        <v>0</v>
      </c>
      <c r="DE30" s="72">
        <f>IFERROR(VLOOKUP(B30,'14'!B:J,9,0),"0")</f>
        <v>0</v>
      </c>
      <c r="DF30" s="72">
        <f>IFERROR(VLOOKUP(B30,'14'!B:K,10,0),"0")</f>
        <v>0</v>
      </c>
      <c r="DG30" s="72">
        <f>IFERROR(VLOOKUP(B30,'14'!B:L,11,0),"0")</f>
        <v>0</v>
      </c>
      <c r="DH30" s="73">
        <f t="shared" si="92"/>
        <v>0</v>
      </c>
      <c r="DI30" s="72">
        <f>IFERROR(VLOOKUP(B30,'15'!B:D,3,0),"0")</f>
        <v>0</v>
      </c>
      <c r="DJ30" s="72">
        <f>IFERROR(VLOOKUP(B30,'15'!B:E,4,0),"0")</f>
        <v>0</v>
      </c>
      <c r="DK30" s="72">
        <f>IFERROR(VLOOKUP(B30,'15'!B:F,5,0),"0")</f>
        <v>0</v>
      </c>
      <c r="DL30" s="72">
        <f>IFERROR(VLOOKUP(B30,'15'!B:J,9,0),"0")</f>
        <v>0</v>
      </c>
      <c r="DM30" s="72">
        <f>IFERROR(VLOOKUP(B30,'15'!B:K,10,0),"0")</f>
        <v>0</v>
      </c>
      <c r="DN30" s="72">
        <f>IFERROR(VLOOKUP(B30,'15'!B:L,11,0),"0")</f>
        <v>0</v>
      </c>
      <c r="DO30" s="73">
        <f t="shared" si="93"/>
        <v>0</v>
      </c>
      <c r="DP30" s="72">
        <f>IFERROR(VLOOKUP(B30,'16'!B:D,3,0),"0")</f>
        <v>0</v>
      </c>
      <c r="DQ30" s="72">
        <f>IFERROR(VLOOKUP(B30,'16'!B:E,4,0),"0")</f>
        <v>0</v>
      </c>
      <c r="DR30" s="72">
        <f>IFERROR(VLOOKUP(B30,'16'!B:F,5,0),"0")</f>
        <v>0</v>
      </c>
      <c r="DS30" s="72">
        <f>IFERROR(VLOOKUP(B30,'16'!B:J,9,0),"0")</f>
        <v>0</v>
      </c>
      <c r="DT30" s="72">
        <f>IFERROR(VLOOKUP(B30,'16'!B:K,10,0),"0")</f>
        <v>0</v>
      </c>
      <c r="DU30" s="72">
        <f>IFERROR(VLOOKUP(B30,'16'!B:L,11,0),"0")</f>
        <v>0</v>
      </c>
      <c r="DV30" s="73">
        <f t="shared" si="94"/>
        <v>0</v>
      </c>
      <c r="DW30" s="72">
        <f>IFERROR(VLOOKUP(B30,'17'!B:D,3,0),"0")</f>
        <v>0</v>
      </c>
      <c r="DX30" s="72">
        <f>IFERROR(VLOOKUP(B30,'17'!B:E,4,0),"0")</f>
        <v>0</v>
      </c>
      <c r="DY30" s="72">
        <f>IFERROR(VLOOKUP(B30,'17'!B:F,5,0),"0")</f>
        <v>0</v>
      </c>
      <c r="DZ30" s="72">
        <f>IFERROR(VLOOKUP(B30,'17'!B:J,9,0),"0")</f>
        <v>0</v>
      </c>
      <c r="EA30" s="72">
        <f>IFERROR(VLOOKUP(B30,'17'!B:K,10,0),"0")</f>
        <v>0</v>
      </c>
      <c r="EB30" s="72">
        <f>IFERROR(VLOOKUP(B30,'17'!B:L,11,0),"0")</f>
        <v>0</v>
      </c>
      <c r="EC30" s="73">
        <f t="shared" si="95"/>
        <v>0</v>
      </c>
      <c r="ED30" s="72">
        <f>IFERROR(VLOOKUP(B30,'18'!B:D,3,0),"0")</f>
        <v>10</v>
      </c>
      <c r="EE30" s="72">
        <f>IFERROR(VLOOKUP(B30,'18'!B:E,4,0),"0")</f>
        <v>0</v>
      </c>
      <c r="EF30" s="72">
        <f>IFERROR(VLOOKUP(B30,'18'!B:F,5,0),"0")</f>
        <v>0</v>
      </c>
      <c r="EG30" s="72">
        <f>IFERROR(VLOOKUP(B30,'18'!B:J,9,0),"0")</f>
        <v>0</v>
      </c>
      <c r="EH30" s="72">
        <f>IFERROR(VLOOKUP(B30,'18'!B:K,10,0),"0")</f>
        <v>0</v>
      </c>
      <c r="EI30" s="72">
        <f>IFERROR(VLOOKUP(B30,'18'!B:L,11,0),"0")</f>
        <v>0</v>
      </c>
      <c r="EJ30" s="73">
        <f t="shared" si="30"/>
        <v>10</v>
      </c>
      <c r="EK30" s="72">
        <f>IFERROR(VLOOKUP(B30,'19'!B:D,3,0),"0")</f>
        <v>0</v>
      </c>
      <c r="EL30" s="72">
        <f>IFERROR(VLOOKUP(B30,'19'!B:E,4,0),"0")</f>
        <v>0</v>
      </c>
      <c r="EM30" s="72">
        <f>IFERROR(VLOOKUP(B30,'19'!B:F,5,0),"0")</f>
        <v>0</v>
      </c>
      <c r="EN30" s="72">
        <f>IFERROR(VLOOKUP(B30,'19'!B:J,9,0),"0")</f>
        <v>0</v>
      </c>
      <c r="EO30" s="72">
        <f>IFERROR(VLOOKUP(B30,'19'!B:K,10,0),"0")</f>
        <v>0</v>
      </c>
      <c r="EP30" s="72">
        <f>IFERROR(VLOOKUP(B30,'19'!B:L,11,0),"0")</f>
        <v>0</v>
      </c>
      <c r="EQ30" s="73">
        <f t="shared" si="31"/>
        <v>0</v>
      </c>
      <c r="ER30" s="72">
        <f>IFERROR(VLOOKUP(B30,'20'!B:D,3,0),"0")</f>
        <v>0</v>
      </c>
      <c r="ES30" s="72">
        <f>IFERROR(VLOOKUP(B30,'20'!B:E,4,0),"0")</f>
        <v>0</v>
      </c>
      <c r="ET30" s="72">
        <f>IFERROR(VLOOKUP(B30,'20'!B:F,5,0),"0")</f>
        <v>0</v>
      </c>
      <c r="EU30" s="72">
        <f>IFERROR(VLOOKUP(B30,'20'!B:J,9,0),"0")</f>
        <v>0</v>
      </c>
      <c r="EV30" s="72">
        <f>IFERROR(VLOOKUP(B30,'20'!B:K,10,0),"0")</f>
        <v>0</v>
      </c>
      <c r="EW30" s="72">
        <f>IFERROR(VLOOKUP(B30,'20'!B:L,11,0),"0")</f>
        <v>0</v>
      </c>
      <c r="EX30" s="73">
        <f t="shared" si="32"/>
        <v>0</v>
      </c>
      <c r="EY30" s="72">
        <f>IFERROR(VLOOKUP(B30,'21'!B:D,3,0),"0")</f>
        <v>0</v>
      </c>
      <c r="EZ30" s="72">
        <f>IFERROR(VLOOKUP(B30,'21'!B:E,4,0),"0")</f>
        <v>0</v>
      </c>
      <c r="FA30" s="72">
        <f>IFERROR(VLOOKUP(B30,'21'!B:F,5,0),"0")</f>
        <v>0</v>
      </c>
      <c r="FB30" s="72">
        <f>IFERROR(VLOOKUP(B30,'21'!B:J,9,0),"0")</f>
        <v>0</v>
      </c>
      <c r="FC30" s="72">
        <f>IFERROR(VLOOKUP(B30,'21'!B:K,10,0),"0")</f>
        <v>0</v>
      </c>
      <c r="FD30" s="72">
        <f>IFERROR(VLOOKUP(B30,'21'!B:L,11,0),"0")</f>
        <v>0</v>
      </c>
      <c r="FE30" s="73">
        <f t="shared" si="33"/>
        <v>0</v>
      </c>
      <c r="FF30" s="72">
        <f>IFERROR(VLOOKUP(B30,'22'!B:D,3,0),"0")</f>
        <v>0</v>
      </c>
      <c r="FG30" s="72">
        <f>IFERROR(VLOOKUP(B30,'22'!B:E,4,0),"0")</f>
        <v>0</v>
      </c>
      <c r="FH30" s="72">
        <f>IFERROR(VLOOKUP(B30,'22'!B:F,5,0),"0")</f>
        <v>0</v>
      </c>
      <c r="FI30" s="72">
        <f>IFERROR(VLOOKUP(B30,'22'!B:J,9,0),"0")</f>
        <v>0</v>
      </c>
      <c r="FJ30" s="72">
        <f>IFERROR(VLOOKUP(B30,'22'!B:K,10,0),"0")</f>
        <v>0</v>
      </c>
      <c r="FK30" s="72">
        <f>IFERROR(VLOOKUP(B30,'22'!B:L,11,0),"0")</f>
        <v>0</v>
      </c>
      <c r="FL30" s="73">
        <f t="shared" si="34"/>
        <v>0</v>
      </c>
      <c r="FM30" s="72">
        <f>IFERROR(VLOOKUP(B30,'23'!B:D,3,0),"0")</f>
        <v>0</v>
      </c>
      <c r="FN30" s="72">
        <f>IFERROR(VLOOKUP(B30,'23'!B:E,4,0),"0")</f>
        <v>0</v>
      </c>
      <c r="FO30" s="72">
        <f>IFERROR(VLOOKUP(B30,'23'!B:F,5,0),"0")</f>
        <v>0</v>
      </c>
      <c r="FP30" s="72">
        <f>IFERROR(VLOOKUP(B30,'23'!B:J,9,0),"0")</f>
        <v>0</v>
      </c>
      <c r="FQ30" s="72">
        <f>IFERROR(VLOOKUP(B30,'23'!B:K,10,0),"0")</f>
        <v>0</v>
      </c>
      <c r="FR30" s="72">
        <f>IFERROR(VLOOKUP(B30,'23'!B:L,11,0),"0")</f>
        <v>0</v>
      </c>
      <c r="FS30" s="73">
        <f t="shared" si="35"/>
        <v>0</v>
      </c>
      <c r="FT30" s="72">
        <f>IFERROR(VLOOKUP(B30,'24'!B:D,3,0),"0")</f>
        <v>0</v>
      </c>
      <c r="FU30" s="72">
        <f>IFERROR(VLOOKUP(B30,'24'!B:E,4,0),"0")</f>
        <v>0</v>
      </c>
      <c r="FV30" s="72">
        <f>IFERROR(VLOOKUP(B30,'24'!B:F,5,0),"0")</f>
        <v>0</v>
      </c>
      <c r="FW30" s="72">
        <f>IFERROR(VLOOKUP(B30,'24'!B:J,9,0),"0")</f>
        <v>0</v>
      </c>
      <c r="FX30" s="72">
        <f>IFERROR(VLOOKUP(B30,'24'!B:K,10,0),"0")</f>
        <v>0</v>
      </c>
      <c r="FY30" s="72">
        <f>IFERROR(VLOOKUP(B30,'24'!B:L,11,0),"0")</f>
        <v>0</v>
      </c>
      <c r="FZ30" s="73">
        <f t="shared" si="36"/>
        <v>0</v>
      </c>
      <c r="GA30" s="72">
        <f>IFERROR(VLOOKUP(B30,'25'!B:D,3,0),"0")</f>
        <v>0</v>
      </c>
      <c r="GB30" s="72">
        <f>IFERROR(VLOOKUP(B30,'25'!B:E,4,0),"0")</f>
        <v>0</v>
      </c>
      <c r="GC30" s="72">
        <f>IFERROR(VLOOKUP(B30,'25'!B:F,5,0),"0")</f>
        <v>0</v>
      </c>
      <c r="GD30" s="72">
        <f>IFERROR(VLOOKUP(B30,'25'!B:J,9,0),"0")</f>
        <v>0</v>
      </c>
      <c r="GE30" s="72">
        <f>IFERROR(VLOOKUP(B30,'25'!B:K,10,0),"0")</f>
        <v>0</v>
      </c>
      <c r="GF30" s="72">
        <f>IFERROR(VLOOKUP(B30,'25'!B:L,11,0),"0")</f>
        <v>0</v>
      </c>
      <c r="GG30" s="73">
        <f t="shared" si="96"/>
        <v>0</v>
      </c>
      <c r="GH30" s="72">
        <f>IFERROR(VLOOKUP(B30,'26'!B:D,3,0),"0")</f>
        <v>0</v>
      </c>
      <c r="GI30" s="72">
        <f>IFERROR(VLOOKUP(B30,'26'!B:E,4,0),"0")</f>
        <v>0</v>
      </c>
      <c r="GJ30" s="72">
        <f>IFERROR(VLOOKUP(B30,'26'!B:F,5,0),"0")</f>
        <v>0</v>
      </c>
      <c r="GK30" s="72">
        <f>IFERROR(VLOOKUP(B30,'26'!B:J,9,0),"0")</f>
        <v>0</v>
      </c>
      <c r="GL30" s="72">
        <f>IFERROR(VLOOKUP(B30,'26'!B:K,10,0),"0")</f>
        <v>0</v>
      </c>
      <c r="GM30" s="72">
        <f>IFERROR(VLOOKUP(B30,'26'!B:L,11,0),"0")</f>
        <v>0</v>
      </c>
      <c r="GN30" s="73">
        <f t="shared" si="97"/>
        <v>0</v>
      </c>
      <c r="GO30" s="72">
        <f>IFERROR(VLOOKUP(B30,'27'!B:D,3,0),"0")</f>
        <v>0</v>
      </c>
      <c r="GP30" s="72">
        <f>IFERROR(VLOOKUP(B30,'27'!B:E,4,0),"0")</f>
        <v>0</v>
      </c>
      <c r="GQ30" s="72">
        <f>IFERROR(VLOOKUP(B30,'27'!B:F,5,0),"0")</f>
        <v>0</v>
      </c>
      <c r="GR30" s="72">
        <f>IFERROR(VLOOKUP(B30,'27'!B:J,9,0),"0")</f>
        <v>0</v>
      </c>
      <c r="GS30" s="72">
        <f>IFERROR(VLOOKUP(B30,'27'!B:K,10,0),"0")</f>
        <v>0</v>
      </c>
      <c r="GT30" s="72">
        <f>IFERROR(VLOOKUP(B30,'27'!B:L,11,0),"0")</f>
        <v>0</v>
      </c>
      <c r="GU30" s="73">
        <f t="shared" si="39"/>
        <v>0</v>
      </c>
      <c r="GV30" s="72">
        <f>IFERROR(VLOOKUP(B30,'28'!B:D,3,0),"0")</f>
        <v>0</v>
      </c>
      <c r="GW30" s="72">
        <f>IFERROR(VLOOKUP(B30,'28'!B:E,4,0),"0")</f>
        <v>0</v>
      </c>
      <c r="GX30" s="72">
        <f>IFERROR(VLOOKUP(B30,'28'!B:F,5,0),"0")</f>
        <v>0</v>
      </c>
      <c r="GY30" s="72">
        <f>IFERROR(VLOOKUP(B30,'28'!B:J,9,0),"0")</f>
        <v>0</v>
      </c>
      <c r="GZ30" s="72">
        <f>IFERROR(VLOOKUP(B30,'28'!B:K,10,0),"0")</f>
        <v>0</v>
      </c>
      <c r="HA30" s="72">
        <f>IFERROR(VLOOKUP(B30,'28'!B:L,11,0),"0")</f>
        <v>0</v>
      </c>
      <c r="HB30" s="73">
        <f t="shared" si="40"/>
        <v>0</v>
      </c>
      <c r="HC30" s="72" t="str">
        <f>IFERROR(VLOOKUP(B30,#REF!,3),"0")</f>
        <v>0</v>
      </c>
      <c r="HD30" s="72" t="str">
        <f>IFERROR(VLOOKUP(B30,#REF!,4,0),"0")</f>
        <v>0</v>
      </c>
      <c r="HE30" s="72" t="str">
        <f>IFERROR(VLOOKUP(B30,#REF!,5,0),"0")</f>
        <v>0</v>
      </c>
      <c r="HF30" s="72" t="str">
        <f>IFERROR(VLOOKUP(B30,#REF!,9,0),"0")</f>
        <v>0</v>
      </c>
      <c r="HG30" s="72" t="str">
        <f>IFERROR(VLOOKUP(B30,#REF!,10,0),"0")</f>
        <v>0</v>
      </c>
      <c r="HH30" s="72" t="str">
        <f>IFERROR(VLOOKUP(B30,#REF!,11,0),"0")</f>
        <v>0</v>
      </c>
      <c r="HI30" s="73">
        <f t="shared" si="98"/>
        <v>0</v>
      </c>
      <c r="HP30" s="73">
        <f t="shared" si="99"/>
        <v>0</v>
      </c>
      <c r="HW30" s="73">
        <f t="shared" si="100"/>
        <v>0</v>
      </c>
    </row>
    <row r="31" spans="1:231" x14ac:dyDescent="0.6">
      <c r="A31" s="3">
        <v>28</v>
      </c>
      <c r="B31" s="3">
        <v>1111065</v>
      </c>
      <c r="C31" s="5" t="s">
        <v>15</v>
      </c>
      <c r="D31" s="3" t="s">
        <v>177</v>
      </c>
      <c r="E31" s="84">
        <v>4.3</v>
      </c>
      <c r="F31" s="83">
        <f t="shared" si="9"/>
        <v>43</v>
      </c>
      <c r="G31" s="70">
        <f t="shared" si="44"/>
        <v>10</v>
      </c>
      <c r="H31" s="70">
        <f t="shared" si="45"/>
        <v>0</v>
      </c>
      <c r="I31" s="70">
        <f t="shared" si="46"/>
        <v>0</v>
      </c>
      <c r="J31" s="70">
        <f t="shared" si="47"/>
        <v>0</v>
      </c>
      <c r="K31" s="70">
        <f t="shared" si="48"/>
        <v>0</v>
      </c>
      <c r="L31" s="70">
        <f t="shared" si="49"/>
        <v>0</v>
      </c>
      <c r="M31" s="73">
        <f t="shared" si="11"/>
        <v>10</v>
      </c>
      <c r="N31" s="81">
        <f t="shared" si="12"/>
        <v>10</v>
      </c>
      <c r="O31" s="72" t="str">
        <f>IFERROR(VLOOKUP(B31,'1ไม่มียอด'!B:D,3,0),"0")</f>
        <v>0</v>
      </c>
      <c r="P31" s="72" t="str">
        <f>IFERROR(VLOOKUP(B31,'1ไม่มียอด'!B:E,4,0),"0")</f>
        <v>0</v>
      </c>
      <c r="Q31" s="72" t="str">
        <f>IFERROR(VLOOKUP(B31,'1ไม่มียอด'!B:F,5,0),"0")</f>
        <v>0</v>
      </c>
      <c r="R31" s="72" t="str">
        <f>IFERROR(VLOOKUP(B31,'1ไม่มียอด'!B:G,6,0),"0")</f>
        <v>0</v>
      </c>
      <c r="S31" s="72" t="str">
        <f>IFERROR(VLOOKUP(B31,'1ไม่มียอด'!B:J,9,0),"0")</f>
        <v>0</v>
      </c>
      <c r="T31" s="72" t="str">
        <f>IFERROR(VLOOKUP(B31,'1ไม่มียอด'!B:K,10,0),"0")</f>
        <v>0</v>
      </c>
      <c r="U31" s="73">
        <f t="shared" si="84"/>
        <v>0</v>
      </c>
      <c r="V31" s="72" t="str">
        <f>IFERROR(VLOOKUP(B31,#REF!,3,0),"0")</f>
        <v>0</v>
      </c>
      <c r="W31" s="72" t="str">
        <f>IFERROR(VLOOKUP(B31,#REF!,4,0),"0")</f>
        <v>0</v>
      </c>
      <c r="X31" s="72" t="str">
        <f>IFERROR(VLOOKUP(B31,#REF!,5,0),"0")</f>
        <v>0</v>
      </c>
      <c r="Y31" s="72" t="str">
        <f>IFERROR(VLOOKUP(B31,#REF!,9,0),"0")</f>
        <v>0</v>
      </c>
      <c r="Z31" s="72" t="str">
        <f>IFERROR(VLOOKUP(B31,#REF!,10,0),"0")</f>
        <v>0</v>
      </c>
      <c r="AA31" s="72" t="str">
        <f>IFERROR(VLOOKUP(B31,#REF!,11,0),"0")</f>
        <v>0</v>
      </c>
      <c r="AB31" s="73">
        <f t="shared" si="85"/>
        <v>0</v>
      </c>
      <c r="AC31" s="72">
        <f>IFERROR(VLOOKUP(B31,'3'!B:D,3,0),"0")</f>
        <v>0</v>
      </c>
      <c r="AD31" s="72">
        <f>IFERROR(VLOOKUP(B31,'3'!B:E,4,0),"0")</f>
        <v>0</v>
      </c>
      <c r="AE31" s="72">
        <f>IFERROR(VLOOKUP(B31,'3'!B:F,5,0),"0")</f>
        <v>0</v>
      </c>
      <c r="AF31" s="72">
        <f>IFERROR(VLOOKUP(B31,'3'!B:J,9,0),"0")</f>
        <v>0</v>
      </c>
      <c r="AG31" s="72">
        <f>IFERROR(VLOOKUP(B31,'3'!B:K,10,0),"0")</f>
        <v>0</v>
      </c>
      <c r="AH31" s="72">
        <f>IFERROR(VLOOKUP(B31,'3'!B:L,11,0),"0")</f>
        <v>0</v>
      </c>
      <c r="AI31" s="73">
        <f t="shared" si="15"/>
        <v>0</v>
      </c>
      <c r="AJ31" s="72">
        <f>IFERROR(VLOOKUP(B31,'4'!B:D,3,0),"0")</f>
        <v>0</v>
      </c>
      <c r="AK31" s="72">
        <f>IFERROR(VLOOKUP(B31,'4'!B:E,4,0),"0")</f>
        <v>0</v>
      </c>
      <c r="AL31" s="72">
        <f>IFERROR(VLOOKUP(B31,'4'!B:F,5,0),"0")</f>
        <v>0</v>
      </c>
      <c r="AM31" s="72">
        <f>IFERROR(VLOOKUP(B31,'4'!B:J,9,0),"0")</f>
        <v>0</v>
      </c>
      <c r="AN31" s="72">
        <f>IFERROR(VLOOKUP(B31,'4'!B:K,10,0),"0")</f>
        <v>0</v>
      </c>
      <c r="AO31" s="72">
        <f>IFERROR(VLOOKUP(B31,'4'!B:L,11,0),"0")</f>
        <v>0</v>
      </c>
      <c r="AP31" s="73">
        <f t="shared" si="16"/>
        <v>0</v>
      </c>
      <c r="AQ31" s="72">
        <f>IFERROR(VLOOKUP(B31,'5'!B:D,3,0),"0")</f>
        <v>0</v>
      </c>
      <c r="AR31" s="72">
        <f>IFERROR(VLOOKUP(B31,'5'!B:E,4,0),"0")</f>
        <v>0</v>
      </c>
      <c r="AS31" s="72">
        <f>IFERROR(VLOOKUP(B31,'5'!B:F,5,0),"0")</f>
        <v>0</v>
      </c>
      <c r="AT31" s="72">
        <f>IFERROR(VLOOKUP(B31,'5'!B:J,9,0),"0")</f>
        <v>0</v>
      </c>
      <c r="AU31" s="72">
        <f>IFERROR(VLOOKUP(B31,'5'!B:K,10,0),"0")</f>
        <v>0</v>
      </c>
      <c r="AV31" s="72">
        <f>IFERROR(VLOOKUP(B31,'5'!B:L,11,0),"0")</f>
        <v>0</v>
      </c>
      <c r="AW31" s="73">
        <f t="shared" si="86"/>
        <v>0</v>
      </c>
      <c r="AX31" s="72">
        <f>IFERROR(VLOOKUP(B31,'6'!B:D,3,0),"0")</f>
        <v>0</v>
      </c>
      <c r="AY31" s="72">
        <f>IFERROR(VLOOKUP(B31,'6'!B:E,4,0),"0")</f>
        <v>0</v>
      </c>
      <c r="AZ31" s="72">
        <f>IFERROR(VLOOKUP(B31,'6'!B:F,5,0),"0")</f>
        <v>0</v>
      </c>
      <c r="BA31" s="72">
        <f>IFERROR(VLOOKUP(B31,'6'!B:J,9,0),"0")</f>
        <v>0</v>
      </c>
      <c r="BB31" s="72">
        <f>IFERROR(VLOOKUP(B31,'6'!B:K,10,0),"0")</f>
        <v>0</v>
      </c>
      <c r="BC31" s="72">
        <f>IFERROR(VLOOKUP(B31,'6'!B:L,11,0),"0")</f>
        <v>0</v>
      </c>
      <c r="BD31" s="73">
        <f t="shared" si="18"/>
        <v>0</v>
      </c>
      <c r="BE31" s="72">
        <f>IFERROR(VLOOKUP(B31,'7'!B:D,3,0),"0")</f>
        <v>0</v>
      </c>
      <c r="BF31" s="72">
        <f>IFERROR(VLOOKUP(B31,'7'!B:E,4,0),"0")</f>
        <v>0</v>
      </c>
      <c r="BG31" s="72">
        <f>IFERROR(VLOOKUP(B31,'7'!B:F,5,0),"0")</f>
        <v>0</v>
      </c>
      <c r="BH31" s="72">
        <f>IFERROR(VLOOKUP(B31,'7'!B:J,9,0),"0")</f>
        <v>0</v>
      </c>
      <c r="BI31" s="72">
        <f>IFERROR(VLOOKUP(B31,'7'!B:K,10,0),"0")</f>
        <v>0</v>
      </c>
      <c r="BJ31" s="72">
        <f>IFERROR(VLOOKUP(B31,'7'!B:L,11,0),"0")</f>
        <v>0</v>
      </c>
      <c r="BK31" s="73">
        <f t="shared" si="87"/>
        <v>0</v>
      </c>
      <c r="BL31" s="72">
        <f>IFERROR(VLOOKUP(B31,'8'!B:D,3,0),"0")</f>
        <v>0</v>
      </c>
      <c r="BM31" s="72">
        <f>IFERROR(VLOOKUP(B31,'8'!B:E,4,0),"0")</f>
        <v>0</v>
      </c>
      <c r="BN31" s="72">
        <f>IFERROR(VLOOKUP(B31,'8'!B:F,5,0),"0")</f>
        <v>0</v>
      </c>
      <c r="BO31" s="72">
        <f>IFERROR(VLOOKUP(B31,'8'!B:J,9,0),"0")</f>
        <v>0</v>
      </c>
      <c r="BP31" s="72">
        <f>IFERROR(VLOOKUP(B31,'8'!B:K,10,0),"0")</f>
        <v>0</v>
      </c>
      <c r="BQ31" s="72">
        <f>IFERROR(VLOOKUP(B31,'8'!B:L,11,0),"0")</f>
        <v>0</v>
      </c>
      <c r="BR31" s="73">
        <f t="shared" si="20"/>
        <v>0</v>
      </c>
      <c r="BS31" s="72">
        <f>IFERROR(VLOOKUP(B31,'9'!B:D,3,0),"0")</f>
        <v>0</v>
      </c>
      <c r="BT31" s="72">
        <f>IFERROR(VLOOKUP(B31,'9'!B:E,4,0),"0")</f>
        <v>0</v>
      </c>
      <c r="BU31" s="72">
        <f>IFERROR(VLOOKUP(B31,'9'!B:F,5,0),"0")</f>
        <v>0</v>
      </c>
      <c r="BV31" s="72">
        <f>IFERROR(VLOOKUP(B31,'9'!B:J,9,0),"0")</f>
        <v>0</v>
      </c>
      <c r="BW31" s="72">
        <f>IFERROR(VLOOKUP(B31,'9'!B:K,10,0),"0")</f>
        <v>0</v>
      </c>
      <c r="BX31" s="72">
        <f>IFERROR(VLOOKUP(B31,'9'!B:L,11,0),"0")</f>
        <v>0</v>
      </c>
      <c r="BY31" s="73">
        <f t="shared" si="21"/>
        <v>0</v>
      </c>
      <c r="BZ31" s="72">
        <f>IFERROR(VLOOKUP(B31,'10'!B:D,3,0),"0")</f>
        <v>0</v>
      </c>
      <c r="CA31" s="72">
        <f>IFERROR(VLOOKUP(B31,'10'!B:E,4,0),"0")</f>
        <v>0</v>
      </c>
      <c r="CB31" s="72">
        <f>VLOOKUP(B31,'10'!B:F,5,0)</f>
        <v>0</v>
      </c>
      <c r="CC31" s="72">
        <f>IFERROR(VLOOKUP(B31,'10'!B:J,9,0),"0")</f>
        <v>0</v>
      </c>
      <c r="CD31" s="72">
        <f>IFERROR(VLOOKUP(B31,'10'!B:K,10,0),"0")</f>
        <v>0</v>
      </c>
      <c r="CE31" s="72">
        <f>IFERROR(VLOOKUP(B31,'10'!B:L,11,0),"0")</f>
        <v>0</v>
      </c>
      <c r="CF31" s="73">
        <f t="shared" si="88"/>
        <v>0</v>
      </c>
      <c r="CG31" s="72">
        <f>IFERROR(VLOOKUP(B31,'11'!B:D,3,0),"0")</f>
        <v>0</v>
      </c>
      <c r="CH31" s="72">
        <f>IFERROR(VLOOKUP(B31,'11'!B:E,4,0),"0")</f>
        <v>0</v>
      </c>
      <c r="CI31" s="72">
        <f>IFERROR(VLOOKUP(B31,'11'!B:F,5,0),"0")</f>
        <v>0</v>
      </c>
      <c r="CJ31" s="72">
        <f>IFERROR(VLOOKUP(B31,'11'!B:J,9,0),"0")</f>
        <v>0</v>
      </c>
      <c r="CK31" s="72">
        <f>IFERROR(VLOOKUP(B31,'11'!B:K,10,0),"0")</f>
        <v>0</v>
      </c>
      <c r="CL31" s="72">
        <f>IFERROR(VLOOKUP(B31,'11'!B:L,11,0),"0")</f>
        <v>0</v>
      </c>
      <c r="CM31" s="73">
        <f t="shared" si="89"/>
        <v>0</v>
      </c>
      <c r="CN31" s="72">
        <f>IFERROR(VLOOKUP(B31,'12'!B:D,3,0),"0")</f>
        <v>0</v>
      </c>
      <c r="CO31" s="72">
        <f>IFERROR(VLOOKUP(B31,'12'!B:E,4,0),"0")</f>
        <v>0</v>
      </c>
      <c r="CP31" s="72">
        <f>IFERROR(VLOOKUP(B31,'12'!B:F,5,0),"0")</f>
        <v>0</v>
      </c>
      <c r="CQ31" s="72">
        <f>IFERROR(VLOOKUP(B31,'12'!B:J,9,0),"0")</f>
        <v>0</v>
      </c>
      <c r="CR31" s="72">
        <f>IFERROR(VLOOKUP(B31,'12'!B:K,10,0),"0")</f>
        <v>0</v>
      </c>
      <c r="CS31" s="72">
        <f>IFERROR(VLOOKUP(B31,'12'!B:L,11,0),"0")</f>
        <v>0</v>
      </c>
      <c r="CT31" s="73">
        <f t="shared" si="90"/>
        <v>0</v>
      </c>
      <c r="CU31" s="72">
        <f>IFERROR(VLOOKUP(B31,'13'!B:D,3,0),"0")</f>
        <v>0</v>
      </c>
      <c r="CV31" s="72">
        <f>IFERROR(VLOOKUP(B31,'13'!B:E,4,0),"0")</f>
        <v>0</v>
      </c>
      <c r="CW31" s="72">
        <f>IFERROR(VLOOKUP(B31,'13'!B:F,5,0),"0")</f>
        <v>0</v>
      </c>
      <c r="CX31" s="72">
        <f>IFERROR(VLOOKUP(B31,'13'!B:J,9,0),"0")</f>
        <v>0</v>
      </c>
      <c r="CY31" s="72">
        <f>IFERROR(VLOOKUP(B31,'13'!B:K,10,0),"0")</f>
        <v>0</v>
      </c>
      <c r="CZ31" s="72">
        <f>IFERROR(VLOOKUP(B31,'13'!B:L,11,0),"0")</f>
        <v>0</v>
      </c>
      <c r="DA31" s="73">
        <f t="shared" si="91"/>
        <v>0</v>
      </c>
      <c r="DB31" s="72">
        <f>IFERROR(VLOOKUP(B31,'14'!B:D,3,0),"0")</f>
        <v>0</v>
      </c>
      <c r="DC31" s="72">
        <f>IFERROR(VLOOKUP(B31,'14'!B:E,4,0),"0")</f>
        <v>0</v>
      </c>
      <c r="DD31" s="72">
        <f>IFERROR(VLOOKUP(B31,'14'!B:F,5,0),"0")</f>
        <v>0</v>
      </c>
      <c r="DE31" s="72">
        <f>IFERROR(VLOOKUP(B31,'14'!B:J,9,0),"0")</f>
        <v>0</v>
      </c>
      <c r="DF31" s="72">
        <f>IFERROR(VLOOKUP(B31,'14'!B:K,10,0),"0")</f>
        <v>0</v>
      </c>
      <c r="DG31" s="72">
        <f>IFERROR(VLOOKUP(B31,'14'!B:L,11,0),"0")</f>
        <v>0</v>
      </c>
      <c r="DH31" s="73">
        <f t="shared" si="92"/>
        <v>0</v>
      </c>
      <c r="DI31" s="72">
        <f>IFERROR(VLOOKUP(B31,'15'!B:D,3,0),"0")</f>
        <v>0</v>
      </c>
      <c r="DJ31" s="72">
        <f>IFERROR(VLOOKUP(B31,'15'!B:E,4,0),"0")</f>
        <v>0</v>
      </c>
      <c r="DK31" s="72">
        <f>IFERROR(VLOOKUP(B31,'15'!B:F,5,0),"0")</f>
        <v>0</v>
      </c>
      <c r="DL31" s="72">
        <f>IFERROR(VLOOKUP(B31,'15'!B:J,9,0),"0")</f>
        <v>0</v>
      </c>
      <c r="DM31" s="72">
        <f>IFERROR(VLOOKUP(B31,'15'!B:K,10,0),"0")</f>
        <v>0</v>
      </c>
      <c r="DN31" s="72">
        <f>IFERROR(VLOOKUP(B31,'15'!B:L,11,0),"0")</f>
        <v>0</v>
      </c>
      <c r="DO31" s="73">
        <f t="shared" si="93"/>
        <v>0</v>
      </c>
      <c r="DP31" s="72">
        <f>IFERROR(VLOOKUP(B31,'16'!B:D,3,0),"0")</f>
        <v>0</v>
      </c>
      <c r="DQ31" s="72">
        <f>IFERROR(VLOOKUP(B31,'16'!B:E,4,0),"0")</f>
        <v>0</v>
      </c>
      <c r="DR31" s="72">
        <f>IFERROR(VLOOKUP(B31,'16'!B:F,5,0),"0")</f>
        <v>0</v>
      </c>
      <c r="DS31" s="72">
        <f>IFERROR(VLOOKUP(B31,'16'!B:J,9,0),"0")</f>
        <v>0</v>
      </c>
      <c r="DT31" s="72">
        <f>IFERROR(VLOOKUP(B31,'16'!B:K,10,0),"0")</f>
        <v>0</v>
      </c>
      <c r="DU31" s="72">
        <f>IFERROR(VLOOKUP(B31,'16'!B:L,11,0),"0")</f>
        <v>0</v>
      </c>
      <c r="DV31" s="73">
        <f t="shared" si="94"/>
        <v>0</v>
      </c>
      <c r="DW31" s="72">
        <f>IFERROR(VLOOKUP(B31,'17'!B:D,3,0),"0")</f>
        <v>0</v>
      </c>
      <c r="DX31" s="72">
        <f>IFERROR(VLOOKUP(B31,'17'!B:E,4,0),"0")</f>
        <v>0</v>
      </c>
      <c r="DY31" s="72">
        <f>IFERROR(VLOOKUP(B31,'17'!B:F,5,0),"0")</f>
        <v>0</v>
      </c>
      <c r="DZ31" s="72">
        <f>IFERROR(VLOOKUP(B31,'17'!B:J,9,0),"0")</f>
        <v>0</v>
      </c>
      <c r="EA31" s="72">
        <f>IFERROR(VLOOKUP(B31,'17'!B:K,10,0),"0")</f>
        <v>0</v>
      </c>
      <c r="EB31" s="72">
        <f>IFERROR(VLOOKUP(B31,'17'!B:L,11,0),"0")</f>
        <v>0</v>
      </c>
      <c r="EC31" s="73">
        <f t="shared" si="95"/>
        <v>0</v>
      </c>
      <c r="ED31" s="72">
        <f>IFERROR(VLOOKUP(B31,'18'!B:D,3,0),"0")</f>
        <v>10</v>
      </c>
      <c r="EE31" s="72">
        <f>IFERROR(VLOOKUP(B31,'18'!B:E,4,0),"0")</f>
        <v>0</v>
      </c>
      <c r="EF31" s="72">
        <f>IFERROR(VLOOKUP(B31,'18'!B:F,5,0),"0")</f>
        <v>0</v>
      </c>
      <c r="EG31" s="72">
        <f>IFERROR(VLOOKUP(B31,'18'!B:J,9,0),"0")</f>
        <v>0</v>
      </c>
      <c r="EH31" s="72">
        <f>IFERROR(VLOOKUP(B31,'18'!B:K,10,0),"0")</f>
        <v>0</v>
      </c>
      <c r="EI31" s="72">
        <f>IFERROR(VLOOKUP(B31,'18'!B:L,11,0),"0")</f>
        <v>0</v>
      </c>
      <c r="EJ31" s="73">
        <f t="shared" si="30"/>
        <v>10</v>
      </c>
      <c r="EK31" s="72">
        <f>IFERROR(VLOOKUP(B31,'19'!B:D,3,0),"0")</f>
        <v>0</v>
      </c>
      <c r="EL31" s="72">
        <f>IFERROR(VLOOKUP(B31,'19'!B:E,4,0),"0")</f>
        <v>0</v>
      </c>
      <c r="EM31" s="72">
        <f>IFERROR(VLOOKUP(B31,'19'!B:F,5,0),"0")</f>
        <v>0</v>
      </c>
      <c r="EN31" s="72">
        <f>IFERROR(VLOOKUP(B31,'19'!B:J,9,0),"0")</f>
        <v>0</v>
      </c>
      <c r="EO31" s="72">
        <f>IFERROR(VLOOKUP(B31,'19'!B:K,10,0),"0")</f>
        <v>0</v>
      </c>
      <c r="EP31" s="72">
        <f>IFERROR(VLOOKUP(B31,'19'!B:L,11,0),"0")</f>
        <v>0</v>
      </c>
      <c r="EQ31" s="73">
        <f t="shared" si="31"/>
        <v>0</v>
      </c>
      <c r="ER31" s="72">
        <f>IFERROR(VLOOKUP(B31,'20'!B:D,3,0),"0")</f>
        <v>0</v>
      </c>
      <c r="ES31" s="72">
        <f>IFERROR(VLOOKUP(B31,'20'!B:E,4,0),"0")</f>
        <v>0</v>
      </c>
      <c r="ET31" s="72">
        <f>IFERROR(VLOOKUP(B31,'20'!B:F,5,0),"0")</f>
        <v>0</v>
      </c>
      <c r="EU31" s="72">
        <f>IFERROR(VLOOKUP(B31,'20'!B:J,9,0),"0")</f>
        <v>0</v>
      </c>
      <c r="EV31" s="72">
        <f>IFERROR(VLOOKUP(B31,'20'!B:K,10,0),"0")</f>
        <v>0</v>
      </c>
      <c r="EW31" s="72">
        <f>IFERROR(VLOOKUP(B31,'20'!B:L,11,0),"0")</f>
        <v>0</v>
      </c>
      <c r="EX31" s="73">
        <f t="shared" si="32"/>
        <v>0</v>
      </c>
      <c r="EY31" s="72">
        <f>IFERROR(VLOOKUP(B31,'21'!B:D,3,0),"0")</f>
        <v>0</v>
      </c>
      <c r="EZ31" s="72">
        <f>IFERROR(VLOOKUP(B31,'21'!B:E,4,0),"0")</f>
        <v>0</v>
      </c>
      <c r="FA31" s="72">
        <f>IFERROR(VLOOKUP(B31,'21'!B:F,5,0),"0")</f>
        <v>0</v>
      </c>
      <c r="FB31" s="72">
        <f>IFERROR(VLOOKUP(B31,'21'!B:J,9,0),"0")</f>
        <v>0</v>
      </c>
      <c r="FC31" s="72">
        <f>IFERROR(VLOOKUP(B31,'21'!B:K,10,0),"0")</f>
        <v>0</v>
      </c>
      <c r="FD31" s="72">
        <f>IFERROR(VLOOKUP(B31,'21'!B:L,11,0),"0")</f>
        <v>0</v>
      </c>
      <c r="FE31" s="73">
        <f t="shared" si="33"/>
        <v>0</v>
      </c>
      <c r="FF31" s="72">
        <f>IFERROR(VLOOKUP(B31,'22'!B:D,3,0),"0")</f>
        <v>0</v>
      </c>
      <c r="FG31" s="72">
        <f>IFERROR(VLOOKUP(B31,'22'!B:E,4,0),"0")</f>
        <v>0</v>
      </c>
      <c r="FH31" s="72">
        <f>IFERROR(VLOOKUP(B31,'22'!B:F,5,0),"0")</f>
        <v>0</v>
      </c>
      <c r="FI31" s="72">
        <f>IFERROR(VLOOKUP(B31,'22'!B:J,9,0),"0")</f>
        <v>0</v>
      </c>
      <c r="FJ31" s="72">
        <f>IFERROR(VLOOKUP(B31,'22'!B:K,10,0),"0")</f>
        <v>0</v>
      </c>
      <c r="FK31" s="72">
        <f>IFERROR(VLOOKUP(B31,'22'!B:L,11,0),"0")</f>
        <v>0</v>
      </c>
      <c r="FL31" s="73">
        <f t="shared" si="34"/>
        <v>0</v>
      </c>
      <c r="FM31" s="72">
        <f>IFERROR(VLOOKUP(B31,'23'!B:D,3,0),"0")</f>
        <v>0</v>
      </c>
      <c r="FN31" s="72">
        <f>IFERROR(VLOOKUP(B31,'23'!B:E,4,0),"0")</f>
        <v>0</v>
      </c>
      <c r="FO31" s="72">
        <f>IFERROR(VLOOKUP(B31,'23'!B:F,5,0),"0")</f>
        <v>0</v>
      </c>
      <c r="FP31" s="72">
        <f>IFERROR(VLOOKUP(B31,'23'!B:J,9,0),"0")</f>
        <v>0</v>
      </c>
      <c r="FQ31" s="72">
        <f>IFERROR(VLOOKUP(B31,'23'!B:K,10,0),"0")</f>
        <v>0</v>
      </c>
      <c r="FR31" s="72">
        <f>IFERROR(VLOOKUP(B31,'23'!B:L,11,0),"0")</f>
        <v>0</v>
      </c>
      <c r="FS31" s="73">
        <f t="shared" si="35"/>
        <v>0</v>
      </c>
      <c r="FT31" s="72">
        <f>IFERROR(VLOOKUP(B31,'24'!B:D,3,0),"0")</f>
        <v>0</v>
      </c>
      <c r="FU31" s="72">
        <f>IFERROR(VLOOKUP(B31,'24'!B:E,4,0),"0")</f>
        <v>0</v>
      </c>
      <c r="FV31" s="72">
        <f>IFERROR(VLOOKUP(B31,'24'!B:F,5,0),"0")</f>
        <v>0</v>
      </c>
      <c r="FW31" s="72">
        <f>IFERROR(VLOOKUP(B31,'24'!B:J,9,0),"0")</f>
        <v>0</v>
      </c>
      <c r="FX31" s="72">
        <f>IFERROR(VLOOKUP(B31,'24'!B:K,10,0),"0")</f>
        <v>0</v>
      </c>
      <c r="FY31" s="72">
        <f>IFERROR(VLOOKUP(B31,'24'!B:L,11,0),"0")</f>
        <v>0</v>
      </c>
      <c r="FZ31" s="73">
        <f t="shared" si="36"/>
        <v>0</v>
      </c>
      <c r="GA31" s="72">
        <f>IFERROR(VLOOKUP(B31,'25'!B:D,3,0),"0")</f>
        <v>0</v>
      </c>
      <c r="GB31" s="72">
        <f>IFERROR(VLOOKUP(B31,'25'!B:E,4,0),"0")</f>
        <v>0</v>
      </c>
      <c r="GC31" s="72">
        <f>IFERROR(VLOOKUP(B31,'25'!B:F,5,0),"0")</f>
        <v>0</v>
      </c>
      <c r="GD31" s="72">
        <f>IFERROR(VLOOKUP(B31,'25'!B:J,9,0),"0")</f>
        <v>0</v>
      </c>
      <c r="GE31" s="72">
        <f>IFERROR(VLOOKUP(B31,'25'!B:K,10,0),"0")</f>
        <v>0</v>
      </c>
      <c r="GF31" s="72">
        <f>IFERROR(VLOOKUP(B31,'25'!B:L,11,0),"0")</f>
        <v>0</v>
      </c>
      <c r="GG31" s="73">
        <f t="shared" si="96"/>
        <v>0</v>
      </c>
      <c r="GH31" s="72">
        <f>IFERROR(VLOOKUP(B31,'26'!B:D,3,0),"0")</f>
        <v>0</v>
      </c>
      <c r="GI31" s="72">
        <f>IFERROR(VLOOKUP(B31,'26'!B:E,4,0),"0")</f>
        <v>0</v>
      </c>
      <c r="GJ31" s="72">
        <f>IFERROR(VLOOKUP(B31,'26'!B:F,5,0),"0")</f>
        <v>0</v>
      </c>
      <c r="GK31" s="72">
        <f>IFERROR(VLOOKUP(B31,'26'!B:J,9,0),"0")</f>
        <v>0</v>
      </c>
      <c r="GL31" s="72">
        <f>IFERROR(VLOOKUP(B31,'26'!B:K,10,0),"0")</f>
        <v>0</v>
      </c>
      <c r="GM31" s="72">
        <f>IFERROR(VLOOKUP(B31,'26'!B:L,11,0),"0")</f>
        <v>0</v>
      </c>
      <c r="GN31" s="73">
        <f t="shared" si="97"/>
        <v>0</v>
      </c>
      <c r="GO31" s="72">
        <f>IFERROR(VLOOKUP(B31,'27'!B:D,3,0),"0")</f>
        <v>0</v>
      </c>
      <c r="GP31" s="72">
        <f>IFERROR(VLOOKUP(B31,'27'!B:E,4,0),"0")</f>
        <v>0</v>
      </c>
      <c r="GQ31" s="72">
        <f>IFERROR(VLOOKUP(B31,'27'!B:F,5,0),"0")</f>
        <v>0</v>
      </c>
      <c r="GR31" s="72">
        <f>IFERROR(VLOOKUP(B31,'27'!B:J,9,0),"0")</f>
        <v>0</v>
      </c>
      <c r="GS31" s="72">
        <f>IFERROR(VLOOKUP(B31,'27'!B:K,10,0),"0")</f>
        <v>0</v>
      </c>
      <c r="GT31" s="72">
        <f>IFERROR(VLOOKUP(B31,'27'!B:L,11,0),"0")</f>
        <v>0</v>
      </c>
      <c r="GU31" s="73">
        <f t="shared" si="39"/>
        <v>0</v>
      </c>
      <c r="GV31" s="72">
        <f>IFERROR(VLOOKUP(B31,'28'!B:D,3,0),"0")</f>
        <v>0</v>
      </c>
      <c r="GW31" s="72">
        <f>IFERROR(VLOOKUP(B31,'28'!B:E,4,0),"0")</f>
        <v>0</v>
      </c>
      <c r="GX31" s="72">
        <f>IFERROR(VLOOKUP(B31,'28'!B:F,5,0),"0")</f>
        <v>0</v>
      </c>
      <c r="GY31" s="72">
        <f>IFERROR(VLOOKUP(B31,'28'!B:J,9,0),"0")</f>
        <v>0</v>
      </c>
      <c r="GZ31" s="72">
        <f>IFERROR(VLOOKUP(B31,'28'!B:K,10,0),"0")</f>
        <v>0</v>
      </c>
      <c r="HA31" s="72">
        <f>IFERROR(VLOOKUP(B31,'28'!B:L,11,0),"0")</f>
        <v>0</v>
      </c>
      <c r="HB31" s="73">
        <f t="shared" si="40"/>
        <v>0</v>
      </c>
      <c r="HC31" s="72" t="str">
        <f>IFERROR(VLOOKUP(B31,#REF!,3),"0")</f>
        <v>0</v>
      </c>
      <c r="HD31" s="72" t="str">
        <f>IFERROR(VLOOKUP(B31,#REF!,4,0),"0")</f>
        <v>0</v>
      </c>
      <c r="HE31" s="72" t="str">
        <f>IFERROR(VLOOKUP(B31,#REF!,5,0),"0")</f>
        <v>0</v>
      </c>
      <c r="HF31" s="72" t="str">
        <f>IFERROR(VLOOKUP(B31,#REF!,9,0),"0")</f>
        <v>0</v>
      </c>
      <c r="HG31" s="72" t="str">
        <f>IFERROR(VLOOKUP(B31,#REF!,10,0),"0")</f>
        <v>0</v>
      </c>
      <c r="HH31" s="72" t="str">
        <f>IFERROR(VLOOKUP(B31,#REF!,11,0),"0")</f>
        <v>0</v>
      </c>
      <c r="HI31" s="73">
        <f t="shared" si="98"/>
        <v>0</v>
      </c>
      <c r="HP31" s="73">
        <f t="shared" si="99"/>
        <v>0</v>
      </c>
      <c r="HW31" s="73">
        <f t="shared" si="100"/>
        <v>0</v>
      </c>
    </row>
    <row r="32" spans="1:231" x14ac:dyDescent="0.6">
      <c r="A32" s="3">
        <v>29</v>
      </c>
      <c r="B32" s="3">
        <v>1111066</v>
      </c>
      <c r="C32" s="5" t="s">
        <v>16</v>
      </c>
      <c r="D32" s="3" t="s">
        <v>177</v>
      </c>
      <c r="E32" s="84">
        <v>4.29</v>
      </c>
      <c r="F32" s="83">
        <f t="shared" si="9"/>
        <v>42.9</v>
      </c>
      <c r="G32" s="70">
        <f t="shared" si="44"/>
        <v>10</v>
      </c>
      <c r="H32" s="70">
        <f t="shared" si="45"/>
        <v>0</v>
      </c>
      <c r="I32" s="70">
        <f t="shared" si="46"/>
        <v>0</v>
      </c>
      <c r="J32" s="70">
        <f t="shared" si="47"/>
        <v>0</v>
      </c>
      <c r="K32" s="70">
        <f t="shared" si="48"/>
        <v>0</v>
      </c>
      <c r="L32" s="70">
        <f t="shared" si="49"/>
        <v>0</v>
      </c>
      <c r="M32" s="73">
        <f t="shared" si="11"/>
        <v>10</v>
      </c>
      <c r="N32" s="81">
        <f t="shared" si="12"/>
        <v>10</v>
      </c>
      <c r="O32" s="72" t="str">
        <f>IFERROR(VLOOKUP(B32,'1ไม่มียอด'!B:D,3,0),"0")</f>
        <v>0</v>
      </c>
      <c r="P32" s="72" t="str">
        <f>IFERROR(VLOOKUP(B32,'1ไม่มียอด'!B:E,4,0),"0")</f>
        <v>0</v>
      </c>
      <c r="Q32" s="72" t="str">
        <f>IFERROR(VLOOKUP(B32,'1ไม่มียอด'!B:F,5,0),"0")</f>
        <v>0</v>
      </c>
      <c r="R32" s="72" t="str">
        <f>IFERROR(VLOOKUP(B32,'1ไม่มียอด'!B:G,6,0),"0")</f>
        <v>0</v>
      </c>
      <c r="S32" s="72" t="str">
        <f>IFERROR(VLOOKUP(B32,'1ไม่มียอด'!B:J,9,0),"0")</f>
        <v>0</v>
      </c>
      <c r="T32" s="72" t="str">
        <f>IFERROR(VLOOKUP(B32,'1ไม่มียอด'!B:K,10,0),"0")</f>
        <v>0</v>
      </c>
      <c r="U32" s="73">
        <f t="shared" si="84"/>
        <v>0</v>
      </c>
      <c r="V32" s="72" t="str">
        <f>IFERROR(VLOOKUP(B32,#REF!,3,0),"0")</f>
        <v>0</v>
      </c>
      <c r="W32" s="72" t="str">
        <f>IFERROR(VLOOKUP(B32,#REF!,4,0),"0")</f>
        <v>0</v>
      </c>
      <c r="X32" s="72" t="str">
        <f>IFERROR(VLOOKUP(B32,#REF!,5,0),"0")</f>
        <v>0</v>
      </c>
      <c r="Y32" s="72" t="str">
        <f>IFERROR(VLOOKUP(B32,#REF!,9,0),"0")</f>
        <v>0</v>
      </c>
      <c r="Z32" s="72" t="str">
        <f>IFERROR(VLOOKUP(B32,#REF!,10,0),"0")</f>
        <v>0</v>
      </c>
      <c r="AA32" s="72" t="str">
        <f>IFERROR(VLOOKUP(B32,#REF!,11,0),"0")</f>
        <v>0</v>
      </c>
      <c r="AB32" s="73">
        <f t="shared" si="85"/>
        <v>0</v>
      </c>
      <c r="AC32" s="72">
        <f>IFERROR(VLOOKUP(B32,'3'!B:D,3,0),"0")</f>
        <v>0</v>
      </c>
      <c r="AD32" s="72">
        <f>IFERROR(VLOOKUP(B32,'3'!B:E,4,0),"0")</f>
        <v>0</v>
      </c>
      <c r="AE32" s="72">
        <f>IFERROR(VLOOKUP(B32,'3'!B:F,5,0),"0")</f>
        <v>0</v>
      </c>
      <c r="AF32" s="72">
        <f>IFERROR(VLOOKUP(B32,'3'!B:J,9,0),"0")</f>
        <v>0</v>
      </c>
      <c r="AG32" s="72">
        <f>IFERROR(VLOOKUP(B32,'3'!B:K,10,0),"0")</f>
        <v>0</v>
      </c>
      <c r="AH32" s="72">
        <f>IFERROR(VLOOKUP(B32,'3'!B:L,11,0),"0")</f>
        <v>0</v>
      </c>
      <c r="AI32" s="73">
        <f t="shared" si="15"/>
        <v>0</v>
      </c>
      <c r="AJ32" s="72">
        <f>IFERROR(VLOOKUP(B32,'4'!B:D,3,0),"0")</f>
        <v>0</v>
      </c>
      <c r="AK32" s="72">
        <f>IFERROR(VLOOKUP(B32,'4'!B:E,4,0),"0")</f>
        <v>0</v>
      </c>
      <c r="AL32" s="72">
        <f>IFERROR(VLOOKUP(B32,'4'!B:F,5,0),"0")</f>
        <v>0</v>
      </c>
      <c r="AM32" s="72">
        <f>IFERROR(VLOOKUP(B32,'4'!B:J,9,0),"0")</f>
        <v>0</v>
      </c>
      <c r="AN32" s="72">
        <f>IFERROR(VLOOKUP(B32,'4'!B:K,10,0),"0")</f>
        <v>0</v>
      </c>
      <c r="AO32" s="72">
        <f>IFERROR(VLOOKUP(B32,'4'!B:L,11,0),"0")</f>
        <v>0</v>
      </c>
      <c r="AP32" s="73">
        <f t="shared" si="16"/>
        <v>0</v>
      </c>
      <c r="AQ32" s="72">
        <f>IFERROR(VLOOKUP(B32,'5'!B:D,3,0),"0")</f>
        <v>0</v>
      </c>
      <c r="AR32" s="72">
        <f>IFERROR(VLOOKUP(B32,'5'!B:E,4,0),"0")</f>
        <v>0</v>
      </c>
      <c r="AS32" s="72">
        <f>IFERROR(VLOOKUP(B32,'5'!B:F,5,0),"0")</f>
        <v>0</v>
      </c>
      <c r="AT32" s="72">
        <f>IFERROR(VLOOKUP(B32,'5'!B:J,9,0),"0")</f>
        <v>0</v>
      </c>
      <c r="AU32" s="72">
        <f>IFERROR(VLOOKUP(B32,'5'!B:K,10,0),"0")</f>
        <v>0</v>
      </c>
      <c r="AV32" s="72">
        <f>IFERROR(VLOOKUP(B32,'5'!B:L,11,0),"0")</f>
        <v>0</v>
      </c>
      <c r="AW32" s="73">
        <f t="shared" si="86"/>
        <v>0</v>
      </c>
      <c r="AX32" s="72">
        <f>IFERROR(VLOOKUP(B32,'6'!B:D,3,0),"0")</f>
        <v>0</v>
      </c>
      <c r="AY32" s="72">
        <f>IFERROR(VLOOKUP(B32,'6'!B:E,4,0),"0")</f>
        <v>0</v>
      </c>
      <c r="AZ32" s="72">
        <f>IFERROR(VLOOKUP(B32,'6'!B:F,5,0),"0")</f>
        <v>0</v>
      </c>
      <c r="BA32" s="72">
        <f>IFERROR(VLOOKUP(B32,'6'!B:J,9,0),"0")</f>
        <v>0</v>
      </c>
      <c r="BB32" s="72">
        <f>IFERROR(VLOOKUP(B32,'6'!B:K,10,0),"0")</f>
        <v>0</v>
      </c>
      <c r="BC32" s="72">
        <f>IFERROR(VLOOKUP(B32,'6'!B:L,11,0),"0")</f>
        <v>0</v>
      </c>
      <c r="BD32" s="73">
        <f t="shared" si="18"/>
        <v>0</v>
      </c>
      <c r="BE32" s="72">
        <f>IFERROR(VLOOKUP(B32,'7'!B:D,3,0),"0")</f>
        <v>0</v>
      </c>
      <c r="BF32" s="72">
        <f>IFERROR(VLOOKUP(B32,'7'!B:E,4,0),"0")</f>
        <v>0</v>
      </c>
      <c r="BG32" s="72">
        <f>IFERROR(VLOOKUP(B32,'7'!B:F,5,0),"0")</f>
        <v>0</v>
      </c>
      <c r="BH32" s="72">
        <f>IFERROR(VLOOKUP(B32,'7'!B:J,9,0),"0")</f>
        <v>0</v>
      </c>
      <c r="BI32" s="72">
        <f>IFERROR(VLOOKUP(B32,'7'!B:K,10,0),"0")</f>
        <v>0</v>
      </c>
      <c r="BJ32" s="72">
        <f>IFERROR(VLOOKUP(B32,'7'!B:L,11,0),"0")</f>
        <v>0</v>
      </c>
      <c r="BK32" s="73">
        <f t="shared" si="87"/>
        <v>0</v>
      </c>
      <c r="BL32" s="72">
        <f>IFERROR(VLOOKUP(B32,'8'!B:D,3,0),"0")</f>
        <v>0</v>
      </c>
      <c r="BM32" s="72">
        <f>IFERROR(VLOOKUP(B32,'8'!B:E,4,0),"0")</f>
        <v>0</v>
      </c>
      <c r="BN32" s="72">
        <f>IFERROR(VLOOKUP(B32,'8'!B:F,5,0),"0")</f>
        <v>0</v>
      </c>
      <c r="BO32" s="72">
        <f>IFERROR(VLOOKUP(B32,'8'!B:J,9,0),"0")</f>
        <v>0</v>
      </c>
      <c r="BP32" s="72">
        <f>IFERROR(VLOOKUP(B32,'8'!B:K,10,0),"0")</f>
        <v>0</v>
      </c>
      <c r="BQ32" s="72">
        <f>IFERROR(VLOOKUP(B32,'8'!B:L,11,0),"0")</f>
        <v>0</v>
      </c>
      <c r="BR32" s="73">
        <f t="shared" si="20"/>
        <v>0</v>
      </c>
      <c r="BS32" s="72">
        <f>IFERROR(VLOOKUP(B32,'9'!B:D,3,0),"0")</f>
        <v>0</v>
      </c>
      <c r="BT32" s="72">
        <f>IFERROR(VLOOKUP(B32,'9'!B:E,4,0),"0")</f>
        <v>0</v>
      </c>
      <c r="BU32" s="72">
        <f>IFERROR(VLOOKUP(B32,'9'!B:F,5,0),"0")</f>
        <v>0</v>
      </c>
      <c r="BV32" s="72">
        <f>IFERROR(VLOOKUP(B32,'9'!B:J,9,0),"0")</f>
        <v>0</v>
      </c>
      <c r="BW32" s="72">
        <f>IFERROR(VLOOKUP(B32,'9'!B:K,10,0),"0")</f>
        <v>0</v>
      </c>
      <c r="BX32" s="72">
        <f>IFERROR(VLOOKUP(B32,'9'!B:L,11,0),"0")</f>
        <v>0</v>
      </c>
      <c r="BY32" s="73">
        <f t="shared" si="21"/>
        <v>0</v>
      </c>
      <c r="BZ32" s="72">
        <f>IFERROR(VLOOKUP(B32,'10'!B:D,3,0),"0")</f>
        <v>0</v>
      </c>
      <c r="CA32" s="72">
        <f>IFERROR(VLOOKUP(B32,'10'!B:E,4,0),"0")</f>
        <v>0</v>
      </c>
      <c r="CB32" s="72">
        <f>VLOOKUP(B32,'10'!B:F,5,0)</f>
        <v>0</v>
      </c>
      <c r="CC32" s="72">
        <f>IFERROR(VLOOKUP(B32,'10'!B:J,9,0),"0")</f>
        <v>0</v>
      </c>
      <c r="CD32" s="72">
        <f>IFERROR(VLOOKUP(B32,'10'!B:K,10,0),"0")</f>
        <v>0</v>
      </c>
      <c r="CE32" s="72">
        <f>IFERROR(VLOOKUP(B32,'10'!B:L,11,0),"0")</f>
        <v>0</v>
      </c>
      <c r="CF32" s="73">
        <f t="shared" si="88"/>
        <v>0</v>
      </c>
      <c r="CG32" s="72">
        <f>IFERROR(VLOOKUP(B32,'11'!B:D,3,0),"0")</f>
        <v>0</v>
      </c>
      <c r="CH32" s="72">
        <f>IFERROR(VLOOKUP(B32,'11'!B:E,4,0),"0")</f>
        <v>0</v>
      </c>
      <c r="CI32" s="72">
        <f>IFERROR(VLOOKUP(B32,'11'!B:F,5,0),"0")</f>
        <v>0</v>
      </c>
      <c r="CJ32" s="72">
        <f>IFERROR(VLOOKUP(B32,'11'!B:J,9,0),"0")</f>
        <v>0</v>
      </c>
      <c r="CK32" s="72">
        <f>IFERROR(VLOOKUP(B32,'11'!B:K,10,0),"0")</f>
        <v>0</v>
      </c>
      <c r="CL32" s="72">
        <f>IFERROR(VLOOKUP(B32,'11'!B:L,11,0),"0")</f>
        <v>0</v>
      </c>
      <c r="CM32" s="73">
        <f t="shared" si="89"/>
        <v>0</v>
      </c>
      <c r="CN32" s="72">
        <f>IFERROR(VLOOKUP(B32,'12'!B:D,3,0),"0")</f>
        <v>0</v>
      </c>
      <c r="CO32" s="72">
        <f>IFERROR(VLOOKUP(B32,'12'!B:E,4,0),"0")</f>
        <v>0</v>
      </c>
      <c r="CP32" s="72">
        <f>IFERROR(VLOOKUP(B32,'12'!B:F,5,0),"0")</f>
        <v>0</v>
      </c>
      <c r="CQ32" s="72">
        <f>IFERROR(VLOOKUP(B32,'12'!B:J,9,0),"0")</f>
        <v>0</v>
      </c>
      <c r="CR32" s="72">
        <f>IFERROR(VLOOKUP(B32,'12'!B:K,10,0),"0")</f>
        <v>0</v>
      </c>
      <c r="CS32" s="72">
        <f>IFERROR(VLOOKUP(B32,'12'!B:L,11,0),"0")</f>
        <v>0</v>
      </c>
      <c r="CT32" s="73">
        <f t="shared" si="90"/>
        <v>0</v>
      </c>
      <c r="CU32" s="72">
        <f>IFERROR(VLOOKUP(B32,'13'!B:D,3,0),"0")</f>
        <v>0</v>
      </c>
      <c r="CV32" s="72">
        <f>IFERROR(VLOOKUP(B32,'13'!B:E,4,0),"0")</f>
        <v>0</v>
      </c>
      <c r="CW32" s="72">
        <f>IFERROR(VLOOKUP(B32,'13'!B:F,5,0),"0")</f>
        <v>0</v>
      </c>
      <c r="CX32" s="72">
        <f>IFERROR(VLOOKUP(B32,'13'!B:J,9,0),"0")</f>
        <v>0</v>
      </c>
      <c r="CY32" s="72">
        <f>IFERROR(VLOOKUP(B32,'13'!B:K,10,0),"0")</f>
        <v>0</v>
      </c>
      <c r="CZ32" s="72">
        <f>IFERROR(VLOOKUP(B32,'13'!B:L,11,0),"0")</f>
        <v>0</v>
      </c>
      <c r="DA32" s="73">
        <f t="shared" si="91"/>
        <v>0</v>
      </c>
      <c r="DB32" s="72">
        <f>IFERROR(VLOOKUP(B32,'14'!B:D,3,0),"0")</f>
        <v>0</v>
      </c>
      <c r="DC32" s="72">
        <f>IFERROR(VLOOKUP(B32,'14'!B:E,4,0),"0")</f>
        <v>0</v>
      </c>
      <c r="DD32" s="72">
        <f>IFERROR(VLOOKUP(B32,'14'!B:F,5,0),"0")</f>
        <v>0</v>
      </c>
      <c r="DE32" s="72">
        <f>IFERROR(VLOOKUP(B32,'14'!B:J,9,0),"0")</f>
        <v>0</v>
      </c>
      <c r="DF32" s="72">
        <f>IFERROR(VLOOKUP(B32,'14'!B:K,10,0),"0")</f>
        <v>0</v>
      </c>
      <c r="DG32" s="72">
        <f>IFERROR(VLOOKUP(B32,'14'!B:L,11,0),"0")</f>
        <v>0</v>
      </c>
      <c r="DH32" s="73">
        <f t="shared" si="92"/>
        <v>0</v>
      </c>
      <c r="DI32" s="72">
        <f>IFERROR(VLOOKUP(B32,'15'!B:D,3,0),"0")</f>
        <v>0</v>
      </c>
      <c r="DJ32" s="72">
        <f>IFERROR(VLOOKUP(B32,'15'!B:E,4,0),"0")</f>
        <v>0</v>
      </c>
      <c r="DK32" s="72">
        <f>IFERROR(VLOOKUP(B32,'15'!B:F,5,0),"0")</f>
        <v>0</v>
      </c>
      <c r="DL32" s="72">
        <f>IFERROR(VLOOKUP(B32,'15'!B:J,9,0),"0")</f>
        <v>0</v>
      </c>
      <c r="DM32" s="72">
        <f>IFERROR(VLOOKUP(B32,'15'!B:K,10,0),"0")</f>
        <v>0</v>
      </c>
      <c r="DN32" s="72">
        <f>IFERROR(VLOOKUP(B32,'15'!B:L,11,0),"0")</f>
        <v>0</v>
      </c>
      <c r="DO32" s="73">
        <f t="shared" si="93"/>
        <v>0</v>
      </c>
      <c r="DP32" s="72">
        <f>IFERROR(VLOOKUP(B32,'16'!B:D,3,0),"0")</f>
        <v>0</v>
      </c>
      <c r="DQ32" s="72">
        <f>IFERROR(VLOOKUP(B32,'16'!B:E,4,0),"0")</f>
        <v>0</v>
      </c>
      <c r="DR32" s="72">
        <f>IFERROR(VLOOKUP(B32,'16'!B:F,5,0),"0")</f>
        <v>0</v>
      </c>
      <c r="DS32" s="72">
        <f>IFERROR(VLOOKUP(B32,'16'!B:J,9,0),"0")</f>
        <v>0</v>
      </c>
      <c r="DT32" s="72">
        <f>IFERROR(VLOOKUP(B32,'16'!B:K,10,0),"0")</f>
        <v>0</v>
      </c>
      <c r="DU32" s="72">
        <f>IFERROR(VLOOKUP(B32,'16'!B:L,11,0),"0")</f>
        <v>0</v>
      </c>
      <c r="DV32" s="73">
        <f t="shared" si="94"/>
        <v>0</v>
      </c>
      <c r="DW32" s="72">
        <f>IFERROR(VLOOKUP(B32,'17'!B:D,3,0),"0")</f>
        <v>0</v>
      </c>
      <c r="DX32" s="72">
        <f>IFERROR(VLOOKUP(B32,'17'!B:E,4,0),"0")</f>
        <v>0</v>
      </c>
      <c r="DY32" s="72">
        <f>IFERROR(VLOOKUP(B32,'17'!B:F,5,0),"0")</f>
        <v>0</v>
      </c>
      <c r="DZ32" s="72">
        <f>IFERROR(VLOOKUP(B32,'17'!B:J,9,0),"0")</f>
        <v>0</v>
      </c>
      <c r="EA32" s="72">
        <f>IFERROR(VLOOKUP(B32,'17'!B:K,10,0),"0")</f>
        <v>0</v>
      </c>
      <c r="EB32" s="72">
        <f>IFERROR(VLOOKUP(B32,'17'!B:L,11,0),"0")</f>
        <v>0</v>
      </c>
      <c r="EC32" s="73">
        <f t="shared" si="95"/>
        <v>0</v>
      </c>
      <c r="ED32" s="72">
        <f>IFERROR(VLOOKUP(B32,'18'!B:D,3,0),"0")</f>
        <v>10</v>
      </c>
      <c r="EE32" s="72">
        <f>IFERROR(VLOOKUP(B32,'18'!B:E,4,0),"0")</f>
        <v>0</v>
      </c>
      <c r="EF32" s="72">
        <f>IFERROR(VLOOKUP(B32,'18'!B:F,5,0),"0")</f>
        <v>0</v>
      </c>
      <c r="EG32" s="72">
        <f>IFERROR(VLOOKUP(B32,'18'!B:J,9,0),"0")</f>
        <v>0</v>
      </c>
      <c r="EH32" s="72">
        <f>IFERROR(VLOOKUP(B32,'18'!B:K,10,0),"0")</f>
        <v>0</v>
      </c>
      <c r="EI32" s="72">
        <f>IFERROR(VLOOKUP(B32,'18'!B:L,11,0),"0")</f>
        <v>0</v>
      </c>
      <c r="EJ32" s="73">
        <f t="shared" si="30"/>
        <v>10</v>
      </c>
      <c r="EK32" s="72">
        <f>IFERROR(VLOOKUP(B32,'19'!B:D,3,0),"0")</f>
        <v>0</v>
      </c>
      <c r="EL32" s="72">
        <f>IFERROR(VLOOKUP(B32,'19'!B:E,4,0),"0")</f>
        <v>0</v>
      </c>
      <c r="EM32" s="72">
        <f>IFERROR(VLOOKUP(B32,'19'!B:F,5,0),"0")</f>
        <v>0</v>
      </c>
      <c r="EN32" s="72">
        <f>IFERROR(VLOOKUP(B32,'19'!B:J,9,0),"0")</f>
        <v>0</v>
      </c>
      <c r="EO32" s="72">
        <f>IFERROR(VLOOKUP(B32,'19'!B:K,10,0),"0")</f>
        <v>0</v>
      </c>
      <c r="EP32" s="72">
        <f>IFERROR(VLOOKUP(B32,'19'!B:L,11,0),"0")</f>
        <v>0</v>
      </c>
      <c r="EQ32" s="73">
        <f t="shared" si="31"/>
        <v>0</v>
      </c>
      <c r="ER32" s="72">
        <f>IFERROR(VLOOKUP(B32,'20'!B:D,3,0),"0")</f>
        <v>0</v>
      </c>
      <c r="ES32" s="72">
        <f>IFERROR(VLOOKUP(B32,'20'!B:E,4,0),"0")</f>
        <v>0</v>
      </c>
      <c r="ET32" s="72">
        <f>IFERROR(VLOOKUP(B32,'20'!B:F,5,0),"0")</f>
        <v>0</v>
      </c>
      <c r="EU32" s="72">
        <f>IFERROR(VLOOKUP(B32,'20'!B:J,9,0),"0")</f>
        <v>0</v>
      </c>
      <c r="EV32" s="72">
        <f>IFERROR(VLOOKUP(B32,'20'!B:K,10,0),"0")</f>
        <v>0</v>
      </c>
      <c r="EW32" s="72">
        <f>IFERROR(VLOOKUP(B32,'20'!B:L,11,0),"0")</f>
        <v>0</v>
      </c>
      <c r="EX32" s="73">
        <f t="shared" si="32"/>
        <v>0</v>
      </c>
      <c r="EY32" s="72">
        <f>IFERROR(VLOOKUP(B32,'21'!B:D,3,0),"0")</f>
        <v>0</v>
      </c>
      <c r="EZ32" s="72">
        <f>IFERROR(VLOOKUP(B32,'21'!B:E,4,0),"0")</f>
        <v>0</v>
      </c>
      <c r="FA32" s="72">
        <f>IFERROR(VLOOKUP(B32,'21'!B:F,5,0),"0")</f>
        <v>0</v>
      </c>
      <c r="FB32" s="72">
        <f>IFERROR(VLOOKUP(B32,'21'!B:J,9,0),"0")</f>
        <v>0</v>
      </c>
      <c r="FC32" s="72">
        <f>IFERROR(VLOOKUP(B32,'21'!B:K,10,0),"0")</f>
        <v>0</v>
      </c>
      <c r="FD32" s="72">
        <f>IFERROR(VLOOKUP(B32,'21'!B:L,11,0),"0")</f>
        <v>0</v>
      </c>
      <c r="FE32" s="73">
        <f t="shared" si="33"/>
        <v>0</v>
      </c>
      <c r="FF32" s="72">
        <f>IFERROR(VLOOKUP(B32,'22'!B:D,3,0),"0")</f>
        <v>0</v>
      </c>
      <c r="FG32" s="72">
        <f>IFERROR(VLOOKUP(B32,'22'!B:E,4,0),"0")</f>
        <v>0</v>
      </c>
      <c r="FH32" s="72">
        <f>IFERROR(VLOOKUP(B32,'22'!B:F,5,0),"0")</f>
        <v>0</v>
      </c>
      <c r="FI32" s="72">
        <f>IFERROR(VLOOKUP(B32,'22'!B:J,9,0),"0")</f>
        <v>0</v>
      </c>
      <c r="FJ32" s="72">
        <f>IFERROR(VLOOKUP(B32,'22'!B:K,10,0),"0")</f>
        <v>0</v>
      </c>
      <c r="FK32" s="72">
        <f>IFERROR(VLOOKUP(B32,'22'!B:L,11,0),"0")</f>
        <v>0</v>
      </c>
      <c r="FL32" s="73">
        <f t="shared" si="34"/>
        <v>0</v>
      </c>
      <c r="FM32" s="72">
        <f>IFERROR(VLOOKUP(B32,'23'!B:D,3,0),"0")</f>
        <v>0</v>
      </c>
      <c r="FN32" s="72">
        <f>IFERROR(VLOOKUP(B32,'23'!B:E,4,0),"0")</f>
        <v>0</v>
      </c>
      <c r="FO32" s="72">
        <f>IFERROR(VLOOKUP(B32,'23'!B:F,5,0),"0")</f>
        <v>0</v>
      </c>
      <c r="FP32" s="72">
        <f>IFERROR(VLOOKUP(B32,'23'!B:J,9,0),"0")</f>
        <v>0</v>
      </c>
      <c r="FQ32" s="72">
        <f>IFERROR(VLOOKUP(B32,'23'!B:K,10,0),"0")</f>
        <v>0</v>
      </c>
      <c r="FR32" s="72">
        <f>IFERROR(VLOOKUP(B32,'23'!B:L,11,0),"0")</f>
        <v>0</v>
      </c>
      <c r="FS32" s="73">
        <f t="shared" si="35"/>
        <v>0</v>
      </c>
      <c r="FT32" s="72">
        <f>IFERROR(VLOOKUP(B32,'24'!B:D,3,0),"0")</f>
        <v>0</v>
      </c>
      <c r="FU32" s="72">
        <f>IFERROR(VLOOKUP(B32,'24'!B:E,4,0),"0")</f>
        <v>0</v>
      </c>
      <c r="FV32" s="72">
        <f>IFERROR(VLOOKUP(B32,'24'!B:F,5,0),"0")</f>
        <v>0</v>
      </c>
      <c r="FW32" s="72">
        <f>IFERROR(VLOOKUP(B32,'24'!B:J,9,0),"0")</f>
        <v>0</v>
      </c>
      <c r="FX32" s="72">
        <f>IFERROR(VLOOKUP(B32,'24'!B:K,10,0),"0")</f>
        <v>0</v>
      </c>
      <c r="FY32" s="72">
        <f>IFERROR(VLOOKUP(B32,'24'!B:L,11,0),"0")</f>
        <v>0</v>
      </c>
      <c r="FZ32" s="73">
        <f t="shared" si="36"/>
        <v>0</v>
      </c>
      <c r="GA32" s="72">
        <f>IFERROR(VLOOKUP(B32,'25'!B:D,3,0),"0")</f>
        <v>0</v>
      </c>
      <c r="GB32" s="72">
        <f>IFERROR(VLOOKUP(B32,'25'!B:E,4,0),"0")</f>
        <v>0</v>
      </c>
      <c r="GC32" s="72">
        <f>IFERROR(VLOOKUP(B32,'25'!B:F,5,0),"0")</f>
        <v>0</v>
      </c>
      <c r="GD32" s="72">
        <f>IFERROR(VLOOKUP(B32,'25'!B:J,9,0),"0")</f>
        <v>0</v>
      </c>
      <c r="GE32" s="72">
        <f>IFERROR(VLOOKUP(B32,'25'!B:K,10,0),"0")</f>
        <v>0</v>
      </c>
      <c r="GF32" s="72">
        <f>IFERROR(VLOOKUP(B32,'25'!B:L,11,0),"0")</f>
        <v>0</v>
      </c>
      <c r="GG32" s="73">
        <f t="shared" si="96"/>
        <v>0</v>
      </c>
      <c r="GH32" s="72">
        <f>IFERROR(VLOOKUP(B32,'26'!B:D,3,0),"0")</f>
        <v>0</v>
      </c>
      <c r="GI32" s="72">
        <f>IFERROR(VLOOKUP(B32,'26'!B:E,4,0),"0")</f>
        <v>0</v>
      </c>
      <c r="GJ32" s="72">
        <f>IFERROR(VLOOKUP(B32,'26'!B:F,5,0),"0")</f>
        <v>0</v>
      </c>
      <c r="GK32" s="72">
        <f>IFERROR(VLOOKUP(B32,'26'!B:J,9,0),"0")</f>
        <v>0</v>
      </c>
      <c r="GL32" s="72">
        <f>IFERROR(VLOOKUP(B32,'26'!B:K,10,0),"0")</f>
        <v>0</v>
      </c>
      <c r="GM32" s="72">
        <f>IFERROR(VLOOKUP(B32,'26'!B:L,11,0),"0")</f>
        <v>0</v>
      </c>
      <c r="GN32" s="73">
        <f t="shared" si="97"/>
        <v>0</v>
      </c>
      <c r="GO32" s="72">
        <f>IFERROR(VLOOKUP(B32,'27'!B:D,3,0),"0")</f>
        <v>0</v>
      </c>
      <c r="GP32" s="72">
        <f>IFERROR(VLOOKUP(B32,'27'!B:E,4,0),"0")</f>
        <v>0</v>
      </c>
      <c r="GQ32" s="72">
        <f>IFERROR(VLOOKUP(B32,'27'!B:F,5,0),"0")</f>
        <v>0</v>
      </c>
      <c r="GR32" s="72">
        <f>IFERROR(VLOOKUP(B32,'27'!B:J,9,0),"0")</f>
        <v>0</v>
      </c>
      <c r="GS32" s="72">
        <f>IFERROR(VLOOKUP(B32,'27'!B:K,10,0),"0")</f>
        <v>0</v>
      </c>
      <c r="GT32" s="72">
        <f>IFERROR(VLOOKUP(B32,'27'!B:L,11,0),"0")</f>
        <v>0</v>
      </c>
      <c r="GU32" s="73">
        <f t="shared" si="39"/>
        <v>0</v>
      </c>
      <c r="GV32" s="72">
        <f>IFERROR(VLOOKUP(B32,'28'!B:D,3,0),"0")</f>
        <v>0</v>
      </c>
      <c r="GW32" s="72">
        <f>IFERROR(VLOOKUP(B32,'28'!B:E,4,0),"0")</f>
        <v>0</v>
      </c>
      <c r="GX32" s="72">
        <f>IFERROR(VLOOKUP(B32,'28'!B:F,5,0),"0")</f>
        <v>0</v>
      </c>
      <c r="GY32" s="72">
        <f>IFERROR(VLOOKUP(B32,'28'!B:J,9,0),"0")</f>
        <v>0</v>
      </c>
      <c r="GZ32" s="72">
        <f>IFERROR(VLOOKUP(B32,'28'!B:K,10,0),"0")</f>
        <v>0</v>
      </c>
      <c r="HA32" s="72">
        <f>IFERROR(VLOOKUP(B32,'28'!B:L,11,0),"0")</f>
        <v>0</v>
      </c>
      <c r="HB32" s="73">
        <f t="shared" si="40"/>
        <v>0</v>
      </c>
      <c r="HC32" s="72" t="str">
        <f>IFERROR(VLOOKUP(B32,#REF!,3),"0")</f>
        <v>0</v>
      </c>
      <c r="HD32" s="72" t="str">
        <f>IFERROR(VLOOKUP(B32,#REF!,4,0),"0")</f>
        <v>0</v>
      </c>
      <c r="HE32" s="72" t="str">
        <f>IFERROR(VLOOKUP(B32,#REF!,5,0),"0")</f>
        <v>0</v>
      </c>
      <c r="HF32" s="72" t="str">
        <f>IFERROR(VLOOKUP(B32,#REF!,9,0),"0")</f>
        <v>0</v>
      </c>
      <c r="HG32" s="72" t="str">
        <f>IFERROR(VLOOKUP(B32,#REF!,10,0),"0")</f>
        <v>0</v>
      </c>
      <c r="HH32" s="72" t="str">
        <f>IFERROR(VLOOKUP(B32,#REF!,11,0),"0")</f>
        <v>0</v>
      </c>
      <c r="HI32" s="73">
        <f t="shared" si="98"/>
        <v>0</v>
      </c>
      <c r="HP32" s="73">
        <f t="shared" si="99"/>
        <v>0</v>
      </c>
      <c r="HW32" s="73">
        <f t="shared" si="100"/>
        <v>0</v>
      </c>
    </row>
    <row r="33" spans="1:231" x14ac:dyDescent="0.6">
      <c r="A33" s="3">
        <v>30</v>
      </c>
      <c r="B33" s="3">
        <v>1111067</v>
      </c>
      <c r="C33" s="5" t="s">
        <v>17</v>
      </c>
      <c r="D33" s="3" t="s">
        <v>177</v>
      </c>
      <c r="E33" s="84">
        <v>4.43</v>
      </c>
      <c r="F33" s="83">
        <f t="shared" si="9"/>
        <v>0</v>
      </c>
      <c r="G33" s="70">
        <f t="shared" si="44"/>
        <v>0</v>
      </c>
      <c r="H33" s="70">
        <f t="shared" si="45"/>
        <v>0</v>
      </c>
      <c r="I33" s="70">
        <f t="shared" si="46"/>
        <v>0</v>
      </c>
      <c r="J33" s="70">
        <f t="shared" si="47"/>
        <v>0</v>
      </c>
      <c r="K33" s="70">
        <f t="shared" si="48"/>
        <v>0</v>
      </c>
      <c r="L33" s="70">
        <f t="shared" si="49"/>
        <v>0</v>
      </c>
      <c r="M33" s="73">
        <f t="shared" si="11"/>
        <v>0</v>
      </c>
      <c r="N33" s="81">
        <f t="shared" si="12"/>
        <v>0</v>
      </c>
      <c r="O33" s="72" t="str">
        <f>IFERROR(VLOOKUP(B33,'1ไม่มียอด'!B:D,3,0),"0")</f>
        <v>0</v>
      </c>
      <c r="P33" s="72" t="str">
        <f>IFERROR(VLOOKUP(B33,'1ไม่มียอด'!B:E,4,0),"0")</f>
        <v>0</v>
      </c>
      <c r="Q33" s="72" t="str">
        <f>IFERROR(VLOOKUP(B33,'1ไม่มียอด'!B:F,5,0),"0")</f>
        <v>0</v>
      </c>
      <c r="R33" s="72" t="str">
        <f>IFERROR(VLOOKUP(B33,'1ไม่มียอด'!B:G,6,0),"0")</f>
        <v>0</v>
      </c>
      <c r="S33" s="72" t="str">
        <f>IFERROR(VLOOKUP(B33,'1ไม่มียอด'!B:J,9,0),"0")</f>
        <v>0</v>
      </c>
      <c r="T33" s="72" t="str">
        <f>IFERROR(VLOOKUP(B33,'1ไม่มียอด'!B:K,10,0),"0")</f>
        <v>0</v>
      </c>
      <c r="U33" s="73">
        <f t="shared" si="84"/>
        <v>0</v>
      </c>
      <c r="V33" s="72" t="str">
        <f>IFERROR(VLOOKUP(B33,#REF!,3,0),"0")</f>
        <v>0</v>
      </c>
      <c r="W33" s="72" t="str">
        <f>IFERROR(VLOOKUP(B33,#REF!,4,0),"0")</f>
        <v>0</v>
      </c>
      <c r="X33" s="72" t="str">
        <f>IFERROR(VLOOKUP(B33,#REF!,5,0),"0")</f>
        <v>0</v>
      </c>
      <c r="Y33" s="72" t="str">
        <f>IFERROR(VLOOKUP(B33,#REF!,9,0),"0")</f>
        <v>0</v>
      </c>
      <c r="Z33" s="72" t="str">
        <f>IFERROR(VLOOKUP(B33,#REF!,10,0),"0")</f>
        <v>0</v>
      </c>
      <c r="AA33" s="72" t="str">
        <f>IFERROR(VLOOKUP(B33,#REF!,11,0),"0")</f>
        <v>0</v>
      </c>
      <c r="AB33" s="73">
        <f t="shared" si="85"/>
        <v>0</v>
      </c>
      <c r="AC33" s="72">
        <f>IFERROR(VLOOKUP(B33,'3'!B:D,3,0),"0")</f>
        <v>0</v>
      </c>
      <c r="AD33" s="72">
        <f>IFERROR(VLOOKUP(B33,'3'!B:E,4,0),"0")</f>
        <v>0</v>
      </c>
      <c r="AE33" s="72">
        <f>IFERROR(VLOOKUP(B33,'3'!B:F,5,0),"0")</f>
        <v>0</v>
      </c>
      <c r="AF33" s="72">
        <f>IFERROR(VLOOKUP(B33,'3'!B:J,9,0),"0")</f>
        <v>0</v>
      </c>
      <c r="AG33" s="72">
        <f>IFERROR(VLOOKUP(B33,'3'!B:K,10,0),"0")</f>
        <v>0</v>
      </c>
      <c r="AH33" s="72">
        <f>IFERROR(VLOOKUP(B33,'3'!B:L,11,0),"0")</f>
        <v>0</v>
      </c>
      <c r="AI33" s="73">
        <f t="shared" si="15"/>
        <v>0</v>
      </c>
      <c r="AJ33" s="72">
        <f>IFERROR(VLOOKUP(B33,'4'!B:D,3,0),"0")</f>
        <v>0</v>
      </c>
      <c r="AK33" s="72">
        <f>IFERROR(VLOOKUP(B33,'4'!B:E,4,0),"0")</f>
        <v>0</v>
      </c>
      <c r="AL33" s="72">
        <f>IFERROR(VLOOKUP(B33,'4'!B:F,5,0),"0")</f>
        <v>0</v>
      </c>
      <c r="AM33" s="72">
        <f>IFERROR(VLOOKUP(B33,'4'!B:J,9,0),"0")</f>
        <v>0</v>
      </c>
      <c r="AN33" s="72">
        <f>IFERROR(VLOOKUP(B33,'4'!B:K,10,0),"0")</f>
        <v>0</v>
      </c>
      <c r="AO33" s="72">
        <f>IFERROR(VLOOKUP(B33,'4'!B:L,11,0),"0")</f>
        <v>0</v>
      </c>
      <c r="AP33" s="73">
        <f t="shared" si="16"/>
        <v>0</v>
      </c>
      <c r="AQ33" s="72">
        <f>IFERROR(VLOOKUP(B33,'5'!B:D,3,0),"0")</f>
        <v>0</v>
      </c>
      <c r="AR33" s="72">
        <f>IFERROR(VLOOKUP(B33,'5'!B:E,4,0),"0")</f>
        <v>0</v>
      </c>
      <c r="AS33" s="72">
        <f>IFERROR(VLOOKUP(B33,'5'!B:F,5,0),"0")</f>
        <v>0</v>
      </c>
      <c r="AT33" s="72">
        <f>IFERROR(VLOOKUP(B33,'5'!B:J,9,0),"0")</f>
        <v>0</v>
      </c>
      <c r="AU33" s="72">
        <f>IFERROR(VLOOKUP(B33,'5'!B:K,10,0),"0")</f>
        <v>0</v>
      </c>
      <c r="AV33" s="72">
        <f>IFERROR(VLOOKUP(B33,'5'!B:L,11,0),"0")</f>
        <v>0</v>
      </c>
      <c r="AW33" s="73">
        <f t="shared" si="86"/>
        <v>0</v>
      </c>
      <c r="AX33" s="72">
        <f>IFERROR(VLOOKUP(B33,'6'!B:D,3,0),"0")</f>
        <v>0</v>
      </c>
      <c r="AY33" s="72">
        <f>IFERROR(VLOOKUP(B33,'6'!B:E,4,0),"0")</f>
        <v>0</v>
      </c>
      <c r="AZ33" s="72">
        <f>IFERROR(VLOOKUP(B33,'6'!B:F,5,0),"0")</f>
        <v>0</v>
      </c>
      <c r="BA33" s="72">
        <f>IFERROR(VLOOKUP(B33,'6'!B:J,9,0),"0")</f>
        <v>0</v>
      </c>
      <c r="BB33" s="72">
        <f>IFERROR(VLOOKUP(B33,'6'!B:K,10,0),"0")</f>
        <v>0</v>
      </c>
      <c r="BC33" s="72">
        <f>IFERROR(VLOOKUP(B33,'6'!B:L,11,0),"0")</f>
        <v>0</v>
      </c>
      <c r="BD33" s="73">
        <f t="shared" si="18"/>
        <v>0</v>
      </c>
      <c r="BE33" s="72">
        <f>IFERROR(VLOOKUP(B33,'7'!B:D,3,0),"0")</f>
        <v>0</v>
      </c>
      <c r="BF33" s="72">
        <f>IFERROR(VLOOKUP(B33,'7'!B:E,4,0),"0")</f>
        <v>0</v>
      </c>
      <c r="BG33" s="72">
        <f>IFERROR(VLOOKUP(B33,'7'!B:F,5,0),"0")</f>
        <v>0</v>
      </c>
      <c r="BH33" s="72">
        <f>IFERROR(VLOOKUP(B33,'7'!B:J,9,0),"0")</f>
        <v>0</v>
      </c>
      <c r="BI33" s="72">
        <f>IFERROR(VLOOKUP(B33,'7'!B:K,10,0),"0")</f>
        <v>0</v>
      </c>
      <c r="BJ33" s="72">
        <f>IFERROR(VLOOKUP(B33,'7'!B:L,11,0),"0")</f>
        <v>0</v>
      </c>
      <c r="BK33" s="73">
        <f t="shared" si="87"/>
        <v>0</v>
      </c>
      <c r="BL33" s="72">
        <f>IFERROR(VLOOKUP(B33,'8'!B:D,3,0),"0")</f>
        <v>0</v>
      </c>
      <c r="BM33" s="72">
        <f>IFERROR(VLOOKUP(B33,'8'!B:E,4,0),"0")</f>
        <v>0</v>
      </c>
      <c r="BN33" s="72">
        <f>IFERROR(VLOOKUP(B33,'8'!B:F,5,0),"0")</f>
        <v>0</v>
      </c>
      <c r="BO33" s="72">
        <f>IFERROR(VLOOKUP(B33,'8'!B:J,9,0),"0")</f>
        <v>0</v>
      </c>
      <c r="BP33" s="72">
        <f>IFERROR(VLOOKUP(B33,'8'!B:K,10,0),"0")</f>
        <v>0</v>
      </c>
      <c r="BQ33" s="72">
        <f>IFERROR(VLOOKUP(B33,'8'!B:L,11,0),"0")</f>
        <v>0</v>
      </c>
      <c r="BR33" s="73">
        <f t="shared" si="20"/>
        <v>0</v>
      </c>
      <c r="BS33" s="72">
        <f>IFERROR(VLOOKUP(B33,'9'!B:D,3,0),"0")</f>
        <v>0</v>
      </c>
      <c r="BT33" s="72">
        <f>IFERROR(VLOOKUP(B33,'9'!B:E,4,0),"0")</f>
        <v>0</v>
      </c>
      <c r="BU33" s="72">
        <f>IFERROR(VLOOKUP(B33,'9'!B:F,5,0),"0")</f>
        <v>0</v>
      </c>
      <c r="BV33" s="72">
        <f>IFERROR(VLOOKUP(B33,'9'!B:J,9,0),"0")</f>
        <v>0</v>
      </c>
      <c r="BW33" s="72">
        <f>IFERROR(VLOOKUP(B33,'9'!B:K,10,0),"0")</f>
        <v>0</v>
      </c>
      <c r="BX33" s="72">
        <f>IFERROR(VLOOKUP(B33,'9'!B:L,11,0),"0")</f>
        <v>0</v>
      </c>
      <c r="BY33" s="73">
        <f t="shared" si="21"/>
        <v>0</v>
      </c>
      <c r="BZ33" s="72">
        <f>IFERROR(VLOOKUP(B33,'10'!B:D,3,0),"0")</f>
        <v>0</v>
      </c>
      <c r="CA33" s="72">
        <f>IFERROR(VLOOKUP(B33,'10'!B:E,4,0),"0")</f>
        <v>0</v>
      </c>
      <c r="CB33" s="72">
        <f>VLOOKUP(B33,'10'!B:F,5,0)</f>
        <v>0</v>
      </c>
      <c r="CC33" s="72">
        <f>IFERROR(VLOOKUP(B33,'10'!B:J,9,0),"0")</f>
        <v>0</v>
      </c>
      <c r="CD33" s="72">
        <f>IFERROR(VLOOKUP(B33,'10'!B:K,10,0),"0")</f>
        <v>0</v>
      </c>
      <c r="CE33" s="72">
        <f>IFERROR(VLOOKUP(B33,'10'!B:L,11,0),"0")</f>
        <v>0</v>
      </c>
      <c r="CF33" s="73">
        <f t="shared" si="88"/>
        <v>0</v>
      </c>
      <c r="CG33" s="72">
        <f>IFERROR(VLOOKUP(B33,'11'!B:D,3,0),"0")</f>
        <v>0</v>
      </c>
      <c r="CH33" s="72">
        <f>IFERROR(VLOOKUP(B33,'11'!B:E,4,0),"0")</f>
        <v>0</v>
      </c>
      <c r="CI33" s="72">
        <f>IFERROR(VLOOKUP(B33,'11'!B:F,5,0),"0")</f>
        <v>0</v>
      </c>
      <c r="CJ33" s="72">
        <f>IFERROR(VLOOKUP(B33,'11'!B:J,9,0),"0")</f>
        <v>0</v>
      </c>
      <c r="CK33" s="72">
        <f>IFERROR(VLOOKUP(B33,'11'!B:K,10,0),"0")</f>
        <v>0</v>
      </c>
      <c r="CL33" s="72">
        <f>IFERROR(VLOOKUP(B33,'11'!B:L,11,0),"0")</f>
        <v>0</v>
      </c>
      <c r="CM33" s="73">
        <f t="shared" si="89"/>
        <v>0</v>
      </c>
      <c r="CN33" s="72">
        <f>IFERROR(VLOOKUP(B33,'12'!B:D,3,0),"0")</f>
        <v>0</v>
      </c>
      <c r="CO33" s="72">
        <f>IFERROR(VLOOKUP(B33,'12'!B:E,4,0),"0")</f>
        <v>0</v>
      </c>
      <c r="CP33" s="72">
        <f>IFERROR(VLOOKUP(B33,'12'!B:F,5,0),"0")</f>
        <v>0</v>
      </c>
      <c r="CQ33" s="72">
        <f>IFERROR(VLOOKUP(B33,'12'!B:J,9,0),"0")</f>
        <v>0</v>
      </c>
      <c r="CR33" s="72">
        <f>IFERROR(VLOOKUP(B33,'12'!B:K,10,0),"0")</f>
        <v>0</v>
      </c>
      <c r="CS33" s="72">
        <f>IFERROR(VLOOKUP(B33,'12'!B:L,11,0),"0")</f>
        <v>0</v>
      </c>
      <c r="CT33" s="73">
        <f t="shared" si="90"/>
        <v>0</v>
      </c>
      <c r="CU33" s="72">
        <f>IFERROR(VLOOKUP(B33,'13'!B:D,3,0),"0")</f>
        <v>0</v>
      </c>
      <c r="CV33" s="72">
        <f>IFERROR(VLOOKUP(B33,'13'!B:E,4,0),"0")</f>
        <v>0</v>
      </c>
      <c r="CW33" s="72">
        <f>IFERROR(VLOOKUP(B33,'13'!B:F,5,0),"0")</f>
        <v>0</v>
      </c>
      <c r="CX33" s="72">
        <f>IFERROR(VLOOKUP(B33,'13'!B:J,9,0),"0")</f>
        <v>0</v>
      </c>
      <c r="CY33" s="72">
        <f>IFERROR(VLOOKUP(B33,'13'!B:K,10,0),"0")</f>
        <v>0</v>
      </c>
      <c r="CZ33" s="72">
        <f>IFERROR(VLOOKUP(B33,'13'!B:L,11,0),"0")</f>
        <v>0</v>
      </c>
      <c r="DA33" s="73">
        <f t="shared" si="91"/>
        <v>0</v>
      </c>
      <c r="DB33" s="72">
        <f>IFERROR(VLOOKUP(B33,'14'!B:D,3,0),"0")</f>
        <v>0</v>
      </c>
      <c r="DC33" s="72">
        <f>IFERROR(VLOOKUP(B33,'14'!B:E,4,0),"0")</f>
        <v>0</v>
      </c>
      <c r="DD33" s="72">
        <f>IFERROR(VLOOKUP(B33,'14'!B:F,5,0),"0")</f>
        <v>0</v>
      </c>
      <c r="DE33" s="72">
        <f>IFERROR(VLOOKUP(B33,'14'!B:J,9,0),"0")</f>
        <v>0</v>
      </c>
      <c r="DF33" s="72">
        <f>IFERROR(VLOOKUP(B33,'14'!B:K,10,0),"0")</f>
        <v>0</v>
      </c>
      <c r="DG33" s="72">
        <f>IFERROR(VLOOKUP(B33,'14'!B:L,11,0),"0")</f>
        <v>0</v>
      </c>
      <c r="DH33" s="73">
        <f t="shared" si="92"/>
        <v>0</v>
      </c>
      <c r="DI33" s="72">
        <f>IFERROR(VLOOKUP(B33,'15'!B:D,3,0),"0")</f>
        <v>0</v>
      </c>
      <c r="DJ33" s="72">
        <f>IFERROR(VLOOKUP(B33,'15'!B:E,4,0),"0")</f>
        <v>0</v>
      </c>
      <c r="DK33" s="72">
        <f>IFERROR(VLOOKUP(B33,'15'!B:F,5,0),"0")</f>
        <v>0</v>
      </c>
      <c r="DL33" s="72">
        <f>IFERROR(VLOOKUP(B33,'15'!B:J,9,0),"0")</f>
        <v>0</v>
      </c>
      <c r="DM33" s="72">
        <f>IFERROR(VLOOKUP(B33,'15'!B:K,10,0),"0")</f>
        <v>0</v>
      </c>
      <c r="DN33" s="72">
        <f>IFERROR(VLOOKUP(B33,'15'!B:L,11,0),"0")</f>
        <v>0</v>
      </c>
      <c r="DO33" s="73">
        <f t="shared" si="93"/>
        <v>0</v>
      </c>
      <c r="DP33" s="72">
        <f>IFERROR(VLOOKUP(B33,'16'!B:D,3,0),"0")</f>
        <v>0</v>
      </c>
      <c r="DQ33" s="72">
        <f>IFERROR(VLOOKUP(B33,'16'!B:E,4,0),"0")</f>
        <v>0</v>
      </c>
      <c r="DR33" s="72">
        <f>IFERROR(VLOOKUP(B33,'16'!B:F,5,0),"0")</f>
        <v>0</v>
      </c>
      <c r="DS33" s="72">
        <f>IFERROR(VLOOKUP(B33,'16'!B:J,9,0),"0")</f>
        <v>0</v>
      </c>
      <c r="DT33" s="72">
        <f>IFERROR(VLOOKUP(B33,'16'!B:K,10,0),"0")</f>
        <v>0</v>
      </c>
      <c r="DU33" s="72">
        <f>IFERROR(VLOOKUP(B33,'16'!B:L,11,0),"0")</f>
        <v>0</v>
      </c>
      <c r="DV33" s="73">
        <f t="shared" si="94"/>
        <v>0</v>
      </c>
      <c r="DW33" s="72">
        <f>IFERROR(VLOOKUP(B33,'17'!B:D,3,0),"0")</f>
        <v>0</v>
      </c>
      <c r="DX33" s="72">
        <f>IFERROR(VLOOKUP(B33,'17'!B:E,4,0),"0")</f>
        <v>0</v>
      </c>
      <c r="DY33" s="72">
        <f>IFERROR(VLOOKUP(B33,'17'!B:F,5,0),"0")</f>
        <v>0</v>
      </c>
      <c r="DZ33" s="72">
        <f>IFERROR(VLOOKUP(B33,'17'!B:J,9,0),"0")</f>
        <v>0</v>
      </c>
      <c r="EA33" s="72">
        <f>IFERROR(VLOOKUP(B33,'17'!B:K,10,0),"0")</f>
        <v>0</v>
      </c>
      <c r="EB33" s="72">
        <f>IFERROR(VLOOKUP(B33,'17'!B:L,11,0),"0")</f>
        <v>0</v>
      </c>
      <c r="EC33" s="73">
        <f t="shared" si="95"/>
        <v>0</v>
      </c>
      <c r="ED33" s="72">
        <f>IFERROR(VLOOKUP(B33,'18'!B:D,3,0),"0")</f>
        <v>0</v>
      </c>
      <c r="EE33" s="72">
        <f>IFERROR(VLOOKUP(B33,'18'!B:E,4,0),"0")</f>
        <v>0</v>
      </c>
      <c r="EF33" s="72">
        <f>IFERROR(VLOOKUP(B33,'18'!B:F,5,0),"0")</f>
        <v>0</v>
      </c>
      <c r="EG33" s="72">
        <f>IFERROR(VLOOKUP(B33,'18'!B:J,9,0),"0")</f>
        <v>0</v>
      </c>
      <c r="EH33" s="72">
        <f>IFERROR(VLOOKUP(B33,'18'!B:K,10,0),"0")</f>
        <v>0</v>
      </c>
      <c r="EI33" s="72">
        <f>IFERROR(VLOOKUP(B33,'18'!B:L,11,0),"0")</f>
        <v>0</v>
      </c>
      <c r="EJ33" s="73">
        <f t="shared" si="30"/>
        <v>0</v>
      </c>
      <c r="EK33" s="72">
        <f>IFERROR(VLOOKUP(B33,'19'!B:D,3,0),"0")</f>
        <v>0</v>
      </c>
      <c r="EL33" s="72">
        <f>IFERROR(VLOOKUP(B33,'19'!B:E,4,0),"0")</f>
        <v>0</v>
      </c>
      <c r="EM33" s="72">
        <f>IFERROR(VLOOKUP(B33,'19'!B:F,5,0),"0")</f>
        <v>0</v>
      </c>
      <c r="EN33" s="72">
        <f>IFERROR(VLOOKUP(B33,'19'!B:J,9,0),"0")</f>
        <v>0</v>
      </c>
      <c r="EO33" s="72">
        <f>IFERROR(VLOOKUP(B33,'19'!B:K,10,0),"0")</f>
        <v>0</v>
      </c>
      <c r="EP33" s="72">
        <f>IFERROR(VLOOKUP(B33,'19'!B:L,11,0),"0")</f>
        <v>0</v>
      </c>
      <c r="EQ33" s="73">
        <f t="shared" si="31"/>
        <v>0</v>
      </c>
      <c r="ER33" s="72">
        <f>IFERROR(VLOOKUP(B33,'20'!B:D,3,0),"0")</f>
        <v>0</v>
      </c>
      <c r="ES33" s="72">
        <f>IFERROR(VLOOKUP(B33,'20'!B:E,4,0),"0")</f>
        <v>0</v>
      </c>
      <c r="ET33" s="72">
        <f>IFERROR(VLOOKUP(B33,'20'!B:F,5,0),"0")</f>
        <v>0</v>
      </c>
      <c r="EU33" s="72">
        <f>IFERROR(VLOOKUP(B33,'20'!B:J,9,0),"0")</f>
        <v>0</v>
      </c>
      <c r="EV33" s="72">
        <f>IFERROR(VLOOKUP(B33,'20'!B:K,10,0),"0")</f>
        <v>0</v>
      </c>
      <c r="EW33" s="72">
        <f>IFERROR(VLOOKUP(B33,'20'!B:L,11,0),"0")</f>
        <v>0</v>
      </c>
      <c r="EX33" s="73">
        <f t="shared" si="32"/>
        <v>0</v>
      </c>
      <c r="EY33" s="72">
        <f>IFERROR(VLOOKUP(B33,'21'!B:D,3,0),"0")</f>
        <v>0</v>
      </c>
      <c r="EZ33" s="72">
        <f>IFERROR(VLOOKUP(B33,'21'!B:E,4,0),"0")</f>
        <v>0</v>
      </c>
      <c r="FA33" s="72">
        <f>IFERROR(VLOOKUP(B33,'21'!B:F,5,0),"0")</f>
        <v>0</v>
      </c>
      <c r="FB33" s="72">
        <f>IFERROR(VLOOKUP(B33,'21'!B:J,9,0),"0")</f>
        <v>0</v>
      </c>
      <c r="FC33" s="72">
        <f>IFERROR(VLOOKUP(B33,'21'!B:K,10,0),"0")</f>
        <v>0</v>
      </c>
      <c r="FD33" s="72">
        <f>IFERROR(VLOOKUP(B33,'21'!B:L,11,0),"0")</f>
        <v>0</v>
      </c>
      <c r="FE33" s="73">
        <f t="shared" si="33"/>
        <v>0</v>
      </c>
      <c r="FF33" s="72">
        <f>IFERROR(VLOOKUP(B33,'22'!B:D,3,0),"0")</f>
        <v>0</v>
      </c>
      <c r="FG33" s="72">
        <f>IFERROR(VLOOKUP(B33,'22'!B:E,4,0),"0")</f>
        <v>0</v>
      </c>
      <c r="FH33" s="72">
        <f>IFERROR(VLOOKUP(B33,'22'!B:F,5,0),"0")</f>
        <v>0</v>
      </c>
      <c r="FI33" s="72">
        <f>IFERROR(VLOOKUP(B33,'22'!B:J,9,0),"0")</f>
        <v>0</v>
      </c>
      <c r="FJ33" s="72">
        <f>IFERROR(VLOOKUP(B33,'22'!B:K,10,0),"0")</f>
        <v>0</v>
      </c>
      <c r="FK33" s="72">
        <f>IFERROR(VLOOKUP(B33,'22'!B:L,11,0),"0")</f>
        <v>0</v>
      </c>
      <c r="FL33" s="73">
        <f t="shared" si="34"/>
        <v>0</v>
      </c>
      <c r="FM33" s="72">
        <f>IFERROR(VLOOKUP(B33,'23'!B:D,3,0),"0")</f>
        <v>0</v>
      </c>
      <c r="FN33" s="72">
        <f>IFERROR(VLOOKUP(B33,'23'!B:E,4,0),"0")</f>
        <v>0</v>
      </c>
      <c r="FO33" s="72">
        <f>IFERROR(VLOOKUP(B33,'23'!B:F,5,0),"0")</f>
        <v>0</v>
      </c>
      <c r="FP33" s="72">
        <f>IFERROR(VLOOKUP(B33,'23'!B:J,9,0),"0")</f>
        <v>0</v>
      </c>
      <c r="FQ33" s="72">
        <f>IFERROR(VLOOKUP(B33,'23'!B:K,10,0),"0")</f>
        <v>0</v>
      </c>
      <c r="FR33" s="72">
        <f>IFERROR(VLOOKUP(B33,'23'!B:L,11,0),"0")</f>
        <v>0</v>
      </c>
      <c r="FS33" s="73">
        <f t="shared" si="35"/>
        <v>0</v>
      </c>
      <c r="FT33" s="72">
        <f>IFERROR(VLOOKUP(B33,'24'!B:D,3,0),"0")</f>
        <v>0</v>
      </c>
      <c r="FU33" s="72">
        <f>IFERROR(VLOOKUP(B33,'24'!B:E,4,0),"0")</f>
        <v>0</v>
      </c>
      <c r="FV33" s="72">
        <f>IFERROR(VLOOKUP(B33,'24'!B:F,5,0),"0")</f>
        <v>0</v>
      </c>
      <c r="FW33" s="72">
        <f>IFERROR(VLOOKUP(B33,'24'!B:J,9,0),"0")</f>
        <v>0</v>
      </c>
      <c r="FX33" s="72">
        <f>IFERROR(VLOOKUP(B33,'24'!B:K,10,0),"0")</f>
        <v>0</v>
      </c>
      <c r="FY33" s="72">
        <f>IFERROR(VLOOKUP(B33,'24'!B:L,11,0),"0")</f>
        <v>0</v>
      </c>
      <c r="FZ33" s="73">
        <f t="shared" si="36"/>
        <v>0</v>
      </c>
      <c r="GA33" s="72">
        <f>IFERROR(VLOOKUP(B33,'25'!B:D,3,0),"0")</f>
        <v>0</v>
      </c>
      <c r="GB33" s="72">
        <f>IFERROR(VLOOKUP(B33,'25'!B:E,4,0),"0")</f>
        <v>0</v>
      </c>
      <c r="GC33" s="72">
        <f>IFERROR(VLOOKUP(B33,'25'!B:F,5,0),"0")</f>
        <v>0</v>
      </c>
      <c r="GD33" s="72">
        <f>IFERROR(VLOOKUP(B33,'25'!B:J,9,0),"0")</f>
        <v>0</v>
      </c>
      <c r="GE33" s="72">
        <f>IFERROR(VLOOKUP(B33,'25'!B:K,10,0),"0")</f>
        <v>0</v>
      </c>
      <c r="GF33" s="72">
        <f>IFERROR(VLOOKUP(B33,'25'!B:L,11,0),"0")</f>
        <v>0</v>
      </c>
      <c r="GG33" s="73">
        <f t="shared" si="96"/>
        <v>0</v>
      </c>
      <c r="GH33" s="72">
        <f>IFERROR(VLOOKUP(B33,'26'!B:D,3,0),"0")</f>
        <v>0</v>
      </c>
      <c r="GI33" s="72">
        <f>IFERROR(VLOOKUP(B33,'26'!B:E,4,0),"0")</f>
        <v>0</v>
      </c>
      <c r="GJ33" s="72">
        <f>IFERROR(VLOOKUP(B33,'26'!B:F,5,0),"0")</f>
        <v>0</v>
      </c>
      <c r="GK33" s="72">
        <f>IFERROR(VLOOKUP(B33,'26'!B:J,9,0),"0")</f>
        <v>0</v>
      </c>
      <c r="GL33" s="72">
        <f>IFERROR(VLOOKUP(B33,'26'!B:K,10,0),"0")</f>
        <v>0</v>
      </c>
      <c r="GM33" s="72">
        <f>IFERROR(VLOOKUP(B33,'26'!B:L,11,0),"0")</f>
        <v>0</v>
      </c>
      <c r="GN33" s="73">
        <f t="shared" si="97"/>
        <v>0</v>
      </c>
      <c r="GO33" s="72">
        <f>IFERROR(VLOOKUP(B33,'27'!B:D,3,0),"0")</f>
        <v>0</v>
      </c>
      <c r="GP33" s="72">
        <f>IFERROR(VLOOKUP(B33,'27'!B:E,4,0),"0")</f>
        <v>0</v>
      </c>
      <c r="GQ33" s="72">
        <f>IFERROR(VLOOKUP(B33,'27'!B:F,5,0),"0")</f>
        <v>0</v>
      </c>
      <c r="GR33" s="72">
        <f>IFERROR(VLOOKUP(B33,'27'!B:J,9,0),"0")</f>
        <v>0</v>
      </c>
      <c r="GS33" s="72">
        <f>IFERROR(VLOOKUP(B33,'27'!B:K,10,0),"0")</f>
        <v>0</v>
      </c>
      <c r="GT33" s="72">
        <f>IFERROR(VLOOKUP(B33,'27'!B:L,11,0),"0")</f>
        <v>0</v>
      </c>
      <c r="GU33" s="73">
        <f t="shared" si="39"/>
        <v>0</v>
      </c>
      <c r="GV33" s="72">
        <f>IFERROR(VLOOKUP(B33,'28'!B:D,3,0),"0")</f>
        <v>0</v>
      </c>
      <c r="GW33" s="72">
        <f>IFERROR(VLOOKUP(B33,'28'!B:E,4,0),"0")</f>
        <v>0</v>
      </c>
      <c r="GX33" s="72">
        <f>IFERROR(VLOOKUP(B33,'28'!B:F,5,0),"0")</f>
        <v>0</v>
      </c>
      <c r="GY33" s="72">
        <f>IFERROR(VLOOKUP(B33,'28'!B:J,9,0),"0")</f>
        <v>0</v>
      </c>
      <c r="GZ33" s="72">
        <f>IFERROR(VLOOKUP(B33,'28'!B:K,10,0),"0")</f>
        <v>0</v>
      </c>
      <c r="HA33" s="72">
        <f>IFERROR(VLOOKUP(B33,'28'!B:L,11,0),"0")</f>
        <v>0</v>
      </c>
      <c r="HB33" s="73">
        <f t="shared" si="40"/>
        <v>0</v>
      </c>
      <c r="HC33" s="72" t="str">
        <f>IFERROR(VLOOKUP(B33,#REF!,3),"0")</f>
        <v>0</v>
      </c>
      <c r="HD33" s="72" t="str">
        <f>IFERROR(VLOOKUP(B33,#REF!,4,0),"0")</f>
        <v>0</v>
      </c>
      <c r="HE33" s="72" t="str">
        <f>IFERROR(VLOOKUP(B33,#REF!,5,0),"0")</f>
        <v>0</v>
      </c>
      <c r="HF33" s="72" t="str">
        <f>IFERROR(VLOOKUP(B33,#REF!,9,0),"0")</f>
        <v>0</v>
      </c>
      <c r="HG33" s="72" t="str">
        <f>IFERROR(VLOOKUP(B33,#REF!,10,0),"0")</f>
        <v>0</v>
      </c>
      <c r="HH33" s="72" t="str">
        <f>IFERROR(VLOOKUP(B33,#REF!,11,0),"0")</f>
        <v>0</v>
      </c>
      <c r="HI33" s="73">
        <f t="shared" si="98"/>
        <v>0</v>
      </c>
      <c r="HP33" s="73">
        <f t="shared" si="99"/>
        <v>0</v>
      </c>
      <c r="HW33" s="73">
        <f t="shared" si="100"/>
        <v>0</v>
      </c>
    </row>
    <row r="34" spans="1:231" x14ac:dyDescent="0.6">
      <c r="A34" s="3">
        <v>31</v>
      </c>
      <c r="B34" s="3">
        <v>1111068</v>
      </c>
      <c r="C34" s="5" t="s">
        <v>18</v>
      </c>
      <c r="D34" s="3" t="s">
        <v>177</v>
      </c>
      <c r="E34" s="84">
        <v>4.0599999999999996</v>
      </c>
      <c r="F34" s="83">
        <f t="shared" si="9"/>
        <v>0</v>
      </c>
      <c r="G34" s="70">
        <f t="shared" si="44"/>
        <v>0</v>
      </c>
      <c r="H34" s="70">
        <f t="shared" si="45"/>
        <v>0</v>
      </c>
      <c r="I34" s="70">
        <f t="shared" si="46"/>
        <v>0</v>
      </c>
      <c r="J34" s="70">
        <f t="shared" si="47"/>
        <v>0</v>
      </c>
      <c r="K34" s="70">
        <f t="shared" si="48"/>
        <v>0</v>
      </c>
      <c r="L34" s="70">
        <f t="shared" si="49"/>
        <v>0</v>
      </c>
      <c r="M34" s="73">
        <f t="shared" si="11"/>
        <v>0</v>
      </c>
      <c r="N34" s="81">
        <f t="shared" si="12"/>
        <v>0</v>
      </c>
      <c r="O34" s="72" t="str">
        <f>IFERROR(VLOOKUP(B34,'1ไม่มียอด'!B:D,3,0),"0")</f>
        <v>0</v>
      </c>
      <c r="P34" s="72" t="str">
        <f>IFERROR(VLOOKUP(B34,'1ไม่มียอด'!B:E,4,0),"0")</f>
        <v>0</v>
      </c>
      <c r="Q34" s="72" t="str">
        <f>IFERROR(VLOOKUP(B34,'1ไม่มียอด'!B:F,5,0),"0")</f>
        <v>0</v>
      </c>
      <c r="R34" s="72" t="str">
        <f>IFERROR(VLOOKUP(B34,'1ไม่มียอด'!B:G,6,0),"0")</f>
        <v>0</v>
      </c>
      <c r="S34" s="72" t="str">
        <f>IFERROR(VLOOKUP(B34,'1ไม่มียอด'!B:J,9,0),"0")</f>
        <v>0</v>
      </c>
      <c r="T34" s="72" t="str">
        <f>IFERROR(VLOOKUP(B34,'1ไม่มียอด'!B:K,10,0),"0")</f>
        <v>0</v>
      </c>
      <c r="U34" s="73">
        <f t="shared" si="84"/>
        <v>0</v>
      </c>
      <c r="V34" s="72" t="str">
        <f>IFERROR(VLOOKUP(B34,#REF!,3,0),"0")</f>
        <v>0</v>
      </c>
      <c r="W34" s="72" t="str">
        <f>IFERROR(VLOOKUP(B34,#REF!,4,0),"0")</f>
        <v>0</v>
      </c>
      <c r="X34" s="72" t="str">
        <f>IFERROR(VLOOKUP(B34,#REF!,5,0),"0")</f>
        <v>0</v>
      </c>
      <c r="Y34" s="72" t="str">
        <f>IFERROR(VLOOKUP(B34,#REF!,9,0),"0")</f>
        <v>0</v>
      </c>
      <c r="Z34" s="72" t="str">
        <f>IFERROR(VLOOKUP(B34,#REF!,10,0),"0")</f>
        <v>0</v>
      </c>
      <c r="AA34" s="72" t="str">
        <f>IFERROR(VLOOKUP(B34,#REF!,11,0),"0")</f>
        <v>0</v>
      </c>
      <c r="AB34" s="73">
        <f t="shared" si="85"/>
        <v>0</v>
      </c>
      <c r="AC34" s="72">
        <f>IFERROR(VLOOKUP(B34,'3'!B:D,3,0),"0")</f>
        <v>0</v>
      </c>
      <c r="AD34" s="72">
        <f>IFERROR(VLOOKUP(B34,'3'!B:E,4,0),"0")</f>
        <v>0</v>
      </c>
      <c r="AE34" s="72">
        <f>IFERROR(VLOOKUP(B34,'3'!B:F,5,0),"0")</f>
        <v>0</v>
      </c>
      <c r="AF34" s="72">
        <f>IFERROR(VLOOKUP(B34,'3'!B:J,9,0),"0")</f>
        <v>0</v>
      </c>
      <c r="AG34" s="72">
        <f>IFERROR(VLOOKUP(B34,'3'!B:K,10,0),"0")</f>
        <v>0</v>
      </c>
      <c r="AH34" s="72">
        <f>IFERROR(VLOOKUP(B34,'3'!B:L,11,0),"0")</f>
        <v>0</v>
      </c>
      <c r="AI34" s="73">
        <f t="shared" si="15"/>
        <v>0</v>
      </c>
      <c r="AJ34" s="72">
        <f>IFERROR(VLOOKUP(B34,'4'!B:D,3,0),"0")</f>
        <v>0</v>
      </c>
      <c r="AK34" s="72">
        <f>IFERROR(VLOOKUP(B34,'4'!B:E,4,0),"0")</f>
        <v>0</v>
      </c>
      <c r="AL34" s="72">
        <f>IFERROR(VLOOKUP(B34,'4'!B:F,5,0),"0")</f>
        <v>0</v>
      </c>
      <c r="AM34" s="72">
        <f>IFERROR(VLOOKUP(B34,'4'!B:J,9,0),"0")</f>
        <v>0</v>
      </c>
      <c r="AN34" s="72">
        <f>IFERROR(VLOOKUP(B34,'4'!B:K,10,0),"0")</f>
        <v>0</v>
      </c>
      <c r="AO34" s="72">
        <f>IFERROR(VLOOKUP(B34,'4'!B:L,11,0),"0")</f>
        <v>0</v>
      </c>
      <c r="AP34" s="73">
        <f t="shared" si="16"/>
        <v>0</v>
      </c>
      <c r="AQ34" s="72">
        <f>IFERROR(VLOOKUP(B34,'5'!B:D,3,0),"0")</f>
        <v>0</v>
      </c>
      <c r="AR34" s="72">
        <f>IFERROR(VLOOKUP(B34,'5'!B:E,4,0),"0")</f>
        <v>0</v>
      </c>
      <c r="AS34" s="72">
        <f>IFERROR(VLOOKUP(B34,'5'!B:F,5,0),"0")</f>
        <v>0</v>
      </c>
      <c r="AT34" s="72">
        <f>IFERROR(VLOOKUP(B34,'5'!B:J,9,0),"0")</f>
        <v>0</v>
      </c>
      <c r="AU34" s="72">
        <f>IFERROR(VLOOKUP(B34,'5'!B:K,10,0),"0")</f>
        <v>0</v>
      </c>
      <c r="AV34" s="72">
        <f>IFERROR(VLOOKUP(B34,'5'!B:L,11,0),"0")</f>
        <v>0</v>
      </c>
      <c r="AW34" s="73">
        <f t="shared" si="86"/>
        <v>0</v>
      </c>
      <c r="AX34" s="72">
        <f>IFERROR(VLOOKUP(B34,'6'!B:D,3,0),"0")</f>
        <v>0</v>
      </c>
      <c r="AY34" s="72">
        <f>IFERROR(VLOOKUP(B34,'6'!B:E,4,0),"0")</f>
        <v>0</v>
      </c>
      <c r="AZ34" s="72">
        <f>IFERROR(VLOOKUP(B34,'6'!B:F,5,0),"0")</f>
        <v>0</v>
      </c>
      <c r="BA34" s="72">
        <f>IFERROR(VLOOKUP(B34,'6'!B:J,9,0),"0")</f>
        <v>0</v>
      </c>
      <c r="BB34" s="72">
        <f>IFERROR(VLOOKUP(B34,'6'!B:K,10,0),"0")</f>
        <v>0</v>
      </c>
      <c r="BC34" s="72">
        <f>IFERROR(VLOOKUP(B34,'6'!B:L,11,0),"0")</f>
        <v>0</v>
      </c>
      <c r="BD34" s="73">
        <f t="shared" si="18"/>
        <v>0</v>
      </c>
      <c r="BE34" s="72">
        <f>IFERROR(VLOOKUP(B34,'7'!B:D,3,0),"0")</f>
        <v>0</v>
      </c>
      <c r="BF34" s="72">
        <f>IFERROR(VLOOKUP(B34,'7'!B:E,4,0),"0")</f>
        <v>0</v>
      </c>
      <c r="BG34" s="72">
        <f>IFERROR(VLOOKUP(B34,'7'!B:F,5,0),"0")</f>
        <v>0</v>
      </c>
      <c r="BH34" s="72">
        <f>IFERROR(VLOOKUP(B34,'7'!B:J,9,0),"0")</f>
        <v>0</v>
      </c>
      <c r="BI34" s="72">
        <f>IFERROR(VLOOKUP(B34,'7'!B:K,10,0),"0")</f>
        <v>0</v>
      </c>
      <c r="BJ34" s="72">
        <f>IFERROR(VLOOKUP(B34,'7'!B:L,11,0),"0")</f>
        <v>0</v>
      </c>
      <c r="BK34" s="73">
        <f t="shared" si="87"/>
        <v>0</v>
      </c>
      <c r="BL34" s="72">
        <f>IFERROR(VLOOKUP(B34,'8'!B:D,3,0),"0")</f>
        <v>0</v>
      </c>
      <c r="BM34" s="72">
        <f>IFERROR(VLOOKUP(B34,'8'!B:E,4,0),"0")</f>
        <v>0</v>
      </c>
      <c r="BN34" s="72">
        <f>IFERROR(VLOOKUP(B34,'8'!B:F,5,0),"0")</f>
        <v>0</v>
      </c>
      <c r="BO34" s="72">
        <f>IFERROR(VLOOKUP(B34,'8'!B:J,9,0),"0")</f>
        <v>0</v>
      </c>
      <c r="BP34" s="72">
        <f>IFERROR(VLOOKUP(B34,'8'!B:K,10,0),"0")</f>
        <v>0</v>
      </c>
      <c r="BQ34" s="72">
        <f>IFERROR(VLOOKUP(B34,'8'!B:L,11,0),"0")</f>
        <v>0</v>
      </c>
      <c r="BR34" s="73">
        <f t="shared" si="20"/>
        <v>0</v>
      </c>
      <c r="BS34" s="72">
        <f>IFERROR(VLOOKUP(B34,'9'!B:D,3,0),"0")</f>
        <v>0</v>
      </c>
      <c r="BT34" s="72">
        <f>IFERROR(VLOOKUP(B34,'9'!B:E,4,0),"0")</f>
        <v>0</v>
      </c>
      <c r="BU34" s="72">
        <f>IFERROR(VLOOKUP(B34,'9'!B:F,5,0),"0")</f>
        <v>0</v>
      </c>
      <c r="BV34" s="72">
        <f>IFERROR(VLOOKUP(B34,'9'!B:J,9,0),"0")</f>
        <v>0</v>
      </c>
      <c r="BW34" s="72">
        <f>IFERROR(VLOOKUP(B34,'9'!B:K,10,0),"0")</f>
        <v>0</v>
      </c>
      <c r="BX34" s="72">
        <f>IFERROR(VLOOKUP(B34,'9'!B:L,11,0),"0")</f>
        <v>0</v>
      </c>
      <c r="BY34" s="73">
        <f t="shared" si="21"/>
        <v>0</v>
      </c>
      <c r="BZ34" s="72">
        <f>IFERROR(VLOOKUP(B34,'10'!B:D,3,0),"0")</f>
        <v>0</v>
      </c>
      <c r="CA34" s="72">
        <f>IFERROR(VLOOKUP(B34,'10'!B:E,4,0),"0")</f>
        <v>0</v>
      </c>
      <c r="CB34" s="72">
        <f>VLOOKUP(B34,'10'!B:F,5,0)</f>
        <v>0</v>
      </c>
      <c r="CC34" s="72">
        <f>IFERROR(VLOOKUP(B34,'10'!B:J,9,0),"0")</f>
        <v>0</v>
      </c>
      <c r="CD34" s="72">
        <f>IFERROR(VLOOKUP(B34,'10'!B:K,10,0),"0")</f>
        <v>0</v>
      </c>
      <c r="CE34" s="72">
        <f>IFERROR(VLOOKUP(B34,'10'!B:L,11,0),"0")</f>
        <v>0</v>
      </c>
      <c r="CF34" s="73">
        <f t="shared" si="88"/>
        <v>0</v>
      </c>
      <c r="CG34" s="72">
        <f>IFERROR(VLOOKUP(B34,'11'!B:D,3,0),"0")</f>
        <v>0</v>
      </c>
      <c r="CH34" s="72">
        <f>IFERROR(VLOOKUP(B34,'11'!B:E,4,0),"0")</f>
        <v>0</v>
      </c>
      <c r="CI34" s="72">
        <f>IFERROR(VLOOKUP(B34,'11'!B:F,5,0),"0")</f>
        <v>0</v>
      </c>
      <c r="CJ34" s="72">
        <f>IFERROR(VLOOKUP(B34,'11'!B:J,9,0),"0")</f>
        <v>0</v>
      </c>
      <c r="CK34" s="72">
        <f>IFERROR(VLOOKUP(B34,'11'!B:K,10,0),"0")</f>
        <v>0</v>
      </c>
      <c r="CL34" s="72">
        <f>IFERROR(VLOOKUP(B34,'11'!B:L,11,0),"0")</f>
        <v>0</v>
      </c>
      <c r="CM34" s="73">
        <f t="shared" si="89"/>
        <v>0</v>
      </c>
      <c r="CN34" s="72">
        <f>IFERROR(VLOOKUP(B34,'12'!B:D,3,0),"0")</f>
        <v>0</v>
      </c>
      <c r="CO34" s="72">
        <f>IFERROR(VLOOKUP(B34,'12'!B:E,4,0),"0")</f>
        <v>0</v>
      </c>
      <c r="CP34" s="72">
        <f>IFERROR(VLOOKUP(B34,'12'!B:F,5,0),"0")</f>
        <v>0</v>
      </c>
      <c r="CQ34" s="72">
        <f>IFERROR(VLOOKUP(B34,'12'!B:J,9,0),"0")</f>
        <v>0</v>
      </c>
      <c r="CR34" s="72">
        <f>IFERROR(VLOOKUP(B34,'12'!B:K,10,0),"0")</f>
        <v>0</v>
      </c>
      <c r="CS34" s="72">
        <f>IFERROR(VLOOKUP(B34,'12'!B:L,11,0),"0")</f>
        <v>0</v>
      </c>
      <c r="CT34" s="73">
        <f t="shared" si="90"/>
        <v>0</v>
      </c>
      <c r="CU34" s="72">
        <f>IFERROR(VLOOKUP(B34,'13'!B:D,3,0),"0")</f>
        <v>0</v>
      </c>
      <c r="CV34" s="72">
        <f>IFERROR(VLOOKUP(B34,'13'!B:E,4,0),"0")</f>
        <v>0</v>
      </c>
      <c r="CW34" s="72">
        <f>IFERROR(VLOOKUP(B34,'13'!B:F,5,0),"0")</f>
        <v>0</v>
      </c>
      <c r="CX34" s="72">
        <f>IFERROR(VLOOKUP(B34,'13'!B:J,9,0),"0")</f>
        <v>0</v>
      </c>
      <c r="CY34" s="72">
        <f>IFERROR(VLOOKUP(B34,'13'!B:K,10,0),"0")</f>
        <v>0</v>
      </c>
      <c r="CZ34" s="72">
        <f>IFERROR(VLOOKUP(B34,'13'!B:L,11,0),"0")</f>
        <v>0</v>
      </c>
      <c r="DA34" s="73">
        <f t="shared" si="91"/>
        <v>0</v>
      </c>
      <c r="DB34" s="72">
        <f>IFERROR(VLOOKUP(B34,'14'!B:D,3,0),"0")</f>
        <v>0</v>
      </c>
      <c r="DC34" s="72">
        <f>IFERROR(VLOOKUP(B34,'14'!B:E,4,0),"0")</f>
        <v>0</v>
      </c>
      <c r="DD34" s="72">
        <f>IFERROR(VLOOKUP(B34,'14'!B:F,5,0),"0")</f>
        <v>0</v>
      </c>
      <c r="DE34" s="72">
        <f>IFERROR(VLOOKUP(B34,'14'!B:J,9,0),"0")</f>
        <v>0</v>
      </c>
      <c r="DF34" s="72">
        <f>IFERROR(VLOOKUP(B34,'14'!B:K,10,0),"0")</f>
        <v>0</v>
      </c>
      <c r="DG34" s="72">
        <f>IFERROR(VLOOKUP(B34,'14'!B:L,11,0),"0")</f>
        <v>0</v>
      </c>
      <c r="DH34" s="73">
        <f t="shared" si="92"/>
        <v>0</v>
      </c>
      <c r="DI34" s="72">
        <f>IFERROR(VLOOKUP(B34,'15'!B:D,3,0),"0")</f>
        <v>0</v>
      </c>
      <c r="DJ34" s="72">
        <f>IFERROR(VLOOKUP(B34,'15'!B:E,4,0),"0")</f>
        <v>0</v>
      </c>
      <c r="DK34" s="72">
        <f>IFERROR(VLOOKUP(B34,'15'!B:F,5,0),"0")</f>
        <v>0</v>
      </c>
      <c r="DL34" s="72">
        <f>IFERROR(VLOOKUP(B34,'15'!B:J,9,0),"0")</f>
        <v>0</v>
      </c>
      <c r="DM34" s="72">
        <f>IFERROR(VLOOKUP(B34,'15'!B:K,10,0),"0")</f>
        <v>0</v>
      </c>
      <c r="DN34" s="72">
        <f>IFERROR(VLOOKUP(B34,'15'!B:L,11,0),"0")</f>
        <v>0</v>
      </c>
      <c r="DO34" s="73">
        <f t="shared" si="93"/>
        <v>0</v>
      </c>
      <c r="DP34" s="72">
        <f>IFERROR(VLOOKUP(B34,'16'!B:D,3,0),"0")</f>
        <v>0</v>
      </c>
      <c r="DQ34" s="72">
        <f>IFERROR(VLOOKUP(B34,'16'!B:E,4,0),"0")</f>
        <v>0</v>
      </c>
      <c r="DR34" s="72">
        <f>IFERROR(VLOOKUP(B34,'16'!B:F,5,0),"0")</f>
        <v>0</v>
      </c>
      <c r="DS34" s="72">
        <f>IFERROR(VLOOKUP(B34,'16'!B:J,9,0),"0")</f>
        <v>0</v>
      </c>
      <c r="DT34" s="72">
        <f>IFERROR(VLOOKUP(B34,'16'!B:K,10,0),"0")</f>
        <v>0</v>
      </c>
      <c r="DU34" s="72">
        <f>IFERROR(VLOOKUP(B34,'16'!B:L,11,0),"0")</f>
        <v>0</v>
      </c>
      <c r="DV34" s="73">
        <f t="shared" si="94"/>
        <v>0</v>
      </c>
      <c r="DW34" s="72">
        <f>IFERROR(VLOOKUP(B34,'17'!B:D,3,0),"0")</f>
        <v>0</v>
      </c>
      <c r="DX34" s="72">
        <f>IFERROR(VLOOKUP(B34,'17'!B:E,4,0),"0")</f>
        <v>0</v>
      </c>
      <c r="DY34" s="72">
        <f>IFERROR(VLOOKUP(B34,'17'!B:F,5,0),"0")</f>
        <v>0</v>
      </c>
      <c r="DZ34" s="72">
        <f>IFERROR(VLOOKUP(B34,'17'!B:J,9,0),"0")</f>
        <v>0</v>
      </c>
      <c r="EA34" s="72">
        <f>IFERROR(VLOOKUP(B34,'17'!B:K,10,0),"0")</f>
        <v>0</v>
      </c>
      <c r="EB34" s="72">
        <f>IFERROR(VLOOKUP(B34,'17'!B:L,11,0),"0")</f>
        <v>0</v>
      </c>
      <c r="EC34" s="73">
        <f t="shared" si="95"/>
        <v>0</v>
      </c>
      <c r="ED34" s="72">
        <f>IFERROR(VLOOKUP(B34,'18'!B:D,3,0),"0")</f>
        <v>0</v>
      </c>
      <c r="EE34" s="72">
        <f>IFERROR(VLOOKUP(B34,'18'!B:E,4,0),"0")</f>
        <v>0</v>
      </c>
      <c r="EF34" s="72">
        <f>IFERROR(VLOOKUP(B34,'18'!B:F,5,0),"0")</f>
        <v>0</v>
      </c>
      <c r="EG34" s="72">
        <f>IFERROR(VLOOKUP(B34,'18'!B:J,9,0),"0")</f>
        <v>0</v>
      </c>
      <c r="EH34" s="72">
        <f>IFERROR(VLOOKUP(B34,'18'!B:K,10,0),"0")</f>
        <v>0</v>
      </c>
      <c r="EI34" s="72">
        <f>IFERROR(VLOOKUP(B34,'18'!B:L,11,0),"0")</f>
        <v>0</v>
      </c>
      <c r="EJ34" s="73">
        <f t="shared" si="30"/>
        <v>0</v>
      </c>
      <c r="EK34" s="72">
        <f>IFERROR(VLOOKUP(B34,'19'!B:D,3,0),"0")</f>
        <v>0</v>
      </c>
      <c r="EL34" s="72">
        <f>IFERROR(VLOOKUP(B34,'19'!B:E,4,0),"0")</f>
        <v>0</v>
      </c>
      <c r="EM34" s="72">
        <f>IFERROR(VLOOKUP(B34,'19'!B:F,5,0),"0")</f>
        <v>0</v>
      </c>
      <c r="EN34" s="72">
        <f>IFERROR(VLOOKUP(B34,'19'!B:J,9,0),"0")</f>
        <v>0</v>
      </c>
      <c r="EO34" s="72">
        <f>IFERROR(VLOOKUP(B34,'19'!B:K,10,0),"0")</f>
        <v>0</v>
      </c>
      <c r="EP34" s="72">
        <f>IFERROR(VLOOKUP(B34,'19'!B:L,11,0),"0")</f>
        <v>0</v>
      </c>
      <c r="EQ34" s="73">
        <f t="shared" si="31"/>
        <v>0</v>
      </c>
      <c r="ER34" s="72">
        <f>IFERROR(VLOOKUP(B34,'20'!B:D,3,0),"0")</f>
        <v>0</v>
      </c>
      <c r="ES34" s="72">
        <f>IFERROR(VLOOKUP(B34,'20'!B:E,4,0),"0")</f>
        <v>0</v>
      </c>
      <c r="ET34" s="72">
        <f>IFERROR(VLOOKUP(B34,'20'!B:F,5,0),"0")</f>
        <v>0</v>
      </c>
      <c r="EU34" s="72">
        <f>IFERROR(VLOOKUP(B34,'20'!B:J,9,0),"0")</f>
        <v>0</v>
      </c>
      <c r="EV34" s="72">
        <f>IFERROR(VLOOKUP(B34,'20'!B:K,10,0),"0")</f>
        <v>0</v>
      </c>
      <c r="EW34" s="72">
        <f>IFERROR(VLOOKUP(B34,'20'!B:L,11,0),"0")</f>
        <v>0</v>
      </c>
      <c r="EX34" s="73">
        <f t="shared" si="32"/>
        <v>0</v>
      </c>
      <c r="EY34" s="72">
        <f>IFERROR(VLOOKUP(B34,'21'!B:D,3,0),"0")</f>
        <v>0</v>
      </c>
      <c r="EZ34" s="72">
        <f>IFERROR(VLOOKUP(B34,'21'!B:E,4,0),"0")</f>
        <v>0</v>
      </c>
      <c r="FA34" s="72">
        <f>IFERROR(VLOOKUP(B34,'21'!B:F,5,0),"0")</f>
        <v>0</v>
      </c>
      <c r="FB34" s="72">
        <f>IFERROR(VLOOKUP(B34,'21'!B:J,9,0),"0")</f>
        <v>0</v>
      </c>
      <c r="FC34" s="72">
        <f>IFERROR(VLOOKUP(B34,'21'!B:K,10,0),"0")</f>
        <v>0</v>
      </c>
      <c r="FD34" s="72">
        <f>IFERROR(VLOOKUP(B34,'21'!B:L,11,0),"0")</f>
        <v>0</v>
      </c>
      <c r="FE34" s="73">
        <f t="shared" si="33"/>
        <v>0</v>
      </c>
      <c r="FF34" s="72">
        <f>IFERROR(VLOOKUP(B34,'22'!B:D,3,0),"0")</f>
        <v>0</v>
      </c>
      <c r="FG34" s="72">
        <f>IFERROR(VLOOKUP(B34,'22'!B:E,4,0),"0")</f>
        <v>0</v>
      </c>
      <c r="FH34" s="72">
        <f>IFERROR(VLOOKUP(B34,'22'!B:F,5,0),"0")</f>
        <v>0</v>
      </c>
      <c r="FI34" s="72">
        <f>IFERROR(VLOOKUP(B34,'22'!B:J,9,0),"0")</f>
        <v>0</v>
      </c>
      <c r="FJ34" s="72">
        <f>IFERROR(VLOOKUP(B34,'22'!B:K,10,0),"0")</f>
        <v>0</v>
      </c>
      <c r="FK34" s="72">
        <f>IFERROR(VLOOKUP(B34,'22'!B:L,11,0),"0")</f>
        <v>0</v>
      </c>
      <c r="FL34" s="73">
        <f t="shared" si="34"/>
        <v>0</v>
      </c>
      <c r="FM34" s="72">
        <f>IFERROR(VLOOKUP(B34,'23'!B:D,3,0),"0")</f>
        <v>0</v>
      </c>
      <c r="FN34" s="72">
        <f>IFERROR(VLOOKUP(B34,'23'!B:E,4,0),"0")</f>
        <v>0</v>
      </c>
      <c r="FO34" s="72">
        <f>IFERROR(VLOOKUP(B34,'23'!B:F,5,0),"0")</f>
        <v>0</v>
      </c>
      <c r="FP34" s="72">
        <f>IFERROR(VLOOKUP(B34,'23'!B:J,9,0),"0")</f>
        <v>0</v>
      </c>
      <c r="FQ34" s="72">
        <f>IFERROR(VLOOKUP(B34,'23'!B:K,10,0),"0")</f>
        <v>0</v>
      </c>
      <c r="FR34" s="72">
        <f>IFERROR(VLOOKUP(B34,'23'!B:L,11,0),"0")</f>
        <v>0</v>
      </c>
      <c r="FS34" s="73">
        <f t="shared" si="35"/>
        <v>0</v>
      </c>
      <c r="FT34" s="72">
        <f>IFERROR(VLOOKUP(B34,'24'!B:D,3,0),"0")</f>
        <v>0</v>
      </c>
      <c r="FU34" s="72">
        <f>IFERROR(VLOOKUP(B34,'24'!B:E,4,0),"0")</f>
        <v>0</v>
      </c>
      <c r="FV34" s="72">
        <f>IFERROR(VLOOKUP(B34,'24'!B:F,5,0),"0")</f>
        <v>0</v>
      </c>
      <c r="FW34" s="72">
        <f>IFERROR(VLOOKUP(B34,'24'!B:J,9,0),"0")</f>
        <v>0</v>
      </c>
      <c r="FX34" s="72">
        <f>IFERROR(VLOOKUP(B34,'24'!B:K,10,0),"0")</f>
        <v>0</v>
      </c>
      <c r="FY34" s="72">
        <f>IFERROR(VLOOKUP(B34,'24'!B:L,11,0),"0")</f>
        <v>0</v>
      </c>
      <c r="FZ34" s="73">
        <f t="shared" si="36"/>
        <v>0</v>
      </c>
      <c r="GA34" s="72">
        <f>IFERROR(VLOOKUP(B34,'25'!B:D,3,0),"0")</f>
        <v>0</v>
      </c>
      <c r="GB34" s="72">
        <f>IFERROR(VLOOKUP(B34,'25'!B:E,4,0),"0")</f>
        <v>0</v>
      </c>
      <c r="GC34" s="72">
        <f>IFERROR(VLOOKUP(B34,'25'!B:F,5,0),"0")</f>
        <v>0</v>
      </c>
      <c r="GD34" s="72">
        <f>IFERROR(VLOOKUP(B34,'25'!B:J,9,0),"0")</f>
        <v>0</v>
      </c>
      <c r="GE34" s="72">
        <f>IFERROR(VLOOKUP(B34,'25'!B:K,10,0),"0")</f>
        <v>0</v>
      </c>
      <c r="GF34" s="72">
        <f>IFERROR(VLOOKUP(B34,'25'!B:L,11,0),"0")</f>
        <v>0</v>
      </c>
      <c r="GG34" s="73">
        <f t="shared" si="96"/>
        <v>0</v>
      </c>
      <c r="GH34" s="72">
        <f>IFERROR(VLOOKUP(B34,'26'!B:D,3,0),"0")</f>
        <v>0</v>
      </c>
      <c r="GI34" s="72">
        <f>IFERROR(VLOOKUP(B34,'26'!B:E,4,0),"0")</f>
        <v>0</v>
      </c>
      <c r="GJ34" s="72">
        <f>IFERROR(VLOOKUP(B34,'26'!B:F,5,0),"0")</f>
        <v>0</v>
      </c>
      <c r="GK34" s="72">
        <f>IFERROR(VLOOKUP(B34,'26'!B:J,9,0),"0")</f>
        <v>0</v>
      </c>
      <c r="GL34" s="72">
        <f>IFERROR(VLOOKUP(B34,'26'!B:K,10,0),"0")</f>
        <v>0</v>
      </c>
      <c r="GM34" s="72">
        <f>IFERROR(VLOOKUP(B34,'26'!B:L,11,0),"0")</f>
        <v>0</v>
      </c>
      <c r="GN34" s="73">
        <f t="shared" si="97"/>
        <v>0</v>
      </c>
      <c r="GO34" s="72">
        <f>IFERROR(VLOOKUP(B34,'27'!B:D,3,0),"0")</f>
        <v>0</v>
      </c>
      <c r="GP34" s="72">
        <f>IFERROR(VLOOKUP(B34,'27'!B:E,4,0),"0")</f>
        <v>0</v>
      </c>
      <c r="GQ34" s="72">
        <f>IFERROR(VLOOKUP(B34,'27'!B:F,5,0),"0")</f>
        <v>0</v>
      </c>
      <c r="GR34" s="72">
        <f>IFERROR(VLOOKUP(B34,'27'!B:J,9,0),"0")</f>
        <v>0</v>
      </c>
      <c r="GS34" s="72">
        <f>IFERROR(VLOOKUP(B34,'27'!B:K,10,0),"0")</f>
        <v>0</v>
      </c>
      <c r="GT34" s="72">
        <f>IFERROR(VLOOKUP(B34,'27'!B:L,11,0),"0")</f>
        <v>0</v>
      </c>
      <c r="GU34" s="73">
        <f t="shared" si="39"/>
        <v>0</v>
      </c>
      <c r="GV34" s="72">
        <f>IFERROR(VLOOKUP(B34,'28'!B:D,3,0),"0")</f>
        <v>0</v>
      </c>
      <c r="GW34" s="72">
        <f>IFERROR(VLOOKUP(B34,'28'!B:E,4,0),"0")</f>
        <v>0</v>
      </c>
      <c r="GX34" s="72">
        <f>IFERROR(VLOOKUP(B34,'28'!B:F,5,0),"0")</f>
        <v>0</v>
      </c>
      <c r="GY34" s="72">
        <f>IFERROR(VLOOKUP(B34,'28'!B:J,9,0),"0")</f>
        <v>0</v>
      </c>
      <c r="GZ34" s="72">
        <f>IFERROR(VLOOKUP(B34,'28'!B:K,10,0),"0")</f>
        <v>0</v>
      </c>
      <c r="HA34" s="72">
        <f>IFERROR(VLOOKUP(B34,'28'!B:L,11,0),"0")</f>
        <v>0</v>
      </c>
      <c r="HB34" s="73">
        <f t="shared" si="40"/>
        <v>0</v>
      </c>
      <c r="HC34" s="72" t="str">
        <f>IFERROR(VLOOKUP(B34,#REF!,3),"0")</f>
        <v>0</v>
      </c>
      <c r="HD34" s="72" t="str">
        <f>IFERROR(VLOOKUP(B34,#REF!,4,0),"0")</f>
        <v>0</v>
      </c>
      <c r="HE34" s="72" t="str">
        <f>IFERROR(VLOOKUP(B34,#REF!,5,0),"0")</f>
        <v>0</v>
      </c>
      <c r="HF34" s="72" t="str">
        <f>IFERROR(VLOOKUP(B34,#REF!,9,0),"0")</f>
        <v>0</v>
      </c>
      <c r="HG34" s="72" t="str">
        <f>IFERROR(VLOOKUP(B34,#REF!,10,0),"0")</f>
        <v>0</v>
      </c>
      <c r="HH34" s="72" t="str">
        <f>IFERROR(VLOOKUP(B34,#REF!,11,0),"0")</f>
        <v>0</v>
      </c>
      <c r="HI34" s="73">
        <f t="shared" si="98"/>
        <v>0</v>
      </c>
      <c r="HP34" s="73">
        <f t="shared" si="99"/>
        <v>0</v>
      </c>
      <c r="HW34" s="73">
        <f t="shared" si="100"/>
        <v>0</v>
      </c>
    </row>
    <row r="35" spans="1:231" x14ac:dyDescent="0.6">
      <c r="A35" s="3">
        <v>32</v>
      </c>
      <c r="B35" s="3">
        <v>1111069</v>
      </c>
      <c r="C35" s="5" t="s">
        <v>19</v>
      </c>
      <c r="D35" s="3" t="s">
        <v>177</v>
      </c>
      <c r="E35" s="84">
        <v>4.3</v>
      </c>
      <c r="F35" s="83">
        <f t="shared" si="9"/>
        <v>0</v>
      </c>
      <c r="G35" s="70">
        <f t="shared" si="44"/>
        <v>0</v>
      </c>
      <c r="H35" s="70">
        <f t="shared" si="45"/>
        <v>0</v>
      </c>
      <c r="I35" s="70">
        <f t="shared" si="46"/>
        <v>0</v>
      </c>
      <c r="J35" s="70">
        <f t="shared" si="47"/>
        <v>0</v>
      </c>
      <c r="K35" s="70">
        <f t="shared" si="48"/>
        <v>0</v>
      </c>
      <c r="L35" s="70">
        <f t="shared" si="49"/>
        <v>0</v>
      </c>
      <c r="M35" s="73">
        <f t="shared" si="11"/>
        <v>0</v>
      </c>
      <c r="N35" s="81">
        <f t="shared" si="12"/>
        <v>0</v>
      </c>
      <c r="O35" s="72" t="str">
        <f>IFERROR(VLOOKUP(B35,'1ไม่มียอด'!B:D,3,0),"0")</f>
        <v>0</v>
      </c>
      <c r="P35" s="72" t="str">
        <f>IFERROR(VLOOKUP(B35,'1ไม่มียอด'!B:E,4,0),"0")</f>
        <v>0</v>
      </c>
      <c r="Q35" s="72" t="str">
        <f>IFERROR(VLOOKUP(B35,'1ไม่มียอด'!B:F,5,0),"0")</f>
        <v>0</v>
      </c>
      <c r="R35" s="72" t="str">
        <f>IFERROR(VLOOKUP(B35,'1ไม่มียอด'!B:G,6,0),"0")</f>
        <v>0</v>
      </c>
      <c r="S35" s="72" t="str">
        <f>IFERROR(VLOOKUP(B35,'1ไม่มียอด'!B:J,9,0),"0")</f>
        <v>0</v>
      </c>
      <c r="T35" s="72" t="str">
        <f>IFERROR(VLOOKUP(B35,'1ไม่มียอด'!B:K,10,0),"0")</f>
        <v>0</v>
      </c>
      <c r="U35" s="73">
        <f t="shared" si="84"/>
        <v>0</v>
      </c>
      <c r="V35" s="72" t="str">
        <f>IFERROR(VLOOKUP(B35,#REF!,3,0),"0")</f>
        <v>0</v>
      </c>
      <c r="W35" s="72" t="str">
        <f>IFERROR(VLOOKUP(B35,#REF!,4,0),"0")</f>
        <v>0</v>
      </c>
      <c r="X35" s="72" t="str">
        <f>IFERROR(VLOOKUP(B35,#REF!,5,0),"0")</f>
        <v>0</v>
      </c>
      <c r="Y35" s="72" t="str">
        <f>IFERROR(VLOOKUP(B35,#REF!,9,0),"0")</f>
        <v>0</v>
      </c>
      <c r="Z35" s="72" t="str">
        <f>IFERROR(VLOOKUP(B35,#REF!,10,0),"0")</f>
        <v>0</v>
      </c>
      <c r="AA35" s="72" t="str">
        <f>IFERROR(VLOOKUP(B35,#REF!,11,0),"0")</f>
        <v>0</v>
      </c>
      <c r="AB35" s="73">
        <f t="shared" si="85"/>
        <v>0</v>
      </c>
      <c r="AC35" s="72">
        <f>IFERROR(VLOOKUP(B35,'3'!B:D,3,0),"0")</f>
        <v>0</v>
      </c>
      <c r="AD35" s="72">
        <f>IFERROR(VLOOKUP(B35,'3'!B:E,4,0),"0")</f>
        <v>0</v>
      </c>
      <c r="AE35" s="72">
        <f>IFERROR(VLOOKUP(B35,'3'!B:F,5,0),"0")</f>
        <v>0</v>
      </c>
      <c r="AF35" s="72">
        <f>IFERROR(VLOOKUP(B35,'3'!B:J,9,0),"0")</f>
        <v>0</v>
      </c>
      <c r="AG35" s="72">
        <f>IFERROR(VLOOKUP(B35,'3'!B:K,10,0),"0")</f>
        <v>0</v>
      </c>
      <c r="AH35" s="72">
        <f>IFERROR(VLOOKUP(B35,'3'!B:L,11,0),"0")</f>
        <v>0</v>
      </c>
      <c r="AI35" s="73">
        <f t="shared" si="15"/>
        <v>0</v>
      </c>
      <c r="AJ35" s="72">
        <f>IFERROR(VLOOKUP(B35,'4'!B:D,3,0),"0")</f>
        <v>0</v>
      </c>
      <c r="AK35" s="72">
        <f>IFERROR(VLOOKUP(B35,'4'!B:E,4,0),"0")</f>
        <v>0</v>
      </c>
      <c r="AL35" s="72">
        <f>IFERROR(VLOOKUP(B35,'4'!B:F,5,0),"0")</f>
        <v>0</v>
      </c>
      <c r="AM35" s="72">
        <f>IFERROR(VLOOKUP(B35,'4'!B:J,9,0),"0")</f>
        <v>0</v>
      </c>
      <c r="AN35" s="72">
        <f>IFERROR(VLOOKUP(B35,'4'!B:K,10,0),"0")</f>
        <v>0</v>
      </c>
      <c r="AO35" s="72">
        <f>IFERROR(VLOOKUP(B35,'4'!B:L,11,0),"0")</f>
        <v>0</v>
      </c>
      <c r="AP35" s="73">
        <f t="shared" si="16"/>
        <v>0</v>
      </c>
      <c r="AQ35" s="72">
        <f>IFERROR(VLOOKUP(B35,'5'!B:D,3,0),"0")</f>
        <v>0</v>
      </c>
      <c r="AR35" s="72">
        <f>IFERROR(VLOOKUP(B35,'5'!B:E,4,0),"0")</f>
        <v>0</v>
      </c>
      <c r="AS35" s="72">
        <f>IFERROR(VLOOKUP(B35,'5'!B:F,5,0),"0")</f>
        <v>0</v>
      </c>
      <c r="AT35" s="72">
        <f>IFERROR(VLOOKUP(B35,'5'!B:J,9,0),"0")</f>
        <v>0</v>
      </c>
      <c r="AU35" s="72">
        <f>IFERROR(VLOOKUP(B35,'5'!B:K,10,0),"0")</f>
        <v>0</v>
      </c>
      <c r="AV35" s="72">
        <f>IFERROR(VLOOKUP(B35,'5'!B:L,11,0),"0")</f>
        <v>0</v>
      </c>
      <c r="AW35" s="73">
        <f t="shared" si="86"/>
        <v>0</v>
      </c>
      <c r="AX35" s="72">
        <f>IFERROR(VLOOKUP(B35,'6'!B:D,3,0),"0")</f>
        <v>0</v>
      </c>
      <c r="AY35" s="72">
        <f>IFERROR(VLOOKUP(B35,'6'!B:E,4,0),"0")</f>
        <v>0</v>
      </c>
      <c r="AZ35" s="72">
        <f>IFERROR(VLOOKUP(B35,'6'!B:F,5,0),"0")</f>
        <v>0</v>
      </c>
      <c r="BA35" s="72">
        <f>IFERROR(VLOOKUP(B35,'6'!B:J,9,0),"0")</f>
        <v>0</v>
      </c>
      <c r="BB35" s="72">
        <f>IFERROR(VLOOKUP(B35,'6'!B:K,10,0),"0")</f>
        <v>0</v>
      </c>
      <c r="BC35" s="72">
        <f>IFERROR(VLOOKUP(B35,'6'!B:L,11,0),"0")</f>
        <v>0</v>
      </c>
      <c r="BD35" s="73">
        <f t="shared" si="18"/>
        <v>0</v>
      </c>
      <c r="BE35" s="72">
        <f>IFERROR(VLOOKUP(B35,'7'!B:D,3,0),"0")</f>
        <v>0</v>
      </c>
      <c r="BF35" s="72">
        <f>IFERROR(VLOOKUP(B35,'7'!B:E,4,0),"0")</f>
        <v>0</v>
      </c>
      <c r="BG35" s="72">
        <f>IFERROR(VLOOKUP(B35,'7'!B:F,5,0),"0")</f>
        <v>0</v>
      </c>
      <c r="BH35" s="72">
        <f>IFERROR(VLOOKUP(B35,'7'!B:J,9,0),"0")</f>
        <v>0</v>
      </c>
      <c r="BI35" s="72">
        <f>IFERROR(VLOOKUP(B35,'7'!B:K,10,0),"0")</f>
        <v>0</v>
      </c>
      <c r="BJ35" s="72">
        <f>IFERROR(VLOOKUP(B35,'7'!B:L,11,0),"0")</f>
        <v>0</v>
      </c>
      <c r="BK35" s="73">
        <f t="shared" si="87"/>
        <v>0</v>
      </c>
      <c r="BL35" s="72">
        <f>IFERROR(VLOOKUP(B35,'8'!B:D,3,0),"0")</f>
        <v>0</v>
      </c>
      <c r="BM35" s="72">
        <f>IFERROR(VLOOKUP(B35,'8'!B:E,4,0),"0")</f>
        <v>0</v>
      </c>
      <c r="BN35" s="72">
        <f>IFERROR(VLOOKUP(B35,'8'!B:F,5,0),"0")</f>
        <v>0</v>
      </c>
      <c r="BO35" s="72">
        <f>IFERROR(VLOOKUP(B35,'8'!B:J,9,0),"0")</f>
        <v>0</v>
      </c>
      <c r="BP35" s="72">
        <f>IFERROR(VLOOKUP(B35,'8'!B:K,10,0),"0")</f>
        <v>0</v>
      </c>
      <c r="BQ35" s="72">
        <f>IFERROR(VLOOKUP(B35,'8'!B:L,11,0),"0")</f>
        <v>0</v>
      </c>
      <c r="BR35" s="73">
        <f t="shared" si="20"/>
        <v>0</v>
      </c>
      <c r="BS35" s="72">
        <f>IFERROR(VLOOKUP(B35,'9'!B:D,3,0),"0")</f>
        <v>0</v>
      </c>
      <c r="BT35" s="72">
        <f>IFERROR(VLOOKUP(B35,'9'!B:E,4,0),"0")</f>
        <v>0</v>
      </c>
      <c r="BU35" s="72">
        <f>IFERROR(VLOOKUP(B35,'9'!B:F,5,0),"0")</f>
        <v>0</v>
      </c>
      <c r="BV35" s="72">
        <f>IFERROR(VLOOKUP(B35,'9'!B:J,9,0),"0")</f>
        <v>0</v>
      </c>
      <c r="BW35" s="72">
        <f>IFERROR(VLOOKUP(B35,'9'!B:K,10,0),"0")</f>
        <v>0</v>
      </c>
      <c r="BX35" s="72">
        <f>IFERROR(VLOOKUP(B35,'9'!B:L,11,0),"0")</f>
        <v>0</v>
      </c>
      <c r="BY35" s="73">
        <f t="shared" si="21"/>
        <v>0</v>
      </c>
      <c r="BZ35" s="72">
        <f>IFERROR(VLOOKUP(B35,'10'!B:D,3,0),"0")</f>
        <v>0</v>
      </c>
      <c r="CA35" s="72">
        <f>IFERROR(VLOOKUP(B35,'10'!B:E,4,0),"0")</f>
        <v>0</v>
      </c>
      <c r="CB35" s="72">
        <f>VLOOKUP(B35,'10'!B:F,5,0)</f>
        <v>0</v>
      </c>
      <c r="CC35" s="72">
        <f>IFERROR(VLOOKUP(B35,'10'!B:J,9,0),"0")</f>
        <v>0</v>
      </c>
      <c r="CD35" s="72">
        <f>IFERROR(VLOOKUP(B35,'10'!B:K,10,0),"0")</f>
        <v>0</v>
      </c>
      <c r="CE35" s="72">
        <f>IFERROR(VLOOKUP(B35,'10'!B:L,11,0),"0")</f>
        <v>0</v>
      </c>
      <c r="CF35" s="73">
        <f t="shared" si="88"/>
        <v>0</v>
      </c>
      <c r="CG35" s="72">
        <f>IFERROR(VLOOKUP(B35,'11'!B:D,3,0),"0")</f>
        <v>0</v>
      </c>
      <c r="CH35" s="72">
        <f>IFERROR(VLOOKUP(B35,'11'!B:E,4,0),"0")</f>
        <v>0</v>
      </c>
      <c r="CI35" s="72">
        <f>IFERROR(VLOOKUP(B35,'11'!B:F,5,0),"0")</f>
        <v>0</v>
      </c>
      <c r="CJ35" s="72">
        <f>IFERROR(VLOOKUP(B35,'11'!B:J,9,0),"0")</f>
        <v>0</v>
      </c>
      <c r="CK35" s="72">
        <f>IFERROR(VLOOKUP(B35,'11'!B:K,10,0),"0")</f>
        <v>0</v>
      </c>
      <c r="CL35" s="72">
        <f>IFERROR(VLOOKUP(B35,'11'!B:L,11,0),"0")</f>
        <v>0</v>
      </c>
      <c r="CM35" s="73">
        <f t="shared" si="89"/>
        <v>0</v>
      </c>
      <c r="CN35" s="72">
        <f>IFERROR(VLOOKUP(B35,'12'!B:D,3,0),"0")</f>
        <v>0</v>
      </c>
      <c r="CO35" s="72">
        <f>IFERROR(VLOOKUP(B35,'12'!B:E,4,0),"0")</f>
        <v>0</v>
      </c>
      <c r="CP35" s="72">
        <f>IFERROR(VLOOKUP(B35,'12'!B:F,5,0),"0")</f>
        <v>0</v>
      </c>
      <c r="CQ35" s="72">
        <f>IFERROR(VLOOKUP(B35,'12'!B:J,9,0),"0")</f>
        <v>0</v>
      </c>
      <c r="CR35" s="72">
        <f>IFERROR(VLOOKUP(B35,'12'!B:K,10,0),"0")</f>
        <v>0</v>
      </c>
      <c r="CS35" s="72">
        <f>IFERROR(VLOOKUP(B35,'12'!B:L,11,0),"0")</f>
        <v>0</v>
      </c>
      <c r="CT35" s="73">
        <f t="shared" si="90"/>
        <v>0</v>
      </c>
      <c r="CU35" s="72">
        <f>IFERROR(VLOOKUP(B35,'13'!B:D,3,0),"0")</f>
        <v>0</v>
      </c>
      <c r="CV35" s="72">
        <f>IFERROR(VLOOKUP(B35,'13'!B:E,4,0),"0")</f>
        <v>0</v>
      </c>
      <c r="CW35" s="72">
        <f>IFERROR(VLOOKUP(B35,'13'!B:F,5,0),"0")</f>
        <v>0</v>
      </c>
      <c r="CX35" s="72">
        <f>IFERROR(VLOOKUP(B35,'13'!B:J,9,0),"0")</f>
        <v>0</v>
      </c>
      <c r="CY35" s="72">
        <f>IFERROR(VLOOKUP(B35,'13'!B:K,10,0),"0")</f>
        <v>0</v>
      </c>
      <c r="CZ35" s="72">
        <f>IFERROR(VLOOKUP(B35,'13'!B:L,11,0),"0")</f>
        <v>0</v>
      </c>
      <c r="DA35" s="73">
        <f t="shared" si="91"/>
        <v>0</v>
      </c>
      <c r="DB35" s="72">
        <f>IFERROR(VLOOKUP(B35,'14'!B:D,3,0),"0")</f>
        <v>0</v>
      </c>
      <c r="DC35" s="72">
        <f>IFERROR(VLOOKUP(B35,'14'!B:E,4,0),"0")</f>
        <v>0</v>
      </c>
      <c r="DD35" s="72">
        <f>IFERROR(VLOOKUP(B35,'14'!B:F,5,0),"0")</f>
        <v>0</v>
      </c>
      <c r="DE35" s="72">
        <f>IFERROR(VLOOKUP(B35,'14'!B:J,9,0),"0")</f>
        <v>0</v>
      </c>
      <c r="DF35" s="72">
        <f>IFERROR(VLOOKUP(B35,'14'!B:K,10,0),"0")</f>
        <v>0</v>
      </c>
      <c r="DG35" s="72">
        <f>IFERROR(VLOOKUP(B35,'14'!B:L,11,0),"0")</f>
        <v>0</v>
      </c>
      <c r="DH35" s="73">
        <f t="shared" si="92"/>
        <v>0</v>
      </c>
      <c r="DI35" s="72">
        <f>IFERROR(VLOOKUP(B35,'15'!B:D,3,0),"0")</f>
        <v>0</v>
      </c>
      <c r="DJ35" s="72">
        <f>IFERROR(VLOOKUP(B35,'15'!B:E,4,0),"0")</f>
        <v>0</v>
      </c>
      <c r="DK35" s="72">
        <f>IFERROR(VLOOKUP(B35,'15'!B:F,5,0),"0")</f>
        <v>0</v>
      </c>
      <c r="DL35" s="72">
        <f>IFERROR(VLOOKUP(B35,'15'!B:J,9,0),"0")</f>
        <v>0</v>
      </c>
      <c r="DM35" s="72">
        <f>IFERROR(VLOOKUP(B35,'15'!B:K,10,0),"0")</f>
        <v>0</v>
      </c>
      <c r="DN35" s="72">
        <f>IFERROR(VLOOKUP(B35,'15'!B:L,11,0),"0")</f>
        <v>0</v>
      </c>
      <c r="DO35" s="73">
        <f t="shared" si="93"/>
        <v>0</v>
      </c>
      <c r="DP35" s="72">
        <f>IFERROR(VLOOKUP(B35,'16'!B:D,3,0),"0")</f>
        <v>0</v>
      </c>
      <c r="DQ35" s="72">
        <f>IFERROR(VLOOKUP(B35,'16'!B:E,4,0),"0")</f>
        <v>0</v>
      </c>
      <c r="DR35" s="72">
        <f>IFERROR(VLOOKUP(B35,'16'!B:F,5,0),"0")</f>
        <v>0</v>
      </c>
      <c r="DS35" s="72">
        <f>IFERROR(VLOOKUP(B35,'16'!B:J,9,0),"0")</f>
        <v>0</v>
      </c>
      <c r="DT35" s="72">
        <f>IFERROR(VLOOKUP(B35,'16'!B:K,10,0),"0")</f>
        <v>0</v>
      </c>
      <c r="DU35" s="72">
        <f>IFERROR(VLOOKUP(B35,'16'!B:L,11,0),"0")</f>
        <v>0</v>
      </c>
      <c r="DV35" s="73">
        <f t="shared" si="94"/>
        <v>0</v>
      </c>
      <c r="DW35" s="72">
        <f>IFERROR(VLOOKUP(B35,'17'!B:D,3,0),"0")</f>
        <v>0</v>
      </c>
      <c r="DX35" s="72">
        <f>IFERROR(VLOOKUP(B35,'17'!B:E,4,0),"0")</f>
        <v>0</v>
      </c>
      <c r="DY35" s="72">
        <f>IFERROR(VLOOKUP(B35,'17'!B:F,5,0),"0")</f>
        <v>0</v>
      </c>
      <c r="DZ35" s="72">
        <f>IFERROR(VLOOKUP(B35,'17'!B:J,9,0),"0")</f>
        <v>0</v>
      </c>
      <c r="EA35" s="72">
        <f>IFERROR(VLOOKUP(B35,'17'!B:K,10,0),"0")</f>
        <v>0</v>
      </c>
      <c r="EB35" s="72">
        <f>IFERROR(VLOOKUP(B35,'17'!B:L,11,0),"0")</f>
        <v>0</v>
      </c>
      <c r="EC35" s="73">
        <f t="shared" si="95"/>
        <v>0</v>
      </c>
      <c r="ED35" s="72">
        <f>IFERROR(VLOOKUP(B35,'18'!B:D,3,0),"0")</f>
        <v>0</v>
      </c>
      <c r="EE35" s="72">
        <f>IFERROR(VLOOKUP(B35,'18'!B:E,4,0),"0")</f>
        <v>0</v>
      </c>
      <c r="EF35" s="72">
        <f>IFERROR(VLOOKUP(B35,'18'!B:F,5,0),"0")</f>
        <v>0</v>
      </c>
      <c r="EG35" s="72">
        <f>IFERROR(VLOOKUP(B35,'18'!B:J,9,0),"0")</f>
        <v>0</v>
      </c>
      <c r="EH35" s="72">
        <f>IFERROR(VLOOKUP(B35,'18'!B:K,10,0),"0")</f>
        <v>0</v>
      </c>
      <c r="EI35" s="72">
        <f>IFERROR(VLOOKUP(B35,'18'!B:L,11,0),"0")</f>
        <v>0</v>
      </c>
      <c r="EJ35" s="73">
        <f t="shared" si="30"/>
        <v>0</v>
      </c>
      <c r="EK35" s="72">
        <f>IFERROR(VLOOKUP(B35,'19'!B:D,3,0),"0")</f>
        <v>0</v>
      </c>
      <c r="EL35" s="72">
        <f>IFERROR(VLOOKUP(B35,'19'!B:E,4,0),"0")</f>
        <v>0</v>
      </c>
      <c r="EM35" s="72">
        <f>IFERROR(VLOOKUP(B35,'19'!B:F,5,0),"0")</f>
        <v>0</v>
      </c>
      <c r="EN35" s="72">
        <f>IFERROR(VLOOKUP(B35,'19'!B:J,9,0),"0")</f>
        <v>0</v>
      </c>
      <c r="EO35" s="72">
        <f>IFERROR(VLOOKUP(B35,'19'!B:K,10,0),"0")</f>
        <v>0</v>
      </c>
      <c r="EP35" s="72">
        <f>IFERROR(VLOOKUP(B35,'19'!B:L,11,0),"0")</f>
        <v>0</v>
      </c>
      <c r="EQ35" s="73">
        <f t="shared" si="31"/>
        <v>0</v>
      </c>
      <c r="ER35" s="72">
        <f>IFERROR(VLOOKUP(B35,'20'!B:D,3,0),"0")</f>
        <v>0</v>
      </c>
      <c r="ES35" s="72">
        <f>IFERROR(VLOOKUP(B35,'20'!B:E,4,0),"0")</f>
        <v>0</v>
      </c>
      <c r="ET35" s="72">
        <f>IFERROR(VLOOKUP(B35,'20'!B:F,5,0),"0")</f>
        <v>0</v>
      </c>
      <c r="EU35" s="72">
        <f>IFERROR(VLOOKUP(B35,'20'!B:J,9,0),"0")</f>
        <v>0</v>
      </c>
      <c r="EV35" s="72">
        <f>IFERROR(VLOOKUP(B35,'20'!B:K,10,0),"0")</f>
        <v>0</v>
      </c>
      <c r="EW35" s="72">
        <f>IFERROR(VLOOKUP(B35,'20'!B:L,11,0),"0")</f>
        <v>0</v>
      </c>
      <c r="EX35" s="73">
        <f t="shared" si="32"/>
        <v>0</v>
      </c>
      <c r="EY35" s="72">
        <f>IFERROR(VLOOKUP(B35,'21'!B:D,3,0),"0")</f>
        <v>0</v>
      </c>
      <c r="EZ35" s="72">
        <f>IFERROR(VLOOKUP(B35,'21'!B:E,4,0),"0")</f>
        <v>0</v>
      </c>
      <c r="FA35" s="72">
        <f>IFERROR(VLOOKUP(B35,'21'!B:F,5,0),"0")</f>
        <v>0</v>
      </c>
      <c r="FB35" s="72">
        <f>IFERROR(VLOOKUP(B35,'21'!B:J,9,0),"0")</f>
        <v>0</v>
      </c>
      <c r="FC35" s="72">
        <f>IFERROR(VLOOKUP(B35,'21'!B:K,10,0),"0")</f>
        <v>0</v>
      </c>
      <c r="FD35" s="72">
        <f>IFERROR(VLOOKUP(B35,'21'!B:L,11,0),"0")</f>
        <v>0</v>
      </c>
      <c r="FE35" s="73">
        <f t="shared" si="33"/>
        <v>0</v>
      </c>
      <c r="FF35" s="72">
        <f>IFERROR(VLOOKUP(B35,'22'!B:D,3,0),"0")</f>
        <v>0</v>
      </c>
      <c r="FG35" s="72">
        <f>IFERROR(VLOOKUP(B35,'22'!B:E,4,0),"0")</f>
        <v>0</v>
      </c>
      <c r="FH35" s="72">
        <f>IFERROR(VLOOKUP(B35,'22'!B:F,5,0),"0")</f>
        <v>0</v>
      </c>
      <c r="FI35" s="72">
        <f>IFERROR(VLOOKUP(B35,'22'!B:J,9,0),"0")</f>
        <v>0</v>
      </c>
      <c r="FJ35" s="72">
        <f>IFERROR(VLOOKUP(B35,'22'!B:K,10,0),"0")</f>
        <v>0</v>
      </c>
      <c r="FK35" s="72">
        <f>IFERROR(VLOOKUP(B35,'22'!B:L,11,0),"0")</f>
        <v>0</v>
      </c>
      <c r="FL35" s="73">
        <f t="shared" si="34"/>
        <v>0</v>
      </c>
      <c r="FM35" s="72">
        <f>IFERROR(VLOOKUP(B35,'23'!B:D,3,0),"0")</f>
        <v>0</v>
      </c>
      <c r="FN35" s="72">
        <f>IFERROR(VLOOKUP(B35,'23'!B:E,4,0),"0")</f>
        <v>0</v>
      </c>
      <c r="FO35" s="72">
        <f>IFERROR(VLOOKUP(B35,'23'!B:F,5,0),"0")</f>
        <v>0</v>
      </c>
      <c r="FP35" s="72">
        <f>IFERROR(VLOOKUP(B35,'23'!B:J,9,0),"0")</f>
        <v>0</v>
      </c>
      <c r="FQ35" s="72">
        <f>IFERROR(VLOOKUP(B35,'23'!B:K,10,0),"0")</f>
        <v>0</v>
      </c>
      <c r="FR35" s="72">
        <f>IFERROR(VLOOKUP(B35,'23'!B:L,11,0),"0")</f>
        <v>0</v>
      </c>
      <c r="FS35" s="73">
        <f t="shared" si="35"/>
        <v>0</v>
      </c>
      <c r="FT35" s="72">
        <f>IFERROR(VLOOKUP(B35,'24'!B:D,3,0),"0")</f>
        <v>0</v>
      </c>
      <c r="FU35" s="72">
        <f>IFERROR(VLOOKUP(B35,'24'!B:E,4,0),"0")</f>
        <v>0</v>
      </c>
      <c r="FV35" s="72">
        <f>IFERROR(VLOOKUP(B35,'24'!B:F,5,0),"0")</f>
        <v>0</v>
      </c>
      <c r="FW35" s="72">
        <f>IFERROR(VLOOKUP(B35,'24'!B:J,9,0),"0")</f>
        <v>0</v>
      </c>
      <c r="FX35" s="72">
        <f>IFERROR(VLOOKUP(B35,'24'!B:K,10,0),"0")</f>
        <v>0</v>
      </c>
      <c r="FY35" s="72">
        <f>IFERROR(VLOOKUP(B35,'24'!B:L,11,0),"0")</f>
        <v>0</v>
      </c>
      <c r="FZ35" s="73">
        <f t="shared" si="36"/>
        <v>0</v>
      </c>
      <c r="GA35" s="72">
        <f>IFERROR(VLOOKUP(B35,'25'!B:D,3,0),"0")</f>
        <v>0</v>
      </c>
      <c r="GB35" s="72">
        <f>IFERROR(VLOOKUP(B35,'25'!B:E,4,0),"0")</f>
        <v>0</v>
      </c>
      <c r="GC35" s="72">
        <f>IFERROR(VLOOKUP(B35,'25'!B:F,5,0),"0")</f>
        <v>0</v>
      </c>
      <c r="GD35" s="72">
        <f>IFERROR(VLOOKUP(B35,'25'!B:J,9,0),"0")</f>
        <v>0</v>
      </c>
      <c r="GE35" s="72">
        <f>IFERROR(VLOOKUP(B35,'25'!B:K,10,0),"0")</f>
        <v>0</v>
      </c>
      <c r="GF35" s="72">
        <f>IFERROR(VLOOKUP(B35,'25'!B:L,11,0),"0")</f>
        <v>0</v>
      </c>
      <c r="GG35" s="73">
        <f t="shared" si="96"/>
        <v>0</v>
      </c>
      <c r="GH35" s="72">
        <f>IFERROR(VLOOKUP(B35,'26'!B:D,3,0),"0")</f>
        <v>0</v>
      </c>
      <c r="GI35" s="72">
        <f>IFERROR(VLOOKUP(B35,'26'!B:E,4,0),"0")</f>
        <v>0</v>
      </c>
      <c r="GJ35" s="72">
        <f>IFERROR(VLOOKUP(B35,'26'!B:F,5,0),"0")</f>
        <v>0</v>
      </c>
      <c r="GK35" s="72">
        <f>IFERROR(VLOOKUP(B35,'26'!B:J,9,0),"0")</f>
        <v>0</v>
      </c>
      <c r="GL35" s="72">
        <f>IFERROR(VLOOKUP(B35,'26'!B:K,10,0),"0")</f>
        <v>0</v>
      </c>
      <c r="GM35" s="72">
        <f>IFERROR(VLOOKUP(B35,'26'!B:L,11,0),"0")</f>
        <v>0</v>
      </c>
      <c r="GN35" s="73">
        <f t="shared" si="97"/>
        <v>0</v>
      </c>
      <c r="GO35" s="72">
        <f>IFERROR(VLOOKUP(B35,'27'!B:D,3,0),"0")</f>
        <v>0</v>
      </c>
      <c r="GP35" s="72">
        <f>IFERROR(VLOOKUP(B35,'27'!B:E,4,0),"0")</f>
        <v>0</v>
      </c>
      <c r="GQ35" s="72">
        <f>IFERROR(VLOOKUP(B35,'27'!B:F,5,0),"0")</f>
        <v>0</v>
      </c>
      <c r="GR35" s="72">
        <f>IFERROR(VLOOKUP(B35,'27'!B:J,9,0),"0")</f>
        <v>0</v>
      </c>
      <c r="GS35" s="72">
        <f>IFERROR(VLOOKUP(B35,'27'!B:K,10,0),"0")</f>
        <v>0</v>
      </c>
      <c r="GT35" s="72">
        <f>IFERROR(VLOOKUP(B35,'27'!B:L,11,0),"0")</f>
        <v>0</v>
      </c>
      <c r="GU35" s="73">
        <f t="shared" si="39"/>
        <v>0</v>
      </c>
      <c r="GV35" s="72">
        <f>IFERROR(VLOOKUP(B35,'28'!B:D,3,0),"0")</f>
        <v>0</v>
      </c>
      <c r="GW35" s="72">
        <f>IFERROR(VLOOKUP(B35,'28'!B:E,4,0),"0")</f>
        <v>0</v>
      </c>
      <c r="GX35" s="72">
        <f>IFERROR(VLOOKUP(B35,'28'!B:F,5,0),"0")</f>
        <v>0</v>
      </c>
      <c r="GY35" s="72">
        <f>IFERROR(VLOOKUP(B35,'28'!B:J,9,0),"0")</f>
        <v>0</v>
      </c>
      <c r="GZ35" s="72">
        <f>IFERROR(VLOOKUP(B35,'28'!B:K,10,0),"0")</f>
        <v>0</v>
      </c>
      <c r="HA35" s="72">
        <f>IFERROR(VLOOKUP(B35,'28'!B:L,11,0),"0")</f>
        <v>0</v>
      </c>
      <c r="HB35" s="73">
        <f t="shared" si="40"/>
        <v>0</v>
      </c>
      <c r="HC35" s="72" t="str">
        <f>IFERROR(VLOOKUP(B35,#REF!,3),"0")</f>
        <v>0</v>
      </c>
      <c r="HD35" s="72" t="str">
        <f>IFERROR(VLOOKUP(B35,#REF!,4,0),"0")</f>
        <v>0</v>
      </c>
      <c r="HE35" s="72" t="str">
        <f>IFERROR(VLOOKUP(B35,#REF!,5,0),"0")</f>
        <v>0</v>
      </c>
      <c r="HF35" s="72" t="str">
        <f>IFERROR(VLOOKUP(B35,#REF!,9,0),"0")</f>
        <v>0</v>
      </c>
      <c r="HG35" s="72" t="str">
        <f>IFERROR(VLOOKUP(B35,#REF!,10,0),"0")</f>
        <v>0</v>
      </c>
      <c r="HH35" s="72" t="str">
        <f>IFERROR(VLOOKUP(B35,#REF!,11,0),"0")</f>
        <v>0</v>
      </c>
      <c r="HI35" s="73">
        <f t="shared" si="98"/>
        <v>0</v>
      </c>
      <c r="HP35" s="73">
        <f t="shared" si="99"/>
        <v>0</v>
      </c>
      <c r="HW35" s="73">
        <f t="shared" si="100"/>
        <v>0</v>
      </c>
    </row>
    <row r="36" spans="1:231" x14ac:dyDescent="0.6">
      <c r="A36" s="3">
        <v>33</v>
      </c>
      <c r="B36" s="3">
        <v>1111070</v>
      </c>
      <c r="C36" s="5" t="s">
        <v>20</v>
      </c>
      <c r="D36" s="3" t="s">
        <v>177</v>
      </c>
      <c r="E36" s="84">
        <v>4.7300000000000004</v>
      </c>
      <c r="F36" s="83">
        <f t="shared" si="9"/>
        <v>0</v>
      </c>
      <c r="G36" s="70">
        <f t="shared" si="44"/>
        <v>0</v>
      </c>
      <c r="H36" s="70">
        <f t="shared" si="45"/>
        <v>0</v>
      </c>
      <c r="I36" s="70">
        <f t="shared" si="46"/>
        <v>0</v>
      </c>
      <c r="J36" s="70">
        <f t="shared" si="47"/>
        <v>0</v>
      </c>
      <c r="K36" s="70">
        <f t="shared" si="48"/>
        <v>0</v>
      </c>
      <c r="L36" s="70">
        <f t="shared" si="49"/>
        <v>0</v>
      </c>
      <c r="M36" s="73">
        <f t="shared" si="11"/>
        <v>0</v>
      </c>
      <c r="N36" s="81">
        <f t="shared" si="12"/>
        <v>0</v>
      </c>
      <c r="O36" s="72" t="str">
        <f>IFERROR(VLOOKUP(B36,'1ไม่มียอด'!B:D,3,0),"0")</f>
        <v>0</v>
      </c>
      <c r="P36" s="72" t="str">
        <f>IFERROR(VLOOKUP(B36,'1ไม่มียอด'!B:E,4,0),"0")</f>
        <v>0</v>
      </c>
      <c r="Q36" s="72" t="str">
        <f>IFERROR(VLOOKUP(B36,'1ไม่มียอด'!B:F,5,0),"0")</f>
        <v>0</v>
      </c>
      <c r="R36" s="72" t="str">
        <f>IFERROR(VLOOKUP(B36,'1ไม่มียอด'!B:G,6,0),"0")</f>
        <v>0</v>
      </c>
      <c r="S36" s="72" t="str">
        <f>IFERROR(VLOOKUP(B36,'1ไม่มียอด'!B:J,9,0),"0")</f>
        <v>0</v>
      </c>
      <c r="T36" s="72" t="str">
        <f>IFERROR(VLOOKUP(B36,'1ไม่มียอด'!B:K,10,0),"0")</f>
        <v>0</v>
      </c>
      <c r="U36" s="73">
        <f t="shared" si="84"/>
        <v>0</v>
      </c>
      <c r="V36" s="72" t="str">
        <f>IFERROR(VLOOKUP(B36,#REF!,3,0),"0")</f>
        <v>0</v>
      </c>
      <c r="W36" s="72" t="str">
        <f>IFERROR(VLOOKUP(B36,#REF!,4,0),"0")</f>
        <v>0</v>
      </c>
      <c r="X36" s="72" t="str">
        <f>IFERROR(VLOOKUP(B36,#REF!,5,0),"0")</f>
        <v>0</v>
      </c>
      <c r="Y36" s="72" t="str">
        <f>IFERROR(VLOOKUP(B36,#REF!,9,0),"0")</f>
        <v>0</v>
      </c>
      <c r="Z36" s="72" t="str">
        <f>IFERROR(VLOOKUP(B36,#REF!,10,0),"0")</f>
        <v>0</v>
      </c>
      <c r="AA36" s="72" t="str">
        <f>IFERROR(VLOOKUP(B36,#REF!,11,0),"0")</f>
        <v>0</v>
      </c>
      <c r="AB36" s="73">
        <f t="shared" si="85"/>
        <v>0</v>
      </c>
      <c r="AC36" s="72">
        <f>IFERROR(VLOOKUP(B36,'3'!B:D,3,0),"0")</f>
        <v>0</v>
      </c>
      <c r="AD36" s="72">
        <f>IFERROR(VLOOKUP(B36,'3'!B:E,4,0),"0")</f>
        <v>0</v>
      </c>
      <c r="AE36" s="72">
        <f>IFERROR(VLOOKUP(B36,'3'!B:F,5,0),"0")</f>
        <v>0</v>
      </c>
      <c r="AF36" s="72">
        <f>IFERROR(VLOOKUP(B36,'3'!B:J,9,0),"0")</f>
        <v>0</v>
      </c>
      <c r="AG36" s="72">
        <f>IFERROR(VLOOKUP(B36,'3'!B:K,10,0),"0")</f>
        <v>0</v>
      </c>
      <c r="AH36" s="72">
        <f>IFERROR(VLOOKUP(B36,'3'!B:L,11,0),"0")</f>
        <v>0</v>
      </c>
      <c r="AI36" s="73">
        <f t="shared" si="15"/>
        <v>0</v>
      </c>
      <c r="AJ36" s="72">
        <f>IFERROR(VLOOKUP(B36,'4'!B:D,3,0),"0")</f>
        <v>0</v>
      </c>
      <c r="AK36" s="72">
        <f>IFERROR(VLOOKUP(B36,'4'!B:E,4,0),"0")</f>
        <v>0</v>
      </c>
      <c r="AL36" s="72">
        <f>IFERROR(VLOOKUP(B36,'4'!B:F,5,0),"0")</f>
        <v>0</v>
      </c>
      <c r="AM36" s="72">
        <f>IFERROR(VLOOKUP(B36,'4'!B:J,9,0),"0")</f>
        <v>0</v>
      </c>
      <c r="AN36" s="72">
        <f>IFERROR(VLOOKUP(B36,'4'!B:K,10,0),"0")</f>
        <v>0</v>
      </c>
      <c r="AO36" s="72">
        <f>IFERROR(VLOOKUP(B36,'4'!B:L,11,0),"0")</f>
        <v>0</v>
      </c>
      <c r="AP36" s="73">
        <f t="shared" si="16"/>
        <v>0</v>
      </c>
      <c r="AQ36" s="72">
        <f>IFERROR(VLOOKUP(B36,'5'!B:D,3,0),"0")</f>
        <v>0</v>
      </c>
      <c r="AR36" s="72">
        <f>IFERROR(VLOOKUP(B36,'5'!B:E,4,0),"0")</f>
        <v>0</v>
      </c>
      <c r="AS36" s="72">
        <f>IFERROR(VLOOKUP(B36,'5'!B:F,5,0),"0")</f>
        <v>0</v>
      </c>
      <c r="AT36" s="72">
        <f>IFERROR(VLOOKUP(B36,'5'!B:J,9,0),"0")</f>
        <v>0</v>
      </c>
      <c r="AU36" s="72">
        <f>IFERROR(VLOOKUP(B36,'5'!B:K,10,0),"0")</f>
        <v>0</v>
      </c>
      <c r="AV36" s="72">
        <f>IFERROR(VLOOKUP(B36,'5'!B:L,11,0),"0")</f>
        <v>0</v>
      </c>
      <c r="AW36" s="73">
        <f t="shared" si="86"/>
        <v>0</v>
      </c>
      <c r="AX36" s="72">
        <f>IFERROR(VLOOKUP(B36,'6'!B:D,3,0),"0")</f>
        <v>0</v>
      </c>
      <c r="AY36" s="72">
        <f>IFERROR(VLOOKUP(B36,'6'!B:E,4,0),"0")</f>
        <v>0</v>
      </c>
      <c r="AZ36" s="72">
        <f>IFERROR(VLOOKUP(B36,'6'!B:F,5,0),"0")</f>
        <v>0</v>
      </c>
      <c r="BA36" s="72">
        <f>IFERROR(VLOOKUP(B36,'6'!B:J,9,0),"0")</f>
        <v>0</v>
      </c>
      <c r="BB36" s="72">
        <f>IFERROR(VLOOKUP(B36,'6'!B:K,10,0),"0")</f>
        <v>0</v>
      </c>
      <c r="BC36" s="72">
        <f>IFERROR(VLOOKUP(B36,'6'!B:L,11,0),"0")</f>
        <v>0</v>
      </c>
      <c r="BD36" s="73">
        <f t="shared" si="18"/>
        <v>0</v>
      </c>
      <c r="BE36" s="72">
        <f>IFERROR(VLOOKUP(B36,'7'!B:D,3,0),"0")</f>
        <v>0</v>
      </c>
      <c r="BF36" s="72">
        <f>IFERROR(VLOOKUP(B36,'7'!B:E,4,0),"0")</f>
        <v>0</v>
      </c>
      <c r="BG36" s="72">
        <f>IFERROR(VLOOKUP(B36,'7'!B:F,5,0),"0")</f>
        <v>0</v>
      </c>
      <c r="BH36" s="72">
        <f>IFERROR(VLOOKUP(B36,'7'!B:J,9,0),"0")</f>
        <v>0</v>
      </c>
      <c r="BI36" s="72">
        <f>IFERROR(VLOOKUP(B36,'7'!B:K,10,0),"0")</f>
        <v>0</v>
      </c>
      <c r="BJ36" s="72">
        <f>IFERROR(VLOOKUP(B36,'7'!B:L,11,0),"0")</f>
        <v>0</v>
      </c>
      <c r="BK36" s="73">
        <f t="shared" si="87"/>
        <v>0</v>
      </c>
      <c r="BL36" s="72">
        <f>IFERROR(VLOOKUP(B36,'8'!B:D,3,0),"0")</f>
        <v>0</v>
      </c>
      <c r="BM36" s="72">
        <f>IFERROR(VLOOKUP(B36,'8'!B:E,4,0),"0")</f>
        <v>0</v>
      </c>
      <c r="BN36" s="72">
        <f>IFERROR(VLOOKUP(B36,'8'!B:F,5,0),"0")</f>
        <v>0</v>
      </c>
      <c r="BO36" s="72">
        <f>IFERROR(VLOOKUP(B36,'8'!B:J,9,0),"0")</f>
        <v>0</v>
      </c>
      <c r="BP36" s="72">
        <f>IFERROR(VLOOKUP(B36,'8'!B:K,10,0),"0")</f>
        <v>0</v>
      </c>
      <c r="BQ36" s="72">
        <f>IFERROR(VLOOKUP(B36,'8'!B:L,11,0),"0")</f>
        <v>0</v>
      </c>
      <c r="BR36" s="73">
        <f t="shared" si="20"/>
        <v>0</v>
      </c>
      <c r="BS36" s="72">
        <f>IFERROR(VLOOKUP(B36,'9'!B:D,3,0),"0")</f>
        <v>0</v>
      </c>
      <c r="BT36" s="72">
        <f>IFERROR(VLOOKUP(B36,'9'!B:E,4,0),"0")</f>
        <v>0</v>
      </c>
      <c r="BU36" s="72">
        <f>IFERROR(VLOOKUP(B36,'9'!B:F,5,0),"0")</f>
        <v>0</v>
      </c>
      <c r="BV36" s="72">
        <f>IFERROR(VLOOKUP(B36,'9'!B:J,9,0),"0")</f>
        <v>0</v>
      </c>
      <c r="BW36" s="72">
        <f>IFERROR(VLOOKUP(B36,'9'!B:K,10,0),"0")</f>
        <v>0</v>
      </c>
      <c r="BX36" s="72">
        <f>IFERROR(VLOOKUP(B36,'9'!B:L,11,0),"0")</f>
        <v>0</v>
      </c>
      <c r="BY36" s="73">
        <f t="shared" si="21"/>
        <v>0</v>
      </c>
      <c r="BZ36" s="72">
        <f>IFERROR(VLOOKUP(B36,'10'!B:D,3,0),"0")</f>
        <v>0</v>
      </c>
      <c r="CA36" s="72">
        <f>IFERROR(VLOOKUP(B36,'10'!B:E,4,0),"0")</f>
        <v>0</v>
      </c>
      <c r="CB36" s="72">
        <f>VLOOKUP(B36,'10'!B:F,5,0)</f>
        <v>0</v>
      </c>
      <c r="CC36" s="72">
        <f>IFERROR(VLOOKUP(B36,'10'!B:J,9,0),"0")</f>
        <v>0</v>
      </c>
      <c r="CD36" s="72">
        <f>IFERROR(VLOOKUP(B36,'10'!B:K,10,0),"0")</f>
        <v>0</v>
      </c>
      <c r="CE36" s="72">
        <f>IFERROR(VLOOKUP(B36,'10'!B:L,11,0),"0")</f>
        <v>0</v>
      </c>
      <c r="CF36" s="73">
        <f t="shared" si="88"/>
        <v>0</v>
      </c>
      <c r="CG36" s="72">
        <f>IFERROR(VLOOKUP(B36,'11'!B:D,3,0),"0")</f>
        <v>0</v>
      </c>
      <c r="CH36" s="72">
        <f>IFERROR(VLOOKUP(B36,'11'!B:E,4,0),"0")</f>
        <v>0</v>
      </c>
      <c r="CI36" s="72">
        <f>IFERROR(VLOOKUP(B36,'11'!B:F,5,0),"0")</f>
        <v>0</v>
      </c>
      <c r="CJ36" s="72">
        <f>IFERROR(VLOOKUP(B36,'11'!B:J,9,0),"0")</f>
        <v>0</v>
      </c>
      <c r="CK36" s="72">
        <f>IFERROR(VLOOKUP(B36,'11'!B:K,10,0),"0")</f>
        <v>0</v>
      </c>
      <c r="CL36" s="72">
        <f>IFERROR(VLOOKUP(B36,'11'!B:L,11,0),"0")</f>
        <v>0</v>
      </c>
      <c r="CM36" s="73">
        <f t="shared" si="89"/>
        <v>0</v>
      </c>
      <c r="CN36" s="72">
        <f>IFERROR(VLOOKUP(B36,'12'!B:D,3,0),"0")</f>
        <v>0</v>
      </c>
      <c r="CO36" s="72">
        <f>IFERROR(VLOOKUP(B36,'12'!B:E,4,0),"0")</f>
        <v>0</v>
      </c>
      <c r="CP36" s="72">
        <f>IFERROR(VLOOKUP(B36,'12'!B:F,5,0),"0")</f>
        <v>0</v>
      </c>
      <c r="CQ36" s="72">
        <f>IFERROR(VLOOKUP(B36,'12'!B:J,9,0),"0")</f>
        <v>0</v>
      </c>
      <c r="CR36" s="72">
        <f>IFERROR(VLOOKUP(B36,'12'!B:K,10,0),"0")</f>
        <v>0</v>
      </c>
      <c r="CS36" s="72">
        <f>IFERROR(VLOOKUP(B36,'12'!B:L,11,0),"0")</f>
        <v>0</v>
      </c>
      <c r="CT36" s="73">
        <f t="shared" si="90"/>
        <v>0</v>
      </c>
      <c r="CU36" s="72">
        <f>IFERROR(VLOOKUP(B36,'13'!B:D,3,0),"0")</f>
        <v>0</v>
      </c>
      <c r="CV36" s="72">
        <f>IFERROR(VLOOKUP(B36,'13'!B:E,4,0),"0")</f>
        <v>0</v>
      </c>
      <c r="CW36" s="72">
        <f>IFERROR(VLOOKUP(B36,'13'!B:F,5,0),"0")</f>
        <v>0</v>
      </c>
      <c r="CX36" s="72">
        <f>IFERROR(VLOOKUP(B36,'13'!B:J,9,0),"0")</f>
        <v>0</v>
      </c>
      <c r="CY36" s="72">
        <f>IFERROR(VLOOKUP(B36,'13'!B:K,10,0),"0")</f>
        <v>0</v>
      </c>
      <c r="CZ36" s="72">
        <f>IFERROR(VLOOKUP(B36,'13'!B:L,11,0),"0")</f>
        <v>0</v>
      </c>
      <c r="DA36" s="73">
        <f t="shared" si="91"/>
        <v>0</v>
      </c>
      <c r="DB36" s="72">
        <f>IFERROR(VLOOKUP(B36,'14'!B:D,3,0),"0")</f>
        <v>0</v>
      </c>
      <c r="DC36" s="72">
        <f>IFERROR(VLOOKUP(B36,'14'!B:E,4,0),"0")</f>
        <v>0</v>
      </c>
      <c r="DD36" s="72">
        <f>IFERROR(VLOOKUP(B36,'14'!B:F,5,0),"0")</f>
        <v>0</v>
      </c>
      <c r="DE36" s="72">
        <f>IFERROR(VLOOKUP(B36,'14'!B:J,9,0),"0")</f>
        <v>0</v>
      </c>
      <c r="DF36" s="72">
        <f>IFERROR(VLOOKUP(B36,'14'!B:K,10,0),"0")</f>
        <v>0</v>
      </c>
      <c r="DG36" s="72">
        <f>IFERROR(VLOOKUP(B36,'14'!B:L,11,0),"0")</f>
        <v>0</v>
      </c>
      <c r="DH36" s="73">
        <f t="shared" si="92"/>
        <v>0</v>
      </c>
      <c r="DI36" s="72">
        <f>IFERROR(VLOOKUP(B36,'15'!B:D,3,0),"0")</f>
        <v>0</v>
      </c>
      <c r="DJ36" s="72">
        <f>IFERROR(VLOOKUP(B36,'15'!B:E,4,0),"0")</f>
        <v>0</v>
      </c>
      <c r="DK36" s="72">
        <f>IFERROR(VLOOKUP(B36,'15'!B:F,5,0),"0")</f>
        <v>0</v>
      </c>
      <c r="DL36" s="72">
        <f>IFERROR(VLOOKUP(B36,'15'!B:J,9,0),"0")</f>
        <v>0</v>
      </c>
      <c r="DM36" s="72">
        <f>IFERROR(VLOOKUP(B36,'15'!B:K,10,0),"0")</f>
        <v>0</v>
      </c>
      <c r="DN36" s="72">
        <f>IFERROR(VLOOKUP(B36,'15'!B:L,11,0),"0")</f>
        <v>0</v>
      </c>
      <c r="DO36" s="73">
        <f t="shared" si="93"/>
        <v>0</v>
      </c>
      <c r="DP36" s="72">
        <f>IFERROR(VLOOKUP(B36,'16'!B:D,3,0),"0")</f>
        <v>0</v>
      </c>
      <c r="DQ36" s="72">
        <f>IFERROR(VLOOKUP(B36,'16'!B:E,4,0),"0")</f>
        <v>0</v>
      </c>
      <c r="DR36" s="72">
        <f>IFERROR(VLOOKUP(B36,'16'!B:F,5,0),"0")</f>
        <v>0</v>
      </c>
      <c r="DS36" s="72">
        <f>IFERROR(VLOOKUP(B36,'16'!B:J,9,0),"0")</f>
        <v>0</v>
      </c>
      <c r="DT36" s="72">
        <f>IFERROR(VLOOKUP(B36,'16'!B:K,10,0),"0")</f>
        <v>0</v>
      </c>
      <c r="DU36" s="72">
        <f>IFERROR(VLOOKUP(B36,'16'!B:L,11,0),"0")</f>
        <v>0</v>
      </c>
      <c r="DV36" s="73">
        <f t="shared" si="94"/>
        <v>0</v>
      </c>
      <c r="DW36" s="72">
        <f>IFERROR(VLOOKUP(B36,'17'!B:D,3,0),"0")</f>
        <v>0</v>
      </c>
      <c r="DX36" s="72">
        <f>IFERROR(VLOOKUP(B36,'17'!B:E,4,0),"0")</f>
        <v>0</v>
      </c>
      <c r="DY36" s="72">
        <f>IFERROR(VLOOKUP(B36,'17'!B:F,5,0),"0")</f>
        <v>0</v>
      </c>
      <c r="DZ36" s="72">
        <f>IFERROR(VLOOKUP(B36,'17'!B:J,9,0),"0")</f>
        <v>0</v>
      </c>
      <c r="EA36" s="72">
        <f>IFERROR(VLOOKUP(B36,'17'!B:K,10,0),"0")</f>
        <v>0</v>
      </c>
      <c r="EB36" s="72">
        <f>IFERROR(VLOOKUP(B36,'17'!B:L,11,0),"0")</f>
        <v>0</v>
      </c>
      <c r="EC36" s="73">
        <f t="shared" si="95"/>
        <v>0</v>
      </c>
      <c r="ED36" s="72">
        <f>IFERROR(VLOOKUP(B36,'18'!B:D,3,0),"0")</f>
        <v>0</v>
      </c>
      <c r="EE36" s="72">
        <f>IFERROR(VLOOKUP(B36,'18'!B:E,4,0),"0")</f>
        <v>0</v>
      </c>
      <c r="EF36" s="72">
        <f>IFERROR(VLOOKUP(B36,'18'!B:F,5,0),"0")</f>
        <v>0</v>
      </c>
      <c r="EG36" s="72">
        <f>IFERROR(VLOOKUP(B36,'18'!B:J,9,0),"0")</f>
        <v>0</v>
      </c>
      <c r="EH36" s="72">
        <f>IFERROR(VLOOKUP(B36,'18'!B:K,10,0),"0")</f>
        <v>0</v>
      </c>
      <c r="EI36" s="72">
        <f>IFERROR(VLOOKUP(B36,'18'!B:L,11,0),"0")</f>
        <v>0</v>
      </c>
      <c r="EJ36" s="73">
        <f t="shared" si="30"/>
        <v>0</v>
      </c>
      <c r="EK36" s="72">
        <f>IFERROR(VLOOKUP(B36,'19'!B:D,3,0),"0")</f>
        <v>0</v>
      </c>
      <c r="EL36" s="72">
        <f>IFERROR(VLOOKUP(B36,'19'!B:E,4,0),"0")</f>
        <v>0</v>
      </c>
      <c r="EM36" s="72">
        <f>IFERROR(VLOOKUP(B36,'19'!B:F,5,0),"0")</f>
        <v>0</v>
      </c>
      <c r="EN36" s="72">
        <f>IFERROR(VLOOKUP(B36,'19'!B:J,9,0),"0")</f>
        <v>0</v>
      </c>
      <c r="EO36" s="72">
        <f>IFERROR(VLOOKUP(B36,'19'!B:K,10,0),"0")</f>
        <v>0</v>
      </c>
      <c r="EP36" s="72">
        <f>IFERROR(VLOOKUP(B36,'19'!B:L,11,0),"0")</f>
        <v>0</v>
      </c>
      <c r="EQ36" s="73">
        <f t="shared" si="31"/>
        <v>0</v>
      </c>
      <c r="ER36" s="72">
        <f>IFERROR(VLOOKUP(B36,'20'!B:D,3,0),"0")</f>
        <v>0</v>
      </c>
      <c r="ES36" s="72">
        <f>IFERROR(VLOOKUP(B36,'20'!B:E,4,0),"0")</f>
        <v>0</v>
      </c>
      <c r="ET36" s="72">
        <f>IFERROR(VLOOKUP(B36,'20'!B:F,5,0),"0")</f>
        <v>0</v>
      </c>
      <c r="EU36" s="72">
        <f>IFERROR(VLOOKUP(B36,'20'!B:J,9,0),"0")</f>
        <v>0</v>
      </c>
      <c r="EV36" s="72">
        <f>IFERROR(VLOOKUP(B36,'20'!B:K,10,0),"0")</f>
        <v>0</v>
      </c>
      <c r="EW36" s="72">
        <f>IFERROR(VLOOKUP(B36,'20'!B:L,11,0),"0")</f>
        <v>0</v>
      </c>
      <c r="EX36" s="73">
        <f t="shared" si="32"/>
        <v>0</v>
      </c>
      <c r="EY36" s="72">
        <f>IFERROR(VLOOKUP(B36,'21'!B:D,3,0),"0")</f>
        <v>0</v>
      </c>
      <c r="EZ36" s="72">
        <f>IFERROR(VLOOKUP(B36,'21'!B:E,4,0),"0")</f>
        <v>0</v>
      </c>
      <c r="FA36" s="72">
        <f>IFERROR(VLOOKUP(B36,'21'!B:F,5,0),"0")</f>
        <v>0</v>
      </c>
      <c r="FB36" s="72">
        <f>IFERROR(VLOOKUP(B36,'21'!B:J,9,0),"0")</f>
        <v>0</v>
      </c>
      <c r="FC36" s="72">
        <f>IFERROR(VLOOKUP(B36,'21'!B:K,10,0),"0")</f>
        <v>0</v>
      </c>
      <c r="FD36" s="72">
        <f>IFERROR(VLOOKUP(B36,'21'!B:L,11,0),"0")</f>
        <v>0</v>
      </c>
      <c r="FE36" s="73">
        <f t="shared" si="33"/>
        <v>0</v>
      </c>
      <c r="FF36" s="72">
        <f>IFERROR(VLOOKUP(B36,'22'!B:D,3,0),"0")</f>
        <v>0</v>
      </c>
      <c r="FG36" s="72">
        <f>IFERROR(VLOOKUP(B36,'22'!B:E,4,0),"0")</f>
        <v>0</v>
      </c>
      <c r="FH36" s="72">
        <f>IFERROR(VLOOKUP(B36,'22'!B:F,5,0),"0")</f>
        <v>0</v>
      </c>
      <c r="FI36" s="72">
        <f>IFERROR(VLOOKUP(B36,'22'!B:J,9,0),"0")</f>
        <v>0</v>
      </c>
      <c r="FJ36" s="72">
        <f>IFERROR(VLOOKUP(B36,'22'!B:K,10,0),"0")</f>
        <v>0</v>
      </c>
      <c r="FK36" s="72">
        <f>IFERROR(VLOOKUP(B36,'22'!B:L,11,0),"0")</f>
        <v>0</v>
      </c>
      <c r="FL36" s="73">
        <f t="shared" si="34"/>
        <v>0</v>
      </c>
      <c r="FM36" s="72">
        <f>IFERROR(VLOOKUP(B36,'23'!B:D,3,0),"0")</f>
        <v>0</v>
      </c>
      <c r="FN36" s="72">
        <f>IFERROR(VLOOKUP(B36,'23'!B:E,4,0),"0")</f>
        <v>0</v>
      </c>
      <c r="FO36" s="72">
        <f>IFERROR(VLOOKUP(B36,'23'!B:F,5,0),"0")</f>
        <v>0</v>
      </c>
      <c r="FP36" s="72">
        <f>IFERROR(VLOOKUP(B36,'23'!B:J,9,0),"0")</f>
        <v>0</v>
      </c>
      <c r="FQ36" s="72">
        <f>IFERROR(VLOOKUP(B36,'23'!B:K,10,0),"0")</f>
        <v>0</v>
      </c>
      <c r="FR36" s="72">
        <f>IFERROR(VLOOKUP(B36,'23'!B:L,11,0),"0")</f>
        <v>0</v>
      </c>
      <c r="FS36" s="73">
        <f t="shared" si="35"/>
        <v>0</v>
      </c>
      <c r="FT36" s="72">
        <f>IFERROR(VLOOKUP(B36,'24'!B:D,3,0),"0")</f>
        <v>0</v>
      </c>
      <c r="FU36" s="72">
        <f>IFERROR(VLOOKUP(B36,'24'!B:E,4,0),"0")</f>
        <v>0</v>
      </c>
      <c r="FV36" s="72">
        <f>IFERROR(VLOOKUP(B36,'24'!B:F,5,0),"0")</f>
        <v>0</v>
      </c>
      <c r="FW36" s="72">
        <f>IFERROR(VLOOKUP(B36,'24'!B:J,9,0),"0")</f>
        <v>0</v>
      </c>
      <c r="FX36" s="72">
        <f>IFERROR(VLOOKUP(B36,'24'!B:K,10,0),"0")</f>
        <v>0</v>
      </c>
      <c r="FY36" s="72">
        <f>IFERROR(VLOOKUP(B36,'24'!B:L,11,0),"0")</f>
        <v>0</v>
      </c>
      <c r="FZ36" s="73">
        <f t="shared" si="36"/>
        <v>0</v>
      </c>
      <c r="GA36" s="72">
        <f>IFERROR(VLOOKUP(B36,'25'!B:D,3,0),"0")</f>
        <v>0</v>
      </c>
      <c r="GB36" s="72">
        <f>IFERROR(VLOOKUP(B36,'25'!B:E,4,0),"0")</f>
        <v>0</v>
      </c>
      <c r="GC36" s="72">
        <f>IFERROR(VLOOKUP(B36,'25'!B:F,5,0),"0")</f>
        <v>0</v>
      </c>
      <c r="GD36" s="72">
        <f>IFERROR(VLOOKUP(B36,'25'!B:J,9,0),"0")</f>
        <v>0</v>
      </c>
      <c r="GE36" s="72">
        <f>IFERROR(VLOOKUP(B36,'25'!B:K,10,0),"0")</f>
        <v>0</v>
      </c>
      <c r="GF36" s="72">
        <f>IFERROR(VLOOKUP(B36,'25'!B:L,11,0),"0")</f>
        <v>0</v>
      </c>
      <c r="GG36" s="73">
        <f t="shared" si="96"/>
        <v>0</v>
      </c>
      <c r="GH36" s="72">
        <f>IFERROR(VLOOKUP(B36,'26'!B:D,3,0),"0")</f>
        <v>0</v>
      </c>
      <c r="GI36" s="72">
        <f>IFERROR(VLOOKUP(B36,'26'!B:E,4,0),"0")</f>
        <v>0</v>
      </c>
      <c r="GJ36" s="72">
        <f>IFERROR(VLOOKUP(B36,'26'!B:F,5,0),"0")</f>
        <v>0</v>
      </c>
      <c r="GK36" s="72">
        <f>IFERROR(VLOOKUP(B36,'26'!B:J,9,0),"0")</f>
        <v>0</v>
      </c>
      <c r="GL36" s="72">
        <f>IFERROR(VLOOKUP(B36,'26'!B:K,10,0),"0")</f>
        <v>0</v>
      </c>
      <c r="GM36" s="72">
        <f>IFERROR(VLOOKUP(B36,'26'!B:L,11,0),"0")</f>
        <v>0</v>
      </c>
      <c r="GN36" s="73">
        <f t="shared" si="97"/>
        <v>0</v>
      </c>
      <c r="GO36" s="72">
        <f>IFERROR(VLOOKUP(B36,'27'!B:D,3,0),"0")</f>
        <v>0</v>
      </c>
      <c r="GP36" s="72">
        <f>IFERROR(VLOOKUP(B36,'27'!B:E,4,0),"0")</f>
        <v>0</v>
      </c>
      <c r="GQ36" s="72">
        <f>IFERROR(VLOOKUP(B36,'27'!B:F,5,0),"0")</f>
        <v>0</v>
      </c>
      <c r="GR36" s="72">
        <f>IFERROR(VLOOKUP(B36,'27'!B:J,9,0),"0")</f>
        <v>0</v>
      </c>
      <c r="GS36" s="72">
        <f>IFERROR(VLOOKUP(B36,'27'!B:K,10,0),"0")</f>
        <v>0</v>
      </c>
      <c r="GT36" s="72">
        <f>IFERROR(VLOOKUP(B36,'27'!B:L,11,0),"0")</f>
        <v>0</v>
      </c>
      <c r="GU36" s="73">
        <f t="shared" si="39"/>
        <v>0</v>
      </c>
      <c r="GV36" s="72">
        <f>IFERROR(VLOOKUP(B36,'28'!B:D,3,0),"0")</f>
        <v>0</v>
      </c>
      <c r="GW36" s="72">
        <f>IFERROR(VLOOKUP(B36,'28'!B:E,4,0),"0")</f>
        <v>0</v>
      </c>
      <c r="GX36" s="72">
        <f>IFERROR(VLOOKUP(B36,'28'!B:F,5,0),"0")</f>
        <v>0</v>
      </c>
      <c r="GY36" s="72">
        <f>IFERROR(VLOOKUP(B36,'28'!B:J,9,0),"0")</f>
        <v>0</v>
      </c>
      <c r="GZ36" s="72">
        <f>IFERROR(VLOOKUP(B36,'28'!B:K,10,0),"0")</f>
        <v>0</v>
      </c>
      <c r="HA36" s="72">
        <f>IFERROR(VLOOKUP(B36,'28'!B:L,11,0),"0")</f>
        <v>0</v>
      </c>
      <c r="HB36" s="73">
        <f t="shared" si="40"/>
        <v>0</v>
      </c>
      <c r="HC36" s="72" t="str">
        <f>IFERROR(VLOOKUP(B36,#REF!,3),"0")</f>
        <v>0</v>
      </c>
      <c r="HD36" s="72" t="str">
        <f>IFERROR(VLOOKUP(B36,#REF!,4,0),"0")</f>
        <v>0</v>
      </c>
      <c r="HE36" s="72" t="str">
        <f>IFERROR(VLOOKUP(B36,#REF!,5,0),"0")</f>
        <v>0</v>
      </c>
      <c r="HF36" s="72" t="str">
        <f>IFERROR(VLOOKUP(B36,#REF!,9,0),"0")</f>
        <v>0</v>
      </c>
      <c r="HG36" s="72" t="str">
        <f>IFERROR(VLOOKUP(B36,#REF!,10,0),"0")</f>
        <v>0</v>
      </c>
      <c r="HH36" s="72" t="str">
        <f>IFERROR(VLOOKUP(B36,#REF!,11,0),"0")</f>
        <v>0</v>
      </c>
      <c r="HI36" s="73">
        <f t="shared" si="98"/>
        <v>0</v>
      </c>
      <c r="HP36" s="73">
        <f t="shared" si="99"/>
        <v>0</v>
      </c>
      <c r="HW36" s="73">
        <f t="shared" si="100"/>
        <v>0</v>
      </c>
    </row>
    <row r="37" spans="1:231" x14ac:dyDescent="0.6">
      <c r="A37" s="3">
        <v>34</v>
      </c>
      <c r="B37" s="3">
        <v>1111071</v>
      </c>
      <c r="C37" s="5" t="s">
        <v>21</v>
      </c>
      <c r="D37" s="3" t="s">
        <v>177</v>
      </c>
      <c r="E37" s="84">
        <v>4.21</v>
      </c>
      <c r="F37" s="83">
        <f t="shared" si="9"/>
        <v>0</v>
      </c>
      <c r="G37" s="70">
        <f t="shared" si="44"/>
        <v>0</v>
      </c>
      <c r="H37" s="70">
        <f t="shared" si="45"/>
        <v>0</v>
      </c>
      <c r="I37" s="70">
        <f t="shared" si="46"/>
        <v>0</v>
      </c>
      <c r="J37" s="70">
        <f t="shared" si="47"/>
        <v>0</v>
      </c>
      <c r="K37" s="70">
        <f t="shared" si="48"/>
        <v>0</v>
      </c>
      <c r="L37" s="70">
        <f t="shared" si="49"/>
        <v>0</v>
      </c>
      <c r="M37" s="73">
        <f t="shared" si="11"/>
        <v>0</v>
      </c>
      <c r="N37" s="81">
        <f t="shared" si="12"/>
        <v>0</v>
      </c>
      <c r="O37" s="72" t="str">
        <f>IFERROR(VLOOKUP(B37,'1ไม่มียอด'!B:D,3,0),"0")</f>
        <v>0</v>
      </c>
      <c r="P37" s="72" t="str">
        <f>IFERROR(VLOOKUP(B37,'1ไม่มียอด'!B:E,4,0),"0")</f>
        <v>0</v>
      </c>
      <c r="Q37" s="72" t="str">
        <f>IFERROR(VLOOKUP(B37,'1ไม่มียอด'!B:F,5,0),"0")</f>
        <v>0</v>
      </c>
      <c r="R37" s="72" t="str">
        <f>IFERROR(VLOOKUP(B37,'1ไม่มียอด'!B:G,6,0),"0")</f>
        <v>0</v>
      </c>
      <c r="S37" s="72" t="str">
        <f>IFERROR(VLOOKUP(B37,'1ไม่มียอด'!B:J,9,0),"0")</f>
        <v>0</v>
      </c>
      <c r="T37" s="72" t="str">
        <f>IFERROR(VLOOKUP(B37,'1ไม่มียอด'!B:K,10,0),"0")</f>
        <v>0</v>
      </c>
      <c r="U37" s="73">
        <f t="shared" si="84"/>
        <v>0</v>
      </c>
      <c r="V37" s="72" t="str">
        <f>IFERROR(VLOOKUP(B37,#REF!,3,0),"0")</f>
        <v>0</v>
      </c>
      <c r="W37" s="72" t="str">
        <f>IFERROR(VLOOKUP(B37,#REF!,4,0),"0")</f>
        <v>0</v>
      </c>
      <c r="X37" s="72" t="str">
        <f>IFERROR(VLOOKUP(B37,#REF!,5,0),"0")</f>
        <v>0</v>
      </c>
      <c r="Y37" s="72" t="str">
        <f>IFERROR(VLOOKUP(B37,#REF!,9,0),"0")</f>
        <v>0</v>
      </c>
      <c r="Z37" s="72" t="str">
        <f>IFERROR(VLOOKUP(B37,#REF!,10,0),"0")</f>
        <v>0</v>
      </c>
      <c r="AA37" s="72" t="str">
        <f>IFERROR(VLOOKUP(B37,#REF!,11,0),"0")</f>
        <v>0</v>
      </c>
      <c r="AB37" s="73">
        <f t="shared" si="85"/>
        <v>0</v>
      </c>
      <c r="AC37" s="72">
        <f>IFERROR(VLOOKUP(B37,'3'!B:D,3,0),"0")</f>
        <v>0</v>
      </c>
      <c r="AD37" s="72">
        <f>IFERROR(VLOOKUP(B37,'3'!B:E,4,0),"0")</f>
        <v>0</v>
      </c>
      <c r="AE37" s="72">
        <f>IFERROR(VLOOKUP(B37,'3'!B:F,5,0),"0")</f>
        <v>0</v>
      </c>
      <c r="AF37" s="72">
        <f>IFERROR(VLOOKUP(B37,'3'!B:J,9,0),"0")</f>
        <v>0</v>
      </c>
      <c r="AG37" s="72">
        <f>IFERROR(VLOOKUP(B37,'3'!B:K,10,0),"0")</f>
        <v>0</v>
      </c>
      <c r="AH37" s="72">
        <f>IFERROR(VLOOKUP(B37,'3'!B:L,11,0),"0")</f>
        <v>0</v>
      </c>
      <c r="AI37" s="73">
        <f t="shared" si="15"/>
        <v>0</v>
      </c>
      <c r="AJ37" s="72">
        <f>IFERROR(VLOOKUP(B37,'4'!B:D,3,0),"0")</f>
        <v>0</v>
      </c>
      <c r="AK37" s="72">
        <f>IFERROR(VLOOKUP(B37,'4'!B:E,4,0),"0")</f>
        <v>0</v>
      </c>
      <c r="AL37" s="72">
        <f>IFERROR(VLOOKUP(B37,'4'!B:F,5,0),"0")</f>
        <v>0</v>
      </c>
      <c r="AM37" s="72">
        <f>IFERROR(VLOOKUP(B37,'4'!B:J,9,0),"0")</f>
        <v>0</v>
      </c>
      <c r="AN37" s="72">
        <f>IFERROR(VLOOKUP(B37,'4'!B:K,10,0),"0")</f>
        <v>0</v>
      </c>
      <c r="AO37" s="72">
        <f>IFERROR(VLOOKUP(B37,'4'!B:L,11,0),"0")</f>
        <v>0</v>
      </c>
      <c r="AP37" s="73">
        <f t="shared" si="16"/>
        <v>0</v>
      </c>
      <c r="AQ37" s="72">
        <f>IFERROR(VLOOKUP(B37,'5'!B:D,3,0),"0")</f>
        <v>0</v>
      </c>
      <c r="AR37" s="72">
        <f>IFERROR(VLOOKUP(B37,'5'!B:E,4,0),"0")</f>
        <v>0</v>
      </c>
      <c r="AS37" s="72">
        <f>IFERROR(VLOOKUP(B37,'5'!B:F,5,0),"0")</f>
        <v>0</v>
      </c>
      <c r="AT37" s="72">
        <f>IFERROR(VLOOKUP(B37,'5'!B:J,9,0),"0")</f>
        <v>0</v>
      </c>
      <c r="AU37" s="72">
        <f>IFERROR(VLOOKUP(B37,'5'!B:K,10,0),"0")</f>
        <v>0</v>
      </c>
      <c r="AV37" s="72">
        <f>IFERROR(VLOOKUP(B37,'5'!B:L,11,0),"0")</f>
        <v>0</v>
      </c>
      <c r="AW37" s="73">
        <f t="shared" si="86"/>
        <v>0</v>
      </c>
      <c r="AX37" s="72">
        <f>IFERROR(VLOOKUP(B37,'6'!B:D,3,0),"0")</f>
        <v>0</v>
      </c>
      <c r="AY37" s="72">
        <f>IFERROR(VLOOKUP(B37,'6'!B:E,4,0),"0")</f>
        <v>0</v>
      </c>
      <c r="AZ37" s="72">
        <f>IFERROR(VLOOKUP(B37,'6'!B:F,5,0),"0")</f>
        <v>0</v>
      </c>
      <c r="BA37" s="72">
        <f>IFERROR(VLOOKUP(B37,'6'!B:J,9,0),"0")</f>
        <v>0</v>
      </c>
      <c r="BB37" s="72">
        <f>IFERROR(VLOOKUP(B37,'6'!B:K,10,0),"0")</f>
        <v>0</v>
      </c>
      <c r="BC37" s="72">
        <f>IFERROR(VLOOKUP(B37,'6'!B:L,11,0),"0")</f>
        <v>0</v>
      </c>
      <c r="BD37" s="73">
        <f t="shared" si="18"/>
        <v>0</v>
      </c>
      <c r="BE37" s="72">
        <f>IFERROR(VLOOKUP(B37,'7'!B:D,3,0),"0")</f>
        <v>0</v>
      </c>
      <c r="BF37" s="72">
        <f>IFERROR(VLOOKUP(B37,'7'!B:E,4,0),"0")</f>
        <v>0</v>
      </c>
      <c r="BG37" s="72">
        <f>IFERROR(VLOOKUP(B37,'7'!B:F,5,0),"0")</f>
        <v>0</v>
      </c>
      <c r="BH37" s="72">
        <f>IFERROR(VLOOKUP(B37,'7'!B:J,9,0),"0")</f>
        <v>0</v>
      </c>
      <c r="BI37" s="72">
        <f>IFERROR(VLOOKUP(B37,'7'!B:K,10,0),"0")</f>
        <v>0</v>
      </c>
      <c r="BJ37" s="72">
        <f>IFERROR(VLOOKUP(B37,'7'!B:L,11,0),"0")</f>
        <v>0</v>
      </c>
      <c r="BK37" s="73">
        <f t="shared" si="87"/>
        <v>0</v>
      </c>
      <c r="BL37" s="72">
        <f>IFERROR(VLOOKUP(B37,'8'!B:D,3,0),"0")</f>
        <v>0</v>
      </c>
      <c r="BM37" s="72">
        <f>IFERROR(VLOOKUP(B37,'8'!B:E,4,0),"0")</f>
        <v>0</v>
      </c>
      <c r="BN37" s="72">
        <f>IFERROR(VLOOKUP(B37,'8'!B:F,5,0),"0")</f>
        <v>0</v>
      </c>
      <c r="BO37" s="72">
        <f>IFERROR(VLOOKUP(B37,'8'!B:J,9,0),"0")</f>
        <v>0</v>
      </c>
      <c r="BP37" s="72">
        <f>IFERROR(VLOOKUP(B37,'8'!B:K,10,0),"0")</f>
        <v>0</v>
      </c>
      <c r="BQ37" s="72">
        <f>IFERROR(VLOOKUP(B37,'8'!B:L,11,0),"0")</f>
        <v>0</v>
      </c>
      <c r="BR37" s="73">
        <f t="shared" si="20"/>
        <v>0</v>
      </c>
      <c r="BS37" s="72">
        <f>IFERROR(VLOOKUP(B37,'9'!B:D,3,0),"0")</f>
        <v>0</v>
      </c>
      <c r="BT37" s="72">
        <f>IFERROR(VLOOKUP(B37,'9'!B:E,4,0),"0")</f>
        <v>0</v>
      </c>
      <c r="BU37" s="72">
        <f>IFERROR(VLOOKUP(B37,'9'!B:F,5,0),"0")</f>
        <v>0</v>
      </c>
      <c r="BV37" s="72">
        <f>IFERROR(VLOOKUP(B37,'9'!B:J,9,0),"0")</f>
        <v>0</v>
      </c>
      <c r="BW37" s="72">
        <f>IFERROR(VLOOKUP(B37,'9'!B:K,10,0),"0")</f>
        <v>0</v>
      </c>
      <c r="BX37" s="72">
        <f>IFERROR(VLOOKUP(B37,'9'!B:L,11,0),"0")</f>
        <v>0</v>
      </c>
      <c r="BY37" s="73">
        <f t="shared" si="21"/>
        <v>0</v>
      </c>
      <c r="BZ37" s="72">
        <f>IFERROR(VLOOKUP(B37,'10'!B:D,3,0),"0")</f>
        <v>0</v>
      </c>
      <c r="CA37" s="72">
        <f>IFERROR(VLOOKUP(B37,'10'!B:E,4,0),"0")</f>
        <v>0</v>
      </c>
      <c r="CB37" s="72">
        <f>VLOOKUP(B37,'10'!B:F,5,0)</f>
        <v>0</v>
      </c>
      <c r="CC37" s="72">
        <f>IFERROR(VLOOKUP(B37,'10'!B:J,9,0),"0")</f>
        <v>0</v>
      </c>
      <c r="CD37" s="72">
        <f>IFERROR(VLOOKUP(B37,'10'!B:K,10,0),"0")</f>
        <v>0</v>
      </c>
      <c r="CE37" s="72">
        <f>IFERROR(VLOOKUP(B37,'10'!B:L,11,0),"0")</f>
        <v>0</v>
      </c>
      <c r="CF37" s="73">
        <f t="shared" si="88"/>
        <v>0</v>
      </c>
      <c r="CG37" s="72">
        <f>IFERROR(VLOOKUP(B37,'11'!B:D,3,0),"0")</f>
        <v>0</v>
      </c>
      <c r="CH37" s="72">
        <f>IFERROR(VLOOKUP(B37,'11'!B:E,4,0),"0")</f>
        <v>0</v>
      </c>
      <c r="CI37" s="72">
        <f>IFERROR(VLOOKUP(B37,'11'!B:F,5,0),"0")</f>
        <v>0</v>
      </c>
      <c r="CJ37" s="72">
        <f>IFERROR(VLOOKUP(B37,'11'!B:J,9,0),"0")</f>
        <v>0</v>
      </c>
      <c r="CK37" s="72">
        <f>IFERROR(VLOOKUP(B37,'11'!B:K,10,0),"0")</f>
        <v>0</v>
      </c>
      <c r="CL37" s="72">
        <f>IFERROR(VLOOKUP(B37,'11'!B:L,11,0),"0")</f>
        <v>0</v>
      </c>
      <c r="CM37" s="73">
        <f t="shared" si="89"/>
        <v>0</v>
      </c>
      <c r="CN37" s="72">
        <f>IFERROR(VLOOKUP(B37,'12'!B:D,3,0),"0")</f>
        <v>0</v>
      </c>
      <c r="CO37" s="72">
        <f>IFERROR(VLOOKUP(B37,'12'!B:E,4,0),"0")</f>
        <v>0</v>
      </c>
      <c r="CP37" s="72">
        <f>IFERROR(VLOOKUP(B37,'12'!B:F,5,0),"0")</f>
        <v>0</v>
      </c>
      <c r="CQ37" s="72">
        <f>IFERROR(VLOOKUP(B37,'12'!B:J,9,0),"0")</f>
        <v>0</v>
      </c>
      <c r="CR37" s="72">
        <f>IFERROR(VLOOKUP(B37,'12'!B:K,10,0),"0")</f>
        <v>0</v>
      </c>
      <c r="CS37" s="72">
        <f>IFERROR(VLOOKUP(B37,'12'!B:L,11,0),"0")</f>
        <v>0</v>
      </c>
      <c r="CT37" s="73">
        <f t="shared" si="90"/>
        <v>0</v>
      </c>
      <c r="CU37" s="72">
        <f>IFERROR(VLOOKUP(B37,'13'!B:D,3,0),"0")</f>
        <v>0</v>
      </c>
      <c r="CV37" s="72">
        <f>IFERROR(VLOOKUP(B37,'13'!B:E,4,0),"0")</f>
        <v>0</v>
      </c>
      <c r="CW37" s="72">
        <f>IFERROR(VLOOKUP(B37,'13'!B:F,5,0),"0")</f>
        <v>0</v>
      </c>
      <c r="CX37" s="72">
        <f>IFERROR(VLOOKUP(B37,'13'!B:J,9,0),"0")</f>
        <v>0</v>
      </c>
      <c r="CY37" s="72">
        <f>IFERROR(VLOOKUP(B37,'13'!B:K,10,0),"0")</f>
        <v>0</v>
      </c>
      <c r="CZ37" s="72">
        <f>IFERROR(VLOOKUP(B37,'13'!B:L,11,0),"0")</f>
        <v>0</v>
      </c>
      <c r="DA37" s="73">
        <f t="shared" si="91"/>
        <v>0</v>
      </c>
      <c r="DB37" s="72">
        <f>IFERROR(VLOOKUP(B37,'14'!B:D,3,0),"0")</f>
        <v>0</v>
      </c>
      <c r="DC37" s="72">
        <f>IFERROR(VLOOKUP(B37,'14'!B:E,4,0),"0")</f>
        <v>0</v>
      </c>
      <c r="DD37" s="72">
        <f>IFERROR(VLOOKUP(B37,'14'!B:F,5,0),"0")</f>
        <v>0</v>
      </c>
      <c r="DE37" s="72">
        <f>IFERROR(VLOOKUP(B37,'14'!B:J,9,0),"0")</f>
        <v>0</v>
      </c>
      <c r="DF37" s="72">
        <f>IFERROR(VLOOKUP(B37,'14'!B:K,10,0),"0")</f>
        <v>0</v>
      </c>
      <c r="DG37" s="72">
        <f>IFERROR(VLOOKUP(B37,'14'!B:L,11,0),"0")</f>
        <v>0</v>
      </c>
      <c r="DH37" s="73">
        <f t="shared" si="92"/>
        <v>0</v>
      </c>
      <c r="DI37" s="72">
        <f>IFERROR(VLOOKUP(B37,'15'!B:D,3,0),"0")</f>
        <v>0</v>
      </c>
      <c r="DJ37" s="72">
        <f>IFERROR(VLOOKUP(B37,'15'!B:E,4,0),"0")</f>
        <v>0</v>
      </c>
      <c r="DK37" s="72">
        <f>IFERROR(VLOOKUP(B37,'15'!B:F,5,0),"0")</f>
        <v>0</v>
      </c>
      <c r="DL37" s="72">
        <f>IFERROR(VLOOKUP(B37,'15'!B:J,9,0),"0")</f>
        <v>0</v>
      </c>
      <c r="DM37" s="72">
        <f>IFERROR(VLOOKUP(B37,'15'!B:K,10,0),"0")</f>
        <v>0</v>
      </c>
      <c r="DN37" s="72">
        <f>IFERROR(VLOOKUP(B37,'15'!B:L,11,0),"0")</f>
        <v>0</v>
      </c>
      <c r="DO37" s="73">
        <f t="shared" si="93"/>
        <v>0</v>
      </c>
      <c r="DP37" s="72">
        <f>IFERROR(VLOOKUP(B37,'16'!B:D,3,0),"0")</f>
        <v>0</v>
      </c>
      <c r="DQ37" s="72">
        <f>IFERROR(VLOOKUP(B37,'16'!B:E,4,0),"0")</f>
        <v>0</v>
      </c>
      <c r="DR37" s="72">
        <f>IFERROR(VLOOKUP(B37,'16'!B:F,5,0),"0")</f>
        <v>0</v>
      </c>
      <c r="DS37" s="72">
        <f>IFERROR(VLOOKUP(B37,'16'!B:J,9,0),"0")</f>
        <v>0</v>
      </c>
      <c r="DT37" s="72">
        <f>IFERROR(VLOOKUP(B37,'16'!B:K,10,0),"0")</f>
        <v>0</v>
      </c>
      <c r="DU37" s="72">
        <f>IFERROR(VLOOKUP(B37,'16'!B:L,11,0),"0")</f>
        <v>0</v>
      </c>
      <c r="DV37" s="73">
        <f t="shared" si="94"/>
        <v>0</v>
      </c>
      <c r="DW37" s="72">
        <f>IFERROR(VLOOKUP(B37,'17'!B:D,3,0),"0")</f>
        <v>0</v>
      </c>
      <c r="DX37" s="72">
        <f>IFERROR(VLOOKUP(B37,'17'!B:E,4,0),"0")</f>
        <v>0</v>
      </c>
      <c r="DY37" s="72">
        <f>IFERROR(VLOOKUP(B37,'17'!B:F,5,0),"0")</f>
        <v>0</v>
      </c>
      <c r="DZ37" s="72">
        <f>IFERROR(VLOOKUP(B37,'17'!B:J,9,0),"0")</f>
        <v>0</v>
      </c>
      <c r="EA37" s="72">
        <f>IFERROR(VLOOKUP(B37,'17'!B:K,10,0),"0")</f>
        <v>0</v>
      </c>
      <c r="EB37" s="72">
        <f>IFERROR(VLOOKUP(B37,'17'!B:L,11,0),"0")</f>
        <v>0</v>
      </c>
      <c r="EC37" s="73">
        <f t="shared" si="95"/>
        <v>0</v>
      </c>
      <c r="ED37" s="72">
        <f>IFERROR(VLOOKUP(B37,'18'!B:D,3,0),"0")</f>
        <v>0</v>
      </c>
      <c r="EE37" s="72">
        <f>IFERROR(VLOOKUP(B37,'18'!B:E,4,0),"0")</f>
        <v>0</v>
      </c>
      <c r="EF37" s="72">
        <f>IFERROR(VLOOKUP(B37,'18'!B:F,5,0),"0")</f>
        <v>0</v>
      </c>
      <c r="EG37" s="72">
        <f>IFERROR(VLOOKUP(B37,'18'!B:J,9,0),"0")</f>
        <v>0</v>
      </c>
      <c r="EH37" s="72">
        <f>IFERROR(VLOOKUP(B37,'18'!B:K,10,0),"0")</f>
        <v>0</v>
      </c>
      <c r="EI37" s="72">
        <f>IFERROR(VLOOKUP(B37,'18'!B:L,11,0),"0")</f>
        <v>0</v>
      </c>
      <c r="EJ37" s="73">
        <f t="shared" si="30"/>
        <v>0</v>
      </c>
      <c r="EK37" s="72">
        <f>IFERROR(VLOOKUP(B37,'19'!B:D,3,0),"0")</f>
        <v>0</v>
      </c>
      <c r="EL37" s="72">
        <f>IFERROR(VLOOKUP(B37,'19'!B:E,4,0),"0")</f>
        <v>0</v>
      </c>
      <c r="EM37" s="72">
        <f>IFERROR(VLOOKUP(B37,'19'!B:F,5,0),"0")</f>
        <v>0</v>
      </c>
      <c r="EN37" s="72">
        <f>IFERROR(VLOOKUP(B37,'19'!B:J,9,0),"0")</f>
        <v>0</v>
      </c>
      <c r="EO37" s="72">
        <f>IFERROR(VLOOKUP(B37,'19'!B:K,10,0),"0")</f>
        <v>0</v>
      </c>
      <c r="EP37" s="72">
        <f>IFERROR(VLOOKUP(B37,'19'!B:L,11,0),"0")</f>
        <v>0</v>
      </c>
      <c r="EQ37" s="73">
        <f t="shared" si="31"/>
        <v>0</v>
      </c>
      <c r="ER37" s="72">
        <f>IFERROR(VLOOKUP(B37,'20'!B:D,3,0),"0")</f>
        <v>0</v>
      </c>
      <c r="ES37" s="72">
        <f>IFERROR(VLOOKUP(B37,'20'!B:E,4,0),"0")</f>
        <v>0</v>
      </c>
      <c r="ET37" s="72">
        <f>IFERROR(VLOOKUP(B37,'20'!B:F,5,0),"0")</f>
        <v>0</v>
      </c>
      <c r="EU37" s="72">
        <f>IFERROR(VLOOKUP(B37,'20'!B:J,9,0),"0")</f>
        <v>0</v>
      </c>
      <c r="EV37" s="72">
        <f>IFERROR(VLOOKUP(B37,'20'!B:K,10,0),"0")</f>
        <v>0</v>
      </c>
      <c r="EW37" s="72">
        <f>IFERROR(VLOOKUP(B37,'20'!B:L,11,0),"0")</f>
        <v>0</v>
      </c>
      <c r="EX37" s="73">
        <f t="shared" si="32"/>
        <v>0</v>
      </c>
      <c r="EY37" s="72">
        <f>IFERROR(VLOOKUP(B37,'21'!B:D,3,0),"0")</f>
        <v>0</v>
      </c>
      <c r="EZ37" s="72">
        <f>IFERROR(VLOOKUP(B37,'21'!B:E,4,0),"0")</f>
        <v>0</v>
      </c>
      <c r="FA37" s="72">
        <f>IFERROR(VLOOKUP(B37,'21'!B:F,5,0),"0")</f>
        <v>0</v>
      </c>
      <c r="FB37" s="72">
        <f>IFERROR(VLOOKUP(B37,'21'!B:J,9,0),"0")</f>
        <v>0</v>
      </c>
      <c r="FC37" s="72">
        <f>IFERROR(VLOOKUP(B37,'21'!B:K,10,0),"0")</f>
        <v>0</v>
      </c>
      <c r="FD37" s="72">
        <f>IFERROR(VLOOKUP(B37,'21'!B:L,11,0),"0")</f>
        <v>0</v>
      </c>
      <c r="FE37" s="73">
        <f t="shared" si="33"/>
        <v>0</v>
      </c>
      <c r="FF37" s="72">
        <f>IFERROR(VLOOKUP(B37,'22'!B:D,3,0),"0")</f>
        <v>0</v>
      </c>
      <c r="FG37" s="72">
        <f>IFERROR(VLOOKUP(B37,'22'!B:E,4,0),"0")</f>
        <v>0</v>
      </c>
      <c r="FH37" s="72">
        <f>IFERROR(VLOOKUP(B37,'22'!B:F,5,0),"0")</f>
        <v>0</v>
      </c>
      <c r="FI37" s="72">
        <f>IFERROR(VLOOKUP(B37,'22'!B:J,9,0),"0")</f>
        <v>0</v>
      </c>
      <c r="FJ37" s="72">
        <f>IFERROR(VLOOKUP(B37,'22'!B:K,10,0),"0")</f>
        <v>0</v>
      </c>
      <c r="FK37" s="72">
        <f>IFERROR(VLOOKUP(B37,'22'!B:L,11,0),"0")</f>
        <v>0</v>
      </c>
      <c r="FL37" s="73">
        <f t="shared" si="34"/>
        <v>0</v>
      </c>
      <c r="FM37" s="72">
        <f>IFERROR(VLOOKUP(B37,'23'!B:D,3,0),"0")</f>
        <v>0</v>
      </c>
      <c r="FN37" s="72">
        <f>IFERROR(VLOOKUP(B37,'23'!B:E,4,0),"0")</f>
        <v>0</v>
      </c>
      <c r="FO37" s="72">
        <f>IFERROR(VLOOKUP(B37,'23'!B:F,5,0),"0")</f>
        <v>0</v>
      </c>
      <c r="FP37" s="72">
        <f>IFERROR(VLOOKUP(B37,'23'!B:J,9,0),"0")</f>
        <v>0</v>
      </c>
      <c r="FQ37" s="72">
        <f>IFERROR(VLOOKUP(B37,'23'!B:K,10,0),"0")</f>
        <v>0</v>
      </c>
      <c r="FR37" s="72">
        <f>IFERROR(VLOOKUP(B37,'23'!B:L,11,0),"0")</f>
        <v>0</v>
      </c>
      <c r="FS37" s="73">
        <f t="shared" si="35"/>
        <v>0</v>
      </c>
      <c r="FT37" s="72">
        <f>IFERROR(VLOOKUP(B37,'24'!B:D,3,0),"0")</f>
        <v>0</v>
      </c>
      <c r="FU37" s="72">
        <f>IFERROR(VLOOKUP(B37,'24'!B:E,4,0),"0")</f>
        <v>0</v>
      </c>
      <c r="FV37" s="72">
        <f>IFERROR(VLOOKUP(B37,'24'!B:F,5,0),"0")</f>
        <v>0</v>
      </c>
      <c r="FW37" s="72">
        <f>IFERROR(VLOOKUP(B37,'24'!B:J,9,0),"0")</f>
        <v>0</v>
      </c>
      <c r="FX37" s="72">
        <f>IFERROR(VLOOKUP(B37,'24'!B:K,10,0),"0")</f>
        <v>0</v>
      </c>
      <c r="FY37" s="72">
        <f>IFERROR(VLOOKUP(B37,'24'!B:L,11,0),"0")</f>
        <v>0</v>
      </c>
      <c r="FZ37" s="73">
        <f t="shared" si="36"/>
        <v>0</v>
      </c>
      <c r="GA37" s="72">
        <f>IFERROR(VLOOKUP(B37,'25'!B:D,3,0),"0")</f>
        <v>0</v>
      </c>
      <c r="GB37" s="72">
        <f>IFERROR(VLOOKUP(B37,'25'!B:E,4,0),"0")</f>
        <v>0</v>
      </c>
      <c r="GC37" s="72">
        <f>IFERROR(VLOOKUP(B37,'25'!B:F,5,0),"0")</f>
        <v>0</v>
      </c>
      <c r="GD37" s="72">
        <f>IFERROR(VLOOKUP(B37,'25'!B:J,9,0),"0")</f>
        <v>0</v>
      </c>
      <c r="GE37" s="72">
        <f>IFERROR(VLOOKUP(B37,'25'!B:K,10,0),"0")</f>
        <v>0</v>
      </c>
      <c r="GF37" s="72">
        <f>IFERROR(VLOOKUP(B37,'25'!B:L,11,0),"0")</f>
        <v>0</v>
      </c>
      <c r="GG37" s="73">
        <f t="shared" si="96"/>
        <v>0</v>
      </c>
      <c r="GH37" s="72">
        <f>IFERROR(VLOOKUP(B37,'26'!B:D,3,0),"0")</f>
        <v>0</v>
      </c>
      <c r="GI37" s="72">
        <f>IFERROR(VLOOKUP(B37,'26'!B:E,4,0),"0")</f>
        <v>0</v>
      </c>
      <c r="GJ37" s="72">
        <f>IFERROR(VLOOKUP(B37,'26'!B:F,5,0),"0")</f>
        <v>0</v>
      </c>
      <c r="GK37" s="72">
        <f>IFERROR(VLOOKUP(B37,'26'!B:J,9,0),"0")</f>
        <v>0</v>
      </c>
      <c r="GL37" s="72">
        <f>IFERROR(VLOOKUP(B37,'26'!B:K,10,0),"0")</f>
        <v>0</v>
      </c>
      <c r="GM37" s="72">
        <f>IFERROR(VLOOKUP(B37,'26'!B:L,11,0),"0")</f>
        <v>0</v>
      </c>
      <c r="GN37" s="73">
        <f t="shared" si="97"/>
        <v>0</v>
      </c>
      <c r="GO37" s="72">
        <f>IFERROR(VLOOKUP(B37,'27'!B:D,3,0),"0")</f>
        <v>0</v>
      </c>
      <c r="GP37" s="72">
        <f>IFERROR(VLOOKUP(B37,'27'!B:E,4,0),"0")</f>
        <v>0</v>
      </c>
      <c r="GQ37" s="72">
        <f>IFERROR(VLOOKUP(B37,'27'!B:F,5,0),"0")</f>
        <v>0</v>
      </c>
      <c r="GR37" s="72">
        <f>IFERROR(VLOOKUP(B37,'27'!B:J,9,0),"0")</f>
        <v>0</v>
      </c>
      <c r="GS37" s="72">
        <f>IFERROR(VLOOKUP(B37,'27'!B:K,10,0),"0")</f>
        <v>0</v>
      </c>
      <c r="GT37" s="72">
        <f>IFERROR(VLOOKUP(B37,'27'!B:L,11,0),"0")</f>
        <v>0</v>
      </c>
      <c r="GU37" s="73">
        <f t="shared" si="39"/>
        <v>0</v>
      </c>
      <c r="GV37" s="72">
        <f>IFERROR(VLOOKUP(B37,'28'!B:D,3,0),"0")</f>
        <v>0</v>
      </c>
      <c r="GW37" s="72">
        <f>IFERROR(VLOOKUP(B37,'28'!B:E,4,0),"0")</f>
        <v>0</v>
      </c>
      <c r="GX37" s="72">
        <f>IFERROR(VLOOKUP(B37,'28'!B:F,5,0),"0")</f>
        <v>0</v>
      </c>
      <c r="GY37" s="72">
        <f>IFERROR(VLOOKUP(B37,'28'!B:J,9,0),"0")</f>
        <v>0</v>
      </c>
      <c r="GZ37" s="72">
        <f>IFERROR(VLOOKUP(B37,'28'!B:K,10,0),"0")</f>
        <v>0</v>
      </c>
      <c r="HA37" s="72">
        <f>IFERROR(VLOOKUP(B37,'28'!B:L,11,0),"0")</f>
        <v>0</v>
      </c>
      <c r="HB37" s="73">
        <f t="shared" si="40"/>
        <v>0</v>
      </c>
      <c r="HC37" s="72" t="str">
        <f>IFERROR(VLOOKUP(B37,#REF!,3),"0")</f>
        <v>0</v>
      </c>
      <c r="HD37" s="72" t="str">
        <f>IFERROR(VLOOKUP(B37,#REF!,4,0),"0")</f>
        <v>0</v>
      </c>
      <c r="HE37" s="72" t="str">
        <f>IFERROR(VLOOKUP(B37,#REF!,5,0),"0")</f>
        <v>0</v>
      </c>
      <c r="HF37" s="72" t="str">
        <f>IFERROR(VLOOKUP(B37,#REF!,9,0),"0")</f>
        <v>0</v>
      </c>
      <c r="HG37" s="72" t="str">
        <f>IFERROR(VLOOKUP(B37,#REF!,10,0),"0")</f>
        <v>0</v>
      </c>
      <c r="HH37" s="72" t="str">
        <f>IFERROR(VLOOKUP(B37,#REF!,11,0),"0")</f>
        <v>0</v>
      </c>
      <c r="HI37" s="73">
        <f t="shared" si="98"/>
        <v>0</v>
      </c>
      <c r="HP37" s="73">
        <f t="shared" si="99"/>
        <v>0</v>
      </c>
      <c r="HW37" s="73">
        <f t="shared" si="100"/>
        <v>0</v>
      </c>
    </row>
    <row r="38" spans="1:231" x14ac:dyDescent="0.6">
      <c r="A38" s="3">
        <v>35</v>
      </c>
      <c r="B38" s="3">
        <v>1111001</v>
      </c>
      <c r="C38" s="5" t="s">
        <v>22</v>
      </c>
      <c r="D38" s="3" t="s">
        <v>177</v>
      </c>
      <c r="E38" s="84">
        <v>4.34</v>
      </c>
      <c r="F38" s="83">
        <f t="shared" si="9"/>
        <v>0</v>
      </c>
      <c r="G38" s="70">
        <f t="shared" si="44"/>
        <v>0</v>
      </c>
      <c r="H38" s="70">
        <f t="shared" si="45"/>
        <v>0</v>
      </c>
      <c r="I38" s="70">
        <f t="shared" si="46"/>
        <v>0</v>
      </c>
      <c r="J38" s="70">
        <f t="shared" si="47"/>
        <v>0</v>
      </c>
      <c r="K38" s="70">
        <f t="shared" si="48"/>
        <v>0</v>
      </c>
      <c r="L38" s="70">
        <f t="shared" si="49"/>
        <v>0</v>
      </c>
      <c r="M38" s="73">
        <f t="shared" si="11"/>
        <v>0</v>
      </c>
      <c r="N38" s="81">
        <f t="shared" si="12"/>
        <v>0</v>
      </c>
      <c r="O38" s="72" t="str">
        <f>IFERROR(VLOOKUP(B38,'1ไม่มียอด'!B:D,3,0),"0")</f>
        <v>0</v>
      </c>
      <c r="P38" s="72" t="str">
        <f>IFERROR(VLOOKUP(B38,'1ไม่มียอด'!B:E,4,0),"0")</f>
        <v>0</v>
      </c>
      <c r="Q38" s="72" t="str">
        <f>IFERROR(VLOOKUP(B38,'1ไม่มียอด'!B:F,5,0),"0")</f>
        <v>0</v>
      </c>
      <c r="R38" s="72" t="str">
        <f>IFERROR(VLOOKUP(B38,'1ไม่มียอด'!B:G,6,0),"0")</f>
        <v>0</v>
      </c>
      <c r="S38" s="72" t="str">
        <f>IFERROR(VLOOKUP(B38,'1ไม่มียอด'!B:J,9,0),"0")</f>
        <v>0</v>
      </c>
      <c r="T38" s="72" t="str">
        <f>IFERROR(VLOOKUP(B38,'1ไม่มียอด'!B:K,10,0),"0")</f>
        <v>0</v>
      </c>
      <c r="U38" s="73">
        <f t="shared" si="84"/>
        <v>0</v>
      </c>
      <c r="V38" s="72" t="str">
        <f>IFERROR(VLOOKUP(B38,#REF!,3,0),"0")</f>
        <v>0</v>
      </c>
      <c r="W38" s="72" t="str">
        <f>IFERROR(VLOOKUP(B38,#REF!,4,0),"0")</f>
        <v>0</v>
      </c>
      <c r="X38" s="72" t="str">
        <f>IFERROR(VLOOKUP(B38,#REF!,5,0),"0")</f>
        <v>0</v>
      </c>
      <c r="Y38" s="72" t="str">
        <f>IFERROR(VLOOKUP(B38,#REF!,9,0),"0")</f>
        <v>0</v>
      </c>
      <c r="Z38" s="72" t="str">
        <f>IFERROR(VLOOKUP(B38,#REF!,10,0),"0")</f>
        <v>0</v>
      </c>
      <c r="AA38" s="72" t="str">
        <f>IFERROR(VLOOKUP(B38,#REF!,11,0),"0")</f>
        <v>0</v>
      </c>
      <c r="AB38" s="73">
        <f t="shared" si="85"/>
        <v>0</v>
      </c>
      <c r="AC38" s="72">
        <f>IFERROR(VLOOKUP(B38,'3'!B:D,3,0),"0")</f>
        <v>0</v>
      </c>
      <c r="AD38" s="72">
        <f>IFERROR(VLOOKUP(B38,'3'!B:E,4,0),"0")</f>
        <v>0</v>
      </c>
      <c r="AE38" s="72">
        <f>IFERROR(VLOOKUP(B38,'3'!B:F,5,0),"0")</f>
        <v>0</v>
      </c>
      <c r="AF38" s="72">
        <f>IFERROR(VLOOKUP(B38,'3'!B:J,9,0),"0")</f>
        <v>0</v>
      </c>
      <c r="AG38" s="72">
        <f>IFERROR(VLOOKUP(B38,'3'!B:K,10,0),"0")</f>
        <v>0</v>
      </c>
      <c r="AH38" s="72">
        <f>IFERROR(VLOOKUP(B38,'3'!B:L,11,0),"0")</f>
        <v>0</v>
      </c>
      <c r="AI38" s="73">
        <f t="shared" si="15"/>
        <v>0</v>
      </c>
      <c r="AJ38" s="72">
        <f>IFERROR(VLOOKUP(B38,'4'!B:D,3,0),"0")</f>
        <v>0</v>
      </c>
      <c r="AK38" s="72">
        <f>IFERROR(VLOOKUP(B38,'4'!B:E,4,0),"0")</f>
        <v>0</v>
      </c>
      <c r="AL38" s="72">
        <f>IFERROR(VLOOKUP(B38,'4'!B:F,5,0),"0")</f>
        <v>0</v>
      </c>
      <c r="AM38" s="72">
        <f>IFERROR(VLOOKUP(B38,'4'!B:J,9,0),"0")</f>
        <v>0</v>
      </c>
      <c r="AN38" s="72">
        <f>IFERROR(VLOOKUP(B38,'4'!B:K,10,0),"0")</f>
        <v>0</v>
      </c>
      <c r="AO38" s="72">
        <f>IFERROR(VLOOKUP(B38,'4'!B:L,11,0),"0")</f>
        <v>0</v>
      </c>
      <c r="AP38" s="73">
        <f t="shared" si="16"/>
        <v>0</v>
      </c>
      <c r="AQ38" s="72">
        <f>IFERROR(VLOOKUP(B38,'5'!B:D,3,0),"0")</f>
        <v>0</v>
      </c>
      <c r="AR38" s="72">
        <f>IFERROR(VLOOKUP(B38,'5'!B:E,4,0),"0")</f>
        <v>0</v>
      </c>
      <c r="AS38" s="72">
        <f>IFERROR(VLOOKUP(B38,'5'!B:F,5,0),"0")</f>
        <v>0</v>
      </c>
      <c r="AT38" s="72">
        <f>IFERROR(VLOOKUP(B38,'5'!B:J,9,0),"0")</f>
        <v>0</v>
      </c>
      <c r="AU38" s="72">
        <f>IFERROR(VLOOKUP(B38,'5'!B:K,10,0),"0")</f>
        <v>0</v>
      </c>
      <c r="AV38" s="72">
        <f>IFERROR(VLOOKUP(B38,'5'!B:L,11,0),"0")</f>
        <v>0</v>
      </c>
      <c r="AW38" s="73">
        <f t="shared" si="86"/>
        <v>0</v>
      </c>
      <c r="AX38" s="72">
        <f>IFERROR(VLOOKUP(B38,'6'!B:D,3,0),"0")</f>
        <v>0</v>
      </c>
      <c r="AY38" s="72">
        <f>IFERROR(VLOOKUP(B38,'6'!B:E,4,0),"0")</f>
        <v>0</v>
      </c>
      <c r="AZ38" s="72">
        <f>IFERROR(VLOOKUP(B38,'6'!B:F,5,0),"0")</f>
        <v>0</v>
      </c>
      <c r="BA38" s="72">
        <f>IFERROR(VLOOKUP(B38,'6'!B:J,9,0),"0")</f>
        <v>0</v>
      </c>
      <c r="BB38" s="72">
        <f>IFERROR(VLOOKUP(B38,'6'!B:K,10,0),"0")</f>
        <v>0</v>
      </c>
      <c r="BC38" s="72">
        <f>IFERROR(VLOOKUP(B38,'6'!B:L,11,0),"0")</f>
        <v>0</v>
      </c>
      <c r="BD38" s="73">
        <f t="shared" si="18"/>
        <v>0</v>
      </c>
      <c r="BE38" s="72">
        <f>IFERROR(VLOOKUP(B38,'7'!B:D,3,0),"0")</f>
        <v>0</v>
      </c>
      <c r="BF38" s="72">
        <f>IFERROR(VLOOKUP(B38,'7'!B:E,4,0),"0")</f>
        <v>0</v>
      </c>
      <c r="BG38" s="72">
        <f>IFERROR(VLOOKUP(B38,'7'!B:F,5,0),"0")</f>
        <v>0</v>
      </c>
      <c r="BH38" s="72">
        <f>IFERROR(VLOOKUP(B38,'7'!B:J,9,0),"0")</f>
        <v>0</v>
      </c>
      <c r="BI38" s="72">
        <f>IFERROR(VLOOKUP(B38,'7'!B:K,10,0),"0")</f>
        <v>0</v>
      </c>
      <c r="BJ38" s="72">
        <f>IFERROR(VLOOKUP(B38,'7'!B:L,11,0),"0")</f>
        <v>0</v>
      </c>
      <c r="BK38" s="73">
        <f t="shared" si="87"/>
        <v>0</v>
      </c>
      <c r="BL38" s="72">
        <f>IFERROR(VLOOKUP(B38,'8'!B:D,3,0),"0")</f>
        <v>0</v>
      </c>
      <c r="BM38" s="72">
        <f>IFERROR(VLOOKUP(B38,'8'!B:E,4,0),"0")</f>
        <v>0</v>
      </c>
      <c r="BN38" s="72">
        <f>IFERROR(VLOOKUP(B38,'8'!B:F,5,0),"0")</f>
        <v>0</v>
      </c>
      <c r="BO38" s="72">
        <f>IFERROR(VLOOKUP(B38,'8'!B:J,9,0),"0")</f>
        <v>0</v>
      </c>
      <c r="BP38" s="72">
        <f>IFERROR(VLOOKUP(B38,'8'!B:K,10,0),"0")</f>
        <v>0</v>
      </c>
      <c r="BQ38" s="72">
        <f>IFERROR(VLOOKUP(B38,'8'!B:L,11,0),"0")</f>
        <v>0</v>
      </c>
      <c r="BR38" s="73">
        <f t="shared" si="20"/>
        <v>0</v>
      </c>
      <c r="BS38" s="72">
        <f>IFERROR(VLOOKUP(B38,'9'!B:D,3,0),"0")</f>
        <v>0</v>
      </c>
      <c r="BT38" s="72">
        <f>IFERROR(VLOOKUP(B38,'9'!B:E,4,0),"0")</f>
        <v>0</v>
      </c>
      <c r="BU38" s="72">
        <f>IFERROR(VLOOKUP(B38,'9'!B:F,5,0),"0")</f>
        <v>0</v>
      </c>
      <c r="BV38" s="72">
        <f>IFERROR(VLOOKUP(B38,'9'!B:J,9,0),"0")</f>
        <v>0</v>
      </c>
      <c r="BW38" s="72">
        <f>IFERROR(VLOOKUP(B38,'9'!B:K,10,0),"0")</f>
        <v>0</v>
      </c>
      <c r="BX38" s="72">
        <f>IFERROR(VLOOKUP(B38,'9'!B:L,11,0),"0")</f>
        <v>0</v>
      </c>
      <c r="BY38" s="73">
        <f t="shared" si="21"/>
        <v>0</v>
      </c>
      <c r="BZ38" s="72">
        <f>IFERROR(VLOOKUP(B38,'10'!B:D,3,0),"0")</f>
        <v>0</v>
      </c>
      <c r="CA38" s="72">
        <f>IFERROR(VLOOKUP(B38,'10'!B:E,4,0),"0")</f>
        <v>0</v>
      </c>
      <c r="CB38" s="72">
        <f>VLOOKUP(B38,'10'!B:F,5,0)</f>
        <v>0</v>
      </c>
      <c r="CC38" s="72">
        <f>IFERROR(VLOOKUP(B38,'10'!B:J,9,0),"0")</f>
        <v>0</v>
      </c>
      <c r="CD38" s="72">
        <f>IFERROR(VLOOKUP(B38,'10'!B:K,10,0),"0")</f>
        <v>0</v>
      </c>
      <c r="CE38" s="72">
        <f>IFERROR(VLOOKUP(B38,'10'!B:L,11,0),"0")</f>
        <v>0</v>
      </c>
      <c r="CF38" s="73">
        <f t="shared" si="88"/>
        <v>0</v>
      </c>
      <c r="CG38" s="72">
        <f>IFERROR(VLOOKUP(B38,'11'!B:D,3,0),"0")</f>
        <v>0</v>
      </c>
      <c r="CH38" s="72">
        <f>IFERROR(VLOOKUP(B38,'11'!B:E,4,0),"0")</f>
        <v>0</v>
      </c>
      <c r="CI38" s="72">
        <f>IFERROR(VLOOKUP(B38,'11'!B:F,5,0),"0")</f>
        <v>0</v>
      </c>
      <c r="CJ38" s="72">
        <f>IFERROR(VLOOKUP(B38,'11'!B:J,9,0),"0")</f>
        <v>0</v>
      </c>
      <c r="CK38" s="72">
        <f>IFERROR(VLOOKUP(B38,'11'!B:K,10,0),"0")</f>
        <v>0</v>
      </c>
      <c r="CL38" s="72">
        <f>IFERROR(VLOOKUP(B38,'11'!B:L,11,0),"0")</f>
        <v>0</v>
      </c>
      <c r="CM38" s="73">
        <f t="shared" si="89"/>
        <v>0</v>
      </c>
      <c r="CN38" s="72">
        <f>IFERROR(VLOOKUP(B38,'12'!B:D,3,0),"0")</f>
        <v>0</v>
      </c>
      <c r="CO38" s="72">
        <f>IFERROR(VLOOKUP(B38,'12'!B:E,4,0),"0")</f>
        <v>0</v>
      </c>
      <c r="CP38" s="72">
        <f>IFERROR(VLOOKUP(B38,'12'!B:F,5,0),"0")</f>
        <v>0</v>
      </c>
      <c r="CQ38" s="72">
        <f>IFERROR(VLOOKUP(B38,'12'!B:J,9,0),"0")</f>
        <v>0</v>
      </c>
      <c r="CR38" s="72">
        <f>IFERROR(VLOOKUP(B38,'12'!B:K,10,0),"0")</f>
        <v>0</v>
      </c>
      <c r="CS38" s="72">
        <f>IFERROR(VLOOKUP(B38,'12'!B:L,11,0),"0")</f>
        <v>0</v>
      </c>
      <c r="CT38" s="73">
        <f t="shared" si="90"/>
        <v>0</v>
      </c>
      <c r="CU38" s="72">
        <f>IFERROR(VLOOKUP(B38,'13'!B:D,3,0),"0")</f>
        <v>0</v>
      </c>
      <c r="CV38" s="72">
        <f>IFERROR(VLOOKUP(B38,'13'!B:E,4,0),"0")</f>
        <v>0</v>
      </c>
      <c r="CW38" s="72">
        <f>IFERROR(VLOOKUP(B38,'13'!B:F,5,0),"0")</f>
        <v>0</v>
      </c>
      <c r="CX38" s="72">
        <f>IFERROR(VLOOKUP(B38,'13'!B:J,9,0),"0")</f>
        <v>0</v>
      </c>
      <c r="CY38" s="72">
        <f>IFERROR(VLOOKUP(B38,'13'!B:K,10,0),"0")</f>
        <v>0</v>
      </c>
      <c r="CZ38" s="72">
        <f>IFERROR(VLOOKUP(B38,'13'!B:L,11,0),"0")</f>
        <v>0</v>
      </c>
      <c r="DA38" s="73">
        <f t="shared" si="91"/>
        <v>0</v>
      </c>
      <c r="DB38" s="72">
        <f>IFERROR(VLOOKUP(B38,'14'!B:D,3,0),"0")</f>
        <v>0</v>
      </c>
      <c r="DC38" s="72">
        <f>IFERROR(VLOOKUP(B38,'14'!B:E,4,0),"0")</f>
        <v>0</v>
      </c>
      <c r="DD38" s="72">
        <f>IFERROR(VLOOKUP(B38,'14'!B:F,5,0),"0")</f>
        <v>0</v>
      </c>
      <c r="DE38" s="72">
        <f>IFERROR(VLOOKUP(B38,'14'!B:J,9,0),"0")</f>
        <v>0</v>
      </c>
      <c r="DF38" s="72">
        <f>IFERROR(VLOOKUP(B38,'14'!B:K,10,0),"0")</f>
        <v>0</v>
      </c>
      <c r="DG38" s="72">
        <f>IFERROR(VLOOKUP(B38,'14'!B:L,11,0),"0")</f>
        <v>0</v>
      </c>
      <c r="DH38" s="73">
        <f t="shared" si="92"/>
        <v>0</v>
      </c>
      <c r="DI38" s="72">
        <f>IFERROR(VLOOKUP(B38,'15'!B:D,3,0),"0")</f>
        <v>0</v>
      </c>
      <c r="DJ38" s="72">
        <f>IFERROR(VLOOKUP(B38,'15'!B:E,4,0),"0")</f>
        <v>0</v>
      </c>
      <c r="DK38" s="72">
        <f>IFERROR(VLOOKUP(B38,'15'!B:F,5,0),"0")</f>
        <v>0</v>
      </c>
      <c r="DL38" s="72">
        <f>IFERROR(VLOOKUP(B38,'15'!B:J,9,0),"0")</f>
        <v>0</v>
      </c>
      <c r="DM38" s="72">
        <f>IFERROR(VLOOKUP(B38,'15'!B:K,10,0),"0")</f>
        <v>0</v>
      </c>
      <c r="DN38" s="72">
        <f>IFERROR(VLOOKUP(B38,'15'!B:L,11,0),"0")</f>
        <v>0</v>
      </c>
      <c r="DO38" s="73">
        <f t="shared" si="93"/>
        <v>0</v>
      </c>
      <c r="DP38" s="72">
        <f>IFERROR(VLOOKUP(B38,'16'!B:D,3,0),"0")</f>
        <v>0</v>
      </c>
      <c r="DQ38" s="72">
        <f>IFERROR(VLOOKUP(B38,'16'!B:E,4,0),"0")</f>
        <v>0</v>
      </c>
      <c r="DR38" s="72">
        <f>IFERROR(VLOOKUP(B38,'16'!B:F,5,0),"0")</f>
        <v>0</v>
      </c>
      <c r="DS38" s="72">
        <f>IFERROR(VLOOKUP(B38,'16'!B:J,9,0),"0")</f>
        <v>0</v>
      </c>
      <c r="DT38" s="72">
        <f>IFERROR(VLOOKUP(B38,'16'!B:K,10,0),"0")</f>
        <v>0</v>
      </c>
      <c r="DU38" s="72">
        <f>IFERROR(VLOOKUP(B38,'16'!B:L,11,0),"0")</f>
        <v>0</v>
      </c>
      <c r="DV38" s="73">
        <f t="shared" si="94"/>
        <v>0</v>
      </c>
      <c r="DW38" s="72">
        <f>IFERROR(VLOOKUP(B38,'17'!B:D,3,0),"0")</f>
        <v>0</v>
      </c>
      <c r="DX38" s="72">
        <f>IFERROR(VLOOKUP(B38,'17'!B:E,4,0),"0")</f>
        <v>0</v>
      </c>
      <c r="DY38" s="72">
        <f>IFERROR(VLOOKUP(B38,'17'!B:F,5,0),"0")</f>
        <v>0</v>
      </c>
      <c r="DZ38" s="72">
        <f>IFERROR(VLOOKUP(B38,'17'!B:J,9,0),"0")</f>
        <v>0</v>
      </c>
      <c r="EA38" s="72">
        <f>IFERROR(VLOOKUP(B38,'17'!B:K,10,0),"0")</f>
        <v>0</v>
      </c>
      <c r="EB38" s="72">
        <f>IFERROR(VLOOKUP(B38,'17'!B:L,11,0),"0")</f>
        <v>0</v>
      </c>
      <c r="EC38" s="73">
        <f t="shared" si="95"/>
        <v>0</v>
      </c>
      <c r="ED38" s="72">
        <f>IFERROR(VLOOKUP(B38,'18'!B:D,3,0),"0")</f>
        <v>0</v>
      </c>
      <c r="EE38" s="72">
        <f>IFERROR(VLOOKUP(B38,'18'!B:E,4,0),"0")</f>
        <v>0</v>
      </c>
      <c r="EF38" s="72">
        <f>IFERROR(VLOOKUP(B38,'18'!B:F,5,0),"0")</f>
        <v>0</v>
      </c>
      <c r="EG38" s="72">
        <f>IFERROR(VLOOKUP(B38,'18'!B:J,9,0),"0")</f>
        <v>0</v>
      </c>
      <c r="EH38" s="72">
        <f>IFERROR(VLOOKUP(B38,'18'!B:K,10,0),"0")</f>
        <v>0</v>
      </c>
      <c r="EI38" s="72">
        <f>IFERROR(VLOOKUP(B38,'18'!B:L,11,0),"0")</f>
        <v>0</v>
      </c>
      <c r="EJ38" s="73">
        <f t="shared" si="30"/>
        <v>0</v>
      </c>
      <c r="EK38" s="72">
        <f>IFERROR(VLOOKUP(B38,'19'!B:D,3,0),"0")</f>
        <v>0</v>
      </c>
      <c r="EL38" s="72">
        <f>IFERROR(VLOOKUP(B38,'19'!B:E,4,0),"0")</f>
        <v>0</v>
      </c>
      <c r="EM38" s="72">
        <f>IFERROR(VLOOKUP(B38,'19'!B:F,5,0),"0")</f>
        <v>0</v>
      </c>
      <c r="EN38" s="72">
        <f>IFERROR(VLOOKUP(B38,'19'!B:J,9,0),"0")</f>
        <v>0</v>
      </c>
      <c r="EO38" s="72">
        <f>IFERROR(VLOOKUP(B38,'19'!B:K,10,0),"0")</f>
        <v>0</v>
      </c>
      <c r="EP38" s="72">
        <f>IFERROR(VLOOKUP(B38,'19'!B:L,11,0),"0")</f>
        <v>0</v>
      </c>
      <c r="EQ38" s="73">
        <f t="shared" si="31"/>
        <v>0</v>
      </c>
      <c r="ER38" s="72">
        <f>IFERROR(VLOOKUP(B38,'20'!B:D,3,0),"0")</f>
        <v>0</v>
      </c>
      <c r="ES38" s="72">
        <f>IFERROR(VLOOKUP(B38,'20'!B:E,4,0),"0")</f>
        <v>0</v>
      </c>
      <c r="ET38" s="72">
        <f>IFERROR(VLOOKUP(B38,'20'!B:F,5,0),"0")</f>
        <v>0</v>
      </c>
      <c r="EU38" s="72">
        <f>IFERROR(VLOOKUP(B38,'20'!B:J,9,0),"0")</f>
        <v>0</v>
      </c>
      <c r="EV38" s="72">
        <f>IFERROR(VLOOKUP(B38,'20'!B:K,10,0),"0")</f>
        <v>0</v>
      </c>
      <c r="EW38" s="72">
        <f>IFERROR(VLOOKUP(B38,'20'!B:L,11,0),"0")</f>
        <v>0</v>
      </c>
      <c r="EX38" s="73">
        <f t="shared" si="32"/>
        <v>0</v>
      </c>
      <c r="EY38" s="72">
        <f>IFERROR(VLOOKUP(B38,'21'!B:D,3,0),"0")</f>
        <v>0</v>
      </c>
      <c r="EZ38" s="72">
        <f>IFERROR(VLOOKUP(B38,'21'!B:E,4,0),"0")</f>
        <v>0</v>
      </c>
      <c r="FA38" s="72">
        <f>IFERROR(VLOOKUP(B38,'21'!B:F,5,0),"0")</f>
        <v>0</v>
      </c>
      <c r="FB38" s="72">
        <f>IFERROR(VLOOKUP(B38,'21'!B:J,9,0),"0")</f>
        <v>0</v>
      </c>
      <c r="FC38" s="72">
        <f>IFERROR(VLOOKUP(B38,'21'!B:K,10,0),"0")</f>
        <v>0</v>
      </c>
      <c r="FD38" s="72">
        <f>IFERROR(VLOOKUP(B38,'21'!B:L,11,0),"0")</f>
        <v>0</v>
      </c>
      <c r="FE38" s="73">
        <f t="shared" si="33"/>
        <v>0</v>
      </c>
      <c r="FF38" s="72">
        <f>IFERROR(VLOOKUP(B38,'22'!B:D,3,0),"0")</f>
        <v>0</v>
      </c>
      <c r="FG38" s="72">
        <f>IFERROR(VLOOKUP(B38,'22'!B:E,4,0),"0")</f>
        <v>0</v>
      </c>
      <c r="FH38" s="72">
        <f>IFERROR(VLOOKUP(B38,'22'!B:F,5,0),"0")</f>
        <v>0</v>
      </c>
      <c r="FI38" s="72">
        <f>IFERROR(VLOOKUP(B38,'22'!B:J,9,0),"0")</f>
        <v>0</v>
      </c>
      <c r="FJ38" s="72">
        <f>IFERROR(VLOOKUP(B38,'22'!B:K,10,0),"0")</f>
        <v>0</v>
      </c>
      <c r="FK38" s="72">
        <f>IFERROR(VLOOKUP(B38,'22'!B:L,11,0),"0")</f>
        <v>0</v>
      </c>
      <c r="FL38" s="73">
        <f t="shared" si="34"/>
        <v>0</v>
      </c>
      <c r="FM38" s="72">
        <f>IFERROR(VLOOKUP(B38,'23'!B:D,3,0),"0")</f>
        <v>0</v>
      </c>
      <c r="FN38" s="72">
        <f>IFERROR(VLOOKUP(B38,'23'!B:E,4,0),"0")</f>
        <v>0</v>
      </c>
      <c r="FO38" s="72">
        <f>IFERROR(VLOOKUP(B38,'23'!B:F,5,0),"0")</f>
        <v>0</v>
      </c>
      <c r="FP38" s="72">
        <f>IFERROR(VLOOKUP(B38,'23'!B:J,9,0),"0")</f>
        <v>0</v>
      </c>
      <c r="FQ38" s="72">
        <f>IFERROR(VLOOKUP(B38,'23'!B:K,10,0),"0")</f>
        <v>0</v>
      </c>
      <c r="FR38" s="72">
        <f>IFERROR(VLOOKUP(B38,'23'!B:L,11,0),"0")</f>
        <v>0</v>
      </c>
      <c r="FS38" s="73">
        <f t="shared" si="35"/>
        <v>0</v>
      </c>
      <c r="FT38" s="72">
        <f>IFERROR(VLOOKUP(B38,'24'!B:D,3,0),"0")</f>
        <v>0</v>
      </c>
      <c r="FU38" s="72">
        <f>IFERROR(VLOOKUP(B38,'24'!B:E,4,0),"0")</f>
        <v>0</v>
      </c>
      <c r="FV38" s="72">
        <f>IFERROR(VLOOKUP(B38,'24'!B:F,5,0),"0")</f>
        <v>0</v>
      </c>
      <c r="FW38" s="72">
        <f>IFERROR(VLOOKUP(B38,'24'!B:J,9,0),"0")</f>
        <v>0</v>
      </c>
      <c r="FX38" s="72">
        <f>IFERROR(VLOOKUP(B38,'24'!B:K,10,0),"0")</f>
        <v>0</v>
      </c>
      <c r="FY38" s="72">
        <f>IFERROR(VLOOKUP(B38,'24'!B:L,11,0),"0")</f>
        <v>0</v>
      </c>
      <c r="FZ38" s="73">
        <f t="shared" si="36"/>
        <v>0</v>
      </c>
      <c r="GA38" s="72">
        <f>IFERROR(VLOOKUP(B38,'25'!B:D,3,0),"0")</f>
        <v>0</v>
      </c>
      <c r="GB38" s="72">
        <f>IFERROR(VLOOKUP(B38,'25'!B:E,4,0),"0")</f>
        <v>0</v>
      </c>
      <c r="GC38" s="72">
        <f>IFERROR(VLOOKUP(B38,'25'!B:F,5,0),"0")</f>
        <v>0</v>
      </c>
      <c r="GD38" s="72">
        <f>IFERROR(VLOOKUP(B38,'25'!B:J,9,0),"0")</f>
        <v>0</v>
      </c>
      <c r="GE38" s="72">
        <f>IFERROR(VLOOKUP(B38,'25'!B:K,10,0),"0")</f>
        <v>0</v>
      </c>
      <c r="GF38" s="72">
        <f>IFERROR(VLOOKUP(B38,'25'!B:L,11,0),"0")</f>
        <v>0</v>
      </c>
      <c r="GG38" s="73">
        <f t="shared" si="96"/>
        <v>0</v>
      </c>
      <c r="GH38" s="72">
        <f>IFERROR(VLOOKUP(B38,'26'!B:D,3,0),"0")</f>
        <v>0</v>
      </c>
      <c r="GI38" s="72">
        <f>IFERROR(VLOOKUP(B38,'26'!B:E,4,0),"0")</f>
        <v>0</v>
      </c>
      <c r="GJ38" s="72">
        <f>IFERROR(VLOOKUP(B38,'26'!B:F,5,0),"0")</f>
        <v>0</v>
      </c>
      <c r="GK38" s="72">
        <f>IFERROR(VLOOKUP(B38,'26'!B:J,9,0),"0")</f>
        <v>0</v>
      </c>
      <c r="GL38" s="72">
        <f>IFERROR(VLOOKUP(B38,'26'!B:K,10,0),"0")</f>
        <v>0</v>
      </c>
      <c r="GM38" s="72">
        <f>IFERROR(VLOOKUP(B38,'26'!B:L,11,0),"0")</f>
        <v>0</v>
      </c>
      <c r="GN38" s="73">
        <f t="shared" si="97"/>
        <v>0</v>
      </c>
      <c r="GO38" s="72">
        <f>IFERROR(VLOOKUP(B38,'27'!B:D,3,0),"0")</f>
        <v>0</v>
      </c>
      <c r="GP38" s="72">
        <f>IFERROR(VLOOKUP(B38,'27'!B:E,4,0),"0")</f>
        <v>0</v>
      </c>
      <c r="GQ38" s="72">
        <f>IFERROR(VLOOKUP(B38,'27'!B:F,5,0),"0")</f>
        <v>0</v>
      </c>
      <c r="GR38" s="72">
        <f>IFERROR(VLOOKUP(B38,'27'!B:J,9,0),"0")</f>
        <v>0</v>
      </c>
      <c r="GS38" s="72">
        <f>IFERROR(VLOOKUP(B38,'27'!B:K,10,0),"0")</f>
        <v>0</v>
      </c>
      <c r="GT38" s="72">
        <f>IFERROR(VLOOKUP(B38,'27'!B:L,11,0),"0")</f>
        <v>0</v>
      </c>
      <c r="GU38" s="73">
        <f t="shared" si="39"/>
        <v>0</v>
      </c>
      <c r="GV38" s="72">
        <f>IFERROR(VLOOKUP(B38,'28'!B:D,3,0),"0")</f>
        <v>0</v>
      </c>
      <c r="GW38" s="72">
        <f>IFERROR(VLOOKUP(B38,'28'!B:E,4,0),"0")</f>
        <v>0</v>
      </c>
      <c r="GX38" s="72">
        <f>IFERROR(VLOOKUP(B38,'28'!B:F,5,0),"0")</f>
        <v>0</v>
      </c>
      <c r="GY38" s="72">
        <f>IFERROR(VLOOKUP(B38,'28'!B:J,9,0),"0")</f>
        <v>0</v>
      </c>
      <c r="GZ38" s="72">
        <f>IFERROR(VLOOKUP(B38,'28'!B:K,10,0),"0")</f>
        <v>0</v>
      </c>
      <c r="HA38" s="72">
        <f>IFERROR(VLOOKUP(B38,'28'!B:L,11,0),"0")</f>
        <v>0</v>
      </c>
      <c r="HB38" s="73">
        <f t="shared" si="40"/>
        <v>0</v>
      </c>
      <c r="HC38" s="72" t="str">
        <f>IFERROR(VLOOKUP(B38,#REF!,3),"0")</f>
        <v>0</v>
      </c>
      <c r="HD38" s="72" t="str">
        <f>IFERROR(VLOOKUP(B38,#REF!,4,0),"0")</f>
        <v>0</v>
      </c>
      <c r="HE38" s="72" t="str">
        <f>IFERROR(VLOOKUP(B38,#REF!,5,0),"0")</f>
        <v>0</v>
      </c>
      <c r="HF38" s="72" t="str">
        <f>IFERROR(VLOOKUP(B38,#REF!,9,0),"0")</f>
        <v>0</v>
      </c>
      <c r="HG38" s="72" t="str">
        <f>IFERROR(VLOOKUP(B38,#REF!,10,0),"0")</f>
        <v>0</v>
      </c>
      <c r="HH38" s="72" t="str">
        <f>IFERROR(VLOOKUP(B38,#REF!,11,0),"0")</f>
        <v>0</v>
      </c>
      <c r="HI38" s="73">
        <f t="shared" si="98"/>
        <v>0</v>
      </c>
      <c r="HP38" s="73">
        <f t="shared" si="99"/>
        <v>0</v>
      </c>
      <c r="HW38" s="73">
        <f t="shared" si="100"/>
        <v>0</v>
      </c>
    </row>
    <row r="39" spans="1:231" x14ac:dyDescent="0.6">
      <c r="A39" s="3">
        <v>36</v>
      </c>
      <c r="B39" s="3">
        <v>1111074</v>
      </c>
      <c r="C39" s="5" t="s">
        <v>23</v>
      </c>
      <c r="D39" s="3" t="s">
        <v>177</v>
      </c>
      <c r="E39" s="84">
        <v>4.57</v>
      </c>
      <c r="F39" s="83">
        <f t="shared" si="9"/>
        <v>9.14</v>
      </c>
      <c r="G39" s="70">
        <f t="shared" si="44"/>
        <v>0</v>
      </c>
      <c r="H39" s="70">
        <f t="shared" si="45"/>
        <v>2</v>
      </c>
      <c r="I39" s="70">
        <f t="shared" si="46"/>
        <v>0</v>
      </c>
      <c r="J39" s="70">
        <f t="shared" si="47"/>
        <v>0</v>
      </c>
      <c r="K39" s="70">
        <f t="shared" si="48"/>
        <v>0</v>
      </c>
      <c r="L39" s="70">
        <f t="shared" si="49"/>
        <v>0</v>
      </c>
      <c r="M39" s="73">
        <f t="shared" si="11"/>
        <v>2</v>
      </c>
      <c r="N39" s="81">
        <f t="shared" si="12"/>
        <v>2</v>
      </c>
      <c r="O39" s="72" t="str">
        <f>IFERROR(VLOOKUP(B39,'1ไม่มียอด'!B:D,3,0),"0")</f>
        <v>0</v>
      </c>
      <c r="P39" s="72" t="str">
        <f>IFERROR(VLOOKUP(B39,'1ไม่มียอด'!B:E,4,0),"0")</f>
        <v>0</v>
      </c>
      <c r="Q39" s="72" t="str">
        <f>IFERROR(VLOOKUP(B39,'1ไม่มียอด'!B:F,5,0),"0")</f>
        <v>0</v>
      </c>
      <c r="R39" s="72" t="str">
        <f>IFERROR(VLOOKUP(B39,'1ไม่มียอด'!B:G,6,0),"0")</f>
        <v>0</v>
      </c>
      <c r="S39" s="72" t="str">
        <f>IFERROR(VLOOKUP(B39,'1ไม่มียอด'!B:J,9,0),"0")</f>
        <v>0</v>
      </c>
      <c r="T39" s="72" t="str">
        <f>IFERROR(VLOOKUP(B39,'1ไม่มียอด'!B:K,10,0),"0")</f>
        <v>0</v>
      </c>
      <c r="U39" s="73">
        <f t="shared" si="84"/>
        <v>0</v>
      </c>
      <c r="V39" s="72" t="str">
        <f>IFERROR(VLOOKUP(B39,#REF!,3,0),"0")</f>
        <v>0</v>
      </c>
      <c r="W39" s="72" t="str">
        <f>IFERROR(VLOOKUP(B39,#REF!,4,0),"0")</f>
        <v>0</v>
      </c>
      <c r="X39" s="72" t="str">
        <f>IFERROR(VLOOKUP(B39,#REF!,5,0),"0")</f>
        <v>0</v>
      </c>
      <c r="Y39" s="72" t="str">
        <f>IFERROR(VLOOKUP(B39,#REF!,9,0),"0")</f>
        <v>0</v>
      </c>
      <c r="Z39" s="72" t="str">
        <f>IFERROR(VLOOKUP(B39,#REF!,10,0),"0")</f>
        <v>0</v>
      </c>
      <c r="AA39" s="72" t="str">
        <f>IFERROR(VLOOKUP(B39,#REF!,11,0),"0")</f>
        <v>0</v>
      </c>
      <c r="AB39" s="73">
        <f t="shared" si="85"/>
        <v>0</v>
      </c>
      <c r="AC39" s="72">
        <f>IFERROR(VLOOKUP(B39,'3'!B:D,3,0),"0")</f>
        <v>0</v>
      </c>
      <c r="AD39" s="72">
        <f>IFERROR(VLOOKUP(B39,'3'!B:E,4,0),"0")</f>
        <v>0</v>
      </c>
      <c r="AE39" s="72">
        <f>IFERROR(VLOOKUP(B39,'3'!B:F,5,0),"0")</f>
        <v>0</v>
      </c>
      <c r="AF39" s="72">
        <f>IFERROR(VLOOKUP(B39,'3'!B:J,9,0),"0")</f>
        <v>0</v>
      </c>
      <c r="AG39" s="72">
        <f>IFERROR(VLOOKUP(B39,'3'!B:K,10,0),"0")</f>
        <v>0</v>
      </c>
      <c r="AH39" s="72">
        <f>IFERROR(VLOOKUP(B39,'3'!B:L,11,0),"0")</f>
        <v>0</v>
      </c>
      <c r="AI39" s="73">
        <f t="shared" si="15"/>
        <v>0</v>
      </c>
      <c r="AJ39" s="72">
        <f>IFERROR(VLOOKUP(B39,'4'!B:D,3,0),"0")</f>
        <v>0</v>
      </c>
      <c r="AK39" s="72">
        <f>IFERROR(VLOOKUP(B39,'4'!B:E,4,0),"0")</f>
        <v>0</v>
      </c>
      <c r="AL39" s="72">
        <f>IFERROR(VLOOKUP(B39,'4'!B:F,5,0),"0")</f>
        <v>0</v>
      </c>
      <c r="AM39" s="72">
        <f>IFERROR(VLOOKUP(B39,'4'!B:J,9,0),"0")</f>
        <v>0</v>
      </c>
      <c r="AN39" s="72">
        <f>IFERROR(VLOOKUP(B39,'4'!B:K,10,0),"0")</f>
        <v>0</v>
      </c>
      <c r="AO39" s="72">
        <f>IFERROR(VLOOKUP(B39,'4'!B:L,11,0),"0")</f>
        <v>0</v>
      </c>
      <c r="AP39" s="73">
        <f t="shared" si="16"/>
        <v>0</v>
      </c>
      <c r="AQ39" s="72">
        <f>IFERROR(VLOOKUP(B39,'5'!B:D,3,0),"0")</f>
        <v>0</v>
      </c>
      <c r="AR39" s="72">
        <f>IFERROR(VLOOKUP(B39,'5'!B:E,4,0),"0")</f>
        <v>0</v>
      </c>
      <c r="AS39" s="72">
        <f>IFERROR(VLOOKUP(B39,'5'!B:F,5,0),"0")</f>
        <v>0</v>
      </c>
      <c r="AT39" s="72">
        <f>IFERROR(VLOOKUP(B39,'5'!B:J,9,0),"0")</f>
        <v>0</v>
      </c>
      <c r="AU39" s="72">
        <f>IFERROR(VLOOKUP(B39,'5'!B:K,10,0),"0")</f>
        <v>0</v>
      </c>
      <c r="AV39" s="72">
        <f>IFERROR(VLOOKUP(B39,'5'!B:L,11,0),"0")</f>
        <v>0</v>
      </c>
      <c r="AW39" s="73">
        <f t="shared" si="86"/>
        <v>0</v>
      </c>
      <c r="AX39" s="72">
        <f>IFERROR(VLOOKUP(B39,'6'!B:D,3,0),"0")</f>
        <v>0</v>
      </c>
      <c r="AY39" s="72">
        <f>IFERROR(VLOOKUP(B39,'6'!B:E,4,0),"0")</f>
        <v>0</v>
      </c>
      <c r="AZ39" s="72">
        <f>IFERROR(VLOOKUP(B39,'6'!B:F,5,0),"0")</f>
        <v>0</v>
      </c>
      <c r="BA39" s="72">
        <f>IFERROR(VLOOKUP(B39,'6'!B:J,9,0),"0")</f>
        <v>0</v>
      </c>
      <c r="BB39" s="72">
        <f>IFERROR(VLOOKUP(B39,'6'!B:K,10,0),"0")</f>
        <v>0</v>
      </c>
      <c r="BC39" s="72">
        <f>IFERROR(VLOOKUP(B39,'6'!B:L,11,0),"0")</f>
        <v>0</v>
      </c>
      <c r="BD39" s="73">
        <f t="shared" si="18"/>
        <v>0</v>
      </c>
      <c r="BE39" s="72">
        <f>IFERROR(VLOOKUP(B39,'7'!B:D,3,0),"0")</f>
        <v>0</v>
      </c>
      <c r="BF39" s="72">
        <f>IFERROR(VLOOKUP(B39,'7'!B:E,4,0),"0")</f>
        <v>0</v>
      </c>
      <c r="BG39" s="72">
        <f>IFERROR(VLOOKUP(B39,'7'!B:F,5,0),"0")</f>
        <v>0</v>
      </c>
      <c r="BH39" s="72">
        <f>IFERROR(VLOOKUP(B39,'7'!B:J,9,0),"0")</f>
        <v>0</v>
      </c>
      <c r="BI39" s="72">
        <f>IFERROR(VLOOKUP(B39,'7'!B:K,10,0),"0")</f>
        <v>0</v>
      </c>
      <c r="BJ39" s="72">
        <f>IFERROR(VLOOKUP(B39,'7'!B:L,11,0),"0")</f>
        <v>0</v>
      </c>
      <c r="BK39" s="73">
        <f t="shared" si="87"/>
        <v>0</v>
      </c>
      <c r="BL39" s="72">
        <f>IFERROR(VLOOKUP(B39,'8'!B:D,3,0),"0")</f>
        <v>0</v>
      </c>
      <c r="BM39" s="72">
        <f>IFERROR(VLOOKUP(B39,'8'!B:E,4,0),"0")</f>
        <v>0</v>
      </c>
      <c r="BN39" s="72">
        <f>IFERROR(VLOOKUP(B39,'8'!B:F,5,0),"0")</f>
        <v>0</v>
      </c>
      <c r="BO39" s="72">
        <f>IFERROR(VLOOKUP(B39,'8'!B:J,9,0),"0")</f>
        <v>0</v>
      </c>
      <c r="BP39" s="72">
        <f>IFERROR(VLOOKUP(B39,'8'!B:K,10,0),"0")</f>
        <v>0</v>
      </c>
      <c r="BQ39" s="72">
        <f>IFERROR(VLOOKUP(B39,'8'!B:L,11,0),"0")</f>
        <v>0</v>
      </c>
      <c r="BR39" s="73">
        <f t="shared" si="20"/>
        <v>0</v>
      </c>
      <c r="BS39" s="72">
        <f>IFERROR(VLOOKUP(B39,'9'!B:D,3,0),"0")</f>
        <v>0</v>
      </c>
      <c r="BT39" s="72">
        <f>IFERROR(VLOOKUP(B39,'9'!B:E,4,0),"0")</f>
        <v>0</v>
      </c>
      <c r="BU39" s="72">
        <f>IFERROR(VLOOKUP(B39,'9'!B:F,5,0),"0")</f>
        <v>0</v>
      </c>
      <c r="BV39" s="72">
        <f>IFERROR(VLOOKUP(B39,'9'!B:J,9,0),"0")</f>
        <v>0</v>
      </c>
      <c r="BW39" s="72">
        <f>IFERROR(VLOOKUP(B39,'9'!B:K,10,0),"0")</f>
        <v>0</v>
      </c>
      <c r="BX39" s="72">
        <f>IFERROR(VLOOKUP(B39,'9'!B:L,11,0),"0")</f>
        <v>0</v>
      </c>
      <c r="BY39" s="73">
        <f t="shared" si="21"/>
        <v>0</v>
      </c>
      <c r="BZ39" s="72">
        <f>IFERROR(VLOOKUP(B39,'10'!B:D,3,0),"0")</f>
        <v>0</v>
      </c>
      <c r="CA39" s="72">
        <f>IFERROR(VLOOKUP(B39,'10'!B:E,4,0),"0")</f>
        <v>0</v>
      </c>
      <c r="CB39" s="72">
        <f>VLOOKUP(B39,'10'!B:F,5,0)</f>
        <v>0</v>
      </c>
      <c r="CC39" s="72">
        <f>IFERROR(VLOOKUP(B39,'10'!B:J,9,0),"0")</f>
        <v>0</v>
      </c>
      <c r="CD39" s="72">
        <f>IFERROR(VLOOKUP(B39,'10'!B:K,10,0),"0")</f>
        <v>0</v>
      </c>
      <c r="CE39" s="72">
        <f>IFERROR(VLOOKUP(B39,'10'!B:L,11,0),"0")</f>
        <v>0</v>
      </c>
      <c r="CF39" s="73">
        <f t="shared" si="88"/>
        <v>0</v>
      </c>
      <c r="CG39" s="72">
        <f>IFERROR(VLOOKUP(B39,'11'!B:D,3,0),"0")</f>
        <v>0</v>
      </c>
      <c r="CH39" s="72">
        <f>IFERROR(VLOOKUP(B39,'11'!B:E,4,0),"0")</f>
        <v>0</v>
      </c>
      <c r="CI39" s="72">
        <f>IFERROR(VLOOKUP(B39,'11'!B:F,5,0),"0")</f>
        <v>0</v>
      </c>
      <c r="CJ39" s="72">
        <f>IFERROR(VLOOKUP(B39,'11'!B:J,9,0),"0")</f>
        <v>0</v>
      </c>
      <c r="CK39" s="72">
        <f>IFERROR(VLOOKUP(B39,'11'!B:K,10,0),"0")</f>
        <v>0</v>
      </c>
      <c r="CL39" s="72">
        <f>IFERROR(VLOOKUP(B39,'11'!B:L,11,0),"0")</f>
        <v>0</v>
      </c>
      <c r="CM39" s="73">
        <f t="shared" si="89"/>
        <v>0</v>
      </c>
      <c r="CN39" s="72">
        <f>IFERROR(VLOOKUP(B39,'12'!B:D,3,0),"0")</f>
        <v>0</v>
      </c>
      <c r="CO39" s="72">
        <f>IFERROR(VLOOKUP(B39,'12'!B:E,4,0),"0")</f>
        <v>0</v>
      </c>
      <c r="CP39" s="72">
        <f>IFERROR(VLOOKUP(B39,'12'!B:F,5,0),"0")</f>
        <v>0</v>
      </c>
      <c r="CQ39" s="72">
        <f>IFERROR(VLOOKUP(B39,'12'!B:J,9,0),"0")</f>
        <v>0</v>
      </c>
      <c r="CR39" s="72">
        <f>IFERROR(VLOOKUP(B39,'12'!B:K,10,0),"0")</f>
        <v>0</v>
      </c>
      <c r="CS39" s="72">
        <f>IFERROR(VLOOKUP(B39,'12'!B:L,11,0),"0")</f>
        <v>0</v>
      </c>
      <c r="CT39" s="73">
        <f t="shared" si="90"/>
        <v>0</v>
      </c>
      <c r="CU39" s="72">
        <f>IFERROR(VLOOKUP(B39,'13'!B:D,3,0),"0")</f>
        <v>0</v>
      </c>
      <c r="CV39" s="72">
        <f>IFERROR(VLOOKUP(B39,'13'!B:E,4,0),"0")</f>
        <v>0</v>
      </c>
      <c r="CW39" s="72">
        <f>IFERROR(VLOOKUP(B39,'13'!B:F,5,0),"0")</f>
        <v>0</v>
      </c>
      <c r="CX39" s="72">
        <f>IFERROR(VLOOKUP(B39,'13'!B:J,9,0),"0")</f>
        <v>0</v>
      </c>
      <c r="CY39" s="72">
        <f>IFERROR(VLOOKUP(B39,'13'!B:K,10,0),"0")</f>
        <v>0</v>
      </c>
      <c r="CZ39" s="72">
        <f>IFERROR(VLOOKUP(B39,'13'!B:L,11,0),"0")</f>
        <v>0</v>
      </c>
      <c r="DA39" s="73">
        <f t="shared" si="91"/>
        <v>0</v>
      </c>
      <c r="DB39" s="72">
        <f>IFERROR(VLOOKUP(B39,'14'!B:D,3,0),"0")</f>
        <v>0</v>
      </c>
      <c r="DC39" s="72">
        <f>IFERROR(VLOOKUP(B39,'14'!B:E,4,0),"0")</f>
        <v>0</v>
      </c>
      <c r="DD39" s="72">
        <f>IFERROR(VLOOKUP(B39,'14'!B:F,5,0),"0")</f>
        <v>0</v>
      </c>
      <c r="DE39" s="72">
        <f>IFERROR(VLOOKUP(B39,'14'!B:J,9,0),"0")</f>
        <v>0</v>
      </c>
      <c r="DF39" s="72">
        <f>IFERROR(VLOOKUP(B39,'14'!B:K,10,0),"0")</f>
        <v>0</v>
      </c>
      <c r="DG39" s="72">
        <f>IFERROR(VLOOKUP(B39,'14'!B:L,11,0),"0")</f>
        <v>0</v>
      </c>
      <c r="DH39" s="73">
        <f t="shared" si="92"/>
        <v>0</v>
      </c>
      <c r="DI39" s="72">
        <f>IFERROR(VLOOKUP(B39,'15'!B:D,3,0),"0")</f>
        <v>0</v>
      </c>
      <c r="DJ39" s="72">
        <f>IFERROR(VLOOKUP(B39,'15'!B:E,4,0),"0")</f>
        <v>0</v>
      </c>
      <c r="DK39" s="72">
        <f>IFERROR(VLOOKUP(B39,'15'!B:F,5,0),"0")</f>
        <v>0</v>
      </c>
      <c r="DL39" s="72">
        <f>IFERROR(VLOOKUP(B39,'15'!B:J,9,0),"0")</f>
        <v>0</v>
      </c>
      <c r="DM39" s="72">
        <f>IFERROR(VLOOKUP(B39,'15'!B:K,10,0),"0")</f>
        <v>0</v>
      </c>
      <c r="DN39" s="72">
        <f>IFERROR(VLOOKUP(B39,'15'!B:L,11,0),"0")</f>
        <v>0</v>
      </c>
      <c r="DO39" s="73">
        <f t="shared" si="93"/>
        <v>0</v>
      </c>
      <c r="DP39" s="72">
        <f>IFERROR(VLOOKUP(B39,'16'!B:D,3,0),"0")</f>
        <v>0</v>
      </c>
      <c r="DQ39" s="72">
        <f>IFERROR(VLOOKUP(B39,'16'!B:E,4,0),"0")</f>
        <v>0</v>
      </c>
      <c r="DR39" s="72">
        <f>IFERROR(VLOOKUP(B39,'16'!B:F,5,0),"0")</f>
        <v>0</v>
      </c>
      <c r="DS39" s="72">
        <f>IFERROR(VLOOKUP(B39,'16'!B:J,9,0),"0")</f>
        <v>0</v>
      </c>
      <c r="DT39" s="72">
        <f>IFERROR(VLOOKUP(B39,'16'!B:K,10,0),"0")</f>
        <v>0</v>
      </c>
      <c r="DU39" s="72">
        <f>IFERROR(VLOOKUP(B39,'16'!B:L,11,0),"0")</f>
        <v>0</v>
      </c>
      <c r="DV39" s="73">
        <f t="shared" si="94"/>
        <v>0</v>
      </c>
      <c r="DW39" s="72">
        <f>IFERROR(VLOOKUP(B39,'17'!B:D,3,0),"0")</f>
        <v>0</v>
      </c>
      <c r="DX39" s="72">
        <f>IFERROR(VLOOKUP(B39,'17'!B:E,4,0),"0")</f>
        <v>0</v>
      </c>
      <c r="DY39" s="72">
        <f>IFERROR(VLOOKUP(B39,'17'!B:F,5,0),"0")</f>
        <v>0</v>
      </c>
      <c r="DZ39" s="72">
        <f>IFERROR(VLOOKUP(B39,'17'!B:J,9,0),"0")</f>
        <v>0</v>
      </c>
      <c r="EA39" s="72">
        <f>IFERROR(VLOOKUP(B39,'17'!B:K,10,0),"0")</f>
        <v>0</v>
      </c>
      <c r="EB39" s="72">
        <f>IFERROR(VLOOKUP(B39,'17'!B:L,11,0),"0")</f>
        <v>0</v>
      </c>
      <c r="EC39" s="73">
        <f t="shared" si="95"/>
        <v>0</v>
      </c>
      <c r="ED39" s="72">
        <f>IFERROR(VLOOKUP(B39,'18'!B:D,3,0),"0")</f>
        <v>0</v>
      </c>
      <c r="EE39" s="72">
        <f>IFERROR(VLOOKUP(B39,'18'!B:E,4,0),"0")</f>
        <v>0</v>
      </c>
      <c r="EF39" s="72">
        <f>IFERROR(VLOOKUP(B39,'18'!B:F,5,0),"0")</f>
        <v>0</v>
      </c>
      <c r="EG39" s="72">
        <f>IFERROR(VLOOKUP(B39,'18'!B:J,9,0),"0")</f>
        <v>0</v>
      </c>
      <c r="EH39" s="72">
        <f>IFERROR(VLOOKUP(B39,'18'!B:K,10,0),"0")</f>
        <v>0</v>
      </c>
      <c r="EI39" s="72">
        <f>IFERROR(VLOOKUP(B39,'18'!B:L,11,0),"0")</f>
        <v>0</v>
      </c>
      <c r="EJ39" s="73">
        <f t="shared" si="30"/>
        <v>0</v>
      </c>
      <c r="EK39" s="72">
        <f>IFERROR(VLOOKUP(B39,'19'!B:D,3,0),"0")</f>
        <v>0</v>
      </c>
      <c r="EL39" s="72">
        <f>IFERROR(VLOOKUP(B39,'19'!B:E,4,0),"0")</f>
        <v>0</v>
      </c>
      <c r="EM39" s="72">
        <f>IFERROR(VLOOKUP(B39,'19'!B:F,5,0),"0")</f>
        <v>0</v>
      </c>
      <c r="EN39" s="72">
        <f>IFERROR(VLOOKUP(B39,'19'!B:J,9,0),"0")</f>
        <v>0</v>
      </c>
      <c r="EO39" s="72">
        <f>IFERROR(VLOOKUP(B39,'19'!B:K,10,0),"0")</f>
        <v>0</v>
      </c>
      <c r="EP39" s="72">
        <f>IFERROR(VLOOKUP(B39,'19'!B:L,11,0),"0")</f>
        <v>0</v>
      </c>
      <c r="EQ39" s="73">
        <f t="shared" si="31"/>
        <v>0</v>
      </c>
      <c r="ER39" s="72">
        <f>IFERROR(VLOOKUP(B39,'20'!B:D,3,0),"0")</f>
        <v>0</v>
      </c>
      <c r="ES39" s="72">
        <f>IFERROR(VLOOKUP(B39,'20'!B:E,4,0),"0")</f>
        <v>0</v>
      </c>
      <c r="ET39" s="72">
        <f>IFERROR(VLOOKUP(B39,'20'!B:F,5,0),"0")</f>
        <v>0</v>
      </c>
      <c r="EU39" s="72">
        <f>IFERROR(VLOOKUP(B39,'20'!B:J,9,0),"0")</f>
        <v>0</v>
      </c>
      <c r="EV39" s="72">
        <f>IFERROR(VLOOKUP(B39,'20'!B:K,10,0),"0")</f>
        <v>0</v>
      </c>
      <c r="EW39" s="72">
        <f>IFERROR(VLOOKUP(B39,'20'!B:L,11,0),"0")</f>
        <v>0</v>
      </c>
      <c r="EX39" s="73">
        <f t="shared" si="32"/>
        <v>0</v>
      </c>
      <c r="EY39" s="72">
        <f>IFERROR(VLOOKUP(B39,'21'!B:D,3,0),"0")</f>
        <v>0</v>
      </c>
      <c r="EZ39" s="72">
        <f>IFERROR(VLOOKUP(B39,'21'!B:E,4,0),"0")</f>
        <v>0</v>
      </c>
      <c r="FA39" s="72">
        <f>IFERROR(VLOOKUP(B39,'21'!B:F,5,0),"0")</f>
        <v>0</v>
      </c>
      <c r="FB39" s="72">
        <f>IFERROR(VLOOKUP(B39,'21'!B:J,9,0),"0")</f>
        <v>0</v>
      </c>
      <c r="FC39" s="72">
        <f>IFERROR(VLOOKUP(B39,'21'!B:K,10,0),"0")</f>
        <v>0</v>
      </c>
      <c r="FD39" s="72">
        <f>IFERROR(VLOOKUP(B39,'21'!B:L,11,0),"0")</f>
        <v>0</v>
      </c>
      <c r="FE39" s="73">
        <f t="shared" si="33"/>
        <v>0</v>
      </c>
      <c r="FF39" s="72">
        <f>IFERROR(VLOOKUP(B39,'22'!B:D,3,0),"0")</f>
        <v>0</v>
      </c>
      <c r="FG39" s="72">
        <f>IFERROR(VLOOKUP(B39,'22'!B:E,4,0),"0")</f>
        <v>0</v>
      </c>
      <c r="FH39" s="72">
        <f>IFERROR(VLOOKUP(B39,'22'!B:F,5,0),"0")</f>
        <v>0</v>
      </c>
      <c r="FI39" s="72">
        <f>IFERROR(VLOOKUP(B39,'22'!B:J,9,0),"0")</f>
        <v>0</v>
      </c>
      <c r="FJ39" s="72">
        <f>IFERROR(VLOOKUP(B39,'22'!B:K,10,0),"0")</f>
        <v>0</v>
      </c>
      <c r="FK39" s="72">
        <f>IFERROR(VLOOKUP(B39,'22'!B:L,11,0),"0")</f>
        <v>0</v>
      </c>
      <c r="FL39" s="73">
        <f t="shared" si="34"/>
        <v>0</v>
      </c>
      <c r="FM39" s="72">
        <f>IFERROR(VLOOKUP(B39,'23'!B:D,3,0),"0")</f>
        <v>0</v>
      </c>
      <c r="FN39" s="72">
        <f>IFERROR(VLOOKUP(B39,'23'!B:E,4,0),"0")</f>
        <v>0</v>
      </c>
      <c r="FO39" s="72">
        <f>IFERROR(VLOOKUP(B39,'23'!B:F,5,0),"0")</f>
        <v>0</v>
      </c>
      <c r="FP39" s="72">
        <f>IFERROR(VLOOKUP(B39,'23'!B:J,9,0),"0")</f>
        <v>0</v>
      </c>
      <c r="FQ39" s="72">
        <f>IFERROR(VLOOKUP(B39,'23'!B:K,10,0),"0")</f>
        <v>0</v>
      </c>
      <c r="FR39" s="72">
        <f>IFERROR(VLOOKUP(B39,'23'!B:L,11,0),"0")</f>
        <v>0</v>
      </c>
      <c r="FS39" s="73">
        <f t="shared" si="35"/>
        <v>0</v>
      </c>
      <c r="FT39" s="72">
        <f>IFERROR(VLOOKUP(B39,'24'!B:D,3,0),"0")</f>
        <v>0</v>
      </c>
      <c r="FU39" s="72">
        <f>IFERROR(VLOOKUP(B39,'24'!B:E,4,0),"0")</f>
        <v>0</v>
      </c>
      <c r="FV39" s="72">
        <f>IFERROR(VLOOKUP(B39,'24'!B:F,5,0),"0")</f>
        <v>0</v>
      </c>
      <c r="FW39" s="72">
        <f>IFERROR(VLOOKUP(B39,'24'!B:J,9,0),"0")</f>
        <v>0</v>
      </c>
      <c r="FX39" s="72">
        <f>IFERROR(VLOOKUP(B39,'24'!B:K,10,0),"0")</f>
        <v>0</v>
      </c>
      <c r="FY39" s="72">
        <f>IFERROR(VLOOKUP(B39,'24'!B:L,11,0),"0")</f>
        <v>0</v>
      </c>
      <c r="FZ39" s="73">
        <f t="shared" si="36"/>
        <v>0</v>
      </c>
      <c r="GA39" s="72">
        <f>IFERROR(VLOOKUP(B39,'25'!B:D,3,0),"0")</f>
        <v>0</v>
      </c>
      <c r="GB39" s="72">
        <f>IFERROR(VLOOKUP(B39,'25'!B:E,4,0),"0")</f>
        <v>0</v>
      </c>
      <c r="GC39" s="72">
        <f>IFERROR(VLOOKUP(B39,'25'!B:F,5,0),"0")</f>
        <v>0</v>
      </c>
      <c r="GD39" s="72">
        <f>IFERROR(VLOOKUP(B39,'25'!B:J,9,0),"0")</f>
        <v>0</v>
      </c>
      <c r="GE39" s="72">
        <f>IFERROR(VLOOKUP(B39,'25'!B:K,10,0),"0")</f>
        <v>0</v>
      </c>
      <c r="GF39" s="72">
        <f>IFERROR(VLOOKUP(B39,'25'!B:L,11,0),"0")</f>
        <v>0</v>
      </c>
      <c r="GG39" s="73">
        <f t="shared" si="96"/>
        <v>0</v>
      </c>
      <c r="GH39" s="72">
        <f>IFERROR(VLOOKUP(B39,'26'!B:D,3,0),"0")</f>
        <v>0</v>
      </c>
      <c r="GI39" s="72">
        <f>IFERROR(VLOOKUP(B39,'26'!B:E,4,0),"0")</f>
        <v>0</v>
      </c>
      <c r="GJ39" s="72">
        <f>IFERROR(VLOOKUP(B39,'26'!B:F,5,0),"0")</f>
        <v>0</v>
      </c>
      <c r="GK39" s="72">
        <f>IFERROR(VLOOKUP(B39,'26'!B:J,9,0),"0")</f>
        <v>0</v>
      </c>
      <c r="GL39" s="72">
        <f>IFERROR(VLOOKUP(B39,'26'!B:K,10,0),"0")</f>
        <v>0</v>
      </c>
      <c r="GM39" s="72">
        <f>IFERROR(VLOOKUP(B39,'26'!B:L,11,0),"0")</f>
        <v>0</v>
      </c>
      <c r="GN39" s="73">
        <f t="shared" si="97"/>
        <v>0</v>
      </c>
      <c r="GO39" s="72">
        <f>IFERROR(VLOOKUP(B39,'27'!B:D,3,0),"0")</f>
        <v>0</v>
      </c>
      <c r="GP39" s="72">
        <f>IFERROR(VLOOKUP(B39,'27'!B:E,4,0),"0")</f>
        <v>0</v>
      </c>
      <c r="GQ39" s="72">
        <f>IFERROR(VLOOKUP(B39,'27'!B:F,5,0),"0")</f>
        <v>0</v>
      </c>
      <c r="GR39" s="72">
        <f>IFERROR(VLOOKUP(B39,'27'!B:J,9,0),"0")</f>
        <v>0</v>
      </c>
      <c r="GS39" s="72">
        <f>IFERROR(VLOOKUP(B39,'27'!B:K,10,0),"0")</f>
        <v>0</v>
      </c>
      <c r="GT39" s="72">
        <f>IFERROR(VLOOKUP(B39,'27'!B:L,11,0),"0")</f>
        <v>0</v>
      </c>
      <c r="GU39" s="73">
        <f t="shared" si="39"/>
        <v>0</v>
      </c>
      <c r="GV39" s="72">
        <f>IFERROR(VLOOKUP(B39,'28'!B:D,3,0),"0")</f>
        <v>0</v>
      </c>
      <c r="GW39" s="72">
        <f>IFERROR(VLOOKUP(B39,'28'!B:E,4,0),"0")</f>
        <v>2</v>
      </c>
      <c r="GX39" s="72">
        <f>IFERROR(VLOOKUP(B39,'28'!B:F,5,0),"0")</f>
        <v>0</v>
      </c>
      <c r="GY39" s="72">
        <f>IFERROR(VLOOKUP(B39,'28'!B:J,9,0),"0")</f>
        <v>0</v>
      </c>
      <c r="GZ39" s="72">
        <f>IFERROR(VLOOKUP(B39,'28'!B:K,10,0),"0")</f>
        <v>0</v>
      </c>
      <c r="HA39" s="72">
        <f>IFERROR(VLOOKUP(B39,'28'!B:L,11,0),"0")</f>
        <v>0</v>
      </c>
      <c r="HB39" s="73">
        <f t="shared" si="40"/>
        <v>2</v>
      </c>
      <c r="HC39" s="72" t="str">
        <f>IFERROR(VLOOKUP(B39,#REF!,3),"0")</f>
        <v>0</v>
      </c>
      <c r="HD39" s="72" t="str">
        <f>IFERROR(VLOOKUP(B39,#REF!,4,0),"0")</f>
        <v>0</v>
      </c>
      <c r="HE39" s="72" t="str">
        <f>IFERROR(VLOOKUP(B39,#REF!,5,0),"0")</f>
        <v>0</v>
      </c>
      <c r="HF39" s="72" t="str">
        <f>IFERROR(VLOOKUP(B39,#REF!,9,0),"0")</f>
        <v>0</v>
      </c>
      <c r="HG39" s="72" t="str">
        <f>IFERROR(VLOOKUP(B39,#REF!,10,0),"0")</f>
        <v>0</v>
      </c>
      <c r="HH39" s="72" t="str">
        <f>IFERROR(VLOOKUP(B39,#REF!,11,0),"0")</f>
        <v>0</v>
      </c>
      <c r="HI39" s="73">
        <f t="shared" si="98"/>
        <v>0</v>
      </c>
      <c r="HP39" s="73">
        <f t="shared" si="99"/>
        <v>0</v>
      </c>
      <c r="HW39" s="73">
        <f t="shared" si="100"/>
        <v>0</v>
      </c>
    </row>
    <row r="40" spans="1:231" x14ac:dyDescent="0.6">
      <c r="A40" s="3">
        <v>37</v>
      </c>
      <c r="B40" s="3">
        <v>1111075</v>
      </c>
      <c r="C40" s="5" t="s">
        <v>24</v>
      </c>
      <c r="D40" s="3" t="s">
        <v>177</v>
      </c>
      <c r="E40" s="84">
        <v>4.45</v>
      </c>
      <c r="F40" s="83">
        <f t="shared" si="9"/>
        <v>8.9</v>
      </c>
      <c r="G40" s="70">
        <f t="shared" si="44"/>
        <v>0</v>
      </c>
      <c r="H40" s="70">
        <f t="shared" si="45"/>
        <v>2</v>
      </c>
      <c r="I40" s="70">
        <f t="shared" si="46"/>
        <v>0</v>
      </c>
      <c r="J40" s="70">
        <f t="shared" si="47"/>
        <v>0</v>
      </c>
      <c r="K40" s="70">
        <f t="shared" si="48"/>
        <v>0</v>
      </c>
      <c r="L40" s="70">
        <f t="shared" si="49"/>
        <v>0</v>
      </c>
      <c r="M40" s="73">
        <f t="shared" si="11"/>
        <v>2</v>
      </c>
      <c r="N40" s="81">
        <f t="shared" si="12"/>
        <v>2</v>
      </c>
      <c r="O40" s="72" t="str">
        <f>IFERROR(VLOOKUP(B40,'1ไม่มียอด'!B:D,3,0),"0")</f>
        <v>0</v>
      </c>
      <c r="P40" s="72" t="str">
        <f>IFERROR(VLOOKUP(B40,'1ไม่มียอด'!B:E,4,0),"0")</f>
        <v>0</v>
      </c>
      <c r="Q40" s="72" t="str">
        <f>IFERROR(VLOOKUP(B40,'1ไม่มียอด'!B:F,5,0),"0")</f>
        <v>0</v>
      </c>
      <c r="R40" s="72" t="str">
        <f>IFERROR(VLOOKUP(B40,'1ไม่มียอด'!B:G,6,0),"0")</f>
        <v>0</v>
      </c>
      <c r="S40" s="72" t="str">
        <f>IFERROR(VLOOKUP(B40,'1ไม่มียอด'!B:J,9,0),"0")</f>
        <v>0</v>
      </c>
      <c r="T40" s="72" t="str">
        <f>IFERROR(VLOOKUP(B40,'1ไม่มียอด'!B:K,10,0),"0")</f>
        <v>0</v>
      </c>
      <c r="U40" s="73">
        <f t="shared" si="84"/>
        <v>0</v>
      </c>
      <c r="V40" s="72" t="str">
        <f>IFERROR(VLOOKUP(B40,#REF!,3,0),"0")</f>
        <v>0</v>
      </c>
      <c r="W40" s="72" t="str">
        <f>IFERROR(VLOOKUP(B40,#REF!,4,0),"0")</f>
        <v>0</v>
      </c>
      <c r="X40" s="72" t="str">
        <f>IFERROR(VLOOKUP(B40,#REF!,5,0),"0")</f>
        <v>0</v>
      </c>
      <c r="Y40" s="72" t="str">
        <f>IFERROR(VLOOKUP(B40,#REF!,9,0),"0")</f>
        <v>0</v>
      </c>
      <c r="Z40" s="72" t="str">
        <f>IFERROR(VLOOKUP(B40,#REF!,10,0),"0")</f>
        <v>0</v>
      </c>
      <c r="AA40" s="72" t="str">
        <f>IFERROR(VLOOKUP(B40,#REF!,11,0),"0")</f>
        <v>0</v>
      </c>
      <c r="AB40" s="73">
        <f t="shared" si="85"/>
        <v>0</v>
      </c>
      <c r="AC40" s="72">
        <f>IFERROR(VLOOKUP(B40,'3'!B:D,3,0),"0")</f>
        <v>0</v>
      </c>
      <c r="AD40" s="72">
        <f>IFERROR(VLOOKUP(B40,'3'!B:E,4,0),"0")</f>
        <v>0</v>
      </c>
      <c r="AE40" s="72">
        <f>IFERROR(VLOOKUP(B40,'3'!B:F,5,0),"0")</f>
        <v>0</v>
      </c>
      <c r="AF40" s="72">
        <f>IFERROR(VLOOKUP(B40,'3'!B:J,9,0),"0")</f>
        <v>0</v>
      </c>
      <c r="AG40" s="72">
        <f>IFERROR(VLOOKUP(B40,'3'!B:K,10,0),"0")</f>
        <v>0</v>
      </c>
      <c r="AH40" s="72">
        <f>IFERROR(VLOOKUP(B40,'3'!B:L,11,0),"0")</f>
        <v>0</v>
      </c>
      <c r="AI40" s="73">
        <f t="shared" si="15"/>
        <v>0</v>
      </c>
      <c r="AJ40" s="72">
        <f>IFERROR(VLOOKUP(B40,'4'!B:D,3,0),"0")</f>
        <v>0</v>
      </c>
      <c r="AK40" s="72">
        <f>IFERROR(VLOOKUP(B40,'4'!B:E,4,0),"0")</f>
        <v>0</v>
      </c>
      <c r="AL40" s="72">
        <f>IFERROR(VLOOKUP(B40,'4'!B:F,5,0),"0")</f>
        <v>0</v>
      </c>
      <c r="AM40" s="72">
        <f>IFERROR(VLOOKUP(B40,'4'!B:J,9,0),"0")</f>
        <v>0</v>
      </c>
      <c r="AN40" s="72">
        <f>IFERROR(VLOOKUP(B40,'4'!B:K,10,0),"0")</f>
        <v>0</v>
      </c>
      <c r="AO40" s="72">
        <f>IFERROR(VLOOKUP(B40,'4'!B:L,11,0),"0")</f>
        <v>0</v>
      </c>
      <c r="AP40" s="73">
        <f t="shared" si="16"/>
        <v>0</v>
      </c>
      <c r="AQ40" s="72">
        <f>IFERROR(VLOOKUP(B40,'5'!B:D,3,0),"0")</f>
        <v>0</v>
      </c>
      <c r="AR40" s="72">
        <f>IFERROR(VLOOKUP(B40,'5'!B:E,4,0),"0")</f>
        <v>0</v>
      </c>
      <c r="AS40" s="72">
        <f>IFERROR(VLOOKUP(B40,'5'!B:F,5,0),"0")</f>
        <v>0</v>
      </c>
      <c r="AT40" s="72">
        <f>IFERROR(VLOOKUP(B40,'5'!B:J,9,0),"0")</f>
        <v>0</v>
      </c>
      <c r="AU40" s="72">
        <f>IFERROR(VLOOKUP(B40,'5'!B:K,10,0),"0")</f>
        <v>0</v>
      </c>
      <c r="AV40" s="72">
        <f>IFERROR(VLOOKUP(B40,'5'!B:L,11,0),"0")</f>
        <v>0</v>
      </c>
      <c r="AW40" s="73">
        <f t="shared" si="86"/>
        <v>0</v>
      </c>
      <c r="AX40" s="72">
        <f>IFERROR(VLOOKUP(B40,'6'!B:D,3,0),"0")</f>
        <v>0</v>
      </c>
      <c r="AY40" s="72">
        <f>IFERROR(VLOOKUP(B40,'6'!B:E,4,0),"0")</f>
        <v>0</v>
      </c>
      <c r="AZ40" s="72">
        <f>IFERROR(VLOOKUP(B40,'6'!B:F,5,0),"0")</f>
        <v>0</v>
      </c>
      <c r="BA40" s="72">
        <f>IFERROR(VLOOKUP(B40,'6'!B:J,9,0),"0")</f>
        <v>0</v>
      </c>
      <c r="BB40" s="72">
        <f>IFERROR(VLOOKUP(B40,'6'!B:K,10,0),"0")</f>
        <v>0</v>
      </c>
      <c r="BC40" s="72">
        <f>IFERROR(VLOOKUP(B40,'6'!B:L,11,0),"0")</f>
        <v>0</v>
      </c>
      <c r="BD40" s="73">
        <f t="shared" si="18"/>
        <v>0</v>
      </c>
      <c r="BE40" s="72">
        <f>IFERROR(VLOOKUP(B40,'7'!B:D,3,0),"0")</f>
        <v>0</v>
      </c>
      <c r="BF40" s="72">
        <f>IFERROR(VLOOKUP(B40,'7'!B:E,4,0),"0")</f>
        <v>0</v>
      </c>
      <c r="BG40" s="72">
        <f>IFERROR(VLOOKUP(B40,'7'!B:F,5,0),"0")</f>
        <v>0</v>
      </c>
      <c r="BH40" s="72">
        <f>IFERROR(VLOOKUP(B40,'7'!B:J,9,0),"0")</f>
        <v>0</v>
      </c>
      <c r="BI40" s="72">
        <f>IFERROR(VLOOKUP(B40,'7'!B:K,10,0),"0")</f>
        <v>0</v>
      </c>
      <c r="BJ40" s="72">
        <f>IFERROR(VLOOKUP(B40,'7'!B:L,11,0),"0")</f>
        <v>0</v>
      </c>
      <c r="BK40" s="73">
        <f t="shared" si="87"/>
        <v>0</v>
      </c>
      <c r="BL40" s="72">
        <f>IFERROR(VLOOKUP(B40,'8'!B:D,3,0),"0")</f>
        <v>0</v>
      </c>
      <c r="BM40" s="72">
        <f>IFERROR(VLOOKUP(B40,'8'!B:E,4,0),"0")</f>
        <v>0</v>
      </c>
      <c r="BN40" s="72">
        <f>IFERROR(VLOOKUP(B40,'8'!B:F,5,0),"0")</f>
        <v>0</v>
      </c>
      <c r="BO40" s="72">
        <f>IFERROR(VLOOKUP(B40,'8'!B:J,9,0),"0")</f>
        <v>0</v>
      </c>
      <c r="BP40" s="72">
        <f>IFERROR(VLOOKUP(B40,'8'!B:K,10,0),"0")</f>
        <v>0</v>
      </c>
      <c r="BQ40" s="72">
        <f>IFERROR(VLOOKUP(B40,'8'!B:L,11,0),"0")</f>
        <v>0</v>
      </c>
      <c r="BR40" s="73">
        <f t="shared" si="20"/>
        <v>0</v>
      </c>
      <c r="BS40" s="72">
        <f>IFERROR(VLOOKUP(B40,'9'!B:D,3,0),"0")</f>
        <v>0</v>
      </c>
      <c r="BT40" s="72">
        <f>IFERROR(VLOOKUP(B40,'9'!B:E,4,0),"0")</f>
        <v>0</v>
      </c>
      <c r="BU40" s="72">
        <f>IFERROR(VLOOKUP(B40,'9'!B:F,5,0),"0")</f>
        <v>0</v>
      </c>
      <c r="BV40" s="72">
        <f>IFERROR(VLOOKUP(B40,'9'!B:J,9,0),"0")</f>
        <v>0</v>
      </c>
      <c r="BW40" s="72">
        <f>IFERROR(VLOOKUP(B40,'9'!B:K,10,0),"0")</f>
        <v>0</v>
      </c>
      <c r="BX40" s="72">
        <f>IFERROR(VLOOKUP(B40,'9'!B:L,11,0),"0")</f>
        <v>0</v>
      </c>
      <c r="BY40" s="73">
        <f t="shared" si="21"/>
        <v>0</v>
      </c>
      <c r="BZ40" s="72">
        <f>IFERROR(VLOOKUP(B40,'10'!B:D,3,0),"0")</f>
        <v>0</v>
      </c>
      <c r="CA40" s="72">
        <f>IFERROR(VLOOKUP(B40,'10'!B:E,4,0),"0")</f>
        <v>0</v>
      </c>
      <c r="CB40" s="72">
        <f>VLOOKUP(B40,'10'!B:F,5,0)</f>
        <v>0</v>
      </c>
      <c r="CC40" s="72">
        <f>IFERROR(VLOOKUP(B40,'10'!B:J,9,0),"0")</f>
        <v>0</v>
      </c>
      <c r="CD40" s="72">
        <f>IFERROR(VLOOKUP(B40,'10'!B:K,10,0),"0")</f>
        <v>0</v>
      </c>
      <c r="CE40" s="72">
        <f>IFERROR(VLOOKUP(B40,'10'!B:L,11,0),"0")</f>
        <v>0</v>
      </c>
      <c r="CF40" s="73">
        <f t="shared" si="88"/>
        <v>0</v>
      </c>
      <c r="CG40" s="72">
        <f>IFERROR(VLOOKUP(B40,'11'!B:D,3,0),"0")</f>
        <v>0</v>
      </c>
      <c r="CH40" s="72">
        <f>IFERROR(VLOOKUP(B40,'11'!B:E,4,0),"0")</f>
        <v>0</v>
      </c>
      <c r="CI40" s="72">
        <f>IFERROR(VLOOKUP(B40,'11'!B:F,5,0),"0")</f>
        <v>0</v>
      </c>
      <c r="CJ40" s="72">
        <f>IFERROR(VLOOKUP(B40,'11'!B:J,9,0),"0")</f>
        <v>0</v>
      </c>
      <c r="CK40" s="72">
        <f>IFERROR(VLOOKUP(B40,'11'!B:K,10,0),"0")</f>
        <v>0</v>
      </c>
      <c r="CL40" s="72">
        <f>IFERROR(VLOOKUP(B40,'11'!B:L,11,0),"0")</f>
        <v>0</v>
      </c>
      <c r="CM40" s="73">
        <f t="shared" si="89"/>
        <v>0</v>
      </c>
      <c r="CN40" s="72">
        <f>IFERROR(VLOOKUP(B40,'12'!B:D,3,0),"0")</f>
        <v>0</v>
      </c>
      <c r="CO40" s="72">
        <f>IFERROR(VLOOKUP(B40,'12'!B:E,4,0),"0")</f>
        <v>0</v>
      </c>
      <c r="CP40" s="72">
        <f>IFERROR(VLOOKUP(B40,'12'!B:F,5,0),"0")</f>
        <v>0</v>
      </c>
      <c r="CQ40" s="72">
        <f>IFERROR(VLOOKUP(B40,'12'!B:J,9,0),"0")</f>
        <v>0</v>
      </c>
      <c r="CR40" s="72">
        <f>IFERROR(VLOOKUP(B40,'12'!B:K,10,0),"0")</f>
        <v>0</v>
      </c>
      <c r="CS40" s="72">
        <f>IFERROR(VLOOKUP(B40,'12'!B:L,11,0),"0")</f>
        <v>0</v>
      </c>
      <c r="CT40" s="73">
        <f t="shared" si="90"/>
        <v>0</v>
      </c>
      <c r="CU40" s="72">
        <f>IFERROR(VLOOKUP(B40,'13'!B:D,3,0),"0")</f>
        <v>0</v>
      </c>
      <c r="CV40" s="72">
        <f>IFERROR(VLOOKUP(B40,'13'!B:E,4,0),"0")</f>
        <v>0</v>
      </c>
      <c r="CW40" s="72">
        <f>IFERROR(VLOOKUP(B40,'13'!B:F,5,0),"0")</f>
        <v>0</v>
      </c>
      <c r="CX40" s="72">
        <f>IFERROR(VLOOKUP(B40,'13'!B:J,9,0),"0")</f>
        <v>0</v>
      </c>
      <c r="CY40" s="72">
        <f>IFERROR(VLOOKUP(B40,'13'!B:K,10,0),"0")</f>
        <v>0</v>
      </c>
      <c r="CZ40" s="72">
        <f>IFERROR(VLOOKUP(B40,'13'!B:L,11,0),"0")</f>
        <v>0</v>
      </c>
      <c r="DA40" s="73">
        <f t="shared" si="91"/>
        <v>0</v>
      </c>
      <c r="DB40" s="72">
        <f>IFERROR(VLOOKUP(B40,'14'!B:D,3,0),"0")</f>
        <v>0</v>
      </c>
      <c r="DC40" s="72">
        <f>IFERROR(VLOOKUP(B40,'14'!B:E,4,0),"0")</f>
        <v>0</v>
      </c>
      <c r="DD40" s="72">
        <f>IFERROR(VLOOKUP(B40,'14'!B:F,5,0),"0")</f>
        <v>0</v>
      </c>
      <c r="DE40" s="72">
        <f>IFERROR(VLOOKUP(B40,'14'!B:J,9,0),"0")</f>
        <v>0</v>
      </c>
      <c r="DF40" s="72">
        <f>IFERROR(VLOOKUP(B40,'14'!B:K,10,0),"0")</f>
        <v>0</v>
      </c>
      <c r="DG40" s="72">
        <f>IFERROR(VLOOKUP(B40,'14'!B:L,11,0),"0")</f>
        <v>0</v>
      </c>
      <c r="DH40" s="73">
        <f t="shared" si="92"/>
        <v>0</v>
      </c>
      <c r="DI40" s="72">
        <f>IFERROR(VLOOKUP(B40,'15'!B:D,3,0),"0")</f>
        <v>0</v>
      </c>
      <c r="DJ40" s="72">
        <f>IFERROR(VLOOKUP(B40,'15'!B:E,4,0),"0")</f>
        <v>0</v>
      </c>
      <c r="DK40" s="72">
        <f>IFERROR(VLOOKUP(B40,'15'!B:F,5,0),"0")</f>
        <v>0</v>
      </c>
      <c r="DL40" s="72">
        <f>IFERROR(VLOOKUP(B40,'15'!B:J,9,0),"0")</f>
        <v>0</v>
      </c>
      <c r="DM40" s="72">
        <f>IFERROR(VLOOKUP(B40,'15'!B:K,10,0),"0")</f>
        <v>0</v>
      </c>
      <c r="DN40" s="72">
        <f>IFERROR(VLOOKUP(B40,'15'!B:L,11,0),"0")</f>
        <v>0</v>
      </c>
      <c r="DO40" s="73">
        <f t="shared" si="93"/>
        <v>0</v>
      </c>
      <c r="DP40" s="72">
        <f>IFERROR(VLOOKUP(B40,'16'!B:D,3,0),"0")</f>
        <v>0</v>
      </c>
      <c r="DQ40" s="72">
        <f>IFERROR(VLOOKUP(B40,'16'!B:E,4,0),"0")</f>
        <v>0</v>
      </c>
      <c r="DR40" s="72">
        <f>IFERROR(VLOOKUP(B40,'16'!B:F,5,0),"0")</f>
        <v>0</v>
      </c>
      <c r="DS40" s="72">
        <f>IFERROR(VLOOKUP(B40,'16'!B:J,9,0),"0")</f>
        <v>0</v>
      </c>
      <c r="DT40" s="72">
        <f>IFERROR(VLOOKUP(B40,'16'!B:K,10,0),"0")</f>
        <v>0</v>
      </c>
      <c r="DU40" s="72">
        <f>IFERROR(VLOOKUP(B40,'16'!B:L,11,0),"0")</f>
        <v>0</v>
      </c>
      <c r="DV40" s="73">
        <f t="shared" si="94"/>
        <v>0</v>
      </c>
      <c r="DW40" s="72">
        <f>IFERROR(VLOOKUP(B40,'17'!B:D,3,0),"0")</f>
        <v>0</v>
      </c>
      <c r="DX40" s="72">
        <f>IFERROR(VLOOKUP(B40,'17'!B:E,4,0),"0")</f>
        <v>0</v>
      </c>
      <c r="DY40" s="72">
        <f>IFERROR(VLOOKUP(B40,'17'!B:F,5,0),"0")</f>
        <v>0</v>
      </c>
      <c r="DZ40" s="72">
        <f>IFERROR(VLOOKUP(B40,'17'!B:J,9,0),"0")</f>
        <v>0</v>
      </c>
      <c r="EA40" s="72">
        <f>IFERROR(VLOOKUP(B40,'17'!B:K,10,0),"0")</f>
        <v>0</v>
      </c>
      <c r="EB40" s="72">
        <f>IFERROR(VLOOKUP(B40,'17'!B:L,11,0),"0")</f>
        <v>0</v>
      </c>
      <c r="EC40" s="73">
        <f t="shared" si="95"/>
        <v>0</v>
      </c>
      <c r="ED40" s="72">
        <f>IFERROR(VLOOKUP(B40,'18'!B:D,3,0),"0")</f>
        <v>0</v>
      </c>
      <c r="EE40" s="72">
        <f>IFERROR(VLOOKUP(B40,'18'!B:E,4,0),"0")</f>
        <v>0</v>
      </c>
      <c r="EF40" s="72">
        <f>IFERROR(VLOOKUP(B40,'18'!B:F,5,0),"0")</f>
        <v>0</v>
      </c>
      <c r="EG40" s="72">
        <f>IFERROR(VLOOKUP(B40,'18'!B:J,9,0),"0")</f>
        <v>0</v>
      </c>
      <c r="EH40" s="72">
        <f>IFERROR(VLOOKUP(B40,'18'!B:K,10,0),"0")</f>
        <v>0</v>
      </c>
      <c r="EI40" s="72">
        <f>IFERROR(VLOOKUP(B40,'18'!B:L,11,0),"0")</f>
        <v>0</v>
      </c>
      <c r="EJ40" s="73">
        <f t="shared" si="30"/>
        <v>0</v>
      </c>
      <c r="EK40" s="72">
        <f>IFERROR(VLOOKUP(B40,'19'!B:D,3,0),"0")</f>
        <v>0</v>
      </c>
      <c r="EL40" s="72">
        <f>IFERROR(VLOOKUP(B40,'19'!B:E,4,0),"0")</f>
        <v>0</v>
      </c>
      <c r="EM40" s="72">
        <f>IFERROR(VLOOKUP(B40,'19'!B:F,5,0),"0")</f>
        <v>0</v>
      </c>
      <c r="EN40" s="72">
        <f>IFERROR(VLOOKUP(B40,'19'!B:J,9,0),"0")</f>
        <v>0</v>
      </c>
      <c r="EO40" s="72">
        <f>IFERROR(VLOOKUP(B40,'19'!B:K,10,0),"0")</f>
        <v>0</v>
      </c>
      <c r="EP40" s="72">
        <f>IFERROR(VLOOKUP(B40,'19'!B:L,11,0),"0")</f>
        <v>0</v>
      </c>
      <c r="EQ40" s="73">
        <f t="shared" si="31"/>
        <v>0</v>
      </c>
      <c r="ER40" s="72">
        <f>IFERROR(VLOOKUP(B40,'20'!B:D,3,0),"0")</f>
        <v>0</v>
      </c>
      <c r="ES40" s="72">
        <f>IFERROR(VLOOKUP(B40,'20'!B:E,4,0),"0")</f>
        <v>0</v>
      </c>
      <c r="ET40" s="72">
        <f>IFERROR(VLOOKUP(B40,'20'!B:F,5,0),"0")</f>
        <v>0</v>
      </c>
      <c r="EU40" s="72">
        <f>IFERROR(VLOOKUP(B40,'20'!B:J,9,0),"0")</f>
        <v>0</v>
      </c>
      <c r="EV40" s="72">
        <f>IFERROR(VLOOKUP(B40,'20'!B:K,10,0),"0")</f>
        <v>0</v>
      </c>
      <c r="EW40" s="72">
        <f>IFERROR(VLOOKUP(B40,'20'!B:L,11,0),"0")</f>
        <v>0</v>
      </c>
      <c r="EX40" s="73">
        <f t="shared" si="32"/>
        <v>0</v>
      </c>
      <c r="EY40" s="72">
        <f>IFERROR(VLOOKUP(B40,'21'!B:D,3,0),"0")</f>
        <v>0</v>
      </c>
      <c r="EZ40" s="72">
        <f>IFERROR(VLOOKUP(B40,'21'!B:E,4,0),"0")</f>
        <v>0</v>
      </c>
      <c r="FA40" s="72">
        <f>IFERROR(VLOOKUP(B40,'21'!B:F,5,0),"0")</f>
        <v>0</v>
      </c>
      <c r="FB40" s="72">
        <f>IFERROR(VLOOKUP(B40,'21'!B:J,9,0),"0")</f>
        <v>0</v>
      </c>
      <c r="FC40" s="72">
        <f>IFERROR(VLOOKUP(B40,'21'!B:K,10,0),"0")</f>
        <v>0</v>
      </c>
      <c r="FD40" s="72">
        <f>IFERROR(VLOOKUP(B40,'21'!B:L,11,0),"0")</f>
        <v>0</v>
      </c>
      <c r="FE40" s="73">
        <f t="shared" si="33"/>
        <v>0</v>
      </c>
      <c r="FF40" s="72">
        <f>IFERROR(VLOOKUP(B40,'22'!B:D,3,0),"0")</f>
        <v>0</v>
      </c>
      <c r="FG40" s="72">
        <f>IFERROR(VLOOKUP(B40,'22'!B:E,4,0),"0")</f>
        <v>0</v>
      </c>
      <c r="FH40" s="72">
        <f>IFERROR(VLOOKUP(B40,'22'!B:F,5,0),"0")</f>
        <v>0</v>
      </c>
      <c r="FI40" s="72">
        <f>IFERROR(VLOOKUP(B40,'22'!B:J,9,0),"0")</f>
        <v>0</v>
      </c>
      <c r="FJ40" s="72">
        <f>IFERROR(VLOOKUP(B40,'22'!B:K,10,0),"0")</f>
        <v>0</v>
      </c>
      <c r="FK40" s="72">
        <f>IFERROR(VLOOKUP(B40,'22'!B:L,11,0),"0")</f>
        <v>0</v>
      </c>
      <c r="FL40" s="73">
        <f t="shared" si="34"/>
        <v>0</v>
      </c>
      <c r="FM40" s="72">
        <f>IFERROR(VLOOKUP(B40,'23'!B:D,3,0),"0")</f>
        <v>0</v>
      </c>
      <c r="FN40" s="72">
        <f>IFERROR(VLOOKUP(B40,'23'!B:E,4,0),"0")</f>
        <v>0</v>
      </c>
      <c r="FO40" s="72">
        <f>IFERROR(VLOOKUP(B40,'23'!B:F,5,0),"0")</f>
        <v>0</v>
      </c>
      <c r="FP40" s="72">
        <f>IFERROR(VLOOKUP(B40,'23'!B:J,9,0),"0")</f>
        <v>0</v>
      </c>
      <c r="FQ40" s="72">
        <f>IFERROR(VLOOKUP(B40,'23'!B:K,10,0),"0")</f>
        <v>0</v>
      </c>
      <c r="FR40" s="72">
        <f>IFERROR(VLOOKUP(B40,'23'!B:L,11,0),"0")</f>
        <v>0</v>
      </c>
      <c r="FS40" s="73">
        <f t="shared" si="35"/>
        <v>0</v>
      </c>
      <c r="FT40" s="72">
        <f>IFERROR(VLOOKUP(B40,'24'!B:D,3,0),"0")</f>
        <v>0</v>
      </c>
      <c r="FU40" s="72">
        <f>IFERROR(VLOOKUP(B40,'24'!B:E,4,0),"0")</f>
        <v>0</v>
      </c>
      <c r="FV40" s="72">
        <f>IFERROR(VLOOKUP(B40,'24'!B:F,5,0),"0")</f>
        <v>0</v>
      </c>
      <c r="FW40" s="72">
        <f>IFERROR(VLOOKUP(B40,'24'!B:J,9,0),"0")</f>
        <v>0</v>
      </c>
      <c r="FX40" s="72">
        <f>IFERROR(VLOOKUP(B40,'24'!B:K,10,0),"0")</f>
        <v>0</v>
      </c>
      <c r="FY40" s="72">
        <f>IFERROR(VLOOKUP(B40,'24'!B:L,11,0),"0")</f>
        <v>0</v>
      </c>
      <c r="FZ40" s="73">
        <f t="shared" si="36"/>
        <v>0</v>
      </c>
      <c r="GA40" s="72">
        <f>IFERROR(VLOOKUP(B40,'25'!B:D,3,0),"0")</f>
        <v>0</v>
      </c>
      <c r="GB40" s="72">
        <f>IFERROR(VLOOKUP(B40,'25'!B:E,4,0),"0")</f>
        <v>0</v>
      </c>
      <c r="GC40" s="72">
        <f>IFERROR(VLOOKUP(B40,'25'!B:F,5,0),"0")</f>
        <v>0</v>
      </c>
      <c r="GD40" s="72">
        <f>IFERROR(VLOOKUP(B40,'25'!B:J,9,0),"0")</f>
        <v>0</v>
      </c>
      <c r="GE40" s="72">
        <f>IFERROR(VLOOKUP(B40,'25'!B:K,10,0),"0")</f>
        <v>0</v>
      </c>
      <c r="GF40" s="72">
        <f>IFERROR(VLOOKUP(B40,'25'!B:L,11,0),"0")</f>
        <v>0</v>
      </c>
      <c r="GG40" s="73">
        <f t="shared" si="96"/>
        <v>0</v>
      </c>
      <c r="GH40" s="72">
        <f>IFERROR(VLOOKUP(B40,'26'!B:D,3,0),"0")</f>
        <v>0</v>
      </c>
      <c r="GI40" s="72">
        <f>IFERROR(VLOOKUP(B40,'26'!B:E,4,0),"0")</f>
        <v>0</v>
      </c>
      <c r="GJ40" s="72">
        <f>IFERROR(VLOOKUP(B40,'26'!B:F,5,0),"0")</f>
        <v>0</v>
      </c>
      <c r="GK40" s="72">
        <f>IFERROR(VLOOKUP(B40,'26'!B:J,9,0),"0")</f>
        <v>0</v>
      </c>
      <c r="GL40" s="72">
        <f>IFERROR(VLOOKUP(B40,'26'!B:K,10,0),"0")</f>
        <v>0</v>
      </c>
      <c r="GM40" s="72">
        <f>IFERROR(VLOOKUP(B40,'26'!B:L,11,0),"0")</f>
        <v>0</v>
      </c>
      <c r="GN40" s="73">
        <f t="shared" si="97"/>
        <v>0</v>
      </c>
      <c r="GO40" s="72">
        <f>IFERROR(VLOOKUP(B40,'27'!B:D,3,0),"0")</f>
        <v>0</v>
      </c>
      <c r="GP40" s="72">
        <f>IFERROR(VLOOKUP(B40,'27'!B:E,4,0),"0")</f>
        <v>0</v>
      </c>
      <c r="GQ40" s="72">
        <f>IFERROR(VLOOKUP(B40,'27'!B:F,5,0),"0")</f>
        <v>0</v>
      </c>
      <c r="GR40" s="72">
        <f>IFERROR(VLOOKUP(B40,'27'!B:J,9,0),"0")</f>
        <v>0</v>
      </c>
      <c r="GS40" s="72">
        <f>IFERROR(VLOOKUP(B40,'27'!B:K,10,0),"0")</f>
        <v>0</v>
      </c>
      <c r="GT40" s="72">
        <f>IFERROR(VLOOKUP(B40,'27'!B:L,11,0),"0")</f>
        <v>0</v>
      </c>
      <c r="GU40" s="73">
        <f t="shared" si="39"/>
        <v>0</v>
      </c>
      <c r="GV40" s="72">
        <f>IFERROR(VLOOKUP(B40,'28'!B:D,3,0),"0")</f>
        <v>0</v>
      </c>
      <c r="GW40" s="72">
        <f>IFERROR(VLOOKUP(B40,'28'!B:E,4,0),"0")</f>
        <v>2</v>
      </c>
      <c r="GX40" s="72">
        <f>IFERROR(VLOOKUP(B40,'28'!B:F,5,0),"0")</f>
        <v>0</v>
      </c>
      <c r="GY40" s="72">
        <f>IFERROR(VLOOKUP(B40,'28'!B:J,9,0),"0")</f>
        <v>0</v>
      </c>
      <c r="GZ40" s="72">
        <f>IFERROR(VLOOKUP(B40,'28'!B:K,10,0),"0")</f>
        <v>0</v>
      </c>
      <c r="HA40" s="72">
        <f>IFERROR(VLOOKUP(B40,'28'!B:L,11,0),"0")</f>
        <v>0</v>
      </c>
      <c r="HB40" s="73">
        <f t="shared" si="40"/>
        <v>2</v>
      </c>
      <c r="HC40" s="72" t="str">
        <f>IFERROR(VLOOKUP(B40,#REF!,3),"0")</f>
        <v>0</v>
      </c>
      <c r="HD40" s="72" t="str">
        <f>IFERROR(VLOOKUP(B40,#REF!,4,0),"0")</f>
        <v>0</v>
      </c>
      <c r="HE40" s="72" t="str">
        <f>IFERROR(VLOOKUP(B40,#REF!,5,0),"0")</f>
        <v>0</v>
      </c>
      <c r="HF40" s="72" t="str">
        <f>IFERROR(VLOOKUP(B40,#REF!,9,0),"0")</f>
        <v>0</v>
      </c>
      <c r="HG40" s="72" t="str">
        <f>IFERROR(VLOOKUP(B40,#REF!,10,0),"0")</f>
        <v>0</v>
      </c>
      <c r="HH40" s="72" t="str">
        <f>IFERROR(VLOOKUP(B40,#REF!,11,0),"0")</f>
        <v>0</v>
      </c>
      <c r="HI40" s="73">
        <f t="shared" si="98"/>
        <v>0</v>
      </c>
      <c r="HP40" s="73">
        <f t="shared" si="99"/>
        <v>0</v>
      </c>
      <c r="HW40" s="73">
        <f t="shared" si="100"/>
        <v>0</v>
      </c>
    </row>
    <row r="41" spans="1:231" x14ac:dyDescent="0.6">
      <c r="A41" s="3">
        <v>38</v>
      </c>
      <c r="B41" s="3">
        <v>1111076</v>
      </c>
      <c r="C41" s="5" t="s">
        <v>25</v>
      </c>
      <c r="D41" s="3" t="s">
        <v>177</v>
      </c>
      <c r="E41" s="84">
        <v>4.4800000000000004</v>
      </c>
      <c r="F41" s="83">
        <f t="shared" si="9"/>
        <v>8.9600000000000009</v>
      </c>
      <c r="G41" s="70">
        <f t="shared" si="44"/>
        <v>0</v>
      </c>
      <c r="H41" s="70">
        <f t="shared" si="45"/>
        <v>2</v>
      </c>
      <c r="I41" s="70">
        <f t="shared" si="46"/>
        <v>0</v>
      </c>
      <c r="J41" s="70">
        <f t="shared" si="47"/>
        <v>0</v>
      </c>
      <c r="K41" s="70">
        <f t="shared" si="48"/>
        <v>0</v>
      </c>
      <c r="L41" s="70">
        <f t="shared" si="49"/>
        <v>0</v>
      </c>
      <c r="M41" s="73">
        <f t="shared" si="11"/>
        <v>2</v>
      </c>
      <c r="N41" s="81">
        <f t="shared" si="12"/>
        <v>2</v>
      </c>
      <c r="O41" s="72" t="str">
        <f>IFERROR(VLOOKUP(B41,'1ไม่มียอด'!B:D,3,0),"0")</f>
        <v>0</v>
      </c>
      <c r="P41" s="72" t="str">
        <f>IFERROR(VLOOKUP(B41,'1ไม่มียอด'!B:E,4,0),"0")</f>
        <v>0</v>
      </c>
      <c r="Q41" s="72" t="str">
        <f>IFERROR(VLOOKUP(B41,'1ไม่มียอด'!B:F,5,0),"0")</f>
        <v>0</v>
      </c>
      <c r="R41" s="72" t="str">
        <f>IFERROR(VLOOKUP(B41,'1ไม่มียอด'!B:G,6,0),"0")</f>
        <v>0</v>
      </c>
      <c r="S41" s="72" t="str">
        <f>IFERROR(VLOOKUP(B41,'1ไม่มียอด'!B:J,9,0),"0")</f>
        <v>0</v>
      </c>
      <c r="T41" s="72" t="str">
        <f>IFERROR(VLOOKUP(B41,'1ไม่มียอด'!B:K,10,0),"0")</f>
        <v>0</v>
      </c>
      <c r="U41" s="73">
        <f t="shared" si="84"/>
        <v>0</v>
      </c>
      <c r="V41" s="72" t="str">
        <f>IFERROR(VLOOKUP(B41,#REF!,3,0),"0")</f>
        <v>0</v>
      </c>
      <c r="W41" s="72" t="str">
        <f>IFERROR(VLOOKUP(B41,#REF!,4,0),"0")</f>
        <v>0</v>
      </c>
      <c r="X41" s="72" t="str">
        <f>IFERROR(VLOOKUP(B41,#REF!,5,0),"0")</f>
        <v>0</v>
      </c>
      <c r="Y41" s="72" t="str">
        <f>IFERROR(VLOOKUP(B41,#REF!,9,0),"0")</f>
        <v>0</v>
      </c>
      <c r="Z41" s="72" t="str">
        <f>IFERROR(VLOOKUP(B41,#REF!,10,0),"0")</f>
        <v>0</v>
      </c>
      <c r="AA41" s="72" t="str">
        <f>IFERROR(VLOOKUP(B41,#REF!,11,0),"0")</f>
        <v>0</v>
      </c>
      <c r="AB41" s="73">
        <f t="shared" si="85"/>
        <v>0</v>
      </c>
      <c r="AC41" s="72">
        <f>IFERROR(VLOOKUP(B41,'3'!B:D,3,0),"0")</f>
        <v>0</v>
      </c>
      <c r="AD41" s="72">
        <f>IFERROR(VLOOKUP(B41,'3'!B:E,4,0),"0")</f>
        <v>0</v>
      </c>
      <c r="AE41" s="72">
        <f>IFERROR(VLOOKUP(B41,'3'!B:F,5,0),"0")</f>
        <v>0</v>
      </c>
      <c r="AF41" s="72">
        <f>IFERROR(VLOOKUP(B41,'3'!B:J,9,0),"0")</f>
        <v>0</v>
      </c>
      <c r="AG41" s="72">
        <f>IFERROR(VLOOKUP(B41,'3'!B:K,10,0),"0")</f>
        <v>0</v>
      </c>
      <c r="AH41" s="72">
        <f>IFERROR(VLOOKUP(B41,'3'!B:L,11,0),"0")</f>
        <v>0</v>
      </c>
      <c r="AI41" s="73">
        <f t="shared" si="15"/>
        <v>0</v>
      </c>
      <c r="AJ41" s="72">
        <f>IFERROR(VLOOKUP(B41,'4'!B:D,3,0),"0")</f>
        <v>0</v>
      </c>
      <c r="AK41" s="72">
        <f>IFERROR(VLOOKUP(B41,'4'!B:E,4,0),"0")</f>
        <v>0</v>
      </c>
      <c r="AL41" s="72">
        <f>IFERROR(VLOOKUP(B41,'4'!B:F,5,0),"0")</f>
        <v>0</v>
      </c>
      <c r="AM41" s="72">
        <f>IFERROR(VLOOKUP(B41,'4'!B:J,9,0),"0")</f>
        <v>0</v>
      </c>
      <c r="AN41" s="72">
        <f>IFERROR(VLOOKUP(B41,'4'!B:K,10,0),"0")</f>
        <v>0</v>
      </c>
      <c r="AO41" s="72">
        <f>IFERROR(VLOOKUP(B41,'4'!B:L,11,0),"0")</f>
        <v>0</v>
      </c>
      <c r="AP41" s="73">
        <f t="shared" si="16"/>
        <v>0</v>
      </c>
      <c r="AQ41" s="72">
        <f>IFERROR(VLOOKUP(B41,'5'!B:D,3,0),"0")</f>
        <v>0</v>
      </c>
      <c r="AR41" s="72">
        <f>IFERROR(VLOOKUP(B41,'5'!B:E,4,0),"0")</f>
        <v>0</v>
      </c>
      <c r="AS41" s="72">
        <f>IFERROR(VLOOKUP(B41,'5'!B:F,5,0),"0")</f>
        <v>0</v>
      </c>
      <c r="AT41" s="72">
        <f>IFERROR(VLOOKUP(B41,'5'!B:J,9,0),"0")</f>
        <v>0</v>
      </c>
      <c r="AU41" s="72">
        <f>IFERROR(VLOOKUP(B41,'5'!B:K,10,0),"0")</f>
        <v>0</v>
      </c>
      <c r="AV41" s="72">
        <f>IFERROR(VLOOKUP(B41,'5'!B:L,11,0),"0")</f>
        <v>0</v>
      </c>
      <c r="AW41" s="73">
        <f t="shared" si="86"/>
        <v>0</v>
      </c>
      <c r="AX41" s="72">
        <f>IFERROR(VLOOKUP(B41,'6'!B:D,3,0),"0")</f>
        <v>0</v>
      </c>
      <c r="AY41" s="72">
        <f>IFERROR(VLOOKUP(B41,'6'!B:E,4,0),"0")</f>
        <v>0</v>
      </c>
      <c r="AZ41" s="72">
        <f>IFERROR(VLOOKUP(B41,'6'!B:F,5,0),"0")</f>
        <v>0</v>
      </c>
      <c r="BA41" s="72">
        <f>IFERROR(VLOOKUP(B41,'6'!B:J,9,0),"0")</f>
        <v>0</v>
      </c>
      <c r="BB41" s="72">
        <f>IFERROR(VLOOKUP(B41,'6'!B:K,10,0),"0")</f>
        <v>0</v>
      </c>
      <c r="BC41" s="72">
        <f>IFERROR(VLOOKUP(B41,'6'!B:L,11,0),"0")</f>
        <v>0</v>
      </c>
      <c r="BD41" s="73">
        <f t="shared" si="18"/>
        <v>0</v>
      </c>
      <c r="BE41" s="72">
        <f>IFERROR(VLOOKUP(B41,'7'!B:D,3,0),"0")</f>
        <v>0</v>
      </c>
      <c r="BF41" s="72">
        <f>IFERROR(VLOOKUP(B41,'7'!B:E,4,0),"0")</f>
        <v>0</v>
      </c>
      <c r="BG41" s="72">
        <f>IFERROR(VLOOKUP(B41,'7'!B:F,5,0),"0")</f>
        <v>0</v>
      </c>
      <c r="BH41" s="72">
        <f>IFERROR(VLOOKUP(B41,'7'!B:J,9,0),"0")</f>
        <v>0</v>
      </c>
      <c r="BI41" s="72">
        <f>IFERROR(VLOOKUP(B41,'7'!B:K,10,0),"0")</f>
        <v>0</v>
      </c>
      <c r="BJ41" s="72">
        <f>IFERROR(VLOOKUP(B41,'7'!B:L,11,0),"0")</f>
        <v>0</v>
      </c>
      <c r="BK41" s="73">
        <f t="shared" si="87"/>
        <v>0</v>
      </c>
      <c r="BL41" s="72">
        <f>IFERROR(VLOOKUP(B41,'8'!B:D,3,0),"0")</f>
        <v>0</v>
      </c>
      <c r="BM41" s="72">
        <f>IFERROR(VLOOKUP(B41,'8'!B:E,4,0),"0")</f>
        <v>0</v>
      </c>
      <c r="BN41" s="72">
        <f>IFERROR(VLOOKUP(B41,'8'!B:F,5,0),"0")</f>
        <v>0</v>
      </c>
      <c r="BO41" s="72">
        <f>IFERROR(VLOOKUP(B41,'8'!B:J,9,0),"0")</f>
        <v>0</v>
      </c>
      <c r="BP41" s="72">
        <f>IFERROR(VLOOKUP(B41,'8'!B:K,10,0),"0")</f>
        <v>0</v>
      </c>
      <c r="BQ41" s="72">
        <f>IFERROR(VLOOKUP(B41,'8'!B:L,11,0),"0")</f>
        <v>0</v>
      </c>
      <c r="BR41" s="73">
        <f t="shared" si="20"/>
        <v>0</v>
      </c>
      <c r="BS41" s="72">
        <f>IFERROR(VLOOKUP(B41,'9'!B:D,3,0),"0")</f>
        <v>0</v>
      </c>
      <c r="BT41" s="72">
        <f>IFERROR(VLOOKUP(B41,'9'!B:E,4,0),"0")</f>
        <v>0</v>
      </c>
      <c r="BU41" s="72">
        <f>IFERROR(VLOOKUP(B41,'9'!B:F,5,0),"0")</f>
        <v>0</v>
      </c>
      <c r="BV41" s="72">
        <f>IFERROR(VLOOKUP(B41,'9'!B:J,9,0),"0")</f>
        <v>0</v>
      </c>
      <c r="BW41" s="72">
        <f>IFERROR(VLOOKUP(B41,'9'!B:K,10,0),"0")</f>
        <v>0</v>
      </c>
      <c r="BX41" s="72">
        <f>IFERROR(VLOOKUP(B41,'9'!B:L,11,0),"0")</f>
        <v>0</v>
      </c>
      <c r="BY41" s="73">
        <f t="shared" si="21"/>
        <v>0</v>
      </c>
      <c r="BZ41" s="72">
        <f>IFERROR(VLOOKUP(B41,'10'!B:D,3,0),"0")</f>
        <v>0</v>
      </c>
      <c r="CA41" s="72">
        <f>IFERROR(VLOOKUP(B41,'10'!B:E,4,0),"0")</f>
        <v>0</v>
      </c>
      <c r="CB41" s="72">
        <f>VLOOKUP(B41,'10'!B:F,5,0)</f>
        <v>0</v>
      </c>
      <c r="CC41" s="72">
        <f>IFERROR(VLOOKUP(B41,'10'!B:J,9,0),"0")</f>
        <v>0</v>
      </c>
      <c r="CD41" s="72">
        <f>IFERROR(VLOOKUP(B41,'10'!B:K,10,0),"0")</f>
        <v>0</v>
      </c>
      <c r="CE41" s="72">
        <f>IFERROR(VLOOKUP(B41,'10'!B:L,11,0),"0")</f>
        <v>0</v>
      </c>
      <c r="CF41" s="73">
        <f t="shared" si="88"/>
        <v>0</v>
      </c>
      <c r="CG41" s="72">
        <f>IFERROR(VLOOKUP(B41,'11'!B:D,3,0),"0")</f>
        <v>0</v>
      </c>
      <c r="CH41" s="72">
        <f>IFERROR(VLOOKUP(B41,'11'!B:E,4,0),"0")</f>
        <v>0</v>
      </c>
      <c r="CI41" s="72">
        <f>IFERROR(VLOOKUP(B41,'11'!B:F,5,0),"0")</f>
        <v>0</v>
      </c>
      <c r="CJ41" s="72">
        <f>IFERROR(VLOOKUP(B41,'11'!B:J,9,0),"0")</f>
        <v>0</v>
      </c>
      <c r="CK41" s="72">
        <f>IFERROR(VLOOKUP(B41,'11'!B:K,10,0),"0")</f>
        <v>0</v>
      </c>
      <c r="CL41" s="72">
        <f>IFERROR(VLOOKUP(B41,'11'!B:L,11,0),"0")</f>
        <v>0</v>
      </c>
      <c r="CM41" s="73">
        <f t="shared" si="89"/>
        <v>0</v>
      </c>
      <c r="CN41" s="72">
        <f>IFERROR(VLOOKUP(B41,'12'!B:D,3,0),"0")</f>
        <v>0</v>
      </c>
      <c r="CO41" s="72">
        <f>IFERROR(VLOOKUP(B41,'12'!B:E,4,0),"0")</f>
        <v>0</v>
      </c>
      <c r="CP41" s="72">
        <f>IFERROR(VLOOKUP(B41,'12'!B:F,5,0),"0")</f>
        <v>0</v>
      </c>
      <c r="CQ41" s="72">
        <f>IFERROR(VLOOKUP(B41,'12'!B:J,9,0),"0")</f>
        <v>0</v>
      </c>
      <c r="CR41" s="72">
        <f>IFERROR(VLOOKUP(B41,'12'!B:K,10,0),"0")</f>
        <v>0</v>
      </c>
      <c r="CS41" s="72">
        <f>IFERROR(VLOOKUP(B41,'12'!B:L,11,0),"0")</f>
        <v>0</v>
      </c>
      <c r="CT41" s="73">
        <f t="shared" si="90"/>
        <v>0</v>
      </c>
      <c r="CU41" s="72">
        <f>IFERROR(VLOOKUP(B41,'13'!B:D,3,0),"0")</f>
        <v>0</v>
      </c>
      <c r="CV41" s="72">
        <f>IFERROR(VLOOKUP(B41,'13'!B:E,4,0),"0")</f>
        <v>0</v>
      </c>
      <c r="CW41" s="72">
        <f>IFERROR(VLOOKUP(B41,'13'!B:F,5,0),"0")</f>
        <v>0</v>
      </c>
      <c r="CX41" s="72">
        <f>IFERROR(VLOOKUP(B41,'13'!B:J,9,0),"0")</f>
        <v>0</v>
      </c>
      <c r="CY41" s="72">
        <f>IFERROR(VLOOKUP(B41,'13'!B:K,10,0),"0")</f>
        <v>0</v>
      </c>
      <c r="CZ41" s="72">
        <f>IFERROR(VLOOKUP(B41,'13'!B:L,11,0),"0")</f>
        <v>0</v>
      </c>
      <c r="DA41" s="73">
        <f t="shared" si="91"/>
        <v>0</v>
      </c>
      <c r="DB41" s="72">
        <f>IFERROR(VLOOKUP(B41,'14'!B:D,3,0),"0")</f>
        <v>0</v>
      </c>
      <c r="DC41" s="72">
        <f>IFERROR(VLOOKUP(B41,'14'!B:E,4,0),"0")</f>
        <v>0</v>
      </c>
      <c r="DD41" s="72">
        <f>IFERROR(VLOOKUP(B41,'14'!B:F,5,0),"0")</f>
        <v>0</v>
      </c>
      <c r="DE41" s="72">
        <f>IFERROR(VLOOKUP(B41,'14'!B:J,9,0),"0")</f>
        <v>0</v>
      </c>
      <c r="DF41" s="72">
        <f>IFERROR(VLOOKUP(B41,'14'!B:K,10,0),"0")</f>
        <v>0</v>
      </c>
      <c r="DG41" s="72">
        <f>IFERROR(VLOOKUP(B41,'14'!B:L,11,0),"0")</f>
        <v>0</v>
      </c>
      <c r="DH41" s="73">
        <f t="shared" si="92"/>
        <v>0</v>
      </c>
      <c r="DI41" s="72">
        <f>IFERROR(VLOOKUP(B41,'15'!B:D,3,0),"0")</f>
        <v>0</v>
      </c>
      <c r="DJ41" s="72">
        <f>IFERROR(VLOOKUP(B41,'15'!B:E,4,0),"0")</f>
        <v>0</v>
      </c>
      <c r="DK41" s="72">
        <f>IFERROR(VLOOKUP(B41,'15'!B:F,5,0),"0")</f>
        <v>0</v>
      </c>
      <c r="DL41" s="72">
        <f>IFERROR(VLOOKUP(B41,'15'!B:J,9,0),"0")</f>
        <v>0</v>
      </c>
      <c r="DM41" s="72">
        <f>IFERROR(VLOOKUP(B41,'15'!B:K,10,0),"0")</f>
        <v>0</v>
      </c>
      <c r="DN41" s="72">
        <f>IFERROR(VLOOKUP(B41,'15'!B:L,11,0),"0")</f>
        <v>0</v>
      </c>
      <c r="DO41" s="73">
        <f t="shared" si="93"/>
        <v>0</v>
      </c>
      <c r="DP41" s="72">
        <f>IFERROR(VLOOKUP(B41,'16'!B:D,3,0),"0")</f>
        <v>0</v>
      </c>
      <c r="DQ41" s="72">
        <f>IFERROR(VLOOKUP(B41,'16'!B:E,4,0),"0")</f>
        <v>0</v>
      </c>
      <c r="DR41" s="72">
        <f>IFERROR(VLOOKUP(B41,'16'!B:F,5,0),"0")</f>
        <v>0</v>
      </c>
      <c r="DS41" s="72">
        <f>IFERROR(VLOOKUP(B41,'16'!B:J,9,0),"0")</f>
        <v>0</v>
      </c>
      <c r="DT41" s="72">
        <f>IFERROR(VLOOKUP(B41,'16'!B:K,10,0),"0")</f>
        <v>0</v>
      </c>
      <c r="DU41" s="72">
        <f>IFERROR(VLOOKUP(B41,'16'!B:L,11,0),"0")</f>
        <v>0</v>
      </c>
      <c r="DV41" s="73">
        <f t="shared" si="94"/>
        <v>0</v>
      </c>
      <c r="DW41" s="72">
        <f>IFERROR(VLOOKUP(B41,'17'!B:D,3,0),"0")</f>
        <v>0</v>
      </c>
      <c r="DX41" s="72">
        <f>IFERROR(VLOOKUP(B41,'17'!B:E,4,0),"0")</f>
        <v>0</v>
      </c>
      <c r="DY41" s="72">
        <f>IFERROR(VLOOKUP(B41,'17'!B:F,5,0),"0")</f>
        <v>0</v>
      </c>
      <c r="DZ41" s="72">
        <f>IFERROR(VLOOKUP(B41,'17'!B:J,9,0),"0")</f>
        <v>0</v>
      </c>
      <c r="EA41" s="72">
        <f>IFERROR(VLOOKUP(B41,'17'!B:K,10,0),"0")</f>
        <v>0</v>
      </c>
      <c r="EB41" s="72">
        <f>IFERROR(VLOOKUP(B41,'17'!B:L,11,0),"0")</f>
        <v>0</v>
      </c>
      <c r="EC41" s="73">
        <f t="shared" si="95"/>
        <v>0</v>
      </c>
      <c r="ED41" s="72">
        <f>IFERROR(VLOOKUP(B41,'18'!B:D,3,0),"0")</f>
        <v>0</v>
      </c>
      <c r="EE41" s="72">
        <f>IFERROR(VLOOKUP(B41,'18'!B:E,4,0),"0")</f>
        <v>0</v>
      </c>
      <c r="EF41" s="72">
        <f>IFERROR(VLOOKUP(B41,'18'!B:F,5,0),"0")</f>
        <v>0</v>
      </c>
      <c r="EG41" s="72">
        <f>IFERROR(VLOOKUP(B41,'18'!B:J,9,0),"0")</f>
        <v>0</v>
      </c>
      <c r="EH41" s="72">
        <f>IFERROR(VLOOKUP(B41,'18'!B:K,10,0),"0")</f>
        <v>0</v>
      </c>
      <c r="EI41" s="72">
        <f>IFERROR(VLOOKUP(B41,'18'!B:L,11,0),"0")</f>
        <v>0</v>
      </c>
      <c r="EJ41" s="73">
        <f t="shared" si="30"/>
        <v>0</v>
      </c>
      <c r="EK41" s="72">
        <f>IFERROR(VLOOKUP(B41,'19'!B:D,3,0),"0")</f>
        <v>0</v>
      </c>
      <c r="EL41" s="72">
        <f>IFERROR(VLOOKUP(B41,'19'!B:E,4,0),"0")</f>
        <v>0</v>
      </c>
      <c r="EM41" s="72">
        <f>IFERROR(VLOOKUP(B41,'19'!B:F,5,0),"0")</f>
        <v>0</v>
      </c>
      <c r="EN41" s="72">
        <f>IFERROR(VLOOKUP(B41,'19'!B:J,9,0),"0")</f>
        <v>0</v>
      </c>
      <c r="EO41" s="72">
        <f>IFERROR(VLOOKUP(B41,'19'!B:K,10,0),"0")</f>
        <v>0</v>
      </c>
      <c r="EP41" s="72">
        <f>IFERROR(VLOOKUP(B41,'19'!B:L,11,0),"0")</f>
        <v>0</v>
      </c>
      <c r="EQ41" s="73">
        <f t="shared" si="31"/>
        <v>0</v>
      </c>
      <c r="ER41" s="72">
        <f>IFERROR(VLOOKUP(B41,'20'!B:D,3,0),"0")</f>
        <v>0</v>
      </c>
      <c r="ES41" s="72">
        <f>IFERROR(VLOOKUP(B41,'20'!B:E,4,0),"0")</f>
        <v>0</v>
      </c>
      <c r="ET41" s="72">
        <f>IFERROR(VLOOKUP(B41,'20'!B:F,5,0),"0")</f>
        <v>0</v>
      </c>
      <c r="EU41" s="72">
        <f>IFERROR(VLOOKUP(B41,'20'!B:J,9,0),"0")</f>
        <v>0</v>
      </c>
      <c r="EV41" s="72">
        <f>IFERROR(VLOOKUP(B41,'20'!B:K,10,0),"0")</f>
        <v>0</v>
      </c>
      <c r="EW41" s="72">
        <f>IFERROR(VLOOKUP(B41,'20'!B:L,11,0),"0")</f>
        <v>0</v>
      </c>
      <c r="EX41" s="73">
        <f t="shared" si="32"/>
        <v>0</v>
      </c>
      <c r="EY41" s="72">
        <f>IFERROR(VLOOKUP(B41,'21'!B:D,3,0),"0")</f>
        <v>0</v>
      </c>
      <c r="EZ41" s="72">
        <f>IFERROR(VLOOKUP(B41,'21'!B:E,4,0),"0")</f>
        <v>0</v>
      </c>
      <c r="FA41" s="72">
        <f>IFERROR(VLOOKUP(B41,'21'!B:F,5,0),"0")</f>
        <v>0</v>
      </c>
      <c r="FB41" s="72">
        <f>IFERROR(VLOOKUP(B41,'21'!B:J,9,0),"0")</f>
        <v>0</v>
      </c>
      <c r="FC41" s="72">
        <f>IFERROR(VLOOKUP(B41,'21'!B:K,10,0),"0")</f>
        <v>0</v>
      </c>
      <c r="FD41" s="72">
        <f>IFERROR(VLOOKUP(B41,'21'!B:L,11,0),"0")</f>
        <v>0</v>
      </c>
      <c r="FE41" s="73">
        <f t="shared" si="33"/>
        <v>0</v>
      </c>
      <c r="FF41" s="72">
        <f>IFERROR(VLOOKUP(B41,'22'!B:D,3,0),"0")</f>
        <v>0</v>
      </c>
      <c r="FG41" s="72">
        <f>IFERROR(VLOOKUP(B41,'22'!B:E,4,0),"0")</f>
        <v>0</v>
      </c>
      <c r="FH41" s="72">
        <f>IFERROR(VLOOKUP(B41,'22'!B:F,5,0),"0")</f>
        <v>0</v>
      </c>
      <c r="FI41" s="72">
        <f>IFERROR(VLOOKUP(B41,'22'!B:J,9,0),"0")</f>
        <v>0</v>
      </c>
      <c r="FJ41" s="72">
        <f>IFERROR(VLOOKUP(B41,'22'!B:K,10,0),"0")</f>
        <v>0</v>
      </c>
      <c r="FK41" s="72">
        <f>IFERROR(VLOOKUP(B41,'22'!B:L,11,0),"0")</f>
        <v>0</v>
      </c>
      <c r="FL41" s="73">
        <f t="shared" si="34"/>
        <v>0</v>
      </c>
      <c r="FM41" s="72">
        <f>IFERROR(VLOOKUP(B41,'23'!B:D,3,0),"0")</f>
        <v>0</v>
      </c>
      <c r="FN41" s="72">
        <f>IFERROR(VLOOKUP(B41,'23'!B:E,4,0),"0")</f>
        <v>0</v>
      </c>
      <c r="FO41" s="72">
        <f>IFERROR(VLOOKUP(B41,'23'!B:F,5,0),"0")</f>
        <v>0</v>
      </c>
      <c r="FP41" s="72">
        <f>IFERROR(VLOOKUP(B41,'23'!B:J,9,0),"0")</f>
        <v>0</v>
      </c>
      <c r="FQ41" s="72">
        <f>IFERROR(VLOOKUP(B41,'23'!B:K,10,0),"0")</f>
        <v>0</v>
      </c>
      <c r="FR41" s="72">
        <f>IFERROR(VLOOKUP(B41,'23'!B:L,11,0),"0")</f>
        <v>0</v>
      </c>
      <c r="FS41" s="73">
        <f t="shared" si="35"/>
        <v>0</v>
      </c>
      <c r="FT41" s="72">
        <f>IFERROR(VLOOKUP(B41,'24'!B:D,3,0),"0")</f>
        <v>0</v>
      </c>
      <c r="FU41" s="72">
        <f>IFERROR(VLOOKUP(B41,'24'!B:E,4,0),"0")</f>
        <v>0</v>
      </c>
      <c r="FV41" s="72">
        <f>IFERROR(VLOOKUP(B41,'24'!B:F,5,0),"0")</f>
        <v>0</v>
      </c>
      <c r="FW41" s="72">
        <f>IFERROR(VLOOKUP(B41,'24'!B:J,9,0),"0")</f>
        <v>0</v>
      </c>
      <c r="FX41" s="72">
        <f>IFERROR(VLOOKUP(B41,'24'!B:K,10,0),"0")</f>
        <v>0</v>
      </c>
      <c r="FY41" s="72">
        <f>IFERROR(VLOOKUP(B41,'24'!B:L,11,0),"0")</f>
        <v>0</v>
      </c>
      <c r="FZ41" s="73">
        <f t="shared" si="36"/>
        <v>0</v>
      </c>
      <c r="GA41" s="72">
        <f>IFERROR(VLOOKUP(B41,'25'!B:D,3,0),"0")</f>
        <v>0</v>
      </c>
      <c r="GB41" s="72">
        <f>IFERROR(VLOOKUP(B41,'25'!B:E,4,0),"0")</f>
        <v>0</v>
      </c>
      <c r="GC41" s="72">
        <f>IFERROR(VLOOKUP(B41,'25'!B:F,5,0),"0")</f>
        <v>0</v>
      </c>
      <c r="GD41" s="72">
        <f>IFERROR(VLOOKUP(B41,'25'!B:J,9,0),"0")</f>
        <v>0</v>
      </c>
      <c r="GE41" s="72">
        <f>IFERROR(VLOOKUP(B41,'25'!B:K,10,0),"0")</f>
        <v>0</v>
      </c>
      <c r="GF41" s="72">
        <f>IFERROR(VLOOKUP(B41,'25'!B:L,11,0),"0")</f>
        <v>0</v>
      </c>
      <c r="GG41" s="73">
        <f t="shared" si="96"/>
        <v>0</v>
      </c>
      <c r="GH41" s="72">
        <f>IFERROR(VLOOKUP(B41,'26'!B:D,3,0),"0")</f>
        <v>0</v>
      </c>
      <c r="GI41" s="72">
        <f>IFERROR(VLOOKUP(B41,'26'!B:E,4,0),"0")</f>
        <v>0</v>
      </c>
      <c r="GJ41" s="72">
        <f>IFERROR(VLOOKUP(B41,'26'!B:F,5,0),"0")</f>
        <v>0</v>
      </c>
      <c r="GK41" s="72">
        <f>IFERROR(VLOOKUP(B41,'26'!B:J,9,0),"0")</f>
        <v>0</v>
      </c>
      <c r="GL41" s="72">
        <f>IFERROR(VLOOKUP(B41,'26'!B:K,10,0),"0")</f>
        <v>0</v>
      </c>
      <c r="GM41" s="72">
        <f>IFERROR(VLOOKUP(B41,'26'!B:L,11,0),"0")</f>
        <v>0</v>
      </c>
      <c r="GN41" s="73">
        <f t="shared" si="97"/>
        <v>0</v>
      </c>
      <c r="GO41" s="72">
        <f>IFERROR(VLOOKUP(B41,'27'!B:D,3,0),"0")</f>
        <v>0</v>
      </c>
      <c r="GP41" s="72">
        <f>IFERROR(VLOOKUP(B41,'27'!B:E,4,0),"0")</f>
        <v>0</v>
      </c>
      <c r="GQ41" s="72">
        <f>IFERROR(VLOOKUP(B41,'27'!B:F,5,0),"0")</f>
        <v>0</v>
      </c>
      <c r="GR41" s="72">
        <f>IFERROR(VLOOKUP(B41,'27'!B:J,9,0),"0")</f>
        <v>0</v>
      </c>
      <c r="GS41" s="72">
        <f>IFERROR(VLOOKUP(B41,'27'!B:K,10,0),"0")</f>
        <v>0</v>
      </c>
      <c r="GT41" s="72">
        <f>IFERROR(VLOOKUP(B41,'27'!B:L,11,0),"0")</f>
        <v>0</v>
      </c>
      <c r="GU41" s="73">
        <f t="shared" si="39"/>
        <v>0</v>
      </c>
      <c r="GV41" s="72">
        <f>IFERROR(VLOOKUP(B41,'28'!B:D,3,0),"0")</f>
        <v>0</v>
      </c>
      <c r="GW41" s="72">
        <f>IFERROR(VLOOKUP(B41,'28'!B:E,4,0),"0")</f>
        <v>2</v>
      </c>
      <c r="GX41" s="72">
        <f>IFERROR(VLOOKUP(B41,'28'!B:F,5,0),"0")</f>
        <v>0</v>
      </c>
      <c r="GY41" s="72">
        <f>IFERROR(VLOOKUP(B41,'28'!B:J,9,0),"0")</f>
        <v>0</v>
      </c>
      <c r="GZ41" s="72">
        <f>IFERROR(VLOOKUP(B41,'28'!B:K,10,0),"0")</f>
        <v>0</v>
      </c>
      <c r="HA41" s="72">
        <f>IFERROR(VLOOKUP(B41,'28'!B:L,11,0),"0")</f>
        <v>0</v>
      </c>
      <c r="HB41" s="73">
        <f t="shared" si="40"/>
        <v>2</v>
      </c>
      <c r="HC41" s="72" t="str">
        <f>IFERROR(VLOOKUP(B41,#REF!,3),"0")</f>
        <v>0</v>
      </c>
      <c r="HD41" s="72" t="str">
        <f>IFERROR(VLOOKUP(B41,#REF!,4,0),"0")</f>
        <v>0</v>
      </c>
      <c r="HE41" s="72" t="str">
        <f>IFERROR(VLOOKUP(B41,#REF!,5,0),"0")</f>
        <v>0</v>
      </c>
      <c r="HF41" s="72" t="str">
        <f>IFERROR(VLOOKUP(B41,#REF!,9,0),"0")</f>
        <v>0</v>
      </c>
      <c r="HG41" s="72" t="str">
        <f>IFERROR(VLOOKUP(B41,#REF!,10,0),"0")</f>
        <v>0</v>
      </c>
      <c r="HH41" s="72" t="str">
        <f>IFERROR(VLOOKUP(B41,#REF!,11,0),"0")</f>
        <v>0</v>
      </c>
      <c r="HI41" s="73">
        <f t="shared" si="98"/>
        <v>0</v>
      </c>
      <c r="HP41" s="73">
        <f t="shared" si="99"/>
        <v>0</v>
      </c>
      <c r="HW41" s="73">
        <f t="shared" si="100"/>
        <v>0</v>
      </c>
    </row>
    <row r="42" spans="1:231" x14ac:dyDescent="0.6">
      <c r="A42" s="3">
        <v>39</v>
      </c>
      <c r="B42" s="3">
        <v>1111077</v>
      </c>
      <c r="C42" s="5" t="s">
        <v>26</v>
      </c>
      <c r="D42" s="3" t="s">
        <v>177</v>
      </c>
      <c r="E42" s="84">
        <v>4.43</v>
      </c>
      <c r="F42" s="83">
        <f t="shared" si="9"/>
        <v>8.86</v>
      </c>
      <c r="G42" s="70">
        <f t="shared" si="44"/>
        <v>0</v>
      </c>
      <c r="H42" s="70">
        <f t="shared" si="45"/>
        <v>2</v>
      </c>
      <c r="I42" s="70">
        <f t="shared" si="46"/>
        <v>0</v>
      </c>
      <c r="J42" s="70">
        <f t="shared" si="47"/>
        <v>0</v>
      </c>
      <c r="K42" s="70">
        <f t="shared" si="48"/>
        <v>0</v>
      </c>
      <c r="L42" s="70">
        <f t="shared" si="49"/>
        <v>0</v>
      </c>
      <c r="M42" s="73">
        <f t="shared" si="11"/>
        <v>2</v>
      </c>
      <c r="N42" s="81">
        <f t="shared" si="12"/>
        <v>2</v>
      </c>
      <c r="O42" s="72" t="str">
        <f>IFERROR(VLOOKUP(B42,'1ไม่มียอด'!B:D,3,0),"0")</f>
        <v>0</v>
      </c>
      <c r="P42" s="72" t="str">
        <f>IFERROR(VLOOKUP(B42,'1ไม่มียอด'!B:E,4,0),"0")</f>
        <v>0</v>
      </c>
      <c r="Q42" s="72" t="str">
        <f>IFERROR(VLOOKUP(B42,'1ไม่มียอด'!B:F,5,0),"0")</f>
        <v>0</v>
      </c>
      <c r="R42" s="72" t="str">
        <f>IFERROR(VLOOKUP(B42,'1ไม่มียอด'!B:G,6,0),"0")</f>
        <v>0</v>
      </c>
      <c r="S42" s="72" t="str">
        <f>IFERROR(VLOOKUP(B42,'1ไม่มียอด'!B:J,9,0),"0")</f>
        <v>0</v>
      </c>
      <c r="T42" s="72" t="str">
        <f>IFERROR(VLOOKUP(B42,'1ไม่มียอด'!B:K,10,0),"0")</f>
        <v>0</v>
      </c>
      <c r="U42" s="73">
        <f t="shared" si="84"/>
        <v>0</v>
      </c>
      <c r="V42" s="72" t="str">
        <f>IFERROR(VLOOKUP(B42,#REF!,3,0),"0")</f>
        <v>0</v>
      </c>
      <c r="W42" s="72" t="str">
        <f>IFERROR(VLOOKUP(B42,#REF!,4,0),"0")</f>
        <v>0</v>
      </c>
      <c r="X42" s="72" t="str">
        <f>IFERROR(VLOOKUP(B42,#REF!,5,0),"0")</f>
        <v>0</v>
      </c>
      <c r="Y42" s="72" t="str">
        <f>IFERROR(VLOOKUP(B42,#REF!,9,0),"0")</f>
        <v>0</v>
      </c>
      <c r="Z42" s="72" t="str">
        <f>IFERROR(VLOOKUP(B42,#REF!,10,0),"0")</f>
        <v>0</v>
      </c>
      <c r="AA42" s="72" t="str">
        <f>IFERROR(VLOOKUP(B42,#REF!,11,0),"0")</f>
        <v>0</v>
      </c>
      <c r="AB42" s="73">
        <f t="shared" si="85"/>
        <v>0</v>
      </c>
      <c r="AC42" s="72">
        <f>IFERROR(VLOOKUP(B42,'3'!B:D,3,0),"0")</f>
        <v>0</v>
      </c>
      <c r="AD42" s="72">
        <f>IFERROR(VLOOKUP(B42,'3'!B:E,4,0),"0")</f>
        <v>0</v>
      </c>
      <c r="AE42" s="72">
        <f>IFERROR(VLOOKUP(B42,'3'!B:F,5,0),"0")</f>
        <v>0</v>
      </c>
      <c r="AF42" s="72">
        <f>IFERROR(VLOOKUP(B42,'3'!B:J,9,0),"0")</f>
        <v>0</v>
      </c>
      <c r="AG42" s="72">
        <f>IFERROR(VLOOKUP(B42,'3'!B:K,10,0),"0")</f>
        <v>0</v>
      </c>
      <c r="AH42" s="72">
        <f>IFERROR(VLOOKUP(B42,'3'!B:L,11,0),"0")</f>
        <v>0</v>
      </c>
      <c r="AI42" s="73">
        <f t="shared" si="15"/>
        <v>0</v>
      </c>
      <c r="AJ42" s="72">
        <f>IFERROR(VLOOKUP(B42,'4'!B:D,3,0),"0")</f>
        <v>0</v>
      </c>
      <c r="AK42" s="72">
        <f>IFERROR(VLOOKUP(B42,'4'!B:E,4,0),"0")</f>
        <v>0</v>
      </c>
      <c r="AL42" s="72">
        <f>IFERROR(VLOOKUP(B42,'4'!B:F,5,0),"0")</f>
        <v>0</v>
      </c>
      <c r="AM42" s="72">
        <f>IFERROR(VLOOKUP(B42,'4'!B:J,9,0),"0")</f>
        <v>0</v>
      </c>
      <c r="AN42" s="72">
        <f>IFERROR(VLOOKUP(B42,'4'!B:K,10,0),"0")</f>
        <v>0</v>
      </c>
      <c r="AO42" s="72">
        <f>IFERROR(VLOOKUP(B42,'4'!B:L,11,0),"0")</f>
        <v>0</v>
      </c>
      <c r="AP42" s="73">
        <f t="shared" si="16"/>
        <v>0</v>
      </c>
      <c r="AQ42" s="72">
        <f>IFERROR(VLOOKUP(B42,'5'!B:D,3,0),"0")</f>
        <v>0</v>
      </c>
      <c r="AR42" s="72">
        <f>IFERROR(VLOOKUP(B42,'5'!B:E,4,0),"0")</f>
        <v>0</v>
      </c>
      <c r="AS42" s="72">
        <f>IFERROR(VLOOKUP(B42,'5'!B:F,5,0),"0")</f>
        <v>0</v>
      </c>
      <c r="AT42" s="72">
        <f>IFERROR(VLOOKUP(B42,'5'!B:J,9,0),"0")</f>
        <v>0</v>
      </c>
      <c r="AU42" s="72">
        <f>IFERROR(VLOOKUP(B42,'5'!B:K,10,0),"0")</f>
        <v>0</v>
      </c>
      <c r="AV42" s="72">
        <f>IFERROR(VLOOKUP(B42,'5'!B:L,11,0),"0")</f>
        <v>0</v>
      </c>
      <c r="AW42" s="73">
        <f t="shared" si="86"/>
        <v>0</v>
      </c>
      <c r="AX42" s="72">
        <f>IFERROR(VLOOKUP(B42,'6'!B:D,3,0),"0")</f>
        <v>0</v>
      </c>
      <c r="AY42" s="72">
        <f>IFERROR(VLOOKUP(B42,'6'!B:E,4,0),"0")</f>
        <v>0</v>
      </c>
      <c r="AZ42" s="72">
        <f>IFERROR(VLOOKUP(B42,'6'!B:F,5,0),"0")</f>
        <v>0</v>
      </c>
      <c r="BA42" s="72">
        <f>IFERROR(VLOOKUP(B42,'6'!B:J,9,0),"0")</f>
        <v>0</v>
      </c>
      <c r="BB42" s="72">
        <f>IFERROR(VLOOKUP(B42,'6'!B:K,10,0),"0")</f>
        <v>0</v>
      </c>
      <c r="BC42" s="72">
        <f>IFERROR(VLOOKUP(B42,'6'!B:L,11,0),"0")</f>
        <v>0</v>
      </c>
      <c r="BD42" s="73">
        <f t="shared" si="18"/>
        <v>0</v>
      </c>
      <c r="BE42" s="72">
        <f>IFERROR(VLOOKUP(B42,'7'!B:D,3,0),"0")</f>
        <v>0</v>
      </c>
      <c r="BF42" s="72">
        <f>IFERROR(VLOOKUP(B42,'7'!B:E,4,0),"0")</f>
        <v>0</v>
      </c>
      <c r="BG42" s="72">
        <f>IFERROR(VLOOKUP(B42,'7'!B:F,5,0),"0")</f>
        <v>0</v>
      </c>
      <c r="BH42" s="72">
        <f>IFERROR(VLOOKUP(B42,'7'!B:J,9,0),"0")</f>
        <v>0</v>
      </c>
      <c r="BI42" s="72">
        <f>IFERROR(VLOOKUP(B42,'7'!B:K,10,0),"0")</f>
        <v>0</v>
      </c>
      <c r="BJ42" s="72">
        <f>IFERROR(VLOOKUP(B42,'7'!B:L,11,0),"0")</f>
        <v>0</v>
      </c>
      <c r="BK42" s="73">
        <f t="shared" si="87"/>
        <v>0</v>
      </c>
      <c r="BL42" s="72">
        <f>IFERROR(VLOOKUP(B42,'8'!B:D,3,0),"0")</f>
        <v>0</v>
      </c>
      <c r="BM42" s="72">
        <f>IFERROR(VLOOKUP(B42,'8'!B:E,4,0),"0")</f>
        <v>0</v>
      </c>
      <c r="BN42" s="72">
        <f>IFERROR(VLOOKUP(B42,'8'!B:F,5,0),"0")</f>
        <v>0</v>
      </c>
      <c r="BO42" s="72">
        <f>IFERROR(VLOOKUP(B42,'8'!B:J,9,0),"0")</f>
        <v>0</v>
      </c>
      <c r="BP42" s="72">
        <f>IFERROR(VLOOKUP(B42,'8'!B:K,10,0),"0")</f>
        <v>0</v>
      </c>
      <c r="BQ42" s="72">
        <f>IFERROR(VLOOKUP(B42,'8'!B:L,11,0),"0")</f>
        <v>0</v>
      </c>
      <c r="BR42" s="73">
        <f t="shared" si="20"/>
        <v>0</v>
      </c>
      <c r="BS42" s="72">
        <f>IFERROR(VLOOKUP(B42,'9'!B:D,3,0),"0")</f>
        <v>0</v>
      </c>
      <c r="BT42" s="72">
        <f>IFERROR(VLOOKUP(B42,'9'!B:E,4,0),"0")</f>
        <v>0</v>
      </c>
      <c r="BU42" s="72">
        <f>IFERROR(VLOOKUP(B42,'9'!B:F,5,0),"0")</f>
        <v>0</v>
      </c>
      <c r="BV42" s="72">
        <f>IFERROR(VLOOKUP(B42,'9'!B:J,9,0),"0")</f>
        <v>0</v>
      </c>
      <c r="BW42" s="72">
        <f>IFERROR(VLOOKUP(B42,'9'!B:K,10,0),"0")</f>
        <v>0</v>
      </c>
      <c r="BX42" s="72">
        <f>IFERROR(VLOOKUP(B42,'9'!B:L,11,0),"0")</f>
        <v>0</v>
      </c>
      <c r="BY42" s="73">
        <f t="shared" si="21"/>
        <v>0</v>
      </c>
      <c r="BZ42" s="72">
        <f>IFERROR(VLOOKUP(B42,'10'!B:D,3,0),"0")</f>
        <v>0</v>
      </c>
      <c r="CA42" s="72">
        <f>IFERROR(VLOOKUP(B42,'10'!B:E,4,0),"0")</f>
        <v>0</v>
      </c>
      <c r="CB42" s="72">
        <f>VLOOKUP(B42,'10'!B:F,5,0)</f>
        <v>0</v>
      </c>
      <c r="CC42" s="72">
        <f>IFERROR(VLOOKUP(B42,'10'!B:J,9,0),"0")</f>
        <v>0</v>
      </c>
      <c r="CD42" s="72">
        <f>IFERROR(VLOOKUP(B42,'10'!B:K,10,0),"0")</f>
        <v>0</v>
      </c>
      <c r="CE42" s="72">
        <f>IFERROR(VLOOKUP(B42,'10'!B:L,11,0),"0")</f>
        <v>0</v>
      </c>
      <c r="CF42" s="73">
        <f t="shared" si="88"/>
        <v>0</v>
      </c>
      <c r="CG42" s="72">
        <f>IFERROR(VLOOKUP(B42,'11'!B:D,3,0),"0")</f>
        <v>0</v>
      </c>
      <c r="CH42" s="72">
        <f>IFERROR(VLOOKUP(B42,'11'!B:E,4,0),"0")</f>
        <v>0</v>
      </c>
      <c r="CI42" s="72">
        <f>IFERROR(VLOOKUP(B42,'11'!B:F,5,0),"0")</f>
        <v>0</v>
      </c>
      <c r="CJ42" s="72">
        <f>IFERROR(VLOOKUP(B42,'11'!B:J,9,0),"0")</f>
        <v>0</v>
      </c>
      <c r="CK42" s="72">
        <f>IFERROR(VLOOKUP(B42,'11'!B:K,10,0),"0")</f>
        <v>0</v>
      </c>
      <c r="CL42" s="72">
        <f>IFERROR(VLOOKUP(B42,'11'!B:L,11,0),"0")</f>
        <v>0</v>
      </c>
      <c r="CM42" s="73">
        <f t="shared" si="89"/>
        <v>0</v>
      </c>
      <c r="CN42" s="72">
        <f>IFERROR(VLOOKUP(B42,'12'!B:D,3,0),"0")</f>
        <v>0</v>
      </c>
      <c r="CO42" s="72">
        <f>IFERROR(VLOOKUP(B42,'12'!B:E,4,0),"0")</f>
        <v>0</v>
      </c>
      <c r="CP42" s="72">
        <f>IFERROR(VLOOKUP(B42,'12'!B:F,5,0),"0")</f>
        <v>0</v>
      </c>
      <c r="CQ42" s="72">
        <f>IFERROR(VLOOKUP(B42,'12'!B:J,9,0),"0")</f>
        <v>0</v>
      </c>
      <c r="CR42" s="72">
        <f>IFERROR(VLOOKUP(B42,'12'!B:K,10,0),"0")</f>
        <v>0</v>
      </c>
      <c r="CS42" s="72">
        <f>IFERROR(VLOOKUP(B42,'12'!B:L,11,0),"0")</f>
        <v>0</v>
      </c>
      <c r="CT42" s="73">
        <f t="shared" si="90"/>
        <v>0</v>
      </c>
      <c r="CU42" s="72">
        <f>IFERROR(VLOOKUP(B42,'13'!B:D,3,0),"0")</f>
        <v>0</v>
      </c>
      <c r="CV42" s="72">
        <f>IFERROR(VLOOKUP(B42,'13'!B:E,4,0),"0")</f>
        <v>0</v>
      </c>
      <c r="CW42" s="72">
        <f>IFERROR(VLOOKUP(B42,'13'!B:F,5,0),"0")</f>
        <v>0</v>
      </c>
      <c r="CX42" s="72">
        <f>IFERROR(VLOOKUP(B42,'13'!B:J,9,0),"0")</f>
        <v>0</v>
      </c>
      <c r="CY42" s="72">
        <f>IFERROR(VLOOKUP(B42,'13'!B:K,10,0),"0")</f>
        <v>0</v>
      </c>
      <c r="CZ42" s="72">
        <f>IFERROR(VLOOKUP(B42,'13'!B:L,11,0),"0")</f>
        <v>0</v>
      </c>
      <c r="DA42" s="73">
        <f t="shared" si="91"/>
        <v>0</v>
      </c>
      <c r="DB42" s="72">
        <f>IFERROR(VLOOKUP(B42,'14'!B:D,3,0),"0")</f>
        <v>0</v>
      </c>
      <c r="DC42" s="72">
        <f>IFERROR(VLOOKUP(B42,'14'!B:E,4,0),"0")</f>
        <v>0</v>
      </c>
      <c r="DD42" s="72">
        <f>IFERROR(VLOOKUP(B42,'14'!B:F,5,0),"0")</f>
        <v>0</v>
      </c>
      <c r="DE42" s="72">
        <f>IFERROR(VLOOKUP(B42,'14'!B:J,9,0),"0")</f>
        <v>0</v>
      </c>
      <c r="DF42" s="72">
        <f>IFERROR(VLOOKUP(B42,'14'!B:K,10,0),"0")</f>
        <v>0</v>
      </c>
      <c r="DG42" s="72">
        <f>IFERROR(VLOOKUP(B42,'14'!B:L,11,0),"0")</f>
        <v>0</v>
      </c>
      <c r="DH42" s="73">
        <f t="shared" si="92"/>
        <v>0</v>
      </c>
      <c r="DI42" s="72">
        <f>IFERROR(VLOOKUP(B42,'15'!B:D,3,0),"0")</f>
        <v>0</v>
      </c>
      <c r="DJ42" s="72">
        <f>IFERROR(VLOOKUP(B42,'15'!B:E,4,0),"0")</f>
        <v>0</v>
      </c>
      <c r="DK42" s="72">
        <f>IFERROR(VLOOKUP(B42,'15'!B:F,5,0),"0")</f>
        <v>0</v>
      </c>
      <c r="DL42" s="72">
        <f>IFERROR(VLOOKUP(B42,'15'!B:J,9,0),"0")</f>
        <v>0</v>
      </c>
      <c r="DM42" s="72">
        <f>IFERROR(VLOOKUP(B42,'15'!B:K,10,0),"0")</f>
        <v>0</v>
      </c>
      <c r="DN42" s="72">
        <f>IFERROR(VLOOKUP(B42,'15'!B:L,11,0),"0")</f>
        <v>0</v>
      </c>
      <c r="DO42" s="73">
        <f t="shared" si="93"/>
        <v>0</v>
      </c>
      <c r="DP42" s="72">
        <f>IFERROR(VLOOKUP(B42,'16'!B:D,3,0),"0")</f>
        <v>0</v>
      </c>
      <c r="DQ42" s="72">
        <f>IFERROR(VLOOKUP(B42,'16'!B:E,4,0),"0")</f>
        <v>0</v>
      </c>
      <c r="DR42" s="72">
        <f>IFERROR(VLOOKUP(B42,'16'!B:F,5,0),"0")</f>
        <v>0</v>
      </c>
      <c r="DS42" s="72">
        <f>IFERROR(VLOOKUP(B42,'16'!B:J,9,0),"0")</f>
        <v>0</v>
      </c>
      <c r="DT42" s="72">
        <f>IFERROR(VLOOKUP(B42,'16'!B:K,10,0),"0")</f>
        <v>0</v>
      </c>
      <c r="DU42" s="72">
        <f>IFERROR(VLOOKUP(B42,'16'!B:L,11,0),"0")</f>
        <v>0</v>
      </c>
      <c r="DV42" s="73">
        <f t="shared" si="94"/>
        <v>0</v>
      </c>
      <c r="DW42" s="72">
        <f>IFERROR(VLOOKUP(B42,'17'!B:D,3,0),"0")</f>
        <v>0</v>
      </c>
      <c r="DX42" s="72">
        <f>IFERROR(VLOOKUP(B42,'17'!B:E,4,0),"0")</f>
        <v>0</v>
      </c>
      <c r="DY42" s="72">
        <f>IFERROR(VLOOKUP(B42,'17'!B:F,5,0),"0")</f>
        <v>0</v>
      </c>
      <c r="DZ42" s="72">
        <f>IFERROR(VLOOKUP(B42,'17'!B:J,9,0),"0")</f>
        <v>0</v>
      </c>
      <c r="EA42" s="72">
        <f>IFERROR(VLOOKUP(B42,'17'!B:K,10,0),"0")</f>
        <v>0</v>
      </c>
      <c r="EB42" s="72">
        <f>IFERROR(VLOOKUP(B42,'17'!B:L,11,0),"0")</f>
        <v>0</v>
      </c>
      <c r="EC42" s="73">
        <f t="shared" si="95"/>
        <v>0</v>
      </c>
      <c r="ED42" s="72">
        <f>IFERROR(VLOOKUP(B42,'18'!B:D,3,0),"0")</f>
        <v>0</v>
      </c>
      <c r="EE42" s="72">
        <f>IFERROR(VLOOKUP(B42,'18'!B:E,4,0),"0")</f>
        <v>0</v>
      </c>
      <c r="EF42" s="72">
        <f>IFERROR(VLOOKUP(B42,'18'!B:F,5,0),"0")</f>
        <v>0</v>
      </c>
      <c r="EG42" s="72">
        <f>IFERROR(VLOOKUP(B42,'18'!B:J,9,0),"0")</f>
        <v>0</v>
      </c>
      <c r="EH42" s="72">
        <f>IFERROR(VLOOKUP(B42,'18'!B:K,10,0),"0")</f>
        <v>0</v>
      </c>
      <c r="EI42" s="72">
        <f>IFERROR(VLOOKUP(B42,'18'!B:L,11,0),"0")</f>
        <v>0</v>
      </c>
      <c r="EJ42" s="73">
        <f t="shared" si="30"/>
        <v>0</v>
      </c>
      <c r="EK42" s="72">
        <f>IFERROR(VLOOKUP(B42,'19'!B:D,3,0),"0")</f>
        <v>0</v>
      </c>
      <c r="EL42" s="72">
        <f>IFERROR(VLOOKUP(B42,'19'!B:E,4,0),"0")</f>
        <v>0</v>
      </c>
      <c r="EM42" s="72">
        <f>IFERROR(VLOOKUP(B42,'19'!B:F,5,0),"0")</f>
        <v>0</v>
      </c>
      <c r="EN42" s="72">
        <f>IFERROR(VLOOKUP(B42,'19'!B:J,9,0),"0")</f>
        <v>0</v>
      </c>
      <c r="EO42" s="72">
        <f>IFERROR(VLOOKUP(B42,'19'!B:K,10,0),"0")</f>
        <v>0</v>
      </c>
      <c r="EP42" s="72">
        <f>IFERROR(VLOOKUP(B42,'19'!B:L,11,0),"0")</f>
        <v>0</v>
      </c>
      <c r="EQ42" s="73">
        <f t="shared" si="31"/>
        <v>0</v>
      </c>
      <c r="ER42" s="72">
        <f>IFERROR(VLOOKUP(B42,'20'!B:D,3,0),"0")</f>
        <v>0</v>
      </c>
      <c r="ES42" s="72">
        <f>IFERROR(VLOOKUP(B42,'20'!B:E,4,0),"0")</f>
        <v>0</v>
      </c>
      <c r="ET42" s="72">
        <f>IFERROR(VLOOKUP(B42,'20'!B:F,5,0),"0")</f>
        <v>0</v>
      </c>
      <c r="EU42" s="72">
        <f>IFERROR(VLOOKUP(B42,'20'!B:J,9,0),"0")</f>
        <v>0</v>
      </c>
      <c r="EV42" s="72">
        <f>IFERROR(VLOOKUP(B42,'20'!B:K,10,0),"0")</f>
        <v>0</v>
      </c>
      <c r="EW42" s="72">
        <f>IFERROR(VLOOKUP(B42,'20'!B:L,11,0),"0")</f>
        <v>0</v>
      </c>
      <c r="EX42" s="73">
        <f t="shared" si="32"/>
        <v>0</v>
      </c>
      <c r="EY42" s="72">
        <f>IFERROR(VLOOKUP(B42,'21'!B:D,3,0),"0")</f>
        <v>0</v>
      </c>
      <c r="EZ42" s="72">
        <f>IFERROR(VLOOKUP(B42,'21'!B:E,4,0),"0")</f>
        <v>0</v>
      </c>
      <c r="FA42" s="72">
        <f>IFERROR(VLOOKUP(B42,'21'!B:F,5,0),"0")</f>
        <v>0</v>
      </c>
      <c r="FB42" s="72">
        <f>IFERROR(VLOOKUP(B42,'21'!B:J,9,0),"0")</f>
        <v>0</v>
      </c>
      <c r="FC42" s="72">
        <f>IFERROR(VLOOKUP(B42,'21'!B:K,10,0),"0")</f>
        <v>0</v>
      </c>
      <c r="FD42" s="72">
        <f>IFERROR(VLOOKUP(B42,'21'!B:L,11,0),"0")</f>
        <v>0</v>
      </c>
      <c r="FE42" s="73">
        <f t="shared" si="33"/>
        <v>0</v>
      </c>
      <c r="FF42" s="72">
        <f>IFERROR(VLOOKUP(B42,'22'!B:D,3,0),"0")</f>
        <v>0</v>
      </c>
      <c r="FG42" s="72">
        <f>IFERROR(VLOOKUP(B42,'22'!B:E,4,0),"0")</f>
        <v>0</v>
      </c>
      <c r="FH42" s="72">
        <f>IFERROR(VLOOKUP(B42,'22'!B:F,5,0),"0")</f>
        <v>0</v>
      </c>
      <c r="FI42" s="72">
        <f>IFERROR(VLOOKUP(B42,'22'!B:J,9,0),"0")</f>
        <v>0</v>
      </c>
      <c r="FJ42" s="72">
        <f>IFERROR(VLOOKUP(B42,'22'!B:K,10,0),"0")</f>
        <v>0</v>
      </c>
      <c r="FK42" s="72">
        <f>IFERROR(VLOOKUP(B42,'22'!B:L,11,0),"0")</f>
        <v>0</v>
      </c>
      <c r="FL42" s="73">
        <f t="shared" si="34"/>
        <v>0</v>
      </c>
      <c r="FM42" s="72">
        <f>IFERROR(VLOOKUP(B42,'23'!B:D,3,0),"0")</f>
        <v>0</v>
      </c>
      <c r="FN42" s="72">
        <f>IFERROR(VLOOKUP(B42,'23'!B:E,4,0),"0")</f>
        <v>0</v>
      </c>
      <c r="FO42" s="72">
        <f>IFERROR(VLOOKUP(B42,'23'!B:F,5,0),"0")</f>
        <v>0</v>
      </c>
      <c r="FP42" s="72">
        <f>IFERROR(VLOOKUP(B42,'23'!B:J,9,0),"0")</f>
        <v>0</v>
      </c>
      <c r="FQ42" s="72">
        <f>IFERROR(VLOOKUP(B42,'23'!B:K,10,0),"0")</f>
        <v>0</v>
      </c>
      <c r="FR42" s="72">
        <f>IFERROR(VLOOKUP(B42,'23'!B:L,11,0),"0")</f>
        <v>0</v>
      </c>
      <c r="FS42" s="73">
        <f t="shared" si="35"/>
        <v>0</v>
      </c>
      <c r="FT42" s="72">
        <f>IFERROR(VLOOKUP(B42,'24'!B:D,3,0),"0")</f>
        <v>0</v>
      </c>
      <c r="FU42" s="72">
        <f>IFERROR(VLOOKUP(B42,'24'!B:E,4,0),"0")</f>
        <v>0</v>
      </c>
      <c r="FV42" s="72">
        <f>IFERROR(VLOOKUP(B42,'24'!B:F,5,0),"0")</f>
        <v>0</v>
      </c>
      <c r="FW42" s="72">
        <f>IFERROR(VLOOKUP(B42,'24'!B:J,9,0),"0")</f>
        <v>0</v>
      </c>
      <c r="FX42" s="72">
        <f>IFERROR(VLOOKUP(B42,'24'!B:K,10,0),"0")</f>
        <v>0</v>
      </c>
      <c r="FY42" s="72">
        <f>IFERROR(VLOOKUP(B42,'24'!B:L,11,0),"0")</f>
        <v>0</v>
      </c>
      <c r="FZ42" s="73">
        <f t="shared" si="36"/>
        <v>0</v>
      </c>
      <c r="GA42" s="72">
        <f>IFERROR(VLOOKUP(B42,'25'!B:D,3,0),"0")</f>
        <v>0</v>
      </c>
      <c r="GB42" s="72">
        <f>IFERROR(VLOOKUP(B42,'25'!B:E,4,0),"0")</f>
        <v>0</v>
      </c>
      <c r="GC42" s="72">
        <f>IFERROR(VLOOKUP(B42,'25'!B:F,5,0),"0")</f>
        <v>0</v>
      </c>
      <c r="GD42" s="72">
        <f>IFERROR(VLOOKUP(B42,'25'!B:J,9,0),"0")</f>
        <v>0</v>
      </c>
      <c r="GE42" s="72">
        <f>IFERROR(VLOOKUP(B42,'25'!B:K,10,0),"0")</f>
        <v>0</v>
      </c>
      <c r="GF42" s="72">
        <f>IFERROR(VLOOKUP(B42,'25'!B:L,11,0),"0")</f>
        <v>0</v>
      </c>
      <c r="GG42" s="73">
        <f t="shared" si="96"/>
        <v>0</v>
      </c>
      <c r="GH42" s="72">
        <f>IFERROR(VLOOKUP(B42,'26'!B:D,3,0),"0")</f>
        <v>0</v>
      </c>
      <c r="GI42" s="72">
        <f>IFERROR(VLOOKUP(B42,'26'!B:E,4,0),"0")</f>
        <v>0</v>
      </c>
      <c r="GJ42" s="72">
        <f>IFERROR(VLOOKUP(B42,'26'!B:F,5,0),"0")</f>
        <v>0</v>
      </c>
      <c r="GK42" s="72">
        <f>IFERROR(VLOOKUP(B42,'26'!B:J,9,0),"0")</f>
        <v>0</v>
      </c>
      <c r="GL42" s="72">
        <f>IFERROR(VLOOKUP(B42,'26'!B:K,10,0),"0")</f>
        <v>0</v>
      </c>
      <c r="GM42" s="72">
        <f>IFERROR(VLOOKUP(B42,'26'!B:L,11,0),"0")</f>
        <v>0</v>
      </c>
      <c r="GN42" s="73">
        <f t="shared" si="97"/>
        <v>0</v>
      </c>
      <c r="GO42" s="72">
        <f>IFERROR(VLOOKUP(B42,'27'!B:D,3,0),"0")</f>
        <v>0</v>
      </c>
      <c r="GP42" s="72">
        <f>IFERROR(VLOOKUP(B42,'27'!B:E,4,0),"0")</f>
        <v>0</v>
      </c>
      <c r="GQ42" s="72">
        <f>IFERROR(VLOOKUP(B42,'27'!B:F,5,0),"0")</f>
        <v>0</v>
      </c>
      <c r="GR42" s="72">
        <f>IFERROR(VLOOKUP(B42,'27'!B:J,9,0),"0")</f>
        <v>0</v>
      </c>
      <c r="GS42" s="72">
        <f>IFERROR(VLOOKUP(B42,'27'!B:K,10,0),"0")</f>
        <v>0</v>
      </c>
      <c r="GT42" s="72">
        <f>IFERROR(VLOOKUP(B42,'27'!B:L,11,0),"0")</f>
        <v>0</v>
      </c>
      <c r="GU42" s="73">
        <f t="shared" si="39"/>
        <v>0</v>
      </c>
      <c r="GV42" s="72">
        <f>IFERROR(VLOOKUP(B42,'28'!B:D,3,0),"0")</f>
        <v>0</v>
      </c>
      <c r="GW42" s="72">
        <f>IFERROR(VLOOKUP(B42,'28'!B:E,4,0),"0")</f>
        <v>2</v>
      </c>
      <c r="GX42" s="72">
        <f>IFERROR(VLOOKUP(B42,'28'!B:F,5,0),"0")</f>
        <v>0</v>
      </c>
      <c r="GY42" s="72">
        <f>IFERROR(VLOOKUP(B42,'28'!B:J,9,0),"0")</f>
        <v>0</v>
      </c>
      <c r="GZ42" s="72">
        <f>IFERROR(VLOOKUP(B42,'28'!B:K,10,0),"0")</f>
        <v>0</v>
      </c>
      <c r="HA42" s="72">
        <f>IFERROR(VLOOKUP(B42,'28'!B:L,11,0),"0")</f>
        <v>0</v>
      </c>
      <c r="HB42" s="73">
        <f t="shared" si="40"/>
        <v>2</v>
      </c>
      <c r="HC42" s="72" t="str">
        <f>IFERROR(VLOOKUP(B42,#REF!,3),"0")</f>
        <v>0</v>
      </c>
      <c r="HD42" s="72" t="str">
        <f>IFERROR(VLOOKUP(B42,#REF!,4,0),"0")</f>
        <v>0</v>
      </c>
      <c r="HE42" s="72" t="str">
        <f>IFERROR(VLOOKUP(B42,#REF!,5,0),"0")</f>
        <v>0</v>
      </c>
      <c r="HF42" s="72" t="str">
        <f>IFERROR(VLOOKUP(B42,#REF!,9,0),"0")</f>
        <v>0</v>
      </c>
      <c r="HG42" s="72" t="str">
        <f>IFERROR(VLOOKUP(B42,#REF!,10,0),"0")</f>
        <v>0</v>
      </c>
      <c r="HH42" s="72" t="str">
        <f>IFERROR(VLOOKUP(B42,#REF!,11,0),"0")</f>
        <v>0</v>
      </c>
      <c r="HI42" s="73">
        <f t="shared" si="98"/>
        <v>0</v>
      </c>
      <c r="HP42" s="73">
        <f t="shared" si="99"/>
        <v>0</v>
      </c>
      <c r="HW42" s="73">
        <f t="shared" si="100"/>
        <v>0</v>
      </c>
    </row>
    <row r="43" spans="1:231" x14ac:dyDescent="0.6">
      <c r="A43" s="3">
        <v>40</v>
      </c>
      <c r="B43" s="3">
        <v>1111078</v>
      </c>
      <c r="C43" s="5" t="s">
        <v>65</v>
      </c>
      <c r="D43" s="3" t="s">
        <v>177</v>
      </c>
      <c r="E43" s="84">
        <v>5.01</v>
      </c>
      <c r="F43" s="83">
        <f t="shared" si="9"/>
        <v>0</v>
      </c>
      <c r="G43" s="70">
        <f t="shared" si="44"/>
        <v>0</v>
      </c>
      <c r="H43" s="70">
        <f t="shared" si="45"/>
        <v>0</v>
      </c>
      <c r="I43" s="70">
        <f t="shared" si="46"/>
        <v>0</v>
      </c>
      <c r="J43" s="70">
        <f t="shared" si="47"/>
        <v>0</v>
      </c>
      <c r="K43" s="70">
        <f t="shared" si="48"/>
        <v>0</v>
      </c>
      <c r="L43" s="70">
        <f t="shared" si="49"/>
        <v>0</v>
      </c>
      <c r="M43" s="73">
        <f t="shared" si="11"/>
        <v>0</v>
      </c>
      <c r="N43" s="81">
        <f t="shared" si="12"/>
        <v>0</v>
      </c>
      <c r="O43" s="72" t="str">
        <f>IFERROR(VLOOKUP(B43,'1ไม่มียอด'!B:D,3,0),"0")</f>
        <v>0</v>
      </c>
      <c r="P43" s="72" t="str">
        <f>IFERROR(VLOOKUP(B43,'1ไม่มียอด'!B:E,4,0),"0")</f>
        <v>0</v>
      </c>
      <c r="Q43" s="72" t="str">
        <f>IFERROR(VLOOKUP(B43,'1ไม่มียอด'!B:F,5,0),"0")</f>
        <v>0</v>
      </c>
      <c r="R43" s="72" t="str">
        <f>IFERROR(VLOOKUP(B43,'1ไม่มียอด'!B:G,6,0),"0")</f>
        <v>0</v>
      </c>
      <c r="S43" s="72" t="str">
        <f>IFERROR(VLOOKUP(B43,'1ไม่มียอด'!B:J,9,0),"0")</f>
        <v>0</v>
      </c>
      <c r="T43" s="72" t="str">
        <f>IFERROR(VLOOKUP(B43,'1ไม่มียอด'!B:K,10,0),"0")</f>
        <v>0</v>
      </c>
      <c r="U43" s="73">
        <f t="shared" si="84"/>
        <v>0</v>
      </c>
      <c r="V43" s="72" t="str">
        <f>IFERROR(VLOOKUP(B43,#REF!,3,0),"0")</f>
        <v>0</v>
      </c>
      <c r="W43" s="72" t="str">
        <f>IFERROR(VLOOKUP(B43,#REF!,4,0),"0")</f>
        <v>0</v>
      </c>
      <c r="X43" s="72" t="str">
        <f>IFERROR(VLOOKUP(B43,#REF!,5,0),"0")</f>
        <v>0</v>
      </c>
      <c r="Y43" s="72" t="str">
        <f>IFERROR(VLOOKUP(B43,#REF!,9,0),"0")</f>
        <v>0</v>
      </c>
      <c r="Z43" s="72" t="str">
        <f>IFERROR(VLOOKUP(B43,#REF!,10,0),"0")</f>
        <v>0</v>
      </c>
      <c r="AA43" s="72" t="str">
        <f>IFERROR(VLOOKUP(B43,#REF!,11,0),"0")</f>
        <v>0</v>
      </c>
      <c r="AB43" s="73">
        <f t="shared" si="85"/>
        <v>0</v>
      </c>
      <c r="AC43" s="72">
        <f>IFERROR(VLOOKUP(B43,'3'!B:D,3,0),"0")</f>
        <v>0</v>
      </c>
      <c r="AD43" s="72">
        <f>IFERROR(VLOOKUP(B43,'3'!B:E,4,0),"0")</f>
        <v>0</v>
      </c>
      <c r="AE43" s="72">
        <f>IFERROR(VLOOKUP(B43,'3'!B:F,5,0),"0")</f>
        <v>0</v>
      </c>
      <c r="AF43" s="72">
        <f>IFERROR(VLOOKUP(B43,'3'!B:J,9,0),"0")</f>
        <v>0</v>
      </c>
      <c r="AG43" s="72">
        <f>IFERROR(VLOOKUP(B43,'3'!B:K,10,0),"0")</f>
        <v>0</v>
      </c>
      <c r="AH43" s="72">
        <f>IFERROR(VLOOKUP(B43,'3'!B:L,11,0),"0")</f>
        <v>0</v>
      </c>
      <c r="AI43" s="73">
        <f t="shared" si="15"/>
        <v>0</v>
      </c>
      <c r="AJ43" s="72">
        <f>IFERROR(VLOOKUP(B43,'4'!B:D,3,0),"0")</f>
        <v>0</v>
      </c>
      <c r="AK43" s="72">
        <f>IFERROR(VLOOKUP(B43,'4'!B:E,4,0),"0")</f>
        <v>0</v>
      </c>
      <c r="AL43" s="72">
        <f>IFERROR(VLOOKUP(B43,'4'!B:F,5,0),"0")</f>
        <v>0</v>
      </c>
      <c r="AM43" s="72">
        <f>IFERROR(VLOOKUP(B43,'4'!B:J,9,0),"0")</f>
        <v>0</v>
      </c>
      <c r="AN43" s="72">
        <f>IFERROR(VLOOKUP(B43,'4'!B:K,10,0),"0")</f>
        <v>0</v>
      </c>
      <c r="AO43" s="72">
        <f>IFERROR(VLOOKUP(B43,'4'!B:L,11,0),"0")</f>
        <v>0</v>
      </c>
      <c r="AP43" s="73">
        <f t="shared" si="16"/>
        <v>0</v>
      </c>
      <c r="AQ43" s="72">
        <f>IFERROR(VLOOKUP(B43,'5'!B:D,3,0),"0")</f>
        <v>0</v>
      </c>
      <c r="AR43" s="72">
        <f>IFERROR(VLOOKUP(B43,'5'!B:E,4,0),"0")</f>
        <v>0</v>
      </c>
      <c r="AS43" s="72">
        <f>IFERROR(VLOOKUP(B43,'5'!B:F,5,0),"0")</f>
        <v>0</v>
      </c>
      <c r="AT43" s="72">
        <f>IFERROR(VLOOKUP(B43,'5'!B:J,9,0),"0")</f>
        <v>0</v>
      </c>
      <c r="AU43" s="72">
        <f>IFERROR(VLOOKUP(B43,'5'!B:K,10,0),"0")</f>
        <v>0</v>
      </c>
      <c r="AV43" s="72">
        <f>IFERROR(VLOOKUP(B43,'5'!B:L,11,0),"0")</f>
        <v>0</v>
      </c>
      <c r="AW43" s="73">
        <f t="shared" si="86"/>
        <v>0</v>
      </c>
      <c r="AX43" s="72">
        <f>IFERROR(VLOOKUP(B43,'6'!B:D,3,0),"0")</f>
        <v>0</v>
      </c>
      <c r="AY43" s="72">
        <f>IFERROR(VLOOKUP(B43,'6'!B:E,4,0),"0")</f>
        <v>0</v>
      </c>
      <c r="AZ43" s="72">
        <f>IFERROR(VLOOKUP(B43,'6'!B:F,5,0),"0")</f>
        <v>0</v>
      </c>
      <c r="BA43" s="72">
        <f>IFERROR(VLOOKUP(B43,'6'!B:J,9,0),"0")</f>
        <v>0</v>
      </c>
      <c r="BB43" s="72">
        <f>IFERROR(VLOOKUP(B43,'6'!B:K,10,0),"0")</f>
        <v>0</v>
      </c>
      <c r="BC43" s="72">
        <f>IFERROR(VLOOKUP(B43,'6'!B:L,11,0),"0")</f>
        <v>0</v>
      </c>
      <c r="BD43" s="73">
        <f t="shared" si="18"/>
        <v>0</v>
      </c>
      <c r="BE43" s="72">
        <f>IFERROR(VLOOKUP(B43,'7'!B:D,3,0),"0")</f>
        <v>0</v>
      </c>
      <c r="BF43" s="72">
        <f>IFERROR(VLOOKUP(B43,'7'!B:E,4,0),"0")</f>
        <v>0</v>
      </c>
      <c r="BG43" s="72">
        <f>IFERROR(VLOOKUP(B43,'7'!B:F,5,0),"0")</f>
        <v>0</v>
      </c>
      <c r="BH43" s="72">
        <f>IFERROR(VLOOKUP(B43,'7'!B:J,9,0),"0")</f>
        <v>0</v>
      </c>
      <c r="BI43" s="72">
        <f>IFERROR(VLOOKUP(B43,'7'!B:K,10,0),"0")</f>
        <v>0</v>
      </c>
      <c r="BJ43" s="72">
        <f>IFERROR(VLOOKUP(B43,'7'!B:L,11,0),"0")</f>
        <v>0</v>
      </c>
      <c r="BK43" s="73">
        <f t="shared" si="87"/>
        <v>0</v>
      </c>
      <c r="BL43" s="72">
        <f>IFERROR(VLOOKUP(B43,'8'!B:D,3,0),"0")</f>
        <v>0</v>
      </c>
      <c r="BM43" s="72">
        <f>IFERROR(VLOOKUP(B43,'8'!B:E,4,0),"0")</f>
        <v>0</v>
      </c>
      <c r="BN43" s="72">
        <f>IFERROR(VLOOKUP(B43,'8'!B:F,5,0),"0")</f>
        <v>0</v>
      </c>
      <c r="BO43" s="72">
        <f>IFERROR(VLOOKUP(B43,'8'!B:J,9,0),"0")</f>
        <v>0</v>
      </c>
      <c r="BP43" s="72">
        <f>IFERROR(VLOOKUP(B43,'8'!B:K,10,0),"0")</f>
        <v>0</v>
      </c>
      <c r="BQ43" s="72">
        <f>IFERROR(VLOOKUP(B43,'8'!B:L,11,0),"0")</f>
        <v>0</v>
      </c>
      <c r="BR43" s="73">
        <f t="shared" si="20"/>
        <v>0</v>
      </c>
      <c r="BS43" s="72">
        <f>IFERROR(VLOOKUP(B43,'9'!B:D,3,0),"0")</f>
        <v>0</v>
      </c>
      <c r="BT43" s="72">
        <f>IFERROR(VLOOKUP(B43,'9'!B:E,4,0),"0")</f>
        <v>0</v>
      </c>
      <c r="BU43" s="72">
        <f>IFERROR(VLOOKUP(B43,'9'!B:F,5,0),"0")</f>
        <v>0</v>
      </c>
      <c r="BV43" s="72">
        <f>IFERROR(VLOOKUP(B43,'9'!B:J,9,0),"0")</f>
        <v>0</v>
      </c>
      <c r="BW43" s="72">
        <f>IFERROR(VLOOKUP(B43,'9'!B:K,10,0),"0")</f>
        <v>0</v>
      </c>
      <c r="BX43" s="72">
        <f>IFERROR(VLOOKUP(B43,'9'!B:L,11,0),"0")</f>
        <v>0</v>
      </c>
      <c r="BY43" s="73">
        <f t="shared" si="21"/>
        <v>0</v>
      </c>
      <c r="BZ43" s="72">
        <f>IFERROR(VLOOKUP(B43,'10'!B:D,3,0),"0")</f>
        <v>0</v>
      </c>
      <c r="CA43" s="72">
        <f>IFERROR(VLOOKUP(B43,'10'!B:E,4,0),"0")</f>
        <v>0</v>
      </c>
      <c r="CB43" s="72">
        <f>VLOOKUP(B43,'10'!B:F,5,0)</f>
        <v>0</v>
      </c>
      <c r="CC43" s="72">
        <f>IFERROR(VLOOKUP(B43,'10'!B:J,9,0),"0")</f>
        <v>0</v>
      </c>
      <c r="CD43" s="72">
        <f>IFERROR(VLOOKUP(B43,'10'!B:K,10,0),"0")</f>
        <v>0</v>
      </c>
      <c r="CE43" s="72">
        <f>IFERROR(VLOOKUP(B43,'10'!B:L,11,0),"0")</f>
        <v>0</v>
      </c>
      <c r="CF43" s="73">
        <f t="shared" si="88"/>
        <v>0</v>
      </c>
      <c r="CG43" s="72">
        <f>IFERROR(VLOOKUP(B43,'11'!B:D,3,0),"0")</f>
        <v>0</v>
      </c>
      <c r="CH43" s="72">
        <f>IFERROR(VLOOKUP(B43,'11'!B:E,4,0),"0")</f>
        <v>0</v>
      </c>
      <c r="CI43" s="72">
        <f>IFERROR(VLOOKUP(B43,'11'!B:F,5,0),"0")</f>
        <v>0</v>
      </c>
      <c r="CJ43" s="72">
        <f>IFERROR(VLOOKUP(B43,'11'!B:J,9,0),"0")</f>
        <v>0</v>
      </c>
      <c r="CK43" s="72">
        <f>IFERROR(VLOOKUP(B43,'11'!B:K,10,0),"0")</f>
        <v>0</v>
      </c>
      <c r="CL43" s="72">
        <f>IFERROR(VLOOKUP(B43,'11'!B:L,11,0),"0")</f>
        <v>0</v>
      </c>
      <c r="CM43" s="73">
        <f t="shared" si="89"/>
        <v>0</v>
      </c>
      <c r="CN43" s="72">
        <f>IFERROR(VLOOKUP(B43,'12'!B:D,3,0),"0")</f>
        <v>0</v>
      </c>
      <c r="CO43" s="72">
        <f>IFERROR(VLOOKUP(B43,'12'!B:E,4,0),"0")</f>
        <v>0</v>
      </c>
      <c r="CP43" s="72">
        <f>IFERROR(VLOOKUP(B43,'12'!B:F,5,0),"0")</f>
        <v>0</v>
      </c>
      <c r="CQ43" s="72">
        <f>IFERROR(VLOOKUP(B43,'12'!B:J,9,0),"0")</f>
        <v>0</v>
      </c>
      <c r="CR43" s="72">
        <f>IFERROR(VLOOKUP(B43,'12'!B:K,10,0),"0")</f>
        <v>0</v>
      </c>
      <c r="CS43" s="72">
        <f>IFERROR(VLOOKUP(B43,'12'!B:L,11,0),"0")</f>
        <v>0</v>
      </c>
      <c r="CT43" s="73">
        <f t="shared" si="90"/>
        <v>0</v>
      </c>
      <c r="CU43" s="72">
        <f>IFERROR(VLOOKUP(B43,'13'!B:D,3,0),"0")</f>
        <v>0</v>
      </c>
      <c r="CV43" s="72">
        <f>IFERROR(VLOOKUP(B43,'13'!B:E,4,0),"0")</f>
        <v>0</v>
      </c>
      <c r="CW43" s="72">
        <f>IFERROR(VLOOKUP(B43,'13'!B:F,5,0),"0")</f>
        <v>0</v>
      </c>
      <c r="CX43" s="72">
        <f>IFERROR(VLOOKUP(B43,'13'!B:J,9,0),"0")</f>
        <v>0</v>
      </c>
      <c r="CY43" s="72">
        <f>IFERROR(VLOOKUP(B43,'13'!B:K,10,0),"0")</f>
        <v>0</v>
      </c>
      <c r="CZ43" s="72">
        <f>IFERROR(VLOOKUP(B43,'13'!B:L,11,0),"0")</f>
        <v>0</v>
      </c>
      <c r="DA43" s="73">
        <f t="shared" si="91"/>
        <v>0</v>
      </c>
      <c r="DB43" s="72">
        <f>IFERROR(VLOOKUP(B43,'14'!B:D,3,0),"0")</f>
        <v>0</v>
      </c>
      <c r="DC43" s="72">
        <f>IFERROR(VLOOKUP(B43,'14'!B:E,4,0),"0")</f>
        <v>0</v>
      </c>
      <c r="DD43" s="72">
        <f>IFERROR(VLOOKUP(B43,'14'!B:F,5,0),"0")</f>
        <v>0</v>
      </c>
      <c r="DE43" s="72">
        <f>IFERROR(VLOOKUP(B43,'14'!B:J,9,0),"0")</f>
        <v>0</v>
      </c>
      <c r="DF43" s="72">
        <f>IFERROR(VLOOKUP(B43,'14'!B:K,10,0),"0")</f>
        <v>0</v>
      </c>
      <c r="DG43" s="72">
        <f>IFERROR(VLOOKUP(B43,'14'!B:L,11,0),"0")</f>
        <v>0</v>
      </c>
      <c r="DH43" s="73">
        <f t="shared" si="92"/>
        <v>0</v>
      </c>
      <c r="DI43" s="72">
        <f>IFERROR(VLOOKUP(B43,'15'!B:D,3,0),"0")</f>
        <v>0</v>
      </c>
      <c r="DJ43" s="72">
        <f>IFERROR(VLOOKUP(B43,'15'!B:E,4,0),"0")</f>
        <v>0</v>
      </c>
      <c r="DK43" s="72">
        <f>IFERROR(VLOOKUP(B43,'15'!B:F,5,0),"0")</f>
        <v>0</v>
      </c>
      <c r="DL43" s="72">
        <f>IFERROR(VLOOKUP(B43,'15'!B:J,9,0),"0")</f>
        <v>0</v>
      </c>
      <c r="DM43" s="72">
        <f>IFERROR(VLOOKUP(B43,'15'!B:K,10,0),"0")</f>
        <v>0</v>
      </c>
      <c r="DN43" s="72">
        <f>IFERROR(VLOOKUP(B43,'15'!B:L,11,0),"0")</f>
        <v>0</v>
      </c>
      <c r="DO43" s="73">
        <f t="shared" si="93"/>
        <v>0</v>
      </c>
      <c r="DP43" s="72">
        <f>IFERROR(VLOOKUP(B43,'16'!B:D,3,0),"0")</f>
        <v>0</v>
      </c>
      <c r="DQ43" s="72">
        <f>IFERROR(VLOOKUP(B43,'16'!B:E,4,0),"0")</f>
        <v>0</v>
      </c>
      <c r="DR43" s="72">
        <f>IFERROR(VLOOKUP(B43,'16'!B:F,5,0),"0")</f>
        <v>0</v>
      </c>
      <c r="DS43" s="72">
        <f>IFERROR(VLOOKUP(B43,'16'!B:J,9,0),"0")</f>
        <v>0</v>
      </c>
      <c r="DT43" s="72">
        <f>IFERROR(VLOOKUP(B43,'16'!B:K,10,0),"0")</f>
        <v>0</v>
      </c>
      <c r="DU43" s="72">
        <f>IFERROR(VLOOKUP(B43,'16'!B:L,11,0),"0")</f>
        <v>0</v>
      </c>
      <c r="DV43" s="73">
        <f t="shared" si="94"/>
        <v>0</v>
      </c>
      <c r="DW43" s="72">
        <f>IFERROR(VLOOKUP(B43,'17'!B:D,3,0),"0")</f>
        <v>0</v>
      </c>
      <c r="DX43" s="72">
        <f>IFERROR(VLOOKUP(B43,'17'!B:E,4,0),"0")</f>
        <v>0</v>
      </c>
      <c r="DY43" s="72">
        <f>IFERROR(VLOOKUP(B43,'17'!B:F,5,0),"0")</f>
        <v>0</v>
      </c>
      <c r="DZ43" s="72">
        <f>IFERROR(VLOOKUP(B43,'17'!B:J,9,0),"0")</f>
        <v>0</v>
      </c>
      <c r="EA43" s="72">
        <f>IFERROR(VLOOKUP(B43,'17'!B:K,10,0),"0")</f>
        <v>0</v>
      </c>
      <c r="EB43" s="72">
        <f>IFERROR(VLOOKUP(B43,'17'!B:L,11,0),"0")</f>
        <v>0</v>
      </c>
      <c r="EC43" s="73">
        <f t="shared" si="95"/>
        <v>0</v>
      </c>
      <c r="ED43" s="72">
        <f>IFERROR(VLOOKUP(B43,'18'!B:D,3,0),"0")</f>
        <v>0</v>
      </c>
      <c r="EE43" s="72">
        <f>IFERROR(VLOOKUP(B43,'18'!B:E,4,0),"0")</f>
        <v>0</v>
      </c>
      <c r="EF43" s="72">
        <f>IFERROR(VLOOKUP(B43,'18'!B:F,5,0),"0")</f>
        <v>0</v>
      </c>
      <c r="EG43" s="72">
        <f>IFERROR(VLOOKUP(B43,'18'!B:J,9,0),"0")</f>
        <v>0</v>
      </c>
      <c r="EH43" s="72">
        <f>IFERROR(VLOOKUP(B43,'18'!B:K,10,0),"0")</f>
        <v>0</v>
      </c>
      <c r="EI43" s="72">
        <f>IFERROR(VLOOKUP(B43,'18'!B:L,11,0),"0")</f>
        <v>0</v>
      </c>
      <c r="EJ43" s="73">
        <f t="shared" si="30"/>
        <v>0</v>
      </c>
      <c r="EK43" s="72">
        <f>IFERROR(VLOOKUP(B43,'19'!B:D,3,0),"0")</f>
        <v>0</v>
      </c>
      <c r="EL43" s="72">
        <f>IFERROR(VLOOKUP(B43,'19'!B:E,4,0),"0")</f>
        <v>0</v>
      </c>
      <c r="EM43" s="72">
        <f>IFERROR(VLOOKUP(B43,'19'!B:F,5,0),"0")</f>
        <v>0</v>
      </c>
      <c r="EN43" s="72">
        <f>IFERROR(VLOOKUP(B43,'19'!B:J,9,0),"0")</f>
        <v>0</v>
      </c>
      <c r="EO43" s="72">
        <f>IFERROR(VLOOKUP(B43,'19'!B:K,10,0),"0")</f>
        <v>0</v>
      </c>
      <c r="EP43" s="72">
        <f>IFERROR(VLOOKUP(B43,'19'!B:L,11,0),"0")</f>
        <v>0</v>
      </c>
      <c r="EQ43" s="73">
        <f t="shared" si="31"/>
        <v>0</v>
      </c>
      <c r="ER43" s="72">
        <f>IFERROR(VLOOKUP(B43,'20'!B:D,3,0),"0")</f>
        <v>0</v>
      </c>
      <c r="ES43" s="72">
        <f>IFERROR(VLOOKUP(B43,'20'!B:E,4,0),"0")</f>
        <v>0</v>
      </c>
      <c r="ET43" s="72">
        <f>IFERROR(VLOOKUP(B43,'20'!B:F,5,0),"0")</f>
        <v>0</v>
      </c>
      <c r="EU43" s="72">
        <f>IFERROR(VLOOKUP(B43,'20'!B:J,9,0),"0")</f>
        <v>0</v>
      </c>
      <c r="EV43" s="72">
        <f>IFERROR(VLOOKUP(B43,'20'!B:K,10,0),"0")</f>
        <v>0</v>
      </c>
      <c r="EW43" s="72">
        <f>IFERROR(VLOOKUP(B43,'20'!B:L,11,0),"0")</f>
        <v>0</v>
      </c>
      <c r="EX43" s="73">
        <f t="shared" si="32"/>
        <v>0</v>
      </c>
      <c r="EY43" s="72">
        <f>IFERROR(VLOOKUP(B43,'21'!B:D,3,0),"0")</f>
        <v>0</v>
      </c>
      <c r="EZ43" s="72">
        <f>IFERROR(VLOOKUP(B43,'21'!B:E,4,0),"0")</f>
        <v>0</v>
      </c>
      <c r="FA43" s="72">
        <f>IFERROR(VLOOKUP(B43,'21'!B:F,5,0),"0")</f>
        <v>0</v>
      </c>
      <c r="FB43" s="72">
        <f>IFERROR(VLOOKUP(B43,'21'!B:J,9,0),"0")</f>
        <v>0</v>
      </c>
      <c r="FC43" s="72">
        <f>IFERROR(VLOOKUP(B43,'21'!B:K,10,0),"0")</f>
        <v>0</v>
      </c>
      <c r="FD43" s="72">
        <f>IFERROR(VLOOKUP(B43,'21'!B:L,11,0),"0")</f>
        <v>0</v>
      </c>
      <c r="FE43" s="73">
        <f t="shared" si="33"/>
        <v>0</v>
      </c>
      <c r="FF43" s="72">
        <f>IFERROR(VLOOKUP(B43,'22'!B:D,3,0),"0")</f>
        <v>0</v>
      </c>
      <c r="FG43" s="72">
        <f>IFERROR(VLOOKUP(B43,'22'!B:E,4,0),"0")</f>
        <v>0</v>
      </c>
      <c r="FH43" s="72">
        <f>IFERROR(VLOOKUP(B43,'22'!B:F,5,0),"0")</f>
        <v>0</v>
      </c>
      <c r="FI43" s="72">
        <f>IFERROR(VLOOKUP(B43,'22'!B:J,9,0),"0")</f>
        <v>0</v>
      </c>
      <c r="FJ43" s="72">
        <f>IFERROR(VLOOKUP(B43,'22'!B:K,10,0),"0")</f>
        <v>0</v>
      </c>
      <c r="FK43" s="72">
        <f>IFERROR(VLOOKUP(B43,'22'!B:L,11,0),"0")</f>
        <v>0</v>
      </c>
      <c r="FL43" s="73">
        <f t="shared" si="34"/>
        <v>0</v>
      </c>
      <c r="FM43" s="72">
        <f>IFERROR(VLOOKUP(B43,'23'!B:D,3,0),"0")</f>
        <v>0</v>
      </c>
      <c r="FN43" s="72">
        <f>IFERROR(VLOOKUP(B43,'23'!B:E,4,0),"0")</f>
        <v>0</v>
      </c>
      <c r="FO43" s="72">
        <f>IFERROR(VLOOKUP(B43,'23'!B:F,5,0),"0")</f>
        <v>0</v>
      </c>
      <c r="FP43" s="72">
        <f>IFERROR(VLOOKUP(B43,'23'!B:J,9,0),"0")</f>
        <v>0</v>
      </c>
      <c r="FQ43" s="72">
        <f>IFERROR(VLOOKUP(B43,'23'!B:K,10,0),"0")</f>
        <v>0</v>
      </c>
      <c r="FR43" s="72">
        <f>IFERROR(VLOOKUP(B43,'23'!B:L,11,0),"0")</f>
        <v>0</v>
      </c>
      <c r="FS43" s="73">
        <f t="shared" si="35"/>
        <v>0</v>
      </c>
      <c r="FT43" s="72">
        <f>IFERROR(VLOOKUP(B43,'24'!B:D,3,0),"0")</f>
        <v>0</v>
      </c>
      <c r="FU43" s="72">
        <f>IFERROR(VLOOKUP(B43,'24'!B:E,4,0),"0")</f>
        <v>0</v>
      </c>
      <c r="FV43" s="72">
        <f>IFERROR(VLOOKUP(B43,'24'!B:F,5,0),"0")</f>
        <v>0</v>
      </c>
      <c r="FW43" s="72">
        <f>IFERROR(VLOOKUP(B43,'24'!B:J,9,0),"0")</f>
        <v>0</v>
      </c>
      <c r="FX43" s="72">
        <f>IFERROR(VLOOKUP(B43,'24'!B:K,10,0),"0")</f>
        <v>0</v>
      </c>
      <c r="FY43" s="72">
        <f>IFERROR(VLOOKUP(B43,'24'!B:L,11,0),"0")</f>
        <v>0</v>
      </c>
      <c r="FZ43" s="73">
        <f t="shared" si="36"/>
        <v>0</v>
      </c>
      <c r="GA43" s="72">
        <f>IFERROR(VLOOKUP(B43,'25'!B:D,3,0),"0")</f>
        <v>0</v>
      </c>
      <c r="GB43" s="72">
        <f>IFERROR(VLOOKUP(B43,'25'!B:E,4,0),"0")</f>
        <v>0</v>
      </c>
      <c r="GC43" s="72">
        <f>IFERROR(VLOOKUP(B43,'25'!B:F,5,0),"0")</f>
        <v>0</v>
      </c>
      <c r="GD43" s="72">
        <f>IFERROR(VLOOKUP(B43,'25'!B:J,9,0),"0")</f>
        <v>0</v>
      </c>
      <c r="GE43" s="72">
        <f>IFERROR(VLOOKUP(B43,'25'!B:K,10,0),"0")</f>
        <v>0</v>
      </c>
      <c r="GF43" s="72">
        <f>IFERROR(VLOOKUP(B43,'25'!B:L,11,0),"0")</f>
        <v>0</v>
      </c>
      <c r="GG43" s="73">
        <f t="shared" si="96"/>
        <v>0</v>
      </c>
      <c r="GH43" s="72">
        <f>IFERROR(VLOOKUP(B43,'26'!B:D,3,0),"0")</f>
        <v>0</v>
      </c>
      <c r="GI43" s="72">
        <f>IFERROR(VLOOKUP(B43,'26'!B:E,4,0),"0")</f>
        <v>0</v>
      </c>
      <c r="GJ43" s="72">
        <f>IFERROR(VLOOKUP(B43,'26'!B:F,5,0),"0")</f>
        <v>0</v>
      </c>
      <c r="GK43" s="72">
        <f>IFERROR(VLOOKUP(B43,'26'!B:J,9,0),"0")</f>
        <v>0</v>
      </c>
      <c r="GL43" s="72">
        <f>IFERROR(VLOOKUP(B43,'26'!B:K,10,0),"0")</f>
        <v>0</v>
      </c>
      <c r="GM43" s="72">
        <f>IFERROR(VLOOKUP(B43,'26'!B:L,11,0),"0")</f>
        <v>0</v>
      </c>
      <c r="GN43" s="73">
        <f t="shared" si="97"/>
        <v>0</v>
      </c>
      <c r="GO43" s="72">
        <f>IFERROR(VLOOKUP(B43,'27'!B:D,3,0),"0")</f>
        <v>0</v>
      </c>
      <c r="GP43" s="72">
        <f>IFERROR(VLOOKUP(B43,'27'!B:E,4,0),"0")</f>
        <v>0</v>
      </c>
      <c r="GQ43" s="72">
        <f>IFERROR(VLOOKUP(B43,'27'!B:F,5,0),"0")</f>
        <v>0</v>
      </c>
      <c r="GR43" s="72">
        <f>IFERROR(VLOOKUP(B43,'27'!B:J,9,0),"0")</f>
        <v>0</v>
      </c>
      <c r="GS43" s="72">
        <f>IFERROR(VLOOKUP(B43,'27'!B:K,10,0),"0")</f>
        <v>0</v>
      </c>
      <c r="GT43" s="72">
        <f>IFERROR(VLOOKUP(B43,'27'!B:L,11,0),"0")</f>
        <v>0</v>
      </c>
      <c r="GU43" s="73">
        <f t="shared" si="39"/>
        <v>0</v>
      </c>
      <c r="GV43" s="72">
        <f>IFERROR(VLOOKUP(B43,'28'!B:D,3,0),"0")</f>
        <v>0</v>
      </c>
      <c r="GW43" s="72">
        <f>IFERROR(VLOOKUP(B43,'28'!B:E,4,0),"0")</f>
        <v>0</v>
      </c>
      <c r="GX43" s="72">
        <f>IFERROR(VLOOKUP(B43,'28'!B:F,5,0),"0")</f>
        <v>0</v>
      </c>
      <c r="GY43" s="72">
        <f>IFERROR(VLOOKUP(B43,'28'!B:J,9,0),"0")</f>
        <v>0</v>
      </c>
      <c r="GZ43" s="72">
        <f>IFERROR(VLOOKUP(B43,'28'!B:K,10,0),"0")</f>
        <v>0</v>
      </c>
      <c r="HA43" s="72">
        <f>IFERROR(VLOOKUP(B43,'28'!B:L,11,0),"0")</f>
        <v>0</v>
      </c>
      <c r="HB43" s="73">
        <f t="shared" si="40"/>
        <v>0</v>
      </c>
      <c r="HC43" s="72" t="str">
        <f>IFERROR(VLOOKUP(B43,#REF!,3),"0")</f>
        <v>0</v>
      </c>
      <c r="HD43" s="72" t="str">
        <f>IFERROR(VLOOKUP(B43,#REF!,4,0),"0")</f>
        <v>0</v>
      </c>
      <c r="HE43" s="72" t="str">
        <f>IFERROR(VLOOKUP(B43,#REF!,5,0),"0")</f>
        <v>0</v>
      </c>
      <c r="HF43" s="72" t="str">
        <f>IFERROR(VLOOKUP(B43,#REF!,9,0),"0")</f>
        <v>0</v>
      </c>
      <c r="HG43" s="72" t="str">
        <f>IFERROR(VLOOKUP(B43,#REF!,10,0),"0")</f>
        <v>0</v>
      </c>
      <c r="HH43" s="72" t="str">
        <f>IFERROR(VLOOKUP(B43,#REF!,11,0),"0")</f>
        <v>0</v>
      </c>
      <c r="HI43" s="73">
        <f t="shared" si="98"/>
        <v>0</v>
      </c>
      <c r="HP43" s="73">
        <f t="shared" si="99"/>
        <v>0</v>
      </c>
      <c r="HW43" s="73">
        <f t="shared" si="100"/>
        <v>0</v>
      </c>
    </row>
    <row r="44" spans="1:231" x14ac:dyDescent="0.6">
      <c r="A44" s="3">
        <v>41</v>
      </c>
      <c r="B44" s="3">
        <v>1111079</v>
      </c>
      <c r="C44" s="5" t="s">
        <v>27</v>
      </c>
      <c r="D44" s="3" t="s">
        <v>177</v>
      </c>
      <c r="E44" s="84">
        <v>6.46</v>
      </c>
      <c r="F44" s="83">
        <f t="shared" si="9"/>
        <v>0</v>
      </c>
      <c r="G44" s="70">
        <f t="shared" si="44"/>
        <v>0</v>
      </c>
      <c r="H44" s="70">
        <f t="shared" si="45"/>
        <v>0</v>
      </c>
      <c r="I44" s="70">
        <f t="shared" si="46"/>
        <v>0</v>
      </c>
      <c r="J44" s="70">
        <f t="shared" si="47"/>
        <v>0</v>
      </c>
      <c r="K44" s="70">
        <f t="shared" si="48"/>
        <v>0</v>
      </c>
      <c r="L44" s="70">
        <f t="shared" si="49"/>
        <v>0</v>
      </c>
      <c r="M44" s="73">
        <f t="shared" si="11"/>
        <v>0</v>
      </c>
      <c r="N44" s="81">
        <f t="shared" si="12"/>
        <v>0</v>
      </c>
      <c r="O44" s="72" t="str">
        <f>IFERROR(VLOOKUP(B44,'1ไม่มียอด'!B:D,3,0),"0")</f>
        <v>0</v>
      </c>
      <c r="P44" s="72" t="str">
        <f>IFERROR(VLOOKUP(B44,'1ไม่มียอด'!B:E,4,0),"0")</f>
        <v>0</v>
      </c>
      <c r="Q44" s="72" t="str">
        <f>IFERROR(VLOOKUP(B44,'1ไม่มียอด'!B:F,5,0),"0")</f>
        <v>0</v>
      </c>
      <c r="R44" s="72" t="str">
        <f>IFERROR(VLOOKUP(B44,'1ไม่มียอด'!B:G,6,0),"0")</f>
        <v>0</v>
      </c>
      <c r="S44" s="72" t="str">
        <f>IFERROR(VLOOKUP(B44,'1ไม่มียอด'!B:J,9,0),"0")</f>
        <v>0</v>
      </c>
      <c r="T44" s="72" t="str">
        <f>IFERROR(VLOOKUP(B44,'1ไม่มียอด'!B:K,10,0),"0")</f>
        <v>0</v>
      </c>
      <c r="U44" s="73">
        <f t="shared" si="84"/>
        <v>0</v>
      </c>
      <c r="V44" s="72" t="str">
        <f>IFERROR(VLOOKUP(B44,#REF!,3,0),"0")</f>
        <v>0</v>
      </c>
      <c r="W44" s="72" t="str">
        <f>IFERROR(VLOOKUP(B44,#REF!,4,0),"0")</f>
        <v>0</v>
      </c>
      <c r="X44" s="72" t="str">
        <f>IFERROR(VLOOKUP(B44,#REF!,5,0),"0")</f>
        <v>0</v>
      </c>
      <c r="Y44" s="72" t="str">
        <f>IFERROR(VLOOKUP(B44,#REF!,9,0),"0")</f>
        <v>0</v>
      </c>
      <c r="Z44" s="72" t="str">
        <f>IFERROR(VLOOKUP(B44,#REF!,10,0),"0")</f>
        <v>0</v>
      </c>
      <c r="AA44" s="72" t="str">
        <f>IFERROR(VLOOKUP(B44,#REF!,11,0),"0")</f>
        <v>0</v>
      </c>
      <c r="AB44" s="73">
        <f t="shared" si="85"/>
        <v>0</v>
      </c>
      <c r="AC44" s="72">
        <f>IFERROR(VLOOKUP(B44,'3'!B:D,3,0),"0")</f>
        <v>0</v>
      </c>
      <c r="AD44" s="72">
        <f>IFERROR(VLOOKUP(B44,'3'!B:E,4,0),"0")</f>
        <v>0</v>
      </c>
      <c r="AE44" s="72">
        <f>IFERROR(VLOOKUP(B44,'3'!B:F,5,0),"0")</f>
        <v>0</v>
      </c>
      <c r="AF44" s="72">
        <f>IFERROR(VLOOKUP(B44,'3'!B:J,9,0),"0")</f>
        <v>0</v>
      </c>
      <c r="AG44" s="72">
        <f>IFERROR(VLOOKUP(B44,'3'!B:K,10,0),"0")</f>
        <v>0</v>
      </c>
      <c r="AH44" s="72">
        <f>IFERROR(VLOOKUP(B44,'3'!B:L,11,0),"0")</f>
        <v>0</v>
      </c>
      <c r="AI44" s="73">
        <f t="shared" si="15"/>
        <v>0</v>
      </c>
      <c r="AJ44" s="72">
        <f>IFERROR(VLOOKUP(B44,'4'!B:D,3,0),"0")</f>
        <v>0</v>
      </c>
      <c r="AK44" s="72">
        <f>IFERROR(VLOOKUP(B44,'4'!B:E,4,0),"0")</f>
        <v>0</v>
      </c>
      <c r="AL44" s="72">
        <f>IFERROR(VLOOKUP(B44,'4'!B:F,5,0),"0")</f>
        <v>0</v>
      </c>
      <c r="AM44" s="72">
        <f>IFERROR(VLOOKUP(B44,'4'!B:J,9,0),"0")</f>
        <v>0</v>
      </c>
      <c r="AN44" s="72">
        <f>IFERROR(VLOOKUP(B44,'4'!B:K,10,0),"0")</f>
        <v>0</v>
      </c>
      <c r="AO44" s="72">
        <f>IFERROR(VLOOKUP(B44,'4'!B:L,11,0),"0")</f>
        <v>0</v>
      </c>
      <c r="AP44" s="73">
        <f t="shared" si="16"/>
        <v>0</v>
      </c>
      <c r="AQ44" s="72">
        <f>IFERROR(VLOOKUP(B44,'5'!B:D,3,0),"0")</f>
        <v>0</v>
      </c>
      <c r="AR44" s="72">
        <f>IFERROR(VLOOKUP(B44,'5'!B:E,4,0),"0")</f>
        <v>0</v>
      </c>
      <c r="AS44" s="72">
        <f>IFERROR(VLOOKUP(B44,'5'!B:F,5,0),"0")</f>
        <v>0</v>
      </c>
      <c r="AT44" s="72">
        <f>IFERROR(VLOOKUP(B44,'5'!B:J,9,0),"0")</f>
        <v>0</v>
      </c>
      <c r="AU44" s="72">
        <f>IFERROR(VLOOKUP(B44,'5'!B:K,10,0),"0")</f>
        <v>0</v>
      </c>
      <c r="AV44" s="72">
        <f>IFERROR(VLOOKUP(B44,'5'!B:L,11,0),"0")</f>
        <v>0</v>
      </c>
      <c r="AW44" s="73">
        <f t="shared" si="86"/>
        <v>0</v>
      </c>
      <c r="AX44" s="72">
        <f>IFERROR(VLOOKUP(B44,'6'!B:D,3,0),"0")</f>
        <v>0</v>
      </c>
      <c r="AY44" s="72">
        <f>IFERROR(VLOOKUP(B44,'6'!B:E,4,0),"0")</f>
        <v>0</v>
      </c>
      <c r="AZ44" s="72">
        <f>IFERROR(VLOOKUP(B44,'6'!B:F,5,0),"0")</f>
        <v>0</v>
      </c>
      <c r="BA44" s="72">
        <f>IFERROR(VLOOKUP(B44,'6'!B:J,9,0),"0")</f>
        <v>0</v>
      </c>
      <c r="BB44" s="72">
        <f>IFERROR(VLOOKUP(B44,'6'!B:K,10,0),"0")</f>
        <v>0</v>
      </c>
      <c r="BC44" s="72">
        <f>IFERROR(VLOOKUP(B44,'6'!B:L,11,0),"0")</f>
        <v>0</v>
      </c>
      <c r="BD44" s="73">
        <f t="shared" si="18"/>
        <v>0</v>
      </c>
      <c r="BE44" s="72">
        <f>IFERROR(VLOOKUP(B44,'7'!B:D,3,0),"0")</f>
        <v>0</v>
      </c>
      <c r="BF44" s="72">
        <f>IFERROR(VLOOKUP(B44,'7'!B:E,4,0),"0")</f>
        <v>0</v>
      </c>
      <c r="BG44" s="72">
        <f>IFERROR(VLOOKUP(B44,'7'!B:F,5,0),"0")</f>
        <v>0</v>
      </c>
      <c r="BH44" s="72">
        <f>IFERROR(VLOOKUP(B44,'7'!B:J,9,0),"0")</f>
        <v>0</v>
      </c>
      <c r="BI44" s="72">
        <f>IFERROR(VLOOKUP(B44,'7'!B:K,10,0),"0")</f>
        <v>0</v>
      </c>
      <c r="BJ44" s="72">
        <f>IFERROR(VLOOKUP(B44,'7'!B:L,11,0),"0")</f>
        <v>0</v>
      </c>
      <c r="BK44" s="73">
        <f t="shared" si="87"/>
        <v>0</v>
      </c>
      <c r="BL44" s="72">
        <f>IFERROR(VLOOKUP(B44,'8'!B:D,3,0),"0")</f>
        <v>0</v>
      </c>
      <c r="BM44" s="72">
        <f>IFERROR(VLOOKUP(B44,'8'!B:E,4,0),"0")</f>
        <v>0</v>
      </c>
      <c r="BN44" s="72">
        <f>IFERROR(VLOOKUP(B44,'8'!B:F,5,0),"0")</f>
        <v>0</v>
      </c>
      <c r="BO44" s="72">
        <f>IFERROR(VLOOKUP(B44,'8'!B:J,9,0),"0")</f>
        <v>0</v>
      </c>
      <c r="BP44" s="72">
        <f>IFERROR(VLOOKUP(B44,'8'!B:K,10,0),"0")</f>
        <v>0</v>
      </c>
      <c r="BQ44" s="72">
        <f>IFERROR(VLOOKUP(B44,'8'!B:L,11,0),"0")</f>
        <v>0</v>
      </c>
      <c r="BR44" s="73">
        <f t="shared" si="20"/>
        <v>0</v>
      </c>
      <c r="BS44" s="72">
        <f>IFERROR(VLOOKUP(B44,'9'!B:D,3,0),"0")</f>
        <v>0</v>
      </c>
      <c r="BT44" s="72">
        <f>IFERROR(VLOOKUP(B44,'9'!B:E,4,0),"0")</f>
        <v>0</v>
      </c>
      <c r="BU44" s="72">
        <f>IFERROR(VLOOKUP(B44,'9'!B:F,5,0),"0")</f>
        <v>0</v>
      </c>
      <c r="BV44" s="72">
        <f>IFERROR(VLOOKUP(B44,'9'!B:J,9,0),"0")</f>
        <v>0</v>
      </c>
      <c r="BW44" s="72">
        <f>IFERROR(VLOOKUP(B44,'9'!B:K,10,0),"0")</f>
        <v>0</v>
      </c>
      <c r="BX44" s="72">
        <f>IFERROR(VLOOKUP(B44,'9'!B:L,11,0),"0")</f>
        <v>0</v>
      </c>
      <c r="BY44" s="73">
        <f t="shared" si="21"/>
        <v>0</v>
      </c>
      <c r="BZ44" s="72">
        <f>IFERROR(VLOOKUP(B44,'10'!B:D,3,0),"0")</f>
        <v>0</v>
      </c>
      <c r="CA44" s="72">
        <f>IFERROR(VLOOKUP(B44,'10'!B:E,4,0),"0")</f>
        <v>0</v>
      </c>
      <c r="CB44" s="72">
        <f>VLOOKUP(B44,'10'!B:F,5,0)</f>
        <v>0</v>
      </c>
      <c r="CC44" s="72">
        <f>IFERROR(VLOOKUP(B44,'10'!B:J,9,0),"0")</f>
        <v>0</v>
      </c>
      <c r="CD44" s="72">
        <f>IFERROR(VLOOKUP(B44,'10'!B:K,10,0),"0")</f>
        <v>0</v>
      </c>
      <c r="CE44" s="72">
        <f>IFERROR(VLOOKUP(B44,'10'!B:L,11,0),"0")</f>
        <v>0</v>
      </c>
      <c r="CF44" s="73">
        <f t="shared" si="88"/>
        <v>0</v>
      </c>
      <c r="CG44" s="72">
        <f>IFERROR(VLOOKUP(B44,'11'!B:D,3,0),"0")</f>
        <v>0</v>
      </c>
      <c r="CH44" s="72">
        <f>IFERROR(VLOOKUP(B44,'11'!B:E,4,0),"0")</f>
        <v>0</v>
      </c>
      <c r="CI44" s="72">
        <f>IFERROR(VLOOKUP(B44,'11'!B:F,5,0),"0")</f>
        <v>0</v>
      </c>
      <c r="CJ44" s="72">
        <f>IFERROR(VLOOKUP(B44,'11'!B:J,9,0),"0")</f>
        <v>0</v>
      </c>
      <c r="CK44" s="72">
        <f>IFERROR(VLOOKUP(B44,'11'!B:K,10,0),"0")</f>
        <v>0</v>
      </c>
      <c r="CL44" s="72">
        <f>IFERROR(VLOOKUP(B44,'11'!B:L,11,0),"0")</f>
        <v>0</v>
      </c>
      <c r="CM44" s="73">
        <f t="shared" si="89"/>
        <v>0</v>
      </c>
      <c r="CN44" s="72">
        <f>IFERROR(VLOOKUP(B44,'12'!B:D,3,0),"0")</f>
        <v>0</v>
      </c>
      <c r="CO44" s="72">
        <f>IFERROR(VLOOKUP(B44,'12'!B:E,4,0),"0")</f>
        <v>0</v>
      </c>
      <c r="CP44" s="72">
        <f>IFERROR(VLOOKUP(B44,'12'!B:F,5,0),"0")</f>
        <v>0</v>
      </c>
      <c r="CQ44" s="72">
        <f>IFERROR(VLOOKUP(B44,'12'!B:J,9,0),"0")</f>
        <v>0</v>
      </c>
      <c r="CR44" s="72">
        <f>IFERROR(VLOOKUP(B44,'12'!B:K,10,0),"0")</f>
        <v>0</v>
      </c>
      <c r="CS44" s="72">
        <f>IFERROR(VLOOKUP(B44,'12'!B:L,11,0),"0")</f>
        <v>0</v>
      </c>
      <c r="CT44" s="73">
        <f t="shared" si="90"/>
        <v>0</v>
      </c>
      <c r="CU44" s="72">
        <f>IFERROR(VLOOKUP(B44,'13'!B:D,3,0),"0")</f>
        <v>0</v>
      </c>
      <c r="CV44" s="72">
        <f>IFERROR(VLOOKUP(B44,'13'!B:E,4,0),"0")</f>
        <v>0</v>
      </c>
      <c r="CW44" s="72">
        <f>IFERROR(VLOOKUP(B44,'13'!B:F,5,0),"0")</f>
        <v>0</v>
      </c>
      <c r="CX44" s="72">
        <f>IFERROR(VLOOKUP(B44,'13'!B:J,9,0),"0")</f>
        <v>0</v>
      </c>
      <c r="CY44" s="72">
        <f>IFERROR(VLOOKUP(B44,'13'!B:K,10,0),"0")</f>
        <v>0</v>
      </c>
      <c r="CZ44" s="72">
        <f>IFERROR(VLOOKUP(B44,'13'!B:L,11,0),"0")</f>
        <v>0</v>
      </c>
      <c r="DA44" s="73">
        <f t="shared" si="91"/>
        <v>0</v>
      </c>
      <c r="DB44" s="72">
        <f>IFERROR(VLOOKUP(B44,'14'!B:D,3,0),"0")</f>
        <v>0</v>
      </c>
      <c r="DC44" s="72">
        <f>IFERROR(VLOOKUP(B44,'14'!B:E,4,0),"0")</f>
        <v>0</v>
      </c>
      <c r="DD44" s="72">
        <f>IFERROR(VLOOKUP(B44,'14'!B:F,5,0),"0")</f>
        <v>0</v>
      </c>
      <c r="DE44" s="72">
        <f>IFERROR(VLOOKUP(B44,'14'!B:J,9,0),"0")</f>
        <v>0</v>
      </c>
      <c r="DF44" s="72">
        <f>IFERROR(VLOOKUP(B44,'14'!B:K,10,0),"0")</f>
        <v>0</v>
      </c>
      <c r="DG44" s="72">
        <f>IFERROR(VLOOKUP(B44,'14'!B:L,11,0),"0")</f>
        <v>0</v>
      </c>
      <c r="DH44" s="73">
        <f t="shared" si="92"/>
        <v>0</v>
      </c>
      <c r="DI44" s="72">
        <f>IFERROR(VLOOKUP(B44,'15'!B:D,3,0),"0")</f>
        <v>0</v>
      </c>
      <c r="DJ44" s="72">
        <f>IFERROR(VLOOKUP(B44,'15'!B:E,4,0),"0")</f>
        <v>0</v>
      </c>
      <c r="DK44" s="72">
        <f>IFERROR(VLOOKUP(B44,'15'!B:F,5,0),"0")</f>
        <v>0</v>
      </c>
      <c r="DL44" s="72">
        <f>IFERROR(VLOOKUP(B44,'15'!B:J,9,0),"0")</f>
        <v>0</v>
      </c>
      <c r="DM44" s="72">
        <f>IFERROR(VLOOKUP(B44,'15'!B:K,10,0),"0")</f>
        <v>0</v>
      </c>
      <c r="DN44" s="72">
        <f>IFERROR(VLOOKUP(B44,'15'!B:L,11,0),"0")</f>
        <v>0</v>
      </c>
      <c r="DO44" s="73">
        <f t="shared" si="93"/>
        <v>0</v>
      </c>
      <c r="DP44" s="72">
        <f>IFERROR(VLOOKUP(B44,'16'!B:D,3,0),"0")</f>
        <v>0</v>
      </c>
      <c r="DQ44" s="72">
        <f>IFERROR(VLOOKUP(B44,'16'!B:E,4,0),"0")</f>
        <v>0</v>
      </c>
      <c r="DR44" s="72">
        <f>IFERROR(VLOOKUP(B44,'16'!B:F,5,0),"0")</f>
        <v>0</v>
      </c>
      <c r="DS44" s="72">
        <f>IFERROR(VLOOKUP(B44,'16'!B:J,9,0),"0")</f>
        <v>0</v>
      </c>
      <c r="DT44" s="72">
        <f>IFERROR(VLOOKUP(B44,'16'!B:K,10,0),"0")</f>
        <v>0</v>
      </c>
      <c r="DU44" s="72">
        <f>IFERROR(VLOOKUP(B44,'16'!B:L,11,0),"0")</f>
        <v>0</v>
      </c>
      <c r="DV44" s="73">
        <f t="shared" si="94"/>
        <v>0</v>
      </c>
      <c r="DW44" s="72">
        <f>IFERROR(VLOOKUP(B44,'17'!B:D,3,0),"0")</f>
        <v>0</v>
      </c>
      <c r="DX44" s="72">
        <f>IFERROR(VLOOKUP(B44,'17'!B:E,4,0),"0")</f>
        <v>0</v>
      </c>
      <c r="DY44" s="72">
        <f>IFERROR(VLOOKUP(B44,'17'!B:F,5,0),"0")</f>
        <v>0</v>
      </c>
      <c r="DZ44" s="72">
        <f>IFERROR(VLOOKUP(B44,'17'!B:J,9,0),"0")</f>
        <v>0</v>
      </c>
      <c r="EA44" s="72">
        <f>IFERROR(VLOOKUP(B44,'17'!B:K,10,0),"0")</f>
        <v>0</v>
      </c>
      <c r="EB44" s="72">
        <f>IFERROR(VLOOKUP(B44,'17'!B:L,11,0),"0")</f>
        <v>0</v>
      </c>
      <c r="EC44" s="73">
        <f t="shared" si="95"/>
        <v>0</v>
      </c>
      <c r="ED44" s="72">
        <f>IFERROR(VLOOKUP(B44,'18'!B:D,3,0),"0")</f>
        <v>0</v>
      </c>
      <c r="EE44" s="72">
        <f>IFERROR(VLOOKUP(B44,'18'!B:E,4,0),"0")</f>
        <v>0</v>
      </c>
      <c r="EF44" s="72">
        <f>IFERROR(VLOOKUP(B44,'18'!B:F,5,0),"0")</f>
        <v>0</v>
      </c>
      <c r="EG44" s="72">
        <f>IFERROR(VLOOKUP(B44,'18'!B:J,9,0),"0")</f>
        <v>0</v>
      </c>
      <c r="EH44" s="72">
        <f>IFERROR(VLOOKUP(B44,'18'!B:K,10,0),"0")</f>
        <v>0</v>
      </c>
      <c r="EI44" s="72">
        <f>IFERROR(VLOOKUP(B44,'18'!B:L,11,0),"0")</f>
        <v>0</v>
      </c>
      <c r="EJ44" s="73">
        <f t="shared" si="30"/>
        <v>0</v>
      </c>
      <c r="EK44" s="72">
        <f>IFERROR(VLOOKUP(B44,'19'!B:D,3,0),"0")</f>
        <v>0</v>
      </c>
      <c r="EL44" s="72">
        <f>IFERROR(VLOOKUP(B44,'19'!B:E,4,0),"0")</f>
        <v>0</v>
      </c>
      <c r="EM44" s="72">
        <f>IFERROR(VLOOKUP(B44,'19'!B:F,5,0),"0")</f>
        <v>0</v>
      </c>
      <c r="EN44" s="72">
        <f>IFERROR(VLOOKUP(B44,'19'!B:J,9,0),"0")</f>
        <v>0</v>
      </c>
      <c r="EO44" s="72">
        <f>IFERROR(VLOOKUP(B44,'19'!B:K,10,0),"0")</f>
        <v>0</v>
      </c>
      <c r="EP44" s="72">
        <f>IFERROR(VLOOKUP(B44,'19'!B:L,11,0),"0")</f>
        <v>0</v>
      </c>
      <c r="EQ44" s="73">
        <f t="shared" si="31"/>
        <v>0</v>
      </c>
      <c r="ER44" s="72">
        <f>IFERROR(VLOOKUP(B44,'20'!B:D,3,0),"0")</f>
        <v>0</v>
      </c>
      <c r="ES44" s="72">
        <f>IFERROR(VLOOKUP(B44,'20'!B:E,4,0),"0")</f>
        <v>0</v>
      </c>
      <c r="ET44" s="72">
        <f>IFERROR(VLOOKUP(B44,'20'!B:F,5,0),"0")</f>
        <v>0</v>
      </c>
      <c r="EU44" s="72">
        <f>IFERROR(VLOOKUP(B44,'20'!B:J,9,0),"0")</f>
        <v>0</v>
      </c>
      <c r="EV44" s="72">
        <f>IFERROR(VLOOKUP(B44,'20'!B:K,10,0),"0")</f>
        <v>0</v>
      </c>
      <c r="EW44" s="72">
        <f>IFERROR(VLOOKUP(B44,'20'!B:L,11,0),"0")</f>
        <v>0</v>
      </c>
      <c r="EX44" s="73">
        <f t="shared" si="32"/>
        <v>0</v>
      </c>
      <c r="EY44" s="72">
        <f>IFERROR(VLOOKUP(B44,'21'!B:D,3,0),"0")</f>
        <v>0</v>
      </c>
      <c r="EZ44" s="72">
        <f>IFERROR(VLOOKUP(B44,'21'!B:E,4,0),"0")</f>
        <v>0</v>
      </c>
      <c r="FA44" s="72">
        <f>IFERROR(VLOOKUP(B44,'21'!B:F,5,0),"0")</f>
        <v>0</v>
      </c>
      <c r="FB44" s="72">
        <f>IFERROR(VLOOKUP(B44,'21'!B:J,9,0),"0")</f>
        <v>0</v>
      </c>
      <c r="FC44" s="72">
        <f>IFERROR(VLOOKUP(B44,'21'!B:K,10,0),"0")</f>
        <v>0</v>
      </c>
      <c r="FD44" s="72">
        <f>IFERROR(VLOOKUP(B44,'21'!B:L,11,0),"0")</f>
        <v>0</v>
      </c>
      <c r="FE44" s="73">
        <f t="shared" si="33"/>
        <v>0</v>
      </c>
      <c r="FF44" s="72">
        <f>IFERROR(VLOOKUP(B44,'22'!B:D,3,0),"0")</f>
        <v>0</v>
      </c>
      <c r="FG44" s="72">
        <f>IFERROR(VLOOKUP(B44,'22'!B:E,4,0),"0")</f>
        <v>0</v>
      </c>
      <c r="FH44" s="72">
        <f>IFERROR(VLOOKUP(B44,'22'!B:F,5,0),"0")</f>
        <v>0</v>
      </c>
      <c r="FI44" s="72">
        <f>IFERROR(VLOOKUP(B44,'22'!B:J,9,0),"0")</f>
        <v>0</v>
      </c>
      <c r="FJ44" s="72">
        <f>IFERROR(VLOOKUP(B44,'22'!B:K,10,0),"0")</f>
        <v>0</v>
      </c>
      <c r="FK44" s="72">
        <f>IFERROR(VLOOKUP(B44,'22'!B:L,11,0),"0")</f>
        <v>0</v>
      </c>
      <c r="FL44" s="73">
        <f t="shared" si="34"/>
        <v>0</v>
      </c>
      <c r="FM44" s="72">
        <f>IFERROR(VLOOKUP(B44,'23'!B:D,3,0),"0")</f>
        <v>0</v>
      </c>
      <c r="FN44" s="72">
        <f>IFERROR(VLOOKUP(B44,'23'!B:E,4,0),"0")</f>
        <v>0</v>
      </c>
      <c r="FO44" s="72">
        <f>IFERROR(VLOOKUP(B44,'23'!B:F,5,0),"0")</f>
        <v>0</v>
      </c>
      <c r="FP44" s="72">
        <f>IFERROR(VLOOKUP(B44,'23'!B:J,9,0),"0")</f>
        <v>0</v>
      </c>
      <c r="FQ44" s="72">
        <f>IFERROR(VLOOKUP(B44,'23'!B:K,10,0),"0")</f>
        <v>0</v>
      </c>
      <c r="FR44" s="72">
        <f>IFERROR(VLOOKUP(B44,'23'!B:L,11,0),"0")</f>
        <v>0</v>
      </c>
      <c r="FS44" s="73">
        <f t="shared" si="35"/>
        <v>0</v>
      </c>
      <c r="FT44" s="72">
        <f>IFERROR(VLOOKUP(B44,'24'!B:D,3,0),"0")</f>
        <v>0</v>
      </c>
      <c r="FU44" s="72">
        <f>IFERROR(VLOOKUP(B44,'24'!B:E,4,0),"0")</f>
        <v>0</v>
      </c>
      <c r="FV44" s="72">
        <f>IFERROR(VLOOKUP(B44,'24'!B:F,5,0),"0")</f>
        <v>0</v>
      </c>
      <c r="FW44" s="72">
        <f>IFERROR(VLOOKUP(B44,'24'!B:J,9,0),"0")</f>
        <v>0</v>
      </c>
      <c r="FX44" s="72">
        <f>IFERROR(VLOOKUP(B44,'24'!B:K,10,0),"0")</f>
        <v>0</v>
      </c>
      <c r="FY44" s="72">
        <f>IFERROR(VLOOKUP(B44,'24'!B:L,11,0),"0")</f>
        <v>0</v>
      </c>
      <c r="FZ44" s="73">
        <f t="shared" si="36"/>
        <v>0</v>
      </c>
      <c r="GA44" s="72">
        <f>IFERROR(VLOOKUP(B44,'25'!B:D,3,0),"0")</f>
        <v>0</v>
      </c>
      <c r="GB44" s="72">
        <f>IFERROR(VLOOKUP(B44,'25'!B:E,4,0),"0")</f>
        <v>0</v>
      </c>
      <c r="GC44" s="72">
        <f>IFERROR(VLOOKUP(B44,'25'!B:F,5,0),"0")</f>
        <v>0</v>
      </c>
      <c r="GD44" s="72">
        <f>IFERROR(VLOOKUP(B44,'25'!B:J,9,0),"0")</f>
        <v>0</v>
      </c>
      <c r="GE44" s="72">
        <f>IFERROR(VLOOKUP(B44,'25'!B:K,10,0),"0")</f>
        <v>0</v>
      </c>
      <c r="GF44" s="72">
        <f>IFERROR(VLOOKUP(B44,'25'!B:L,11,0),"0")</f>
        <v>0</v>
      </c>
      <c r="GG44" s="73">
        <f t="shared" si="96"/>
        <v>0</v>
      </c>
      <c r="GH44" s="72">
        <f>IFERROR(VLOOKUP(B44,'26'!B:D,3,0),"0")</f>
        <v>0</v>
      </c>
      <c r="GI44" s="72">
        <f>IFERROR(VLOOKUP(B44,'26'!B:E,4,0),"0")</f>
        <v>0</v>
      </c>
      <c r="GJ44" s="72">
        <f>IFERROR(VLOOKUP(B44,'26'!B:F,5,0),"0")</f>
        <v>0</v>
      </c>
      <c r="GK44" s="72">
        <f>IFERROR(VLOOKUP(B44,'26'!B:J,9,0),"0")</f>
        <v>0</v>
      </c>
      <c r="GL44" s="72">
        <f>IFERROR(VLOOKUP(B44,'26'!B:K,10,0),"0")</f>
        <v>0</v>
      </c>
      <c r="GM44" s="72">
        <f>IFERROR(VLOOKUP(B44,'26'!B:L,11,0),"0")</f>
        <v>0</v>
      </c>
      <c r="GN44" s="73">
        <f t="shared" si="97"/>
        <v>0</v>
      </c>
      <c r="GO44" s="72">
        <f>IFERROR(VLOOKUP(B44,'27'!B:D,3,0),"0")</f>
        <v>0</v>
      </c>
      <c r="GP44" s="72">
        <f>IFERROR(VLOOKUP(B44,'27'!B:E,4,0),"0")</f>
        <v>0</v>
      </c>
      <c r="GQ44" s="72">
        <f>IFERROR(VLOOKUP(B44,'27'!B:F,5,0),"0")</f>
        <v>0</v>
      </c>
      <c r="GR44" s="72">
        <f>IFERROR(VLOOKUP(B44,'27'!B:J,9,0),"0")</f>
        <v>0</v>
      </c>
      <c r="GS44" s="72">
        <f>IFERROR(VLOOKUP(B44,'27'!B:K,10,0),"0")</f>
        <v>0</v>
      </c>
      <c r="GT44" s="72">
        <f>IFERROR(VLOOKUP(B44,'27'!B:L,11,0),"0")</f>
        <v>0</v>
      </c>
      <c r="GU44" s="73">
        <f t="shared" si="39"/>
        <v>0</v>
      </c>
      <c r="GV44" s="72">
        <f>IFERROR(VLOOKUP(B44,'28'!B:D,3,0),"0")</f>
        <v>0</v>
      </c>
      <c r="GW44" s="72">
        <f>IFERROR(VLOOKUP(B44,'28'!B:E,4,0),"0")</f>
        <v>0</v>
      </c>
      <c r="GX44" s="72">
        <f>IFERROR(VLOOKUP(B44,'28'!B:F,5,0),"0")</f>
        <v>0</v>
      </c>
      <c r="GY44" s="72">
        <f>IFERROR(VLOOKUP(B44,'28'!B:J,9,0),"0")</f>
        <v>0</v>
      </c>
      <c r="GZ44" s="72">
        <f>IFERROR(VLOOKUP(B44,'28'!B:K,10,0),"0")</f>
        <v>0</v>
      </c>
      <c r="HA44" s="72">
        <f>IFERROR(VLOOKUP(B44,'28'!B:L,11,0),"0")</f>
        <v>0</v>
      </c>
      <c r="HB44" s="73">
        <f t="shared" si="40"/>
        <v>0</v>
      </c>
      <c r="HC44" s="72" t="str">
        <f>IFERROR(VLOOKUP(B44,#REF!,3),"0")</f>
        <v>0</v>
      </c>
      <c r="HD44" s="72" t="str">
        <f>IFERROR(VLOOKUP(B44,#REF!,4,0),"0")</f>
        <v>0</v>
      </c>
      <c r="HE44" s="72" t="str">
        <f>IFERROR(VLOOKUP(B44,#REF!,5,0),"0")</f>
        <v>0</v>
      </c>
      <c r="HF44" s="72" t="str">
        <f>IFERROR(VLOOKUP(B44,#REF!,9,0),"0")</f>
        <v>0</v>
      </c>
      <c r="HG44" s="72" t="str">
        <f>IFERROR(VLOOKUP(B44,#REF!,10,0),"0")</f>
        <v>0</v>
      </c>
      <c r="HH44" s="72" t="str">
        <f>IFERROR(VLOOKUP(B44,#REF!,11,0),"0")</f>
        <v>0</v>
      </c>
      <c r="HI44" s="73">
        <f t="shared" si="98"/>
        <v>0</v>
      </c>
      <c r="HP44" s="73">
        <f t="shared" si="99"/>
        <v>0</v>
      </c>
      <c r="HW44" s="73">
        <f t="shared" si="100"/>
        <v>0</v>
      </c>
    </row>
    <row r="45" spans="1:231" x14ac:dyDescent="0.6">
      <c r="A45" s="3">
        <v>42</v>
      </c>
      <c r="B45" s="3">
        <v>1111080</v>
      </c>
      <c r="C45" s="5" t="s">
        <v>28</v>
      </c>
      <c r="D45" s="3" t="s">
        <v>177</v>
      </c>
      <c r="E45" s="84">
        <v>8.2799999999999994</v>
      </c>
      <c r="F45" s="83">
        <f t="shared" si="9"/>
        <v>16.559999999999999</v>
      </c>
      <c r="G45" s="70">
        <f t="shared" si="44"/>
        <v>0</v>
      </c>
      <c r="H45" s="70">
        <f t="shared" si="45"/>
        <v>2</v>
      </c>
      <c r="I45" s="70">
        <f t="shared" si="46"/>
        <v>0</v>
      </c>
      <c r="J45" s="70">
        <f t="shared" si="47"/>
        <v>0</v>
      </c>
      <c r="K45" s="70">
        <f t="shared" si="48"/>
        <v>0</v>
      </c>
      <c r="L45" s="70">
        <f t="shared" si="49"/>
        <v>0</v>
      </c>
      <c r="M45" s="73">
        <f t="shared" si="11"/>
        <v>2</v>
      </c>
      <c r="N45" s="81">
        <f t="shared" si="12"/>
        <v>2</v>
      </c>
      <c r="O45" s="72" t="str">
        <f>IFERROR(VLOOKUP(B45,'1ไม่มียอด'!B:D,3,0),"0")</f>
        <v>0</v>
      </c>
      <c r="P45" s="72" t="str">
        <f>IFERROR(VLOOKUP(B45,'1ไม่มียอด'!B:E,4,0),"0")</f>
        <v>0</v>
      </c>
      <c r="Q45" s="72" t="str">
        <f>IFERROR(VLOOKUP(B45,'1ไม่มียอด'!B:F,5,0),"0")</f>
        <v>0</v>
      </c>
      <c r="R45" s="72" t="str">
        <f>IFERROR(VLOOKUP(B45,'1ไม่มียอด'!B:G,6,0),"0")</f>
        <v>0</v>
      </c>
      <c r="S45" s="72" t="str">
        <f>IFERROR(VLOOKUP(B45,'1ไม่มียอด'!B:J,9,0),"0")</f>
        <v>0</v>
      </c>
      <c r="T45" s="72" t="str">
        <f>IFERROR(VLOOKUP(B45,'1ไม่มียอด'!B:K,10,0),"0")</f>
        <v>0</v>
      </c>
      <c r="U45" s="73">
        <f t="shared" si="84"/>
        <v>0</v>
      </c>
      <c r="V45" s="72" t="str">
        <f>IFERROR(VLOOKUP(B45,#REF!,3,0),"0")</f>
        <v>0</v>
      </c>
      <c r="W45" s="72" t="str">
        <f>IFERROR(VLOOKUP(B45,#REF!,4,0),"0")</f>
        <v>0</v>
      </c>
      <c r="X45" s="72" t="str">
        <f>IFERROR(VLOOKUP(B45,#REF!,5,0),"0")</f>
        <v>0</v>
      </c>
      <c r="Y45" s="72" t="str">
        <f>IFERROR(VLOOKUP(B45,#REF!,9,0),"0")</f>
        <v>0</v>
      </c>
      <c r="Z45" s="72" t="str">
        <f>IFERROR(VLOOKUP(B45,#REF!,10,0),"0")</f>
        <v>0</v>
      </c>
      <c r="AA45" s="72" t="str">
        <f>IFERROR(VLOOKUP(B45,#REF!,11,0),"0")</f>
        <v>0</v>
      </c>
      <c r="AB45" s="73">
        <f t="shared" si="85"/>
        <v>0</v>
      </c>
      <c r="AC45" s="72">
        <f>IFERROR(VLOOKUP(B45,'3'!B:D,3,0),"0")</f>
        <v>0</v>
      </c>
      <c r="AD45" s="72">
        <f>IFERROR(VLOOKUP(B45,'3'!B:E,4,0),"0")</f>
        <v>0</v>
      </c>
      <c r="AE45" s="72">
        <f>IFERROR(VLOOKUP(B45,'3'!B:F,5,0),"0")</f>
        <v>0</v>
      </c>
      <c r="AF45" s="72">
        <f>IFERROR(VLOOKUP(B45,'3'!B:J,9,0),"0")</f>
        <v>0</v>
      </c>
      <c r="AG45" s="72">
        <f>IFERROR(VLOOKUP(B45,'3'!B:K,10,0),"0")</f>
        <v>0</v>
      </c>
      <c r="AH45" s="72">
        <f>IFERROR(VLOOKUP(B45,'3'!B:L,11,0),"0")</f>
        <v>0</v>
      </c>
      <c r="AI45" s="73">
        <f t="shared" si="15"/>
        <v>0</v>
      </c>
      <c r="AJ45" s="72">
        <f>IFERROR(VLOOKUP(B45,'4'!B:D,3,0),"0")</f>
        <v>0</v>
      </c>
      <c r="AK45" s="72">
        <f>IFERROR(VLOOKUP(B45,'4'!B:E,4,0),"0")</f>
        <v>0</v>
      </c>
      <c r="AL45" s="72">
        <f>IFERROR(VLOOKUP(B45,'4'!B:F,5,0),"0")</f>
        <v>0</v>
      </c>
      <c r="AM45" s="72">
        <f>IFERROR(VLOOKUP(B45,'4'!B:J,9,0),"0")</f>
        <v>0</v>
      </c>
      <c r="AN45" s="72">
        <f>IFERROR(VLOOKUP(B45,'4'!B:K,10,0),"0")</f>
        <v>0</v>
      </c>
      <c r="AO45" s="72">
        <f>IFERROR(VLOOKUP(B45,'4'!B:L,11,0),"0")</f>
        <v>0</v>
      </c>
      <c r="AP45" s="73">
        <f t="shared" si="16"/>
        <v>0</v>
      </c>
      <c r="AQ45" s="72">
        <f>IFERROR(VLOOKUP(B45,'5'!B:D,3,0),"0")</f>
        <v>0</v>
      </c>
      <c r="AR45" s="72">
        <f>IFERROR(VLOOKUP(B45,'5'!B:E,4,0),"0")</f>
        <v>0</v>
      </c>
      <c r="AS45" s="72">
        <f>IFERROR(VLOOKUP(B45,'5'!B:F,5,0),"0")</f>
        <v>0</v>
      </c>
      <c r="AT45" s="72">
        <f>IFERROR(VLOOKUP(B45,'5'!B:J,9,0),"0")</f>
        <v>0</v>
      </c>
      <c r="AU45" s="72">
        <f>IFERROR(VLOOKUP(B45,'5'!B:K,10,0),"0")</f>
        <v>0</v>
      </c>
      <c r="AV45" s="72">
        <f>IFERROR(VLOOKUP(B45,'5'!B:L,11,0),"0")</f>
        <v>0</v>
      </c>
      <c r="AW45" s="73">
        <f t="shared" si="86"/>
        <v>0</v>
      </c>
      <c r="AX45" s="72">
        <f>IFERROR(VLOOKUP(B45,'6'!B:D,3,0),"0")</f>
        <v>0</v>
      </c>
      <c r="AY45" s="72">
        <f>IFERROR(VLOOKUP(B45,'6'!B:E,4,0),"0")</f>
        <v>0</v>
      </c>
      <c r="AZ45" s="72">
        <f>IFERROR(VLOOKUP(B45,'6'!B:F,5,0),"0")</f>
        <v>0</v>
      </c>
      <c r="BA45" s="72">
        <f>IFERROR(VLOOKUP(B45,'6'!B:J,9,0),"0")</f>
        <v>0</v>
      </c>
      <c r="BB45" s="72">
        <f>IFERROR(VLOOKUP(B45,'6'!B:K,10,0),"0")</f>
        <v>0</v>
      </c>
      <c r="BC45" s="72">
        <f>IFERROR(VLOOKUP(B45,'6'!B:L,11,0),"0")</f>
        <v>0</v>
      </c>
      <c r="BD45" s="73">
        <f t="shared" si="18"/>
        <v>0</v>
      </c>
      <c r="BE45" s="72">
        <f>IFERROR(VLOOKUP(B45,'7'!B:D,3,0),"0")</f>
        <v>0</v>
      </c>
      <c r="BF45" s="72">
        <f>IFERROR(VLOOKUP(B45,'7'!B:E,4,0),"0")</f>
        <v>0</v>
      </c>
      <c r="BG45" s="72">
        <f>IFERROR(VLOOKUP(B45,'7'!B:F,5,0),"0")</f>
        <v>0</v>
      </c>
      <c r="BH45" s="72">
        <f>IFERROR(VLOOKUP(B45,'7'!B:J,9,0),"0")</f>
        <v>0</v>
      </c>
      <c r="BI45" s="72">
        <f>IFERROR(VLOOKUP(B45,'7'!B:K,10,0),"0")</f>
        <v>0</v>
      </c>
      <c r="BJ45" s="72">
        <f>IFERROR(VLOOKUP(B45,'7'!B:L,11,0),"0")</f>
        <v>0</v>
      </c>
      <c r="BK45" s="73">
        <f t="shared" si="87"/>
        <v>0</v>
      </c>
      <c r="BL45" s="72">
        <f>IFERROR(VLOOKUP(B45,'8'!B:D,3,0),"0")</f>
        <v>0</v>
      </c>
      <c r="BM45" s="72">
        <f>IFERROR(VLOOKUP(B45,'8'!B:E,4,0),"0")</f>
        <v>0</v>
      </c>
      <c r="BN45" s="72">
        <f>IFERROR(VLOOKUP(B45,'8'!B:F,5,0),"0")</f>
        <v>0</v>
      </c>
      <c r="BO45" s="72">
        <f>IFERROR(VLOOKUP(B45,'8'!B:J,9,0),"0")</f>
        <v>0</v>
      </c>
      <c r="BP45" s="72">
        <f>IFERROR(VLOOKUP(B45,'8'!B:K,10,0),"0")</f>
        <v>0</v>
      </c>
      <c r="BQ45" s="72">
        <f>IFERROR(VLOOKUP(B45,'8'!B:L,11,0),"0")</f>
        <v>0</v>
      </c>
      <c r="BR45" s="73">
        <f t="shared" si="20"/>
        <v>0</v>
      </c>
      <c r="BS45" s="72">
        <f>IFERROR(VLOOKUP(B45,'9'!B:D,3,0),"0")</f>
        <v>0</v>
      </c>
      <c r="BT45" s="72">
        <f>IFERROR(VLOOKUP(B45,'9'!B:E,4,0),"0")</f>
        <v>0</v>
      </c>
      <c r="BU45" s="72">
        <f>IFERROR(VLOOKUP(B45,'9'!B:F,5,0),"0")</f>
        <v>0</v>
      </c>
      <c r="BV45" s="72">
        <f>IFERROR(VLOOKUP(B45,'9'!B:J,9,0),"0")</f>
        <v>0</v>
      </c>
      <c r="BW45" s="72">
        <f>IFERROR(VLOOKUP(B45,'9'!B:K,10,0),"0")</f>
        <v>0</v>
      </c>
      <c r="BX45" s="72">
        <f>IFERROR(VLOOKUP(B45,'9'!B:L,11,0),"0")</f>
        <v>0</v>
      </c>
      <c r="BY45" s="73">
        <f t="shared" si="21"/>
        <v>0</v>
      </c>
      <c r="BZ45" s="72">
        <f>IFERROR(VLOOKUP(B45,'10'!B:D,3,0),"0")</f>
        <v>0</v>
      </c>
      <c r="CA45" s="72">
        <f>IFERROR(VLOOKUP(B45,'10'!B:E,4,0),"0")</f>
        <v>0</v>
      </c>
      <c r="CB45" s="72">
        <f>VLOOKUP(B45,'10'!B:F,5,0)</f>
        <v>0</v>
      </c>
      <c r="CC45" s="72">
        <f>IFERROR(VLOOKUP(B45,'10'!B:J,9,0),"0")</f>
        <v>0</v>
      </c>
      <c r="CD45" s="72">
        <f>IFERROR(VLOOKUP(B45,'10'!B:K,10,0),"0")</f>
        <v>0</v>
      </c>
      <c r="CE45" s="72">
        <f>IFERROR(VLOOKUP(B45,'10'!B:L,11,0),"0")</f>
        <v>0</v>
      </c>
      <c r="CF45" s="73">
        <f t="shared" si="88"/>
        <v>0</v>
      </c>
      <c r="CG45" s="72">
        <f>IFERROR(VLOOKUP(B45,'11'!B:D,3,0),"0")</f>
        <v>0</v>
      </c>
      <c r="CH45" s="72">
        <f>IFERROR(VLOOKUP(B45,'11'!B:E,4,0),"0")</f>
        <v>0</v>
      </c>
      <c r="CI45" s="72">
        <f>IFERROR(VLOOKUP(B45,'11'!B:F,5,0),"0")</f>
        <v>0</v>
      </c>
      <c r="CJ45" s="72">
        <f>IFERROR(VLOOKUP(B45,'11'!B:J,9,0),"0")</f>
        <v>0</v>
      </c>
      <c r="CK45" s="72">
        <f>IFERROR(VLOOKUP(B45,'11'!B:K,10,0),"0")</f>
        <v>0</v>
      </c>
      <c r="CL45" s="72">
        <f>IFERROR(VLOOKUP(B45,'11'!B:L,11,0),"0")</f>
        <v>0</v>
      </c>
      <c r="CM45" s="73">
        <f t="shared" si="89"/>
        <v>0</v>
      </c>
      <c r="CN45" s="72">
        <f>IFERROR(VLOOKUP(B45,'12'!B:D,3,0),"0")</f>
        <v>0</v>
      </c>
      <c r="CO45" s="72">
        <f>IFERROR(VLOOKUP(B45,'12'!B:E,4,0),"0")</f>
        <v>0</v>
      </c>
      <c r="CP45" s="72">
        <f>IFERROR(VLOOKUP(B45,'12'!B:F,5,0),"0")</f>
        <v>0</v>
      </c>
      <c r="CQ45" s="72">
        <f>IFERROR(VLOOKUP(B45,'12'!B:J,9,0),"0")</f>
        <v>0</v>
      </c>
      <c r="CR45" s="72">
        <f>IFERROR(VLOOKUP(B45,'12'!B:K,10,0),"0")</f>
        <v>0</v>
      </c>
      <c r="CS45" s="72">
        <f>IFERROR(VLOOKUP(B45,'12'!B:L,11,0),"0")</f>
        <v>0</v>
      </c>
      <c r="CT45" s="73">
        <f t="shared" si="90"/>
        <v>0</v>
      </c>
      <c r="CU45" s="72">
        <f>IFERROR(VLOOKUP(B45,'13'!B:D,3,0),"0")</f>
        <v>0</v>
      </c>
      <c r="CV45" s="72">
        <f>IFERROR(VLOOKUP(B45,'13'!B:E,4,0),"0")</f>
        <v>0</v>
      </c>
      <c r="CW45" s="72">
        <f>IFERROR(VLOOKUP(B45,'13'!B:F,5,0),"0")</f>
        <v>0</v>
      </c>
      <c r="CX45" s="72">
        <f>IFERROR(VLOOKUP(B45,'13'!B:J,9,0),"0")</f>
        <v>0</v>
      </c>
      <c r="CY45" s="72">
        <f>IFERROR(VLOOKUP(B45,'13'!B:K,10,0),"0")</f>
        <v>0</v>
      </c>
      <c r="CZ45" s="72">
        <f>IFERROR(VLOOKUP(B45,'13'!B:L,11,0),"0")</f>
        <v>0</v>
      </c>
      <c r="DA45" s="73">
        <f t="shared" si="91"/>
        <v>0</v>
      </c>
      <c r="DB45" s="72">
        <f>IFERROR(VLOOKUP(B45,'14'!B:D,3,0),"0")</f>
        <v>0</v>
      </c>
      <c r="DC45" s="72">
        <f>IFERROR(VLOOKUP(B45,'14'!B:E,4,0),"0")</f>
        <v>0</v>
      </c>
      <c r="DD45" s="72">
        <f>IFERROR(VLOOKUP(B45,'14'!B:F,5,0),"0")</f>
        <v>0</v>
      </c>
      <c r="DE45" s="72">
        <f>IFERROR(VLOOKUP(B45,'14'!B:J,9,0),"0")</f>
        <v>0</v>
      </c>
      <c r="DF45" s="72">
        <f>IFERROR(VLOOKUP(B45,'14'!B:K,10,0),"0")</f>
        <v>0</v>
      </c>
      <c r="DG45" s="72">
        <f>IFERROR(VLOOKUP(B45,'14'!B:L,11,0),"0")</f>
        <v>0</v>
      </c>
      <c r="DH45" s="73">
        <f t="shared" si="92"/>
        <v>0</v>
      </c>
      <c r="DI45" s="72">
        <f>IFERROR(VLOOKUP(B45,'15'!B:D,3,0),"0")</f>
        <v>0</v>
      </c>
      <c r="DJ45" s="72">
        <f>IFERROR(VLOOKUP(B45,'15'!B:E,4,0),"0")</f>
        <v>0</v>
      </c>
      <c r="DK45" s="72">
        <f>IFERROR(VLOOKUP(B45,'15'!B:F,5,0),"0")</f>
        <v>0</v>
      </c>
      <c r="DL45" s="72">
        <f>IFERROR(VLOOKUP(B45,'15'!B:J,9,0),"0")</f>
        <v>0</v>
      </c>
      <c r="DM45" s="72">
        <f>IFERROR(VLOOKUP(B45,'15'!B:K,10,0),"0")</f>
        <v>0</v>
      </c>
      <c r="DN45" s="72">
        <f>IFERROR(VLOOKUP(B45,'15'!B:L,11,0),"0")</f>
        <v>0</v>
      </c>
      <c r="DO45" s="73">
        <f t="shared" si="93"/>
        <v>0</v>
      </c>
      <c r="DP45" s="72">
        <f>IFERROR(VLOOKUP(B45,'16'!B:D,3,0),"0")</f>
        <v>0</v>
      </c>
      <c r="DQ45" s="72">
        <f>IFERROR(VLOOKUP(B45,'16'!B:E,4,0),"0")</f>
        <v>0</v>
      </c>
      <c r="DR45" s="72">
        <f>IFERROR(VLOOKUP(B45,'16'!B:F,5,0),"0")</f>
        <v>0</v>
      </c>
      <c r="DS45" s="72">
        <f>IFERROR(VLOOKUP(B45,'16'!B:J,9,0),"0")</f>
        <v>0</v>
      </c>
      <c r="DT45" s="72">
        <f>IFERROR(VLOOKUP(B45,'16'!B:K,10,0),"0")</f>
        <v>0</v>
      </c>
      <c r="DU45" s="72">
        <f>IFERROR(VLOOKUP(B45,'16'!B:L,11,0),"0")</f>
        <v>0</v>
      </c>
      <c r="DV45" s="73">
        <f t="shared" si="94"/>
        <v>0</v>
      </c>
      <c r="DW45" s="72">
        <f>IFERROR(VLOOKUP(B45,'17'!B:D,3,0),"0")</f>
        <v>0</v>
      </c>
      <c r="DX45" s="72">
        <f>IFERROR(VLOOKUP(B45,'17'!B:E,4,0),"0")</f>
        <v>0</v>
      </c>
      <c r="DY45" s="72">
        <f>IFERROR(VLOOKUP(B45,'17'!B:F,5,0),"0")</f>
        <v>0</v>
      </c>
      <c r="DZ45" s="72">
        <f>IFERROR(VLOOKUP(B45,'17'!B:J,9,0),"0")</f>
        <v>0</v>
      </c>
      <c r="EA45" s="72">
        <f>IFERROR(VLOOKUP(B45,'17'!B:K,10,0),"0")</f>
        <v>0</v>
      </c>
      <c r="EB45" s="72">
        <f>IFERROR(VLOOKUP(B45,'17'!B:L,11,0),"0")</f>
        <v>0</v>
      </c>
      <c r="EC45" s="73">
        <f t="shared" si="95"/>
        <v>0</v>
      </c>
      <c r="ED45" s="72">
        <f>IFERROR(VLOOKUP(B45,'18'!B:D,3,0),"0")</f>
        <v>0</v>
      </c>
      <c r="EE45" s="72">
        <f>IFERROR(VLOOKUP(B45,'18'!B:E,4,0),"0")</f>
        <v>0</v>
      </c>
      <c r="EF45" s="72">
        <f>IFERROR(VLOOKUP(B45,'18'!B:F,5,0),"0")</f>
        <v>0</v>
      </c>
      <c r="EG45" s="72">
        <f>IFERROR(VLOOKUP(B45,'18'!B:J,9,0),"0")</f>
        <v>0</v>
      </c>
      <c r="EH45" s="72">
        <f>IFERROR(VLOOKUP(B45,'18'!B:K,10,0),"0")</f>
        <v>0</v>
      </c>
      <c r="EI45" s="72">
        <f>IFERROR(VLOOKUP(B45,'18'!B:L,11,0),"0")</f>
        <v>0</v>
      </c>
      <c r="EJ45" s="73">
        <f t="shared" si="30"/>
        <v>0</v>
      </c>
      <c r="EK45" s="72">
        <f>IFERROR(VLOOKUP(B45,'19'!B:D,3,0),"0")</f>
        <v>0</v>
      </c>
      <c r="EL45" s="72">
        <f>IFERROR(VLOOKUP(B45,'19'!B:E,4,0),"0")</f>
        <v>0</v>
      </c>
      <c r="EM45" s="72">
        <f>IFERROR(VLOOKUP(B45,'19'!B:F,5,0),"0")</f>
        <v>0</v>
      </c>
      <c r="EN45" s="72">
        <f>IFERROR(VLOOKUP(B45,'19'!B:J,9,0),"0")</f>
        <v>0</v>
      </c>
      <c r="EO45" s="72">
        <f>IFERROR(VLOOKUP(B45,'19'!B:K,10,0),"0")</f>
        <v>0</v>
      </c>
      <c r="EP45" s="72">
        <f>IFERROR(VLOOKUP(B45,'19'!B:L,11,0),"0")</f>
        <v>0</v>
      </c>
      <c r="EQ45" s="73">
        <f t="shared" si="31"/>
        <v>0</v>
      </c>
      <c r="ER45" s="72">
        <f>IFERROR(VLOOKUP(B45,'20'!B:D,3,0),"0")</f>
        <v>0</v>
      </c>
      <c r="ES45" s="72">
        <f>IFERROR(VLOOKUP(B45,'20'!B:E,4,0),"0")</f>
        <v>0</v>
      </c>
      <c r="ET45" s="72">
        <f>IFERROR(VLOOKUP(B45,'20'!B:F,5,0),"0")</f>
        <v>0</v>
      </c>
      <c r="EU45" s="72">
        <f>IFERROR(VLOOKUP(B45,'20'!B:J,9,0),"0")</f>
        <v>0</v>
      </c>
      <c r="EV45" s="72">
        <f>IFERROR(VLOOKUP(B45,'20'!B:K,10,0),"0")</f>
        <v>0</v>
      </c>
      <c r="EW45" s="72">
        <f>IFERROR(VLOOKUP(B45,'20'!B:L,11,0),"0")</f>
        <v>0</v>
      </c>
      <c r="EX45" s="73">
        <f t="shared" si="32"/>
        <v>0</v>
      </c>
      <c r="EY45" s="72">
        <f>IFERROR(VLOOKUP(B45,'21'!B:D,3,0),"0")</f>
        <v>0</v>
      </c>
      <c r="EZ45" s="72">
        <f>IFERROR(VLOOKUP(B45,'21'!B:E,4,0),"0")</f>
        <v>0</v>
      </c>
      <c r="FA45" s="72">
        <f>IFERROR(VLOOKUP(B45,'21'!B:F,5,0),"0")</f>
        <v>0</v>
      </c>
      <c r="FB45" s="72">
        <f>IFERROR(VLOOKUP(B45,'21'!B:J,9,0),"0")</f>
        <v>0</v>
      </c>
      <c r="FC45" s="72">
        <f>IFERROR(VLOOKUP(B45,'21'!B:K,10,0),"0")</f>
        <v>0</v>
      </c>
      <c r="FD45" s="72">
        <f>IFERROR(VLOOKUP(B45,'21'!B:L,11,0),"0")</f>
        <v>0</v>
      </c>
      <c r="FE45" s="73">
        <f t="shared" si="33"/>
        <v>0</v>
      </c>
      <c r="FF45" s="72">
        <f>IFERROR(VLOOKUP(B45,'22'!B:D,3,0),"0")</f>
        <v>0</v>
      </c>
      <c r="FG45" s="72">
        <f>IFERROR(VLOOKUP(B45,'22'!B:E,4,0),"0")</f>
        <v>0</v>
      </c>
      <c r="FH45" s="72">
        <f>IFERROR(VLOOKUP(B45,'22'!B:F,5,0),"0")</f>
        <v>0</v>
      </c>
      <c r="FI45" s="72">
        <f>IFERROR(VLOOKUP(B45,'22'!B:J,9,0),"0")</f>
        <v>0</v>
      </c>
      <c r="FJ45" s="72">
        <f>IFERROR(VLOOKUP(B45,'22'!B:K,10,0),"0")</f>
        <v>0</v>
      </c>
      <c r="FK45" s="72">
        <f>IFERROR(VLOOKUP(B45,'22'!B:L,11,0),"0")</f>
        <v>0</v>
      </c>
      <c r="FL45" s="73">
        <f t="shared" si="34"/>
        <v>0</v>
      </c>
      <c r="FM45" s="72">
        <f>IFERROR(VLOOKUP(B45,'23'!B:D,3,0),"0")</f>
        <v>0</v>
      </c>
      <c r="FN45" s="72">
        <f>IFERROR(VLOOKUP(B45,'23'!B:E,4,0),"0")</f>
        <v>0</v>
      </c>
      <c r="FO45" s="72">
        <f>IFERROR(VLOOKUP(B45,'23'!B:F,5,0),"0")</f>
        <v>0</v>
      </c>
      <c r="FP45" s="72">
        <f>IFERROR(VLOOKUP(B45,'23'!B:J,9,0),"0")</f>
        <v>0</v>
      </c>
      <c r="FQ45" s="72">
        <f>IFERROR(VLOOKUP(B45,'23'!B:K,10,0),"0")</f>
        <v>0</v>
      </c>
      <c r="FR45" s="72">
        <f>IFERROR(VLOOKUP(B45,'23'!B:L,11,0),"0")</f>
        <v>0</v>
      </c>
      <c r="FS45" s="73">
        <f t="shared" si="35"/>
        <v>0</v>
      </c>
      <c r="FT45" s="72">
        <f>IFERROR(VLOOKUP(B45,'24'!B:D,3,0),"0")</f>
        <v>0</v>
      </c>
      <c r="FU45" s="72">
        <f>IFERROR(VLOOKUP(B45,'24'!B:E,4,0),"0")</f>
        <v>0</v>
      </c>
      <c r="FV45" s="72">
        <f>IFERROR(VLOOKUP(B45,'24'!B:F,5,0),"0")</f>
        <v>0</v>
      </c>
      <c r="FW45" s="72">
        <f>IFERROR(VLOOKUP(B45,'24'!B:J,9,0),"0")</f>
        <v>0</v>
      </c>
      <c r="FX45" s="72">
        <f>IFERROR(VLOOKUP(B45,'24'!B:K,10,0),"0")</f>
        <v>0</v>
      </c>
      <c r="FY45" s="72">
        <f>IFERROR(VLOOKUP(B45,'24'!B:L,11,0),"0")</f>
        <v>0</v>
      </c>
      <c r="FZ45" s="73">
        <f t="shared" si="36"/>
        <v>0</v>
      </c>
      <c r="GA45" s="72">
        <f>IFERROR(VLOOKUP(B45,'25'!B:D,3,0),"0")</f>
        <v>0</v>
      </c>
      <c r="GB45" s="72">
        <f>IFERROR(VLOOKUP(B45,'25'!B:E,4,0),"0")</f>
        <v>0</v>
      </c>
      <c r="GC45" s="72">
        <f>IFERROR(VLOOKUP(B45,'25'!B:F,5,0),"0")</f>
        <v>0</v>
      </c>
      <c r="GD45" s="72">
        <f>IFERROR(VLOOKUP(B45,'25'!B:J,9,0),"0")</f>
        <v>0</v>
      </c>
      <c r="GE45" s="72">
        <f>IFERROR(VLOOKUP(B45,'25'!B:K,10,0),"0")</f>
        <v>0</v>
      </c>
      <c r="GF45" s="72">
        <f>IFERROR(VLOOKUP(B45,'25'!B:L,11,0),"0")</f>
        <v>0</v>
      </c>
      <c r="GG45" s="73">
        <f t="shared" si="96"/>
        <v>0</v>
      </c>
      <c r="GH45" s="72">
        <f>IFERROR(VLOOKUP(B45,'26'!B:D,3,0),"0")</f>
        <v>0</v>
      </c>
      <c r="GI45" s="72">
        <f>IFERROR(VLOOKUP(B45,'26'!B:E,4,0),"0")</f>
        <v>0</v>
      </c>
      <c r="GJ45" s="72">
        <f>IFERROR(VLOOKUP(B45,'26'!B:F,5,0),"0")</f>
        <v>0</v>
      </c>
      <c r="GK45" s="72">
        <f>IFERROR(VLOOKUP(B45,'26'!B:J,9,0),"0")</f>
        <v>0</v>
      </c>
      <c r="GL45" s="72">
        <f>IFERROR(VLOOKUP(B45,'26'!B:K,10,0),"0")</f>
        <v>0</v>
      </c>
      <c r="GM45" s="72">
        <f>IFERROR(VLOOKUP(B45,'26'!B:L,11,0),"0")</f>
        <v>0</v>
      </c>
      <c r="GN45" s="73">
        <f t="shared" si="97"/>
        <v>0</v>
      </c>
      <c r="GO45" s="72">
        <f>IFERROR(VLOOKUP(B45,'27'!B:D,3,0),"0")</f>
        <v>0</v>
      </c>
      <c r="GP45" s="72">
        <f>IFERROR(VLOOKUP(B45,'27'!B:E,4,0),"0")</f>
        <v>0</v>
      </c>
      <c r="GQ45" s="72">
        <f>IFERROR(VLOOKUP(B45,'27'!B:F,5,0),"0")</f>
        <v>0</v>
      </c>
      <c r="GR45" s="72">
        <f>IFERROR(VLOOKUP(B45,'27'!B:J,9,0),"0")</f>
        <v>0</v>
      </c>
      <c r="GS45" s="72">
        <f>IFERROR(VLOOKUP(B45,'27'!B:K,10,0),"0")</f>
        <v>0</v>
      </c>
      <c r="GT45" s="72">
        <f>IFERROR(VLOOKUP(B45,'27'!B:L,11,0),"0")</f>
        <v>0</v>
      </c>
      <c r="GU45" s="73">
        <f t="shared" si="39"/>
        <v>0</v>
      </c>
      <c r="GV45" s="72">
        <f>IFERROR(VLOOKUP(B45,'28'!B:D,3,0),"0")</f>
        <v>0</v>
      </c>
      <c r="GW45" s="72">
        <f>IFERROR(VLOOKUP(B45,'28'!B:E,4,0),"0")</f>
        <v>2</v>
      </c>
      <c r="GX45" s="72">
        <f>IFERROR(VLOOKUP(B45,'28'!B:F,5,0),"0")</f>
        <v>0</v>
      </c>
      <c r="GY45" s="72">
        <f>IFERROR(VLOOKUP(B45,'28'!B:J,9,0),"0")</f>
        <v>0</v>
      </c>
      <c r="GZ45" s="72">
        <f>IFERROR(VLOOKUP(B45,'28'!B:K,10,0),"0")</f>
        <v>0</v>
      </c>
      <c r="HA45" s="72">
        <f>IFERROR(VLOOKUP(B45,'28'!B:L,11,0),"0")</f>
        <v>0</v>
      </c>
      <c r="HB45" s="73">
        <f t="shared" si="40"/>
        <v>2</v>
      </c>
      <c r="HC45" s="72" t="str">
        <f>IFERROR(VLOOKUP(B45,#REF!,3),"0")</f>
        <v>0</v>
      </c>
      <c r="HD45" s="72" t="str">
        <f>IFERROR(VLOOKUP(B45,#REF!,4,0),"0")</f>
        <v>0</v>
      </c>
      <c r="HE45" s="72" t="str">
        <f>IFERROR(VLOOKUP(B45,#REF!,5,0),"0")</f>
        <v>0</v>
      </c>
      <c r="HF45" s="72" t="str">
        <f>IFERROR(VLOOKUP(B45,#REF!,9,0),"0")</f>
        <v>0</v>
      </c>
      <c r="HG45" s="72" t="str">
        <f>IFERROR(VLOOKUP(B45,#REF!,10,0),"0")</f>
        <v>0</v>
      </c>
      <c r="HH45" s="72" t="str">
        <f>IFERROR(VLOOKUP(B45,#REF!,11,0),"0")</f>
        <v>0</v>
      </c>
      <c r="HI45" s="73">
        <f t="shared" si="98"/>
        <v>0</v>
      </c>
      <c r="HP45" s="73">
        <f t="shared" si="99"/>
        <v>0</v>
      </c>
      <c r="HW45" s="73">
        <f t="shared" si="100"/>
        <v>0</v>
      </c>
    </row>
    <row r="46" spans="1:231" x14ac:dyDescent="0.6">
      <c r="A46" s="3">
        <v>43</v>
      </c>
      <c r="B46" s="3">
        <v>1111081</v>
      </c>
      <c r="C46" s="5" t="s">
        <v>29</v>
      </c>
      <c r="D46" s="3" t="s">
        <v>177</v>
      </c>
      <c r="E46" s="84">
        <v>4.43</v>
      </c>
      <c r="F46" s="83">
        <f t="shared" si="9"/>
        <v>0</v>
      </c>
      <c r="G46" s="70">
        <f t="shared" si="44"/>
        <v>0</v>
      </c>
      <c r="H46" s="70">
        <f t="shared" si="45"/>
        <v>0</v>
      </c>
      <c r="I46" s="70">
        <f t="shared" si="46"/>
        <v>0</v>
      </c>
      <c r="J46" s="70">
        <f t="shared" si="47"/>
        <v>0</v>
      </c>
      <c r="K46" s="70">
        <f t="shared" si="48"/>
        <v>0</v>
      </c>
      <c r="L46" s="70">
        <f t="shared" si="49"/>
        <v>0</v>
      </c>
      <c r="M46" s="73">
        <f t="shared" si="11"/>
        <v>0</v>
      </c>
      <c r="N46" s="81">
        <f t="shared" si="12"/>
        <v>0</v>
      </c>
      <c r="O46" s="72" t="str">
        <f>IFERROR(VLOOKUP(B46,'1ไม่มียอด'!B:D,3,0),"0")</f>
        <v>0</v>
      </c>
      <c r="P46" s="72" t="str">
        <f>IFERROR(VLOOKUP(B46,'1ไม่มียอด'!B:E,4,0),"0")</f>
        <v>0</v>
      </c>
      <c r="Q46" s="72" t="str">
        <f>IFERROR(VLOOKUP(B46,'1ไม่มียอด'!B:F,5,0),"0")</f>
        <v>0</v>
      </c>
      <c r="R46" s="72" t="str">
        <f>IFERROR(VLOOKUP(B46,'1ไม่มียอด'!B:G,6,0),"0")</f>
        <v>0</v>
      </c>
      <c r="S46" s="72" t="str">
        <f>IFERROR(VLOOKUP(B46,'1ไม่มียอด'!B:J,9,0),"0")</f>
        <v>0</v>
      </c>
      <c r="T46" s="72" t="str">
        <f>IFERROR(VLOOKUP(B46,'1ไม่มียอด'!B:K,10,0),"0")</f>
        <v>0</v>
      </c>
      <c r="U46" s="73">
        <f t="shared" si="84"/>
        <v>0</v>
      </c>
      <c r="V46" s="72" t="str">
        <f>IFERROR(VLOOKUP(B46,#REF!,3,0),"0")</f>
        <v>0</v>
      </c>
      <c r="W46" s="72" t="str">
        <f>IFERROR(VLOOKUP(B46,#REF!,4,0),"0")</f>
        <v>0</v>
      </c>
      <c r="X46" s="72" t="str">
        <f>IFERROR(VLOOKUP(B46,#REF!,5,0),"0")</f>
        <v>0</v>
      </c>
      <c r="Y46" s="72" t="str">
        <f>IFERROR(VLOOKUP(B46,#REF!,9,0),"0")</f>
        <v>0</v>
      </c>
      <c r="Z46" s="72" t="str">
        <f>IFERROR(VLOOKUP(B46,#REF!,10,0),"0")</f>
        <v>0</v>
      </c>
      <c r="AA46" s="72" t="str">
        <f>IFERROR(VLOOKUP(B46,#REF!,11,0),"0")</f>
        <v>0</v>
      </c>
      <c r="AB46" s="73">
        <f t="shared" si="85"/>
        <v>0</v>
      </c>
      <c r="AC46" s="72">
        <f>IFERROR(VLOOKUP(B46,'3'!B:D,3,0),"0")</f>
        <v>0</v>
      </c>
      <c r="AD46" s="72">
        <f>IFERROR(VLOOKUP(B46,'3'!B:E,4,0),"0")</f>
        <v>0</v>
      </c>
      <c r="AE46" s="72">
        <f>IFERROR(VLOOKUP(B46,'3'!B:F,5,0),"0")</f>
        <v>0</v>
      </c>
      <c r="AF46" s="72">
        <f>IFERROR(VLOOKUP(B46,'3'!B:J,9,0),"0")</f>
        <v>0</v>
      </c>
      <c r="AG46" s="72">
        <f>IFERROR(VLOOKUP(B46,'3'!B:K,10,0),"0")</f>
        <v>0</v>
      </c>
      <c r="AH46" s="72">
        <f>IFERROR(VLOOKUP(B46,'3'!B:L,11,0),"0")</f>
        <v>0</v>
      </c>
      <c r="AI46" s="73">
        <f t="shared" si="15"/>
        <v>0</v>
      </c>
      <c r="AJ46" s="72">
        <f>IFERROR(VLOOKUP(B46,'4'!B:D,3,0),"0")</f>
        <v>0</v>
      </c>
      <c r="AK46" s="72">
        <f>IFERROR(VLOOKUP(B46,'4'!B:E,4,0),"0")</f>
        <v>0</v>
      </c>
      <c r="AL46" s="72">
        <f>IFERROR(VLOOKUP(B46,'4'!B:F,5,0),"0")</f>
        <v>0</v>
      </c>
      <c r="AM46" s="72">
        <f>IFERROR(VLOOKUP(B46,'4'!B:J,9,0),"0")</f>
        <v>0</v>
      </c>
      <c r="AN46" s="72">
        <f>IFERROR(VLOOKUP(B46,'4'!B:K,10,0),"0")</f>
        <v>0</v>
      </c>
      <c r="AO46" s="72">
        <f>IFERROR(VLOOKUP(B46,'4'!B:L,11,0),"0")</f>
        <v>0</v>
      </c>
      <c r="AP46" s="73">
        <f t="shared" si="16"/>
        <v>0</v>
      </c>
      <c r="AQ46" s="72">
        <f>IFERROR(VLOOKUP(B46,'5'!B:D,3,0),"0")</f>
        <v>0</v>
      </c>
      <c r="AR46" s="72">
        <f>IFERROR(VLOOKUP(B46,'5'!B:E,4,0),"0")</f>
        <v>0</v>
      </c>
      <c r="AS46" s="72">
        <f>IFERROR(VLOOKUP(B46,'5'!B:F,5,0),"0")</f>
        <v>0</v>
      </c>
      <c r="AT46" s="72">
        <f>IFERROR(VLOOKUP(B46,'5'!B:J,9,0),"0")</f>
        <v>0</v>
      </c>
      <c r="AU46" s="72">
        <f>IFERROR(VLOOKUP(B46,'5'!B:K,10,0),"0")</f>
        <v>0</v>
      </c>
      <c r="AV46" s="72">
        <f>IFERROR(VLOOKUP(B46,'5'!B:L,11,0),"0")</f>
        <v>0</v>
      </c>
      <c r="AW46" s="73">
        <f t="shared" si="86"/>
        <v>0</v>
      </c>
      <c r="AX46" s="72">
        <f>IFERROR(VLOOKUP(B46,'6'!B:D,3,0),"0")</f>
        <v>0</v>
      </c>
      <c r="AY46" s="72">
        <f>IFERROR(VLOOKUP(B46,'6'!B:E,4,0),"0")</f>
        <v>0</v>
      </c>
      <c r="AZ46" s="72">
        <f>IFERROR(VLOOKUP(B46,'6'!B:F,5,0),"0")</f>
        <v>0</v>
      </c>
      <c r="BA46" s="72">
        <f>IFERROR(VLOOKUP(B46,'6'!B:J,9,0),"0")</f>
        <v>0</v>
      </c>
      <c r="BB46" s="72">
        <f>IFERROR(VLOOKUP(B46,'6'!B:K,10,0),"0")</f>
        <v>0</v>
      </c>
      <c r="BC46" s="72">
        <f>IFERROR(VLOOKUP(B46,'6'!B:L,11,0),"0")</f>
        <v>0</v>
      </c>
      <c r="BD46" s="73">
        <f t="shared" si="18"/>
        <v>0</v>
      </c>
      <c r="BE46" s="72">
        <f>IFERROR(VLOOKUP(B46,'7'!B:D,3,0),"0")</f>
        <v>0</v>
      </c>
      <c r="BF46" s="72">
        <f>IFERROR(VLOOKUP(B46,'7'!B:E,4,0),"0")</f>
        <v>0</v>
      </c>
      <c r="BG46" s="72">
        <f>IFERROR(VLOOKUP(B46,'7'!B:F,5,0),"0")</f>
        <v>0</v>
      </c>
      <c r="BH46" s="72">
        <f>IFERROR(VLOOKUP(B46,'7'!B:J,9,0),"0")</f>
        <v>0</v>
      </c>
      <c r="BI46" s="72">
        <f>IFERROR(VLOOKUP(B46,'7'!B:K,10,0),"0")</f>
        <v>0</v>
      </c>
      <c r="BJ46" s="72">
        <f>IFERROR(VLOOKUP(B46,'7'!B:L,11,0),"0")</f>
        <v>0</v>
      </c>
      <c r="BK46" s="73">
        <f t="shared" si="87"/>
        <v>0</v>
      </c>
      <c r="BL46" s="72">
        <f>IFERROR(VLOOKUP(B46,'8'!B:D,3,0),"0")</f>
        <v>0</v>
      </c>
      <c r="BM46" s="72">
        <f>IFERROR(VLOOKUP(B46,'8'!B:E,4,0),"0")</f>
        <v>0</v>
      </c>
      <c r="BN46" s="72">
        <f>IFERROR(VLOOKUP(B46,'8'!B:F,5,0),"0")</f>
        <v>0</v>
      </c>
      <c r="BO46" s="72">
        <f>IFERROR(VLOOKUP(B46,'8'!B:J,9,0),"0")</f>
        <v>0</v>
      </c>
      <c r="BP46" s="72">
        <f>IFERROR(VLOOKUP(B46,'8'!B:K,10,0),"0")</f>
        <v>0</v>
      </c>
      <c r="BQ46" s="72">
        <f>IFERROR(VLOOKUP(B46,'8'!B:L,11,0),"0")</f>
        <v>0</v>
      </c>
      <c r="BR46" s="73">
        <f t="shared" si="20"/>
        <v>0</v>
      </c>
      <c r="BS46" s="72">
        <f>IFERROR(VLOOKUP(B46,'9'!B:D,3,0),"0")</f>
        <v>0</v>
      </c>
      <c r="BT46" s="72">
        <f>IFERROR(VLOOKUP(B46,'9'!B:E,4,0),"0")</f>
        <v>0</v>
      </c>
      <c r="BU46" s="72">
        <f>IFERROR(VLOOKUP(B46,'9'!B:F,5,0),"0")</f>
        <v>0</v>
      </c>
      <c r="BV46" s="72">
        <f>IFERROR(VLOOKUP(B46,'9'!B:J,9,0),"0")</f>
        <v>0</v>
      </c>
      <c r="BW46" s="72">
        <f>IFERROR(VLOOKUP(B46,'9'!B:K,10,0),"0")</f>
        <v>0</v>
      </c>
      <c r="BX46" s="72">
        <f>IFERROR(VLOOKUP(B46,'9'!B:L,11,0),"0")</f>
        <v>0</v>
      </c>
      <c r="BY46" s="73">
        <f t="shared" si="21"/>
        <v>0</v>
      </c>
      <c r="BZ46" s="72">
        <f>IFERROR(VLOOKUP(B46,'10'!B:D,3,0),"0")</f>
        <v>0</v>
      </c>
      <c r="CA46" s="72">
        <f>IFERROR(VLOOKUP(B46,'10'!B:E,4,0),"0")</f>
        <v>0</v>
      </c>
      <c r="CB46" s="72">
        <f>VLOOKUP(B46,'10'!B:F,5,0)</f>
        <v>0</v>
      </c>
      <c r="CC46" s="72">
        <f>IFERROR(VLOOKUP(B46,'10'!B:J,9,0),"0")</f>
        <v>0</v>
      </c>
      <c r="CD46" s="72">
        <f>IFERROR(VLOOKUP(B46,'10'!B:K,10,0),"0")</f>
        <v>0</v>
      </c>
      <c r="CE46" s="72">
        <f>IFERROR(VLOOKUP(B46,'10'!B:L,11,0),"0")</f>
        <v>0</v>
      </c>
      <c r="CF46" s="73">
        <f t="shared" si="88"/>
        <v>0</v>
      </c>
      <c r="CG46" s="72">
        <f>IFERROR(VLOOKUP(B46,'11'!B:D,3,0),"0")</f>
        <v>0</v>
      </c>
      <c r="CH46" s="72">
        <f>IFERROR(VLOOKUP(B46,'11'!B:E,4,0),"0")</f>
        <v>0</v>
      </c>
      <c r="CI46" s="72">
        <f>IFERROR(VLOOKUP(B46,'11'!B:F,5,0),"0")</f>
        <v>0</v>
      </c>
      <c r="CJ46" s="72">
        <f>IFERROR(VLOOKUP(B46,'11'!B:J,9,0),"0")</f>
        <v>0</v>
      </c>
      <c r="CK46" s="72">
        <f>IFERROR(VLOOKUP(B46,'11'!B:K,10,0),"0")</f>
        <v>0</v>
      </c>
      <c r="CL46" s="72">
        <f>IFERROR(VLOOKUP(B46,'11'!B:L,11,0),"0")</f>
        <v>0</v>
      </c>
      <c r="CM46" s="73">
        <f t="shared" si="89"/>
        <v>0</v>
      </c>
      <c r="CN46" s="72">
        <f>IFERROR(VLOOKUP(B46,'12'!B:D,3,0),"0")</f>
        <v>0</v>
      </c>
      <c r="CO46" s="72">
        <f>IFERROR(VLOOKUP(B46,'12'!B:E,4,0),"0")</f>
        <v>0</v>
      </c>
      <c r="CP46" s="72">
        <f>IFERROR(VLOOKUP(B46,'12'!B:F,5,0),"0")</f>
        <v>0</v>
      </c>
      <c r="CQ46" s="72">
        <f>IFERROR(VLOOKUP(B46,'12'!B:J,9,0),"0")</f>
        <v>0</v>
      </c>
      <c r="CR46" s="72">
        <f>IFERROR(VLOOKUP(B46,'12'!B:K,10,0),"0")</f>
        <v>0</v>
      </c>
      <c r="CS46" s="72">
        <f>IFERROR(VLOOKUP(B46,'12'!B:L,11,0),"0")</f>
        <v>0</v>
      </c>
      <c r="CT46" s="73">
        <f t="shared" si="90"/>
        <v>0</v>
      </c>
      <c r="CU46" s="72">
        <f>IFERROR(VLOOKUP(B46,'13'!B:D,3,0),"0")</f>
        <v>0</v>
      </c>
      <c r="CV46" s="72">
        <f>IFERROR(VLOOKUP(B46,'13'!B:E,4,0),"0")</f>
        <v>0</v>
      </c>
      <c r="CW46" s="72">
        <f>IFERROR(VLOOKUP(B46,'13'!B:F,5,0),"0")</f>
        <v>0</v>
      </c>
      <c r="CX46" s="72">
        <f>IFERROR(VLOOKUP(B46,'13'!B:J,9,0),"0")</f>
        <v>0</v>
      </c>
      <c r="CY46" s="72">
        <f>IFERROR(VLOOKUP(B46,'13'!B:K,10,0),"0")</f>
        <v>0</v>
      </c>
      <c r="CZ46" s="72">
        <f>IFERROR(VLOOKUP(B46,'13'!B:L,11,0),"0")</f>
        <v>0</v>
      </c>
      <c r="DA46" s="73">
        <f t="shared" si="91"/>
        <v>0</v>
      </c>
      <c r="DB46" s="72">
        <f>IFERROR(VLOOKUP(B46,'14'!B:D,3,0),"0")</f>
        <v>0</v>
      </c>
      <c r="DC46" s="72">
        <f>IFERROR(VLOOKUP(B46,'14'!B:E,4,0),"0")</f>
        <v>0</v>
      </c>
      <c r="DD46" s="72">
        <f>IFERROR(VLOOKUP(B46,'14'!B:F,5,0),"0")</f>
        <v>0</v>
      </c>
      <c r="DE46" s="72">
        <f>IFERROR(VLOOKUP(B46,'14'!B:J,9,0),"0")</f>
        <v>0</v>
      </c>
      <c r="DF46" s="72">
        <f>IFERROR(VLOOKUP(B46,'14'!B:K,10,0),"0")</f>
        <v>0</v>
      </c>
      <c r="DG46" s="72">
        <f>IFERROR(VLOOKUP(B46,'14'!B:L,11,0),"0")</f>
        <v>0</v>
      </c>
      <c r="DH46" s="73">
        <f t="shared" si="92"/>
        <v>0</v>
      </c>
      <c r="DI46" s="72">
        <f>IFERROR(VLOOKUP(B46,'15'!B:D,3,0),"0")</f>
        <v>0</v>
      </c>
      <c r="DJ46" s="72">
        <f>IFERROR(VLOOKUP(B46,'15'!B:E,4,0),"0")</f>
        <v>0</v>
      </c>
      <c r="DK46" s="72">
        <f>IFERROR(VLOOKUP(B46,'15'!B:F,5,0),"0")</f>
        <v>0</v>
      </c>
      <c r="DL46" s="72">
        <f>IFERROR(VLOOKUP(B46,'15'!B:J,9,0),"0")</f>
        <v>0</v>
      </c>
      <c r="DM46" s="72">
        <f>IFERROR(VLOOKUP(B46,'15'!B:K,10,0),"0")</f>
        <v>0</v>
      </c>
      <c r="DN46" s="72">
        <f>IFERROR(VLOOKUP(B46,'15'!B:L,11,0),"0")</f>
        <v>0</v>
      </c>
      <c r="DO46" s="73">
        <f t="shared" si="93"/>
        <v>0</v>
      </c>
      <c r="DP46" s="72">
        <f>IFERROR(VLOOKUP(B46,'16'!B:D,3,0),"0")</f>
        <v>0</v>
      </c>
      <c r="DQ46" s="72">
        <f>IFERROR(VLOOKUP(B46,'16'!B:E,4,0),"0")</f>
        <v>0</v>
      </c>
      <c r="DR46" s="72">
        <f>IFERROR(VLOOKUP(B46,'16'!B:F,5,0),"0")</f>
        <v>0</v>
      </c>
      <c r="DS46" s="72">
        <f>IFERROR(VLOOKUP(B46,'16'!B:J,9,0),"0")</f>
        <v>0</v>
      </c>
      <c r="DT46" s="72">
        <f>IFERROR(VLOOKUP(B46,'16'!B:K,10,0),"0")</f>
        <v>0</v>
      </c>
      <c r="DU46" s="72">
        <f>IFERROR(VLOOKUP(B46,'16'!B:L,11,0),"0")</f>
        <v>0</v>
      </c>
      <c r="DV46" s="73">
        <f t="shared" si="94"/>
        <v>0</v>
      </c>
      <c r="DW46" s="72">
        <f>IFERROR(VLOOKUP(B46,'17'!B:D,3,0),"0")</f>
        <v>0</v>
      </c>
      <c r="DX46" s="72">
        <f>IFERROR(VLOOKUP(B46,'17'!B:E,4,0),"0")</f>
        <v>0</v>
      </c>
      <c r="DY46" s="72">
        <f>IFERROR(VLOOKUP(B46,'17'!B:F,5,0),"0")</f>
        <v>0</v>
      </c>
      <c r="DZ46" s="72">
        <f>IFERROR(VLOOKUP(B46,'17'!B:J,9,0),"0")</f>
        <v>0</v>
      </c>
      <c r="EA46" s="72">
        <f>IFERROR(VLOOKUP(B46,'17'!B:K,10,0),"0")</f>
        <v>0</v>
      </c>
      <c r="EB46" s="72">
        <f>IFERROR(VLOOKUP(B46,'17'!B:L,11,0),"0")</f>
        <v>0</v>
      </c>
      <c r="EC46" s="73">
        <f t="shared" si="95"/>
        <v>0</v>
      </c>
      <c r="ED46" s="72">
        <f>IFERROR(VLOOKUP(B46,'18'!B:D,3,0),"0")</f>
        <v>0</v>
      </c>
      <c r="EE46" s="72">
        <f>IFERROR(VLOOKUP(B46,'18'!B:E,4,0),"0")</f>
        <v>0</v>
      </c>
      <c r="EF46" s="72">
        <f>IFERROR(VLOOKUP(B46,'18'!B:F,5,0),"0")</f>
        <v>0</v>
      </c>
      <c r="EG46" s="72">
        <f>IFERROR(VLOOKUP(B46,'18'!B:J,9,0),"0")</f>
        <v>0</v>
      </c>
      <c r="EH46" s="72">
        <f>IFERROR(VLOOKUP(B46,'18'!B:K,10,0),"0")</f>
        <v>0</v>
      </c>
      <c r="EI46" s="72">
        <f>IFERROR(VLOOKUP(B46,'18'!B:L,11,0),"0")</f>
        <v>0</v>
      </c>
      <c r="EJ46" s="73">
        <f t="shared" si="30"/>
        <v>0</v>
      </c>
      <c r="EK46" s="72">
        <f>IFERROR(VLOOKUP(B46,'19'!B:D,3,0),"0")</f>
        <v>0</v>
      </c>
      <c r="EL46" s="72">
        <f>IFERROR(VLOOKUP(B46,'19'!B:E,4,0),"0")</f>
        <v>0</v>
      </c>
      <c r="EM46" s="72">
        <f>IFERROR(VLOOKUP(B46,'19'!B:F,5,0),"0")</f>
        <v>0</v>
      </c>
      <c r="EN46" s="72">
        <f>IFERROR(VLOOKUP(B46,'19'!B:J,9,0),"0")</f>
        <v>0</v>
      </c>
      <c r="EO46" s="72">
        <f>IFERROR(VLOOKUP(B46,'19'!B:K,10,0),"0")</f>
        <v>0</v>
      </c>
      <c r="EP46" s="72">
        <f>IFERROR(VLOOKUP(B46,'19'!B:L,11,0),"0")</f>
        <v>0</v>
      </c>
      <c r="EQ46" s="73">
        <f t="shared" si="31"/>
        <v>0</v>
      </c>
      <c r="ER46" s="72">
        <f>IFERROR(VLOOKUP(B46,'20'!B:D,3,0),"0")</f>
        <v>0</v>
      </c>
      <c r="ES46" s="72">
        <f>IFERROR(VLOOKUP(B46,'20'!B:E,4,0),"0")</f>
        <v>0</v>
      </c>
      <c r="ET46" s="72">
        <f>IFERROR(VLOOKUP(B46,'20'!B:F,5,0),"0")</f>
        <v>0</v>
      </c>
      <c r="EU46" s="72">
        <f>IFERROR(VLOOKUP(B46,'20'!B:J,9,0),"0")</f>
        <v>0</v>
      </c>
      <c r="EV46" s="72">
        <f>IFERROR(VLOOKUP(B46,'20'!B:K,10,0),"0")</f>
        <v>0</v>
      </c>
      <c r="EW46" s="72">
        <f>IFERROR(VLOOKUP(B46,'20'!B:L,11,0),"0")</f>
        <v>0</v>
      </c>
      <c r="EX46" s="73">
        <f t="shared" si="32"/>
        <v>0</v>
      </c>
      <c r="EY46" s="72">
        <f>IFERROR(VLOOKUP(B46,'21'!B:D,3,0),"0")</f>
        <v>0</v>
      </c>
      <c r="EZ46" s="72">
        <f>IFERROR(VLOOKUP(B46,'21'!B:E,4,0),"0")</f>
        <v>0</v>
      </c>
      <c r="FA46" s="72">
        <f>IFERROR(VLOOKUP(B46,'21'!B:F,5,0),"0")</f>
        <v>0</v>
      </c>
      <c r="FB46" s="72">
        <f>IFERROR(VLOOKUP(B46,'21'!B:J,9,0),"0")</f>
        <v>0</v>
      </c>
      <c r="FC46" s="72">
        <f>IFERROR(VLOOKUP(B46,'21'!B:K,10,0),"0")</f>
        <v>0</v>
      </c>
      <c r="FD46" s="72">
        <f>IFERROR(VLOOKUP(B46,'21'!B:L,11,0),"0")</f>
        <v>0</v>
      </c>
      <c r="FE46" s="73">
        <f t="shared" si="33"/>
        <v>0</v>
      </c>
      <c r="FF46" s="72">
        <f>IFERROR(VLOOKUP(B46,'22'!B:D,3,0),"0")</f>
        <v>0</v>
      </c>
      <c r="FG46" s="72">
        <f>IFERROR(VLOOKUP(B46,'22'!B:E,4,0),"0")</f>
        <v>0</v>
      </c>
      <c r="FH46" s="72">
        <f>IFERROR(VLOOKUP(B46,'22'!B:F,5,0),"0")</f>
        <v>0</v>
      </c>
      <c r="FI46" s="72">
        <f>IFERROR(VLOOKUP(B46,'22'!B:J,9,0),"0")</f>
        <v>0</v>
      </c>
      <c r="FJ46" s="72">
        <f>IFERROR(VLOOKUP(B46,'22'!B:K,10,0),"0")</f>
        <v>0</v>
      </c>
      <c r="FK46" s="72">
        <f>IFERROR(VLOOKUP(B46,'22'!B:L,11,0),"0")</f>
        <v>0</v>
      </c>
      <c r="FL46" s="73">
        <f t="shared" si="34"/>
        <v>0</v>
      </c>
      <c r="FM46" s="72">
        <f>IFERROR(VLOOKUP(B46,'23'!B:D,3,0),"0")</f>
        <v>0</v>
      </c>
      <c r="FN46" s="72">
        <f>IFERROR(VLOOKUP(B46,'23'!B:E,4,0),"0")</f>
        <v>0</v>
      </c>
      <c r="FO46" s="72">
        <f>IFERROR(VLOOKUP(B46,'23'!B:F,5,0),"0")</f>
        <v>0</v>
      </c>
      <c r="FP46" s="72">
        <f>IFERROR(VLOOKUP(B46,'23'!B:J,9,0),"0")</f>
        <v>0</v>
      </c>
      <c r="FQ46" s="72">
        <f>IFERROR(VLOOKUP(B46,'23'!B:K,10,0),"0")</f>
        <v>0</v>
      </c>
      <c r="FR46" s="72">
        <f>IFERROR(VLOOKUP(B46,'23'!B:L,11,0),"0")</f>
        <v>0</v>
      </c>
      <c r="FS46" s="73">
        <f t="shared" si="35"/>
        <v>0</v>
      </c>
      <c r="FT46" s="72">
        <f>IFERROR(VLOOKUP(B46,'24'!B:D,3,0),"0")</f>
        <v>0</v>
      </c>
      <c r="FU46" s="72">
        <f>IFERROR(VLOOKUP(B46,'24'!B:E,4,0),"0")</f>
        <v>0</v>
      </c>
      <c r="FV46" s="72">
        <f>IFERROR(VLOOKUP(B46,'24'!B:F,5,0),"0")</f>
        <v>0</v>
      </c>
      <c r="FW46" s="72">
        <f>IFERROR(VLOOKUP(B46,'24'!B:J,9,0),"0")</f>
        <v>0</v>
      </c>
      <c r="FX46" s="72">
        <f>IFERROR(VLOOKUP(B46,'24'!B:K,10,0),"0")</f>
        <v>0</v>
      </c>
      <c r="FY46" s="72">
        <f>IFERROR(VLOOKUP(B46,'24'!B:L,11,0),"0")</f>
        <v>0</v>
      </c>
      <c r="FZ46" s="73">
        <f t="shared" si="36"/>
        <v>0</v>
      </c>
      <c r="GA46" s="72">
        <f>IFERROR(VLOOKUP(B46,'25'!B:D,3,0),"0")</f>
        <v>0</v>
      </c>
      <c r="GB46" s="72">
        <f>IFERROR(VLOOKUP(B46,'25'!B:E,4,0),"0")</f>
        <v>0</v>
      </c>
      <c r="GC46" s="72">
        <f>IFERROR(VLOOKUP(B46,'25'!B:F,5,0),"0")</f>
        <v>0</v>
      </c>
      <c r="GD46" s="72">
        <f>IFERROR(VLOOKUP(B46,'25'!B:J,9,0),"0")</f>
        <v>0</v>
      </c>
      <c r="GE46" s="72">
        <f>IFERROR(VLOOKUP(B46,'25'!B:K,10,0),"0")</f>
        <v>0</v>
      </c>
      <c r="GF46" s="72">
        <f>IFERROR(VLOOKUP(B46,'25'!B:L,11,0),"0")</f>
        <v>0</v>
      </c>
      <c r="GG46" s="73">
        <f t="shared" si="96"/>
        <v>0</v>
      </c>
      <c r="GH46" s="72">
        <f>IFERROR(VLOOKUP(B46,'26'!B:D,3,0),"0")</f>
        <v>0</v>
      </c>
      <c r="GI46" s="72">
        <f>IFERROR(VLOOKUP(B46,'26'!B:E,4,0),"0")</f>
        <v>0</v>
      </c>
      <c r="GJ46" s="72">
        <f>IFERROR(VLOOKUP(B46,'26'!B:F,5,0),"0")</f>
        <v>0</v>
      </c>
      <c r="GK46" s="72">
        <f>IFERROR(VLOOKUP(B46,'26'!B:J,9,0),"0")</f>
        <v>0</v>
      </c>
      <c r="GL46" s="72">
        <f>IFERROR(VLOOKUP(B46,'26'!B:K,10,0),"0")</f>
        <v>0</v>
      </c>
      <c r="GM46" s="72">
        <f>IFERROR(VLOOKUP(B46,'26'!B:L,11,0),"0")</f>
        <v>0</v>
      </c>
      <c r="GN46" s="73">
        <f t="shared" si="97"/>
        <v>0</v>
      </c>
      <c r="GO46" s="72">
        <f>IFERROR(VLOOKUP(B46,'27'!B:D,3,0),"0")</f>
        <v>0</v>
      </c>
      <c r="GP46" s="72">
        <f>IFERROR(VLOOKUP(B46,'27'!B:E,4,0),"0")</f>
        <v>0</v>
      </c>
      <c r="GQ46" s="72">
        <f>IFERROR(VLOOKUP(B46,'27'!B:F,5,0),"0")</f>
        <v>0</v>
      </c>
      <c r="GR46" s="72">
        <f>IFERROR(VLOOKUP(B46,'27'!B:J,9,0),"0")</f>
        <v>0</v>
      </c>
      <c r="GS46" s="72">
        <f>IFERROR(VLOOKUP(B46,'27'!B:K,10,0),"0")</f>
        <v>0</v>
      </c>
      <c r="GT46" s="72">
        <f>IFERROR(VLOOKUP(B46,'27'!B:L,11,0),"0")</f>
        <v>0</v>
      </c>
      <c r="GU46" s="73">
        <f t="shared" si="39"/>
        <v>0</v>
      </c>
      <c r="GV46" s="72">
        <f>IFERROR(VLOOKUP(B46,'28'!B:D,3,0),"0")</f>
        <v>0</v>
      </c>
      <c r="GW46" s="72">
        <f>IFERROR(VLOOKUP(B46,'28'!B:E,4,0),"0")</f>
        <v>0</v>
      </c>
      <c r="GX46" s="72">
        <f>IFERROR(VLOOKUP(B46,'28'!B:F,5,0),"0")</f>
        <v>0</v>
      </c>
      <c r="GY46" s="72">
        <f>IFERROR(VLOOKUP(B46,'28'!B:J,9,0),"0")</f>
        <v>0</v>
      </c>
      <c r="GZ46" s="72">
        <f>IFERROR(VLOOKUP(B46,'28'!B:K,10,0),"0")</f>
        <v>0</v>
      </c>
      <c r="HA46" s="72">
        <f>IFERROR(VLOOKUP(B46,'28'!B:L,11,0),"0")</f>
        <v>0</v>
      </c>
      <c r="HB46" s="73">
        <f t="shared" si="40"/>
        <v>0</v>
      </c>
      <c r="HC46" s="72" t="str">
        <f>IFERROR(VLOOKUP(B46,#REF!,3),"0")</f>
        <v>0</v>
      </c>
      <c r="HD46" s="72" t="str">
        <f>IFERROR(VLOOKUP(B46,#REF!,4,0),"0")</f>
        <v>0</v>
      </c>
      <c r="HE46" s="72" t="str">
        <f>IFERROR(VLOOKUP(B46,#REF!,5,0),"0")</f>
        <v>0</v>
      </c>
      <c r="HF46" s="72" t="str">
        <f>IFERROR(VLOOKUP(B46,#REF!,9,0),"0")</f>
        <v>0</v>
      </c>
      <c r="HG46" s="72" t="str">
        <f>IFERROR(VLOOKUP(B46,#REF!,10,0),"0")</f>
        <v>0</v>
      </c>
      <c r="HH46" s="72" t="str">
        <f>IFERROR(VLOOKUP(B46,#REF!,11,0),"0")</f>
        <v>0</v>
      </c>
      <c r="HI46" s="73">
        <f t="shared" si="98"/>
        <v>0</v>
      </c>
      <c r="HP46" s="73">
        <f t="shared" si="99"/>
        <v>0</v>
      </c>
      <c r="HW46" s="73">
        <f t="shared" si="100"/>
        <v>0</v>
      </c>
    </row>
    <row r="47" spans="1:231" x14ac:dyDescent="0.6">
      <c r="A47" s="3">
        <v>44</v>
      </c>
      <c r="B47" s="3">
        <v>1111082</v>
      </c>
      <c r="C47" s="5" t="s">
        <v>30</v>
      </c>
      <c r="D47" s="3" t="s">
        <v>177</v>
      </c>
      <c r="E47" s="84">
        <v>4.59</v>
      </c>
      <c r="F47" s="83">
        <f t="shared" si="9"/>
        <v>0</v>
      </c>
      <c r="G47" s="70">
        <f t="shared" si="44"/>
        <v>0</v>
      </c>
      <c r="H47" s="70">
        <f t="shared" si="45"/>
        <v>0</v>
      </c>
      <c r="I47" s="70">
        <f t="shared" si="46"/>
        <v>0</v>
      </c>
      <c r="J47" s="70">
        <f t="shared" si="47"/>
        <v>0</v>
      </c>
      <c r="K47" s="70">
        <f t="shared" si="48"/>
        <v>0</v>
      </c>
      <c r="L47" s="70">
        <f t="shared" si="49"/>
        <v>0</v>
      </c>
      <c r="M47" s="73">
        <f t="shared" si="11"/>
        <v>0</v>
      </c>
      <c r="N47" s="81">
        <f t="shared" si="12"/>
        <v>0</v>
      </c>
      <c r="O47" s="72" t="str">
        <f>IFERROR(VLOOKUP(B47,'1ไม่มียอด'!B:D,3,0),"0")</f>
        <v>0</v>
      </c>
      <c r="P47" s="72" t="str">
        <f>IFERROR(VLOOKUP(B47,'1ไม่มียอด'!B:E,4,0),"0")</f>
        <v>0</v>
      </c>
      <c r="Q47" s="72" t="str">
        <f>IFERROR(VLOOKUP(B47,'1ไม่มียอด'!B:F,5,0),"0")</f>
        <v>0</v>
      </c>
      <c r="R47" s="72" t="str">
        <f>IFERROR(VLOOKUP(B47,'1ไม่มียอด'!B:G,6,0),"0")</f>
        <v>0</v>
      </c>
      <c r="S47" s="72" t="str">
        <f>IFERROR(VLOOKUP(B47,'1ไม่มียอด'!B:J,9,0),"0")</f>
        <v>0</v>
      </c>
      <c r="T47" s="72" t="str">
        <f>IFERROR(VLOOKUP(B47,'1ไม่มียอด'!B:K,10,0),"0")</f>
        <v>0</v>
      </c>
      <c r="U47" s="73">
        <f t="shared" si="84"/>
        <v>0</v>
      </c>
      <c r="V47" s="72" t="str">
        <f>IFERROR(VLOOKUP(B47,#REF!,3,0),"0")</f>
        <v>0</v>
      </c>
      <c r="W47" s="72" t="str">
        <f>IFERROR(VLOOKUP(B47,#REF!,4,0),"0")</f>
        <v>0</v>
      </c>
      <c r="X47" s="72" t="str">
        <f>IFERROR(VLOOKUP(B47,#REF!,5,0),"0")</f>
        <v>0</v>
      </c>
      <c r="Y47" s="72" t="str">
        <f>IFERROR(VLOOKUP(B47,#REF!,9,0),"0")</f>
        <v>0</v>
      </c>
      <c r="Z47" s="72" t="str">
        <f>IFERROR(VLOOKUP(B47,#REF!,10,0),"0")</f>
        <v>0</v>
      </c>
      <c r="AA47" s="72" t="str">
        <f>IFERROR(VLOOKUP(B47,#REF!,11,0),"0")</f>
        <v>0</v>
      </c>
      <c r="AB47" s="73">
        <f t="shared" si="85"/>
        <v>0</v>
      </c>
      <c r="AC47" s="72">
        <f>IFERROR(VLOOKUP(B47,'3'!B:D,3,0),"0")</f>
        <v>0</v>
      </c>
      <c r="AD47" s="72">
        <f>IFERROR(VLOOKUP(B47,'3'!B:E,4,0),"0")</f>
        <v>0</v>
      </c>
      <c r="AE47" s="72">
        <f>IFERROR(VLOOKUP(B47,'3'!B:F,5,0),"0")</f>
        <v>0</v>
      </c>
      <c r="AF47" s="72">
        <f>IFERROR(VLOOKUP(B47,'3'!B:J,9,0),"0")</f>
        <v>0</v>
      </c>
      <c r="AG47" s="72">
        <f>IFERROR(VLOOKUP(B47,'3'!B:K,10,0),"0")</f>
        <v>0</v>
      </c>
      <c r="AH47" s="72">
        <f>IFERROR(VLOOKUP(B47,'3'!B:L,11,0),"0")</f>
        <v>0</v>
      </c>
      <c r="AI47" s="73">
        <f t="shared" si="15"/>
        <v>0</v>
      </c>
      <c r="AJ47" s="72">
        <f>IFERROR(VLOOKUP(B47,'4'!B:D,3,0),"0")</f>
        <v>0</v>
      </c>
      <c r="AK47" s="72">
        <f>IFERROR(VLOOKUP(B47,'4'!B:E,4,0),"0")</f>
        <v>0</v>
      </c>
      <c r="AL47" s="72">
        <f>IFERROR(VLOOKUP(B47,'4'!B:F,5,0),"0")</f>
        <v>0</v>
      </c>
      <c r="AM47" s="72">
        <f>IFERROR(VLOOKUP(B47,'4'!B:J,9,0),"0")</f>
        <v>0</v>
      </c>
      <c r="AN47" s="72">
        <f>IFERROR(VLOOKUP(B47,'4'!B:K,10,0),"0")</f>
        <v>0</v>
      </c>
      <c r="AO47" s="72">
        <f>IFERROR(VLOOKUP(B47,'4'!B:L,11,0),"0")</f>
        <v>0</v>
      </c>
      <c r="AP47" s="73">
        <f t="shared" si="16"/>
        <v>0</v>
      </c>
      <c r="AQ47" s="72">
        <f>IFERROR(VLOOKUP(B47,'5'!B:D,3,0),"0")</f>
        <v>0</v>
      </c>
      <c r="AR47" s="72">
        <f>IFERROR(VLOOKUP(B47,'5'!B:E,4,0),"0")</f>
        <v>0</v>
      </c>
      <c r="AS47" s="72">
        <f>IFERROR(VLOOKUP(B47,'5'!B:F,5,0),"0")</f>
        <v>0</v>
      </c>
      <c r="AT47" s="72">
        <f>IFERROR(VLOOKUP(B47,'5'!B:J,9,0),"0")</f>
        <v>0</v>
      </c>
      <c r="AU47" s="72">
        <f>IFERROR(VLOOKUP(B47,'5'!B:K,10,0),"0")</f>
        <v>0</v>
      </c>
      <c r="AV47" s="72">
        <f>IFERROR(VLOOKUP(B47,'5'!B:L,11,0),"0")</f>
        <v>0</v>
      </c>
      <c r="AW47" s="73">
        <f t="shared" si="86"/>
        <v>0</v>
      </c>
      <c r="AX47" s="72">
        <f>IFERROR(VLOOKUP(B47,'6'!B:D,3,0),"0")</f>
        <v>0</v>
      </c>
      <c r="AY47" s="72">
        <f>IFERROR(VLOOKUP(B47,'6'!B:E,4,0),"0")</f>
        <v>0</v>
      </c>
      <c r="AZ47" s="72">
        <f>IFERROR(VLOOKUP(B47,'6'!B:F,5,0),"0")</f>
        <v>0</v>
      </c>
      <c r="BA47" s="72">
        <f>IFERROR(VLOOKUP(B47,'6'!B:J,9,0),"0")</f>
        <v>0</v>
      </c>
      <c r="BB47" s="72">
        <f>IFERROR(VLOOKUP(B47,'6'!B:K,10,0),"0")</f>
        <v>0</v>
      </c>
      <c r="BC47" s="72">
        <f>IFERROR(VLOOKUP(B47,'6'!B:L,11,0),"0")</f>
        <v>0</v>
      </c>
      <c r="BD47" s="73">
        <f t="shared" si="18"/>
        <v>0</v>
      </c>
      <c r="BE47" s="72">
        <f>IFERROR(VLOOKUP(B47,'7'!B:D,3,0),"0")</f>
        <v>0</v>
      </c>
      <c r="BF47" s="72">
        <f>IFERROR(VLOOKUP(B47,'7'!B:E,4,0),"0")</f>
        <v>0</v>
      </c>
      <c r="BG47" s="72">
        <f>IFERROR(VLOOKUP(B47,'7'!B:F,5,0),"0")</f>
        <v>0</v>
      </c>
      <c r="BH47" s="72">
        <f>IFERROR(VLOOKUP(B47,'7'!B:J,9,0),"0")</f>
        <v>0</v>
      </c>
      <c r="BI47" s="72">
        <f>IFERROR(VLOOKUP(B47,'7'!B:K,10,0),"0")</f>
        <v>0</v>
      </c>
      <c r="BJ47" s="72">
        <f>IFERROR(VLOOKUP(B47,'7'!B:L,11,0),"0")</f>
        <v>0</v>
      </c>
      <c r="BK47" s="73">
        <f t="shared" si="87"/>
        <v>0</v>
      </c>
      <c r="BL47" s="72">
        <f>IFERROR(VLOOKUP(B47,'8'!B:D,3,0),"0")</f>
        <v>0</v>
      </c>
      <c r="BM47" s="72">
        <f>IFERROR(VLOOKUP(B47,'8'!B:E,4,0),"0")</f>
        <v>0</v>
      </c>
      <c r="BN47" s="72">
        <f>IFERROR(VLOOKUP(B47,'8'!B:F,5,0),"0")</f>
        <v>0</v>
      </c>
      <c r="BO47" s="72">
        <f>IFERROR(VLOOKUP(B47,'8'!B:J,9,0),"0")</f>
        <v>0</v>
      </c>
      <c r="BP47" s="72">
        <f>IFERROR(VLOOKUP(B47,'8'!B:K,10,0),"0")</f>
        <v>0</v>
      </c>
      <c r="BQ47" s="72">
        <f>IFERROR(VLOOKUP(B47,'8'!B:L,11,0),"0")</f>
        <v>0</v>
      </c>
      <c r="BR47" s="73">
        <f t="shared" si="20"/>
        <v>0</v>
      </c>
      <c r="BS47" s="72">
        <f>IFERROR(VLOOKUP(B47,'9'!B:D,3,0),"0")</f>
        <v>0</v>
      </c>
      <c r="BT47" s="72">
        <f>IFERROR(VLOOKUP(B47,'9'!B:E,4,0),"0")</f>
        <v>0</v>
      </c>
      <c r="BU47" s="72">
        <f>IFERROR(VLOOKUP(B47,'9'!B:F,5,0),"0")</f>
        <v>0</v>
      </c>
      <c r="BV47" s="72">
        <f>IFERROR(VLOOKUP(B47,'9'!B:J,9,0),"0")</f>
        <v>0</v>
      </c>
      <c r="BW47" s="72">
        <f>IFERROR(VLOOKUP(B47,'9'!B:K,10,0),"0")</f>
        <v>0</v>
      </c>
      <c r="BX47" s="72">
        <f>IFERROR(VLOOKUP(B47,'9'!B:L,11,0),"0")</f>
        <v>0</v>
      </c>
      <c r="BY47" s="73">
        <f t="shared" si="21"/>
        <v>0</v>
      </c>
      <c r="BZ47" s="72">
        <f>IFERROR(VLOOKUP(B47,'10'!B:D,3,0),"0")</f>
        <v>0</v>
      </c>
      <c r="CA47" s="72">
        <f>IFERROR(VLOOKUP(B47,'10'!B:E,4,0),"0")</f>
        <v>0</v>
      </c>
      <c r="CB47" s="72">
        <f>VLOOKUP(B47,'10'!B:F,5,0)</f>
        <v>0</v>
      </c>
      <c r="CC47" s="72">
        <f>IFERROR(VLOOKUP(B47,'10'!B:J,9,0),"0")</f>
        <v>0</v>
      </c>
      <c r="CD47" s="72">
        <f>IFERROR(VLOOKUP(B47,'10'!B:K,10,0),"0")</f>
        <v>0</v>
      </c>
      <c r="CE47" s="72">
        <f>IFERROR(VLOOKUP(B47,'10'!B:L,11,0),"0")</f>
        <v>0</v>
      </c>
      <c r="CF47" s="73">
        <f t="shared" si="88"/>
        <v>0</v>
      </c>
      <c r="CG47" s="72">
        <f>IFERROR(VLOOKUP(B47,'11'!B:D,3,0),"0")</f>
        <v>0</v>
      </c>
      <c r="CH47" s="72">
        <f>IFERROR(VLOOKUP(B47,'11'!B:E,4,0),"0")</f>
        <v>0</v>
      </c>
      <c r="CI47" s="72">
        <f>IFERROR(VLOOKUP(B47,'11'!B:F,5,0),"0")</f>
        <v>0</v>
      </c>
      <c r="CJ47" s="72">
        <f>IFERROR(VLOOKUP(B47,'11'!B:J,9,0),"0")</f>
        <v>0</v>
      </c>
      <c r="CK47" s="72">
        <f>IFERROR(VLOOKUP(B47,'11'!B:K,10,0),"0")</f>
        <v>0</v>
      </c>
      <c r="CL47" s="72">
        <f>IFERROR(VLOOKUP(B47,'11'!B:L,11,0),"0")</f>
        <v>0</v>
      </c>
      <c r="CM47" s="73">
        <f t="shared" si="89"/>
        <v>0</v>
      </c>
      <c r="CN47" s="72">
        <f>IFERROR(VLOOKUP(B47,'12'!B:D,3,0),"0")</f>
        <v>0</v>
      </c>
      <c r="CO47" s="72">
        <f>IFERROR(VLOOKUP(B47,'12'!B:E,4,0),"0")</f>
        <v>0</v>
      </c>
      <c r="CP47" s="72">
        <f>IFERROR(VLOOKUP(B47,'12'!B:F,5,0),"0")</f>
        <v>0</v>
      </c>
      <c r="CQ47" s="72">
        <f>IFERROR(VLOOKUP(B47,'12'!B:J,9,0),"0")</f>
        <v>0</v>
      </c>
      <c r="CR47" s="72">
        <f>IFERROR(VLOOKUP(B47,'12'!B:K,10,0),"0")</f>
        <v>0</v>
      </c>
      <c r="CS47" s="72">
        <f>IFERROR(VLOOKUP(B47,'12'!B:L,11,0),"0")</f>
        <v>0</v>
      </c>
      <c r="CT47" s="73">
        <f t="shared" si="90"/>
        <v>0</v>
      </c>
      <c r="CU47" s="72">
        <f>IFERROR(VLOOKUP(B47,'13'!B:D,3,0),"0")</f>
        <v>0</v>
      </c>
      <c r="CV47" s="72">
        <f>IFERROR(VLOOKUP(B47,'13'!B:E,4,0),"0")</f>
        <v>0</v>
      </c>
      <c r="CW47" s="72">
        <f>IFERROR(VLOOKUP(B47,'13'!B:F,5,0),"0")</f>
        <v>0</v>
      </c>
      <c r="CX47" s="72">
        <f>IFERROR(VLOOKUP(B47,'13'!B:J,9,0),"0")</f>
        <v>0</v>
      </c>
      <c r="CY47" s="72">
        <f>IFERROR(VLOOKUP(B47,'13'!B:K,10,0),"0")</f>
        <v>0</v>
      </c>
      <c r="CZ47" s="72">
        <f>IFERROR(VLOOKUP(B47,'13'!B:L,11,0),"0")</f>
        <v>0</v>
      </c>
      <c r="DA47" s="73">
        <f t="shared" si="91"/>
        <v>0</v>
      </c>
      <c r="DB47" s="72">
        <f>IFERROR(VLOOKUP(B47,'14'!B:D,3,0),"0")</f>
        <v>0</v>
      </c>
      <c r="DC47" s="72">
        <f>IFERROR(VLOOKUP(B47,'14'!B:E,4,0),"0")</f>
        <v>0</v>
      </c>
      <c r="DD47" s="72">
        <f>IFERROR(VLOOKUP(B47,'14'!B:F,5,0),"0")</f>
        <v>0</v>
      </c>
      <c r="DE47" s="72">
        <f>IFERROR(VLOOKUP(B47,'14'!B:J,9,0),"0")</f>
        <v>0</v>
      </c>
      <c r="DF47" s="72">
        <f>IFERROR(VLOOKUP(B47,'14'!B:K,10,0),"0")</f>
        <v>0</v>
      </c>
      <c r="DG47" s="72">
        <f>IFERROR(VLOOKUP(B47,'14'!B:L,11,0),"0")</f>
        <v>0</v>
      </c>
      <c r="DH47" s="73">
        <f t="shared" si="92"/>
        <v>0</v>
      </c>
      <c r="DI47" s="72">
        <f>IFERROR(VLOOKUP(B47,'15'!B:D,3,0),"0")</f>
        <v>0</v>
      </c>
      <c r="DJ47" s="72">
        <f>IFERROR(VLOOKUP(B47,'15'!B:E,4,0),"0")</f>
        <v>0</v>
      </c>
      <c r="DK47" s="72">
        <f>IFERROR(VLOOKUP(B47,'15'!B:F,5,0),"0")</f>
        <v>0</v>
      </c>
      <c r="DL47" s="72">
        <f>IFERROR(VLOOKUP(B47,'15'!B:J,9,0),"0")</f>
        <v>0</v>
      </c>
      <c r="DM47" s="72">
        <f>IFERROR(VLOOKUP(B47,'15'!B:K,10,0),"0")</f>
        <v>0</v>
      </c>
      <c r="DN47" s="72">
        <f>IFERROR(VLOOKUP(B47,'15'!B:L,11,0),"0")</f>
        <v>0</v>
      </c>
      <c r="DO47" s="73">
        <f t="shared" si="93"/>
        <v>0</v>
      </c>
      <c r="DP47" s="72">
        <f>IFERROR(VLOOKUP(B47,'16'!B:D,3,0),"0")</f>
        <v>0</v>
      </c>
      <c r="DQ47" s="72">
        <f>IFERROR(VLOOKUP(B47,'16'!B:E,4,0),"0")</f>
        <v>0</v>
      </c>
      <c r="DR47" s="72">
        <f>IFERROR(VLOOKUP(B47,'16'!B:F,5,0),"0")</f>
        <v>0</v>
      </c>
      <c r="DS47" s="72">
        <f>IFERROR(VLOOKUP(B47,'16'!B:J,9,0),"0")</f>
        <v>0</v>
      </c>
      <c r="DT47" s="72">
        <f>IFERROR(VLOOKUP(B47,'16'!B:K,10,0),"0")</f>
        <v>0</v>
      </c>
      <c r="DU47" s="72">
        <f>IFERROR(VLOOKUP(B47,'16'!B:L,11,0),"0")</f>
        <v>0</v>
      </c>
      <c r="DV47" s="73">
        <f t="shared" si="94"/>
        <v>0</v>
      </c>
      <c r="DW47" s="72">
        <f>IFERROR(VLOOKUP(B47,'17'!B:D,3,0),"0")</f>
        <v>0</v>
      </c>
      <c r="DX47" s="72">
        <f>IFERROR(VLOOKUP(B47,'17'!B:E,4,0),"0")</f>
        <v>0</v>
      </c>
      <c r="DY47" s="72">
        <f>IFERROR(VLOOKUP(B47,'17'!B:F,5,0),"0")</f>
        <v>0</v>
      </c>
      <c r="DZ47" s="72">
        <f>IFERROR(VLOOKUP(B47,'17'!B:J,9,0),"0")</f>
        <v>0</v>
      </c>
      <c r="EA47" s="72">
        <f>IFERROR(VLOOKUP(B47,'17'!B:K,10,0),"0")</f>
        <v>0</v>
      </c>
      <c r="EB47" s="72">
        <f>IFERROR(VLOOKUP(B47,'17'!B:L,11,0),"0")</f>
        <v>0</v>
      </c>
      <c r="EC47" s="73">
        <f t="shared" si="95"/>
        <v>0</v>
      </c>
      <c r="ED47" s="72">
        <f>IFERROR(VLOOKUP(B47,'18'!B:D,3,0),"0")</f>
        <v>0</v>
      </c>
      <c r="EE47" s="72">
        <f>IFERROR(VLOOKUP(B47,'18'!B:E,4,0),"0")</f>
        <v>0</v>
      </c>
      <c r="EF47" s="72">
        <f>IFERROR(VLOOKUP(B47,'18'!B:F,5,0),"0")</f>
        <v>0</v>
      </c>
      <c r="EG47" s="72">
        <f>IFERROR(VLOOKUP(B47,'18'!B:J,9,0),"0")</f>
        <v>0</v>
      </c>
      <c r="EH47" s="72">
        <f>IFERROR(VLOOKUP(B47,'18'!B:K,10,0),"0")</f>
        <v>0</v>
      </c>
      <c r="EI47" s="72">
        <f>IFERROR(VLOOKUP(B47,'18'!B:L,11,0),"0")</f>
        <v>0</v>
      </c>
      <c r="EJ47" s="73">
        <f t="shared" si="30"/>
        <v>0</v>
      </c>
      <c r="EK47" s="72">
        <f>IFERROR(VLOOKUP(B47,'19'!B:D,3,0),"0")</f>
        <v>0</v>
      </c>
      <c r="EL47" s="72">
        <f>IFERROR(VLOOKUP(B47,'19'!B:E,4,0),"0")</f>
        <v>0</v>
      </c>
      <c r="EM47" s="72">
        <f>IFERROR(VLOOKUP(B47,'19'!B:F,5,0),"0")</f>
        <v>0</v>
      </c>
      <c r="EN47" s="72">
        <f>IFERROR(VLOOKUP(B47,'19'!B:J,9,0),"0")</f>
        <v>0</v>
      </c>
      <c r="EO47" s="72">
        <f>IFERROR(VLOOKUP(B47,'19'!B:K,10,0),"0")</f>
        <v>0</v>
      </c>
      <c r="EP47" s="72">
        <f>IFERROR(VLOOKUP(B47,'19'!B:L,11,0),"0")</f>
        <v>0</v>
      </c>
      <c r="EQ47" s="73">
        <f t="shared" si="31"/>
        <v>0</v>
      </c>
      <c r="ER47" s="72">
        <f>IFERROR(VLOOKUP(B47,'20'!B:D,3,0),"0")</f>
        <v>0</v>
      </c>
      <c r="ES47" s="72">
        <f>IFERROR(VLOOKUP(B47,'20'!B:E,4,0),"0")</f>
        <v>0</v>
      </c>
      <c r="ET47" s="72">
        <f>IFERROR(VLOOKUP(B47,'20'!B:F,5,0),"0")</f>
        <v>0</v>
      </c>
      <c r="EU47" s="72">
        <f>IFERROR(VLOOKUP(B47,'20'!B:J,9,0),"0")</f>
        <v>0</v>
      </c>
      <c r="EV47" s="72">
        <f>IFERROR(VLOOKUP(B47,'20'!B:K,10,0),"0")</f>
        <v>0</v>
      </c>
      <c r="EW47" s="72">
        <f>IFERROR(VLOOKUP(B47,'20'!B:L,11,0),"0")</f>
        <v>0</v>
      </c>
      <c r="EX47" s="73">
        <f t="shared" si="32"/>
        <v>0</v>
      </c>
      <c r="EY47" s="72">
        <f>IFERROR(VLOOKUP(B47,'21'!B:D,3,0),"0")</f>
        <v>0</v>
      </c>
      <c r="EZ47" s="72">
        <f>IFERROR(VLOOKUP(B47,'21'!B:E,4,0),"0")</f>
        <v>0</v>
      </c>
      <c r="FA47" s="72">
        <f>IFERROR(VLOOKUP(B47,'21'!B:F,5,0),"0")</f>
        <v>0</v>
      </c>
      <c r="FB47" s="72">
        <f>IFERROR(VLOOKUP(B47,'21'!B:J,9,0),"0")</f>
        <v>0</v>
      </c>
      <c r="FC47" s="72">
        <f>IFERROR(VLOOKUP(B47,'21'!B:K,10,0),"0")</f>
        <v>0</v>
      </c>
      <c r="FD47" s="72">
        <f>IFERROR(VLOOKUP(B47,'21'!B:L,11,0),"0")</f>
        <v>0</v>
      </c>
      <c r="FE47" s="73">
        <f t="shared" si="33"/>
        <v>0</v>
      </c>
      <c r="FF47" s="72">
        <f>IFERROR(VLOOKUP(B47,'22'!B:D,3,0),"0")</f>
        <v>0</v>
      </c>
      <c r="FG47" s="72">
        <f>IFERROR(VLOOKUP(B47,'22'!B:E,4,0),"0")</f>
        <v>0</v>
      </c>
      <c r="FH47" s="72">
        <f>IFERROR(VLOOKUP(B47,'22'!B:F,5,0),"0")</f>
        <v>0</v>
      </c>
      <c r="FI47" s="72">
        <f>IFERROR(VLOOKUP(B47,'22'!B:J,9,0),"0")</f>
        <v>0</v>
      </c>
      <c r="FJ47" s="72">
        <f>IFERROR(VLOOKUP(B47,'22'!B:K,10,0),"0")</f>
        <v>0</v>
      </c>
      <c r="FK47" s="72">
        <f>IFERROR(VLOOKUP(B47,'22'!B:L,11,0),"0")</f>
        <v>0</v>
      </c>
      <c r="FL47" s="73">
        <f t="shared" si="34"/>
        <v>0</v>
      </c>
      <c r="FM47" s="72">
        <f>IFERROR(VLOOKUP(B47,'23'!B:D,3,0),"0")</f>
        <v>0</v>
      </c>
      <c r="FN47" s="72">
        <f>IFERROR(VLOOKUP(B47,'23'!B:E,4,0),"0")</f>
        <v>0</v>
      </c>
      <c r="FO47" s="72">
        <f>IFERROR(VLOOKUP(B47,'23'!B:F,5,0),"0")</f>
        <v>0</v>
      </c>
      <c r="FP47" s="72">
        <f>IFERROR(VLOOKUP(B47,'23'!B:J,9,0),"0")</f>
        <v>0</v>
      </c>
      <c r="FQ47" s="72">
        <f>IFERROR(VLOOKUP(B47,'23'!B:K,10,0),"0")</f>
        <v>0</v>
      </c>
      <c r="FR47" s="72">
        <f>IFERROR(VLOOKUP(B47,'23'!B:L,11,0),"0")</f>
        <v>0</v>
      </c>
      <c r="FS47" s="73">
        <f t="shared" si="35"/>
        <v>0</v>
      </c>
      <c r="FT47" s="72">
        <f>IFERROR(VLOOKUP(B47,'24'!B:D,3,0),"0")</f>
        <v>0</v>
      </c>
      <c r="FU47" s="72">
        <f>IFERROR(VLOOKUP(B47,'24'!B:E,4,0),"0")</f>
        <v>0</v>
      </c>
      <c r="FV47" s="72">
        <f>IFERROR(VLOOKUP(B47,'24'!B:F,5,0),"0")</f>
        <v>0</v>
      </c>
      <c r="FW47" s="72">
        <f>IFERROR(VLOOKUP(B47,'24'!B:J,9,0),"0")</f>
        <v>0</v>
      </c>
      <c r="FX47" s="72">
        <f>IFERROR(VLOOKUP(B47,'24'!B:K,10,0),"0")</f>
        <v>0</v>
      </c>
      <c r="FY47" s="72">
        <f>IFERROR(VLOOKUP(B47,'24'!B:L,11,0),"0")</f>
        <v>0</v>
      </c>
      <c r="FZ47" s="73">
        <f t="shared" si="36"/>
        <v>0</v>
      </c>
      <c r="GA47" s="72">
        <f>IFERROR(VLOOKUP(B47,'25'!B:D,3,0),"0")</f>
        <v>0</v>
      </c>
      <c r="GB47" s="72">
        <f>IFERROR(VLOOKUP(B47,'25'!B:E,4,0),"0")</f>
        <v>0</v>
      </c>
      <c r="GC47" s="72">
        <f>IFERROR(VLOOKUP(B47,'25'!B:F,5,0),"0")</f>
        <v>0</v>
      </c>
      <c r="GD47" s="72">
        <f>IFERROR(VLOOKUP(B47,'25'!B:J,9,0),"0")</f>
        <v>0</v>
      </c>
      <c r="GE47" s="72">
        <f>IFERROR(VLOOKUP(B47,'25'!B:K,10,0),"0")</f>
        <v>0</v>
      </c>
      <c r="GF47" s="72">
        <f>IFERROR(VLOOKUP(B47,'25'!B:L,11,0),"0")</f>
        <v>0</v>
      </c>
      <c r="GG47" s="73">
        <f t="shared" si="96"/>
        <v>0</v>
      </c>
      <c r="GH47" s="72">
        <f>IFERROR(VLOOKUP(B47,'26'!B:D,3,0),"0")</f>
        <v>0</v>
      </c>
      <c r="GI47" s="72">
        <f>IFERROR(VLOOKUP(B47,'26'!B:E,4,0),"0")</f>
        <v>0</v>
      </c>
      <c r="GJ47" s="72">
        <f>IFERROR(VLOOKUP(B47,'26'!B:F,5,0),"0")</f>
        <v>0</v>
      </c>
      <c r="GK47" s="72">
        <f>IFERROR(VLOOKUP(B47,'26'!B:J,9,0),"0")</f>
        <v>0</v>
      </c>
      <c r="GL47" s="72">
        <f>IFERROR(VLOOKUP(B47,'26'!B:K,10,0),"0")</f>
        <v>0</v>
      </c>
      <c r="GM47" s="72">
        <f>IFERROR(VLOOKUP(B47,'26'!B:L,11,0),"0")</f>
        <v>0</v>
      </c>
      <c r="GN47" s="73">
        <f t="shared" si="97"/>
        <v>0</v>
      </c>
      <c r="GO47" s="72">
        <f>IFERROR(VLOOKUP(B47,'27'!B:D,3,0),"0")</f>
        <v>0</v>
      </c>
      <c r="GP47" s="72">
        <f>IFERROR(VLOOKUP(B47,'27'!B:E,4,0),"0")</f>
        <v>0</v>
      </c>
      <c r="GQ47" s="72">
        <f>IFERROR(VLOOKUP(B47,'27'!B:F,5,0),"0")</f>
        <v>0</v>
      </c>
      <c r="GR47" s="72">
        <f>IFERROR(VLOOKUP(B47,'27'!B:J,9,0),"0")</f>
        <v>0</v>
      </c>
      <c r="GS47" s="72">
        <f>IFERROR(VLOOKUP(B47,'27'!B:K,10,0),"0")</f>
        <v>0</v>
      </c>
      <c r="GT47" s="72">
        <f>IFERROR(VLOOKUP(B47,'27'!B:L,11,0),"0")</f>
        <v>0</v>
      </c>
      <c r="GU47" s="73">
        <f t="shared" si="39"/>
        <v>0</v>
      </c>
      <c r="GV47" s="72">
        <f>IFERROR(VLOOKUP(B47,'28'!B:D,3,0),"0")</f>
        <v>0</v>
      </c>
      <c r="GW47" s="72">
        <f>IFERROR(VLOOKUP(B47,'28'!B:E,4,0),"0")</f>
        <v>0</v>
      </c>
      <c r="GX47" s="72">
        <f>IFERROR(VLOOKUP(B47,'28'!B:F,5,0),"0")</f>
        <v>0</v>
      </c>
      <c r="GY47" s="72">
        <f>IFERROR(VLOOKUP(B47,'28'!B:J,9,0),"0")</f>
        <v>0</v>
      </c>
      <c r="GZ47" s="72">
        <f>IFERROR(VLOOKUP(B47,'28'!B:K,10,0),"0")</f>
        <v>0</v>
      </c>
      <c r="HA47" s="72">
        <f>IFERROR(VLOOKUP(B47,'28'!B:L,11,0),"0")</f>
        <v>0</v>
      </c>
      <c r="HB47" s="73">
        <f t="shared" si="40"/>
        <v>0</v>
      </c>
      <c r="HC47" s="72" t="str">
        <f>IFERROR(VLOOKUP(B47,#REF!,3),"0")</f>
        <v>0</v>
      </c>
      <c r="HD47" s="72" t="str">
        <f>IFERROR(VLOOKUP(B47,#REF!,4,0),"0")</f>
        <v>0</v>
      </c>
      <c r="HE47" s="72" t="str">
        <f>IFERROR(VLOOKUP(B47,#REF!,5,0),"0")</f>
        <v>0</v>
      </c>
      <c r="HF47" s="72" t="str">
        <f>IFERROR(VLOOKUP(B47,#REF!,9,0),"0")</f>
        <v>0</v>
      </c>
      <c r="HG47" s="72" t="str">
        <f>IFERROR(VLOOKUP(B47,#REF!,10,0),"0")</f>
        <v>0</v>
      </c>
      <c r="HH47" s="72" t="str">
        <f>IFERROR(VLOOKUP(B47,#REF!,11,0),"0")</f>
        <v>0</v>
      </c>
      <c r="HI47" s="73">
        <f t="shared" si="98"/>
        <v>0</v>
      </c>
      <c r="HP47" s="73">
        <f t="shared" si="99"/>
        <v>0</v>
      </c>
      <c r="HW47" s="73">
        <f t="shared" si="100"/>
        <v>0</v>
      </c>
    </row>
    <row r="48" spans="1:231" x14ac:dyDescent="0.6">
      <c r="A48" s="3">
        <v>45</v>
      </c>
      <c r="B48" s="3">
        <v>1111083</v>
      </c>
      <c r="C48" s="5" t="s">
        <v>31</v>
      </c>
      <c r="D48" s="3" t="s">
        <v>177</v>
      </c>
      <c r="E48" s="84">
        <v>4.76</v>
      </c>
      <c r="F48" s="83">
        <f t="shared" si="9"/>
        <v>0</v>
      </c>
      <c r="G48" s="70">
        <f t="shared" si="44"/>
        <v>0</v>
      </c>
      <c r="H48" s="70">
        <f t="shared" si="45"/>
        <v>0</v>
      </c>
      <c r="I48" s="70">
        <f t="shared" si="46"/>
        <v>0</v>
      </c>
      <c r="J48" s="70">
        <f t="shared" si="47"/>
        <v>0</v>
      </c>
      <c r="K48" s="70">
        <f t="shared" si="48"/>
        <v>0</v>
      </c>
      <c r="L48" s="70">
        <f t="shared" si="49"/>
        <v>0</v>
      </c>
      <c r="M48" s="73">
        <f t="shared" si="11"/>
        <v>0</v>
      </c>
      <c r="N48" s="81">
        <f t="shared" si="12"/>
        <v>0</v>
      </c>
      <c r="O48" s="72" t="str">
        <f>IFERROR(VLOOKUP(B48,'1ไม่มียอด'!B:D,3,0),"0")</f>
        <v>0</v>
      </c>
      <c r="P48" s="72" t="str">
        <f>IFERROR(VLOOKUP(B48,'1ไม่มียอด'!B:E,4,0),"0")</f>
        <v>0</v>
      </c>
      <c r="Q48" s="72" t="str">
        <f>IFERROR(VLOOKUP(B48,'1ไม่มียอด'!B:F,5,0),"0")</f>
        <v>0</v>
      </c>
      <c r="R48" s="72" t="str">
        <f>IFERROR(VLOOKUP(B48,'1ไม่มียอด'!B:G,6,0),"0")</f>
        <v>0</v>
      </c>
      <c r="S48" s="72" t="str">
        <f>IFERROR(VLOOKUP(B48,'1ไม่มียอด'!B:J,9,0),"0")</f>
        <v>0</v>
      </c>
      <c r="T48" s="72" t="str">
        <f>IFERROR(VLOOKUP(B48,'1ไม่มียอด'!B:K,10,0),"0")</f>
        <v>0</v>
      </c>
      <c r="U48" s="73">
        <f t="shared" si="84"/>
        <v>0</v>
      </c>
      <c r="V48" s="72" t="str">
        <f>IFERROR(VLOOKUP(B48,#REF!,3,0),"0")</f>
        <v>0</v>
      </c>
      <c r="W48" s="72" t="str">
        <f>IFERROR(VLOOKUP(B48,#REF!,4,0),"0")</f>
        <v>0</v>
      </c>
      <c r="X48" s="72" t="str">
        <f>IFERROR(VLOOKUP(B48,#REF!,5,0),"0")</f>
        <v>0</v>
      </c>
      <c r="Y48" s="72" t="str">
        <f>IFERROR(VLOOKUP(B48,#REF!,9,0),"0")</f>
        <v>0</v>
      </c>
      <c r="Z48" s="72" t="str">
        <f>IFERROR(VLOOKUP(B48,#REF!,10,0),"0")</f>
        <v>0</v>
      </c>
      <c r="AA48" s="72" t="str">
        <f>IFERROR(VLOOKUP(B48,#REF!,11,0),"0")</f>
        <v>0</v>
      </c>
      <c r="AB48" s="73">
        <f t="shared" si="85"/>
        <v>0</v>
      </c>
      <c r="AC48" s="72">
        <f>IFERROR(VLOOKUP(B48,'3'!B:D,3,0),"0")</f>
        <v>0</v>
      </c>
      <c r="AD48" s="72">
        <f>IFERROR(VLOOKUP(B48,'3'!B:E,4,0),"0")</f>
        <v>0</v>
      </c>
      <c r="AE48" s="72">
        <f>IFERROR(VLOOKUP(B48,'3'!B:F,5,0),"0")</f>
        <v>0</v>
      </c>
      <c r="AF48" s="72">
        <f>IFERROR(VLOOKUP(B48,'3'!B:J,9,0),"0")</f>
        <v>0</v>
      </c>
      <c r="AG48" s="72">
        <f>IFERROR(VLOOKUP(B48,'3'!B:K,10,0),"0")</f>
        <v>0</v>
      </c>
      <c r="AH48" s="72">
        <f>IFERROR(VLOOKUP(B48,'3'!B:L,11,0),"0")</f>
        <v>0</v>
      </c>
      <c r="AI48" s="73">
        <f t="shared" si="15"/>
        <v>0</v>
      </c>
      <c r="AJ48" s="72">
        <f>IFERROR(VLOOKUP(B48,'4'!B:D,3,0),"0")</f>
        <v>0</v>
      </c>
      <c r="AK48" s="72">
        <f>IFERROR(VLOOKUP(B48,'4'!B:E,4,0),"0")</f>
        <v>0</v>
      </c>
      <c r="AL48" s="72">
        <f>IFERROR(VLOOKUP(B48,'4'!B:F,5,0),"0")</f>
        <v>0</v>
      </c>
      <c r="AM48" s="72">
        <f>IFERROR(VLOOKUP(B48,'4'!B:J,9,0),"0")</f>
        <v>0</v>
      </c>
      <c r="AN48" s="72">
        <f>IFERROR(VLOOKUP(B48,'4'!B:K,10,0),"0")</f>
        <v>0</v>
      </c>
      <c r="AO48" s="72">
        <f>IFERROR(VLOOKUP(B48,'4'!B:L,11,0),"0")</f>
        <v>0</v>
      </c>
      <c r="AP48" s="73">
        <f t="shared" si="16"/>
        <v>0</v>
      </c>
      <c r="AQ48" s="72">
        <f>IFERROR(VLOOKUP(B48,'5'!B:D,3,0),"0")</f>
        <v>0</v>
      </c>
      <c r="AR48" s="72">
        <f>IFERROR(VLOOKUP(B48,'5'!B:E,4,0),"0")</f>
        <v>0</v>
      </c>
      <c r="AS48" s="72">
        <f>IFERROR(VLOOKUP(B48,'5'!B:F,5,0),"0")</f>
        <v>0</v>
      </c>
      <c r="AT48" s="72">
        <f>IFERROR(VLOOKUP(B48,'5'!B:J,9,0),"0")</f>
        <v>0</v>
      </c>
      <c r="AU48" s="72">
        <f>IFERROR(VLOOKUP(B48,'5'!B:K,10,0),"0")</f>
        <v>0</v>
      </c>
      <c r="AV48" s="72">
        <f>IFERROR(VLOOKUP(B48,'5'!B:L,11,0),"0")</f>
        <v>0</v>
      </c>
      <c r="AW48" s="73">
        <f t="shared" si="86"/>
        <v>0</v>
      </c>
      <c r="AX48" s="72">
        <f>IFERROR(VLOOKUP(B48,'6'!B:D,3,0),"0")</f>
        <v>0</v>
      </c>
      <c r="AY48" s="72">
        <f>IFERROR(VLOOKUP(B48,'6'!B:E,4,0),"0")</f>
        <v>0</v>
      </c>
      <c r="AZ48" s="72">
        <f>IFERROR(VLOOKUP(B48,'6'!B:F,5,0),"0")</f>
        <v>0</v>
      </c>
      <c r="BA48" s="72">
        <f>IFERROR(VLOOKUP(B48,'6'!B:J,9,0),"0")</f>
        <v>0</v>
      </c>
      <c r="BB48" s="72">
        <f>IFERROR(VLOOKUP(B48,'6'!B:K,10,0),"0")</f>
        <v>0</v>
      </c>
      <c r="BC48" s="72">
        <f>IFERROR(VLOOKUP(B48,'6'!B:L,11,0),"0")</f>
        <v>0</v>
      </c>
      <c r="BD48" s="73">
        <f t="shared" si="18"/>
        <v>0</v>
      </c>
      <c r="BE48" s="72">
        <f>IFERROR(VLOOKUP(B48,'7'!B:D,3,0),"0")</f>
        <v>0</v>
      </c>
      <c r="BF48" s="72">
        <f>IFERROR(VLOOKUP(B48,'7'!B:E,4,0),"0")</f>
        <v>0</v>
      </c>
      <c r="BG48" s="72">
        <f>IFERROR(VLOOKUP(B48,'7'!B:F,5,0),"0")</f>
        <v>0</v>
      </c>
      <c r="BH48" s="72">
        <f>IFERROR(VLOOKUP(B48,'7'!B:J,9,0),"0")</f>
        <v>0</v>
      </c>
      <c r="BI48" s="72">
        <f>IFERROR(VLOOKUP(B48,'7'!B:K,10,0),"0")</f>
        <v>0</v>
      </c>
      <c r="BJ48" s="72">
        <f>IFERROR(VLOOKUP(B48,'7'!B:L,11,0),"0")</f>
        <v>0</v>
      </c>
      <c r="BK48" s="73">
        <f t="shared" si="87"/>
        <v>0</v>
      </c>
      <c r="BL48" s="72">
        <f>IFERROR(VLOOKUP(B48,'8'!B:D,3,0),"0")</f>
        <v>0</v>
      </c>
      <c r="BM48" s="72">
        <f>IFERROR(VLOOKUP(B48,'8'!B:E,4,0),"0")</f>
        <v>0</v>
      </c>
      <c r="BN48" s="72">
        <f>IFERROR(VLOOKUP(B48,'8'!B:F,5,0),"0")</f>
        <v>0</v>
      </c>
      <c r="BO48" s="72">
        <f>IFERROR(VLOOKUP(B48,'8'!B:J,9,0),"0")</f>
        <v>0</v>
      </c>
      <c r="BP48" s="72">
        <f>IFERROR(VLOOKUP(B48,'8'!B:K,10,0),"0")</f>
        <v>0</v>
      </c>
      <c r="BQ48" s="72">
        <f>IFERROR(VLOOKUP(B48,'8'!B:L,11,0),"0")</f>
        <v>0</v>
      </c>
      <c r="BR48" s="73">
        <f t="shared" si="20"/>
        <v>0</v>
      </c>
      <c r="BS48" s="72">
        <f>IFERROR(VLOOKUP(B48,'9'!B:D,3,0),"0")</f>
        <v>0</v>
      </c>
      <c r="BT48" s="72">
        <f>IFERROR(VLOOKUP(B48,'9'!B:E,4,0),"0")</f>
        <v>0</v>
      </c>
      <c r="BU48" s="72">
        <f>IFERROR(VLOOKUP(B48,'9'!B:F,5,0),"0")</f>
        <v>0</v>
      </c>
      <c r="BV48" s="72">
        <f>IFERROR(VLOOKUP(B48,'9'!B:J,9,0),"0")</f>
        <v>0</v>
      </c>
      <c r="BW48" s="72">
        <f>IFERROR(VLOOKUP(B48,'9'!B:K,10,0),"0")</f>
        <v>0</v>
      </c>
      <c r="BX48" s="72">
        <f>IFERROR(VLOOKUP(B48,'9'!B:L,11,0),"0")</f>
        <v>0</v>
      </c>
      <c r="BY48" s="73">
        <f t="shared" si="21"/>
        <v>0</v>
      </c>
      <c r="BZ48" s="72">
        <f>IFERROR(VLOOKUP(B48,'10'!B:D,3,0),"0")</f>
        <v>0</v>
      </c>
      <c r="CA48" s="72">
        <f>IFERROR(VLOOKUP(B48,'10'!B:E,4,0),"0")</f>
        <v>0</v>
      </c>
      <c r="CB48" s="72">
        <f>VLOOKUP(B48,'10'!B:F,5,0)</f>
        <v>0</v>
      </c>
      <c r="CC48" s="72">
        <f>IFERROR(VLOOKUP(B48,'10'!B:J,9,0),"0")</f>
        <v>0</v>
      </c>
      <c r="CD48" s="72">
        <f>IFERROR(VLOOKUP(B48,'10'!B:K,10,0),"0")</f>
        <v>0</v>
      </c>
      <c r="CE48" s="72">
        <f>IFERROR(VLOOKUP(B48,'10'!B:L,11,0),"0")</f>
        <v>0</v>
      </c>
      <c r="CF48" s="73">
        <f t="shared" si="88"/>
        <v>0</v>
      </c>
      <c r="CG48" s="72">
        <f>IFERROR(VLOOKUP(B48,'11'!B:D,3,0),"0")</f>
        <v>0</v>
      </c>
      <c r="CH48" s="72">
        <f>IFERROR(VLOOKUP(B48,'11'!B:E,4,0),"0")</f>
        <v>0</v>
      </c>
      <c r="CI48" s="72">
        <f>IFERROR(VLOOKUP(B48,'11'!B:F,5,0),"0")</f>
        <v>0</v>
      </c>
      <c r="CJ48" s="72">
        <f>IFERROR(VLOOKUP(B48,'11'!B:J,9,0),"0")</f>
        <v>0</v>
      </c>
      <c r="CK48" s="72">
        <f>IFERROR(VLOOKUP(B48,'11'!B:K,10,0),"0")</f>
        <v>0</v>
      </c>
      <c r="CL48" s="72">
        <f>IFERROR(VLOOKUP(B48,'11'!B:L,11,0),"0")</f>
        <v>0</v>
      </c>
      <c r="CM48" s="73">
        <f t="shared" si="89"/>
        <v>0</v>
      </c>
      <c r="CN48" s="72">
        <f>IFERROR(VLOOKUP(B48,'12'!B:D,3,0),"0")</f>
        <v>0</v>
      </c>
      <c r="CO48" s="72">
        <f>IFERROR(VLOOKUP(B48,'12'!B:E,4,0),"0")</f>
        <v>0</v>
      </c>
      <c r="CP48" s="72">
        <f>IFERROR(VLOOKUP(B48,'12'!B:F,5,0),"0")</f>
        <v>0</v>
      </c>
      <c r="CQ48" s="72">
        <f>IFERROR(VLOOKUP(B48,'12'!B:J,9,0),"0")</f>
        <v>0</v>
      </c>
      <c r="CR48" s="72">
        <f>IFERROR(VLOOKUP(B48,'12'!B:K,10,0),"0")</f>
        <v>0</v>
      </c>
      <c r="CS48" s="72">
        <f>IFERROR(VLOOKUP(B48,'12'!B:L,11,0),"0")</f>
        <v>0</v>
      </c>
      <c r="CT48" s="73">
        <f t="shared" si="90"/>
        <v>0</v>
      </c>
      <c r="CU48" s="72">
        <f>IFERROR(VLOOKUP(B48,'13'!B:D,3,0),"0")</f>
        <v>0</v>
      </c>
      <c r="CV48" s="72">
        <f>IFERROR(VLOOKUP(B48,'13'!B:E,4,0),"0")</f>
        <v>0</v>
      </c>
      <c r="CW48" s="72">
        <f>IFERROR(VLOOKUP(B48,'13'!B:F,5,0),"0")</f>
        <v>0</v>
      </c>
      <c r="CX48" s="72">
        <f>IFERROR(VLOOKUP(B48,'13'!B:J,9,0),"0")</f>
        <v>0</v>
      </c>
      <c r="CY48" s="72">
        <f>IFERROR(VLOOKUP(B48,'13'!B:K,10,0),"0")</f>
        <v>0</v>
      </c>
      <c r="CZ48" s="72">
        <f>IFERROR(VLOOKUP(B48,'13'!B:L,11,0),"0")</f>
        <v>0</v>
      </c>
      <c r="DA48" s="73">
        <f t="shared" si="91"/>
        <v>0</v>
      </c>
      <c r="DB48" s="72">
        <f>IFERROR(VLOOKUP(B48,'14'!B:D,3,0),"0")</f>
        <v>0</v>
      </c>
      <c r="DC48" s="72">
        <f>IFERROR(VLOOKUP(B48,'14'!B:E,4,0),"0")</f>
        <v>0</v>
      </c>
      <c r="DD48" s="72">
        <f>IFERROR(VLOOKUP(B48,'14'!B:F,5,0),"0")</f>
        <v>0</v>
      </c>
      <c r="DE48" s="72">
        <f>IFERROR(VLOOKUP(B48,'14'!B:J,9,0),"0")</f>
        <v>0</v>
      </c>
      <c r="DF48" s="72">
        <f>IFERROR(VLOOKUP(B48,'14'!B:K,10,0),"0")</f>
        <v>0</v>
      </c>
      <c r="DG48" s="72">
        <f>IFERROR(VLOOKUP(B48,'14'!B:L,11,0),"0")</f>
        <v>0</v>
      </c>
      <c r="DH48" s="73">
        <f t="shared" si="92"/>
        <v>0</v>
      </c>
      <c r="DI48" s="72">
        <f>IFERROR(VLOOKUP(B48,'15'!B:D,3,0),"0")</f>
        <v>0</v>
      </c>
      <c r="DJ48" s="72">
        <f>IFERROR(VLOOKUP(B48,'15'!B:E,4,0),"0")</f>
        <v>0</v>
      </c>
      <c r="DK48" s="72">
        <f>IFERROR(VLOOKUP(B48,'15'!B:F,5,0),"0")</f>
        <v>0</v>
      </c>
      <c r="DL48" s="72">
        <f>IFERROR(VLOOKUP(B48,'15'!B:J,9,0),"0")</f>
        <v>0</v>
      </c>
      <c r="DM48" s="72">
        <f>IFERROR(VLOOKUP(B48,'15'!B:K,10,0),"0")</f>
        <v>0</v>
      </c>
      <c r="DN48" s="72">
        <f>IFERROR(VLOOKUP(B48,'15'!B:L,11,0),"0")</f>
        <v>0</v>
      </c>
      <c r="DO48" s="73">
        <f t="shared" si="93"/>
        <v>0</v>
      </c>
      <c r="DP48" s="72">
        <f>IFERROR(VLOOKUP(B48,'16'!B:D,3,0),"0")</f>
        <v>0</v>
      </c>
      <c r="DQ48" s="72">
        <f>IFERROR(VLOOKUP(B48,'16'!B:E,4,0),"0")</f>
        <v>0</v>
      </c>
      <c r="DR48" s="72">
        <f>IFERROR(VLOOKUP(B48,'16'!B:F,5,0),"0")</f>
        <v>0</v>
      </c>
      <c r="DS48" s="72">
        <f>IFERROR(VLOOKUP(B48,'16'!B:J,9,0),"0")</f>
        <v>0</v>
      </c>
      <c r="DT48" s="72">
        <f>IFERROR(VLOOKUP(B48,'16'!B:K,10,0),"0")</f>
        <v>0</v>
      </c>
      <c r="DU48" s="72">
        <f>IFERROR(VLOOKUP(B48,'16'!B:L,11,0),"0")</f>
        <v>0</v>
      </c>
      <c r="DV48" s="73">
        <f t="shared" si="94"/>
        <v>0</v>
      </c>
      <c r="DW48" s="72">
        <f>IFERROR(VLOOKUP(B48,'17'!B:D,3,0),"0")</f>
        <v>0</v>
      </c>
      <c r="DX48" s="72">
        <f>IFERROR(VLOOKUP(B48,'17'!B:E,4,0),"0")</f>
        <v>0</v>
      </c>
      <c r="DY48" s="72">
        <f>IFERROR(VLOOKUP(B48,'17'!B:F,5,0),"0")</f>
        <v>0</v>
      </c>
      <c r="DZ48" s="72">
        <f>IFERROR(VLOOKUP(B48,'17'!B:J,9,0),"0")</f>
        <v>0</v>
      </c>
      <c r="EA48" s="72">
        <f>IFERROR(VLOOKUP(B48,'17'!B:K,10,0),"0")</f>
        <v>0</v>
      </c>
      <c r="EB48" s="72">
        <f>IFERROR(VLOOKUP(B48,'17'!B:L,11,0),"0")</f>
        <v>0</v>
      </c>
      <c r="EC48" s="73">
        <f t="shared" si="95"/>
        <v>0</v>
      </c>
      <c r="ED48" s="72">
        <f>IFERROR(VLOOKUP(B48,'18'!B:D,3,0),"0")</f>
        <v>0</v>
      </c>
      <c r="EE48" s="72">
        <f>IFERROR(VLOOKUP(B48,'18'!B:E,4,0),"0")</f>
        <v>0</v>
      </c>
      <c r="EF48" s="72">
        <f>IFERROR(VLOOKUP(B48,'18'!B:F,5,0),"0")</f>
        <v>0</v>
      </c>
      <c r="EG48" s="72">
        <f>IFERROR(VLOOKUP(B48,'18'!B:J,9,0),"0")</f>
        <v>0</v>
      </c>
      <c r="EH48" s="72">
        <f>IFERROR(VLOOKUP(B48,'18'!B:K,10,0),"0")</f>
        <v>0</v>
      </c>
      <c r="EI48" s="72">
        <f>IFERROR(VLOOKUP(B48,'18'!B:L,11,0),"0")</f>
        <v>0</v>
      </c>
      <c r="EJ48" s="73">
        <f t="shared" si="30"/>
        <v>0</v>
      </c>
      <c r="EK48" s="72">
        <f>IFERROR(VLOOKUP(B48,'19'!B:D,3,0),"0")</f>
        <v>0</v>
      </c>
      <c r="EL48" s="72">
        <f>IFERROR(VLOOKUP(B48,'19'!B:E,4,0),"0")</f>
        <v>0</v>
      </c>
      <c r="EM48" s="72">
        <f>IFERROR(VLOOKUP(B48,'19'!B:F,5,0),"0")</f>
        <v>0</v>
      </c>
      <c r="EN48" s="72">
        <f>IFERROR(VLOOKUP(B48,'19'!B:J,9,0),"0")</f>
        <v>0</v>
      </c>
      <c r="EO48" s="72">
        <f>IFERROR(VLOOKUP(B48,'19'!B:K,10,0),"0")</f>
        <v>0</v>
      </c>
      <c r="EP48" s="72">
        <f>IFERROR(VLOOKUP(B48,'19'!B:L,11,0),"0")</f>
        <v>0</v>
      </c>
      <c r="EQ48" s="73">
        <f t="shared" si="31"/>
        <v>0</v>
      </c>
      <c r="ER48" s="72">
        <f>IFERROR(VLOOKUP(B48,'20'!B:D,3,0),"0")</f>
        <v>0</v>
      </c>
      <c r="ES48" s="72">
        <f>IFERROR(VLOOKUP(B48,'20'!B:E,4,0),"0")</f>
        <v>0</v>
      </c>
      <c r="ET48" s="72">
        <f>IFERROR(VLOOKUP(B48,'20'!B:F,5,0),"0")</f>
        <v>0</v>
      </c>
      <c r="EU48" s="72">
        <f>IFERROR(VLOOKUP(B48,'20'!B:J,9,0),"0")</f>
        <v>0</v>
      </c>
      <c r="EV48" s="72">
        <f>IFERROR(VLOOKUP(B48,'20'!B:K,10,0),"0")</f>
        <v>0</v>
      </c>
      <c r="EW48" s="72">
        <f>IFERROR(VLOOKUP(B48,'20'!B:L,11,0),"0")</f>
        <v>0</v>
      </c>
      <c r="EX48" s="73">
        <f t="shared" si="32"/>
        <v>0</v>
      </c>
      <c r="EY48" s="72">
        <f>IFERROR(VLOOKUP(B48,'21'!B:D,3,0),"0")</f>
        <v>0</v>
      </c>
      <c r="EZ48" s="72">
        <f>IFERROR(VLOOKUP(B48,'21'!B:E,4,0),"0")</f>
        <v>0</v>
      </c>
      <c r="FA48" s="72">
        <f>IFERROR(VLOOKUP(B48,'21'!B:F,5,0),"0")</f>
        <v>0</v>
      </c>
      <c r="FB48" s="72">
        <f>IFERROR(VLOOKUP(B48,'21'!B:J,9,0),"0")</f>
        <v>0</v>
      </c>
      <c r="FC48" s="72">
        <f>IFERROR(VLOOKUP(B48,'21'!B:K,10,0),"0")</f>
        <v>0</v>
      </c>
      <c r="FD48" s="72">
        <f>IFERROR(VLOOKUP(B48,'21'!B:L,11,0),"0")</f>
        <v>0</v>
      </c>
      <c r="FE48" s="73">
        <f t="shared" si="33"/>
        <v>0</v>
      </c>
      <c r="FF48" s="72">
        <f>IFERROR(VLOOKUP(B48,'22'!B:D,3,0),"0")</f>
        <v>0</v>
      </c>
      <c r="FG48" s="72">
        <f>IFERROR(VLOOKUP(B48,'22'!B:E,4,0),"0")</f>
        <v>0</v>
      </c>
      <c r="FH48" s="72">
        <f>IFERROR(VLOOKUP(B48,'22'!B:F,5,0),"0")</f>
        <v>0</v>
      </c>
      <c r="FI48" s="72">
        <f>IFERROR(VLOOKUP(B48,'22'!B:J,9,0),"0")</f>
        <v>0</v>
      </c>
      <c r="FJ48" s="72">
        <f>IFERROR(VLOOKUP(B48,'22'!B:K,10,0),"0")</f>
        <v>0</v>
      </c>
      <c r="FK48" s="72">
        <f>IFERROR(VLOOKUP(B48,'22'!B:L,11,0),"0")</f>
        <v>0</v>
      </c>
      <c r="FL48" s="73">
        <f t="shared" si="34"/>
        <v>0</v>
      </c>
      <c r="FM48" s="72">
        <f>IFERROR(VLOOKUP(B48,'23'!B:D,3,0),"0")</f>
        <v>0</v>
      </c>
      <c r="FN48" s="72">
        <f>IFERROR(VLOOKUP(B48,'23'!B:E,4,0),"0")</f>
        <v>0</v>
      </c>
      <c r="FO48" s="72">
        <f>IFERROR(VLOOKUP(B48,'23'!B:F,5,0),"0")</f>
        <v>0</v>
      </c>
      <c r="FP48" s="72">
        <f>IFERROR(VLOOKUP(B48,'23'!B:J,9,0),"0")</f>
        <v>0</v>
      </c>
      <c r="FQ48" s="72">
        <f>IFERROR(VLOOKUP(B48,'23'!B:K,10,0),"0")</f>
        <v>0</v>
      </c>
      <c r="FR48" s="72">
        <f>IFERROR(VLOOKUP(B48,'23'!B:L,11,0),"0")</f>
        <v>0</v>
      </c>
      <c r="FS48" s="73">
        <f t="shared" si="35"/>
        <v>0</v>
      </c>
      <c r="FT48" s="72">
        <f>IFERROR(VLOOKUP(B48,'24'!B:D,3,0),"0")</f>
        <v>0</v>
      </c>
      <c r="FU48" s="72">
        <f>IFERROR(VLOOKUP(B48,'24'!B:E,4,0),"0")</f>
        <v>0</v>
      </c>
      <c r="FV48" s="72">
        <f>IFERROR(VLOOKUP(B48,'24'!B:F,5,0),"0")</f>
        <v>0</v>
      </c>
      <c r="FW48" s="72">
        <f>IFERROR(VLOOKUP(B48,'24'!B:J,9,0),"0")</f>
        <v>0</v>
      </c>
      <c r="FX48" s="72">
        <f>IFERROR(VLOOKUP(B48,'24'!B:K,10,0),"0")</f>
        <v>0</v>
      </c>
      <c r="FY48" s="72">
        <f>IFERROR(VLOOKUP(B48,'24'!B:L,11,0),"0")</f>
        <v>0</v>
      </c>
      <c r="FZ48" s="73">
        <f t="shared" si="36"/>
        <v>0</v>
      </c>
      <c r="GA48" s="72">
        <f>IFERROR(VLOOKUP(B48,'25'!B:D,3,0),"0")</f>
        <v>0</v>
      </c>
      <c r="GB48" s="72">
        <f>IFERROR(VLOOKUP(B48,'25'!B:E,4,0),"0")</f>
        <v>0</v>
      </c>
      <c r="GC48" s="72">
        <f>IFERROR(VLOOKUP(B48,'25'!B:F,5,0),"0")</f>
        <v>0</v>
      </c>
      <c r="GD48" s="72">
        <f>IFERROR(VLOOKUP(B48,'25'!B:J,9,0),"0")</f>
        <v>0</v>
      </c>
      <c r="GE48" s="72">
        <f>IFERROR(VLOOKUP(B48,'25'!B:K,10,0),"0")</f>
        <v>0</v>
      </c>
      <c r="GF48" s="72">
        <f>IFERROR(VLOOKUP(B48,'25'!B:L,11,0),"0")</f>
        <v>0</v>
      </c>
      <c r="GG48" s="73">
        <f t="shared" si="96"/>
        <v>0</v>
      </c>
      <c r="GH48" s="72">
        <f>IFERROR(VLOOKUP(B48,'26'!B:D,3,0),"0")</f>
        <v>0</v>
      </c>
      <c r="GI48" s="72">
        <f>IFERROR(VLOOKUP(B48,'26'!B:E,4,0),"0")</f>
        <v>0</v>
      </c>
      <c r="GJ48" s="72">
        <f>IFERROR(VLOOKUP(B48,'26'!B:F,5,0),"0")</f>
        <v>0</v>
      </c>
      <c r="GK48" s="72">
        <f>IFERROR(VLOOKUP(B48,'26'!B:J,9,0),"0")</f>
        <v>0</v>
      </c>
      <c r="GL48" s="72">
        <f>IFERROR(VLOOKUP(B48,'26'!B:K,10,0),"0")</f>
        <v>0</v>
      </c>
      <c r="GM48" s="72">
        <f>IFERROR(VLOOKUP(B48,'26'!B:L,11,0),"0")</f>
        <v>0</v>
      </c>
      <c r="GN48" s="73">
        <f t="shared" si="97"/>
        <v>0</v>
      </c>
      <c r="GO48" s="72">
        <f>IFERROR(VLOOKUP(B48,'27'!B:D,3,0),"0")</f>
        <v>0</v>
      </c>
      <c r="GP48" s="72">
        <f>IFERROR(VLOOKUP(B48,'27'!B:E,4,0),"0")</f>
        <v>0</v>
      </c>
      <c r="GQ48" s="72">
        <f>IFERROR(VLOOKUP(B48,'27'!B:F,5,0),"0")</f>
        <v>0</v>
      </c>
      <c r="GR48" s="72">
        <f>IFERROR(VLOOKUP(B48,'27'!B:J,9,0),"0")</f>
        <v>0</v>
      </c>
      <c r="GS48" s="72">
        <f>IFERROR(VLOOKUP(B48,'27'!B:K,10,0),"0")</f>
        <v>0</v>
      </c>
      <c r="GT48" s="72">
        <f>IFERROR(VLOOKUP(B48,'27'!B:L,11,0),"0")</f>
        <v>0</v>
      </c>
      <c r="GU48" s="73">
        <f t="shared" si="39"/>
        <v>0</v>
      </c>
      <c r="GV48" s="72">
        <f>IFERROR(VLOOKUP(B48,'28'!B:D,3,0),"0")</f>
        <v>0</v>
      </c>
      <c r="GW48" s="72">
        <f>IFERROR(VLOOKUP(B48,'28'!B:E,4,0),"0")</f>
        <v>0</v>
      </c>
      <c r="GX48" s="72">
        <f>IFERROR(VLOOKUP(B48,'28'!B:F,5,0),"0")</f>
        <v>0</v>
      </c>
      <c r="GY48" s="72">
        <f>IFERROR(VLOOKUP(B48,'28'!B:J,9,0),"0")</f>
        <v>0</v>
      </c>
      <c r="GZ48" s="72">
        <f>IFERROR(VLOOKUP(B48,'28'!B:K,10,0),"0")</f>
        <v>0</v>
      </c>
      <c r="HA48" s="72">
        <f>IFERROR(VLOOKUP(B48,'28'!B:L,11,0),"0")</f>
        <v>0</v>
      </c>
      <c r="HB48" s="73">
        <f t="shared" si="40"/>
        <v>0</v>
      </c>
      <c r="HC48" s="72" t="str">
        <f>IFERROR(VLOOKUP(B48,#REF!,3),"0")</f>
        <v>0</v>
      </c>
      <c r="HD48" s="72" t="str">
        <f>IFERROR(VLOOKUP(B48,#REF!,4,0),"0")</f>
        <v>0</v>
      </c>
      <c r="HE48" s="72" t="str">
        <f>IFERROR(VLOOKUP(B48,#REF!,5,0),"0")</f>
        <v>0</v>
      </c>
      <c r="HF48" s="72" t="str">
        <f>IFERROR(VLOOKUP(B48,#REF!,9,0),"0")</f>
        <v>0</v>
      </c>
      <c r="HG48" s="72" t="str">
        <f>IFERROR(VLOOKUP(B48,#REF!,10,0),"0")</f>
        <v>0</v>
      </c>
      <c r="HH48" s="72" t="str">
        <f>IFERROR(VLOOKUP(B48,#REF!,11,0),"0")</f>
        <v>0</v>
      </c>
      <c r="HI48" s="73">
        <f t="shared" si="98"/>
        <v>0</v>
      </c>
      <c r="HP48" s="73">
        <f t="shared" si="99"/>
        <v>0</v>
      </c>
      <c r="HW48" s="73">
        <f t="shared" si="100"/>
        <v>0</v>
      </c>
    </row>
    <row r="49" spans="1:231" x14ac:dyDescent="0.6">
      <c r="A49" s="3">
        <v>46</v>
      </c>
      <c r="B49" s="3">
        <v>1111010</v>
      </c>
      <c r="C49" s="5" t="s">
        <v>111</v>
      </c>
      <c r="D49" s="3" t="s">
        <v>177</v>
      </c>
      <c r="E49" s="84">
        <v>5.1459999999999999</v>
      </c>
      <c r="F49" s="83">
        <f t="shared" si="9"/>
        <v>0</v>
      </c>
      <c r="G49" s="70">
        <f t="shared" si="44"/>
        <v>0</v>
      </c>
      <c r="H49" s="70">
        <f t="shared" si="45"/>
        <v>0</v>
      </c>
      <c r="I49" s="70">
        <f t="shared" si="46"/>
        <v>0</v>
      </c>
      <c r="J49" s="70">
        <f t="shared" si="47"/>
        <v>0</v>
      </c>
      <c r="K49" s="70">
        <f t="shared" si="48"/>
        <v>0</v>
      </c>
      <c r="L49" s="70">
        <f t="shared" si="49"/>
        <v>0</v>
      </c>
      <c r="M49" s="73">
        <f t="shared" si="11"/>
        <v>0</v>
      </c>
      <c r="N49" s="81">
        <f t="shared" si="12"/>
        <v>0</v>
      </c>
      <c r="O49" s="72" t="str">
        <f>IFERROR(VLOOKUP(B49,'1ไม่มียอด'!B:D,3,0),"0")</f>
        <v>0</v>
      </c>
      <c r="P49" s="72" t="str">
        <f>IFERROR(VLOOKUP(B49,'1ไม่มียอด'!B:E,4,0),"0")</f>
        <v>0</v>
      </c>
      <c r="Q49" s="72" t="str">
        <f>IFERROR(VLOOKUP(B49,'1ไม่มียอด'!B:F,5,0),"0")</f>
        <v>0</v>
      </c>
      <c r="R49" s="72" t="str">
        <f>IFERROR(VLOOKUP(B49,'1ไม่มียอด'!B:G,6,0),"0")</f>
        <v>0</v>
      </c>
      <c r="S49" s="72" t="str">
        <f>IFERROR(VLOOKUP(B49,'1ไม่มียอด'!B:J,9,0),"0")</f>
        <v>0</v>
      </c>
      <c r="T49" s="72" t="str">
        <f>IFERROR(VLOOKUP(B49,'1ไม่มียอด'!B:K,10,0),"0")</f>
        <v>0</v>
      </c>
      <c r="U49" s="73">
        <f t="shared" si="84"/>
        <v>0</v>
      </c>
      <c r="V49" s="72" t="str">
        <f>IFERROR(VLOOKUP(B49,#REF!,3,0),"0")</f>
        <v>0</v>
      </c>
      <c r="W49" s="72" t="str">
        <f>IFERROR(VLOOKUP(B49,#REF!,4,0),"0")</f>
        <v>0</v>
      </c>
      <c r="X49" s="72" t="str">
        <f>IFERROR(VLOOKUP(B49,#REF!,5,0),"0")</f>
        <v>0</v>
      </c>
      <c r="Y49" s="72" t="str">
        <f>IFERROR(VLOOKUP(B49,#REF!,9,0),"0")</f>
        <v>0</v>
      </c>
      <c r="Z49" s="72" t="str">
        <f>IFERROR(VLOOKUP(B49,#REF!,10,0),"0")</f>
        <v>0</v>
      </c>
      <c r="AA49" s="72" t="str">
        <f>IFERROR(VLOOKUP(B49,#REF!,11,0),"0")</f>
        <v>0</v>
      </c>
      <c r="AB49" s="73">
        <f t="shared" si="85"/>
        <v>0</v>
      </c>
      <c r="AC49" s="72">
        <f>IFERROR(VLOOKUP(B49,'3'!B:D,3,0),"0")</f>
        <v>0</v>
      </c>
      <c r="AD49" s="72">
        <f>IFERROR(VLOOKUP(B49,'3'!B:E,4,0),"0")</f>
        <v>0</v>
      </c>
      <c r="AE49" s="72">
        <f>IFERROR(VLOOKUP(B49,'3'!B:F,5,0),"0")</f>
        <v>0</v>
      </c>
      <c r="AF49" s="72">
        <f>IFERROR(VLOOKUP(B49,'3'!B:J,9,0),"0")</f>
        <v>0</v>
      </c>
      <c r="AG49" s="72">
        <f>IFERROR(VLOOKUP(B49,'3'!B:K,10,0),"0")</f>
        <v>0</v>
      </c>
      <c r="AH49" s="72">
        <f>IFERROR(VLOOKUP(B49,'3'!B:L,11,0),"0")</f>
        <v>0</v>
      </c>
      <c r="AI49" s="73">
        <f t="shared" si="15"/>
        <v>0</v>
      </c>
      <c r="AJ49" s="72">
        <f>IFERROR(VLOOKUP(B49,'4'!B:D,3,0),"0")</f>
        <v>0</v>
      </c>
      <c r="AK49" s="72">
        <f>IFERROR(VLOOKUP(B49,'4'!B:E,4,0),"0")</f>
        <v>0</v>
      </c>
      <c r="AL49" s="72">
        <f>IFERROR(VLOOKUP(B49,'4'!B:F,5,0),"0")</f>
        <v>0</v>
      </c>
      <c r="AM49" s="72">
        <f>IFERROR(VLOOKUP(B49,'4'!B:J,9,0),"0")</f>
        <v>0</v>
      </c>
      <c r="AN49" s="72">
        <f>IFERROR(VLOOKUP(B49,'4'!B:K,10,0),"0")</f>
        <v>0</v>
      </c>
      <c r="AO49" s="72">
        <f>IFERROR(VLOOKUP(B49,'4'!B:L,11,0),"0")</f>
        <v>0</v>
      </c>
      <c r="AP49" s="73">
        <f t="shared" si="16"/>
        <v>0</v>
      </c>
      <c r="AQ49" s="72">
        <f>IFERROR(VLOOKUP(B49,'5'!B:D,3,0),"0")</f>
        <v>0</v>
      </c>
      <c r="AR49" s="72">
        <f>IFERROR(VLOOKUP(B49,'5'!B:E,4,0),"0")</f>
        <v>0</v>
      </c>
      <c r="AS49" s="72">
        <f>IFERROR(VLOOKUP(B49,'5'!B:F,5,0),"0")</f>
        <v>0</v>
      </c>
      <c r="AT49" s="72">
        <f>IFERROR(VLOOKUP(B49,'5'!B:J,9,0),"0")</f>
        <v>0</v>
      </c>
      <c r="AU49" s="72">
        <f>IFERROR(VLOOKUP(B49,'5'!B:K,10,0),"0")</f>
        <v>0</v>
      </c>
      <c r="AV49" s="72">
        <f>IFERROR(VLOOKUP(B49,'5'!B:L,11,0),"0")</f>
        <v>0</v>
      </c>
      <c r="AW49" s="73">
        <f t="shared" si="86"/>
        <v>0</v>
      </c>
      <c r="AX49" s="72">
        <f>IFERROR(VLOOKUP(B49,'6'!B:D,3,0),"0")</f>
        <v>0</v>
      </c>
      <c r="AY49" s="72">
        <f>IFERROR(VLOOKUP(B49,'6'!B:E,4,0),"0")</f>
        <v>0</v>
      </c>
      <c r="AZ49" s="72">
        <f>IFERROR(VLOOKUP(B49,'6'!B:F,5,0),"0")</f>
        <v>0</v>
      </c>
      <c r="BA49" s="72">
        <f>IFERROR(VLOOKUP(B49,'6'!B:J,9,0),"0")</f>
        <v>0</v>
      </c>
      <c r="BB49" s="72">
        <f>IFERROR(VLOOKUP(B49,'6'!B:K,10,0),"0")</f>
        <v>0</v>
      </c>
      <c r="BC49" s="72">
        <f>IFERROR(VLOOKUP(B49,'6'!B:L,11,0),"0")</f>
        <v>0</v>
      </c>
      <c r="BD49" s="73">
        <f t="shared" si="18"/>
        <v>0</v>
      </c>
      <c r="BE49" s="72">
        <f>IFERROR(VLOOKUP(B49,'7'!B:D,3,0),"0")</f>
        <v>0</v>
      </c>
      <c r="BF49" s="72">
        <f>IFERROR(VLOOKUP(B49,'7'!B:E,4,0),"0")</f>
        <v>0</v>
      </c>
      <c r="BG49" s="72">
        <f>IFERROR(VLOOKUP(B49,'7'!B:F,5,0),"0")</f>
        <v>0</v>
      </c>
      <c r="BH49" s="72">
        <f>IFERROR(VLOOKUP(B49,'7'!B:J,9,0),"0")</f>
        <v>0</v>
      </c>
      <c r="BI49" s="72">
        <f>IFERROR(VLOOKUP(B49,'7'!B:K,10,0),"0")</f>
        <v>0</v>
      </c>
      <c r="BJ49" s="72">
        <f>IFERROR(VLOOKUP(B49,'7'!B:L,11,0),"0")</f>
        <v>0</v>
      </c>
      <c r="BK49" s="73">
        <f t="shared" si="87"/>
        <v>0</v>
      </c>
      <c r="BL49" s="72">
        <f>IFERROR(VLOOKUP(B49,'8'!B:D,3,0),"0")</f>
        <v>0</v>
      </c>
      <c r="BM49" s="72">
        <f>IFERROR(VLOOKUP(B49,'8'!B:E,4,0),"0")</f>
        <v>0</v>
      </c>
      <c r="BN49" s="72">
        <f>IFERROR(VLOOKUP(B49,'8'!B:F,5,0),"0")</f>
        <v>0</v>
      </c>
      <c r="BO49" s="72">
        <f>IFERROR(VLOOKUP(B49,'8'!B:J,9,0),"0")</f>
        <v>0</v>
      </c>
      <c r="BP49" s="72">
        <f>IFERROR(VLOOKUP(B49,'8'!B:K,10,0),"0")</f>
        <v>0</v>
      </c>
      <c r="BQ49" s="72">
        <f>IFERROR(VLOOKUP(B49,'8'!B:L,11,0),"0")</f>
        <v>0</v>
      </c>
      <c r="BR49" s="73">
        <f t="shared" si="20"/>
        <v>0</v>
      </c>
      <c r="BS49" s="72">
        <f>IFERROR(VLOOKUP(B49,'9'!B:D,3,0),"0")</f>
        <v>0</v>
      </c>
      <c r="BT49" s="72">
        <f>IFERROR(VLOOKUP(B49,'9'!B:E,4,0),"0")</f>
        <v>0</v>
      </c>
      <c r="BU49" s="72">
        <f>IFERROR(VLOOKUP(B49,'9'!B:F,5,0),"0")</f>
        <v>0</v>
      </c>
      <c r="BV49" s="72">
        <f>IFERROR(VLOOKUP(B49,'9'!B:J,9,0),"0")</f>
        <v>0</v>
      </c>
      <c r="BW49" s="72">
        <f>IFERROR(VLOOKUP(B49,'9'!B:K,10,0),"0")</f>
        <v>0</v>
      </c>
      <c r="BX49" s="72">
        <f>IFERROR(VLOOKUP(B49,'9'!B:L,11,0),"0")</f>
        <v>0</v>
      </c>
      <c r="BY49" s="73">
        <f t="shared" si="21"/>
        <v>0</v>
      </c>
      <c r="BZ49" s="72">
        <f>IFERROR(VLOOKUP(B49,'10'!B:D,3,0),"0")</f>
        <v>0</v>
      </c>
      <c r="CA49" s="72">
        <f>IFERROR(VLOOKUP(B49,'10'!B:E,4,0),"0")</f>
        <v>0</v>
      </c>
      <c r="CB49" s="72">
        <f>VLOOKUP(B49,'10'!B:F,5,0)</f>
        <v>0</v>
      </c>
      <c r="CC49" s="72">
        <f>IFERROR(VLOOKUP(B49,'10'!B:J,9,0),"0")</f>
        <v>0</v>
      </c>
      <c r="CD49" s="72">
        <f>IFERROR(VLOOKUP(B49,'10'!B:K,10,0),"0")</f>
        <v>0</v>
      </c>
      <c r="CE49" s="72">
        <f>IFERROR(VLOOKUP(B49,'10'!B:L,11,0),"0")</f>
        <v>0</v>
      </c>
      <c r="CF49" s="73">
        <f t="shared" si="88"/>
        <v>0</v>
      </c>
      <c r="CG49" s="72">
        <f>IFERROR(VLOOKUP(B49,'11'!B:D,3,0),"0")</f>
        <v>0</v>
      </c>
      <c r="CH49" s="72">
        <f>IFERROR(VLOOKUP(B49,'11'!B:E,4,0),"0")</f>
        <v>0</v>
      </c>
      <c r="CI49" s="72">
        <f>IFERROR(VLOOKUP(B49,'11'!B:F,5,0),"0")</f>
        <v>0</v>
      </c>
      <c r="CJ49" s="72">
        <f>IFERROR(VLOOKUP(B49,'11'!B:J,9,0),"0")</f>
        <v>0</v>
      </c>
      <c r="CK49" s="72">
        <f>IFERROR(VLOOKUP(B49,'11'!B:K,10,0),"0")</f>
        <v>0</v>
      </c>
      <c r="CL49" s="72">
        <f>IFERROR(VLOOKUP(B49,'11'!B:L,11,0),"0")</f>
        <v>0</v>
      </c>
      <c r="CM49" s="73">
        <f t="shared" si="89"/>
        <v>0</v>
      </c>
      <c r="CN49" s="72">
        <f>IFERROR(VLOOKUP(B49,'12'!B:D,3,0),"0")</f>
        <v>0</v>
      </c>
      <c r="CO49" s="72">
        <f>IFERROR(VLOOKUP(B49,'12'!B:E,4,0),"0")</f>
        <v>0</v>
      </c>
      <c r="CP49" s="72">
        <f>IFERROR(VLOOKUP(B49,'12'!B:F,5,0),"0")</f>
        <v>0</v>
      </c>
      <c r="CQ49" s="72">
        <f>IFERROR(VLOOKUP(B49,'12'!B:J,9,0),"0")</f>
        <v>0</v>
      </c>
      <c r="CR49" s="72">
        <f>IFERROR(VLOOKUP(B49,'12'!B:K,10,0),"0")</f>
        <v>0</v>
      </c>
      <c r="CS49" s="72">
        <f>IFERROR(VLOOKUP(B49,'12'!B:L,11,0),"0")</f>
        <v>0</v>
      </c>
      <c r="CT49" s="73">
        <f t="shared" si="90"/>
        <v>0</v>
      </c>
      <c r="CU49" s="72">
        <f>IFERROR(VLOOKUP(B49,'13'!B:D,3,0),"0")</f>
        <v>0</v>
      </c>
      <c r="CV49" s="72">
        <f>IFERROR(VLOOKUP(B49,'13'!B:E,4,0),"0")</f>
        <v>0</v>
      </c>
      <c r="CW49" s="72">
        <f>IFERROR(VLOOKUP(B49,'13'!B:F,5,0),"0")</f>
        <v>0</v>
      </c>
      <c r="CX49" s="72">
        <f>IFERROR(VLOOKUP(B49,'13'!B:J,9,0),"0")</f>
        <v>0</v>
      </c>
      <c r="CY49" s="72">
        <f>IFERROR(VLOOKUP(B49,'13'!B:K,10,0),"0")</f>
        <v>0</v>
      </c>
      <c r="CZ49" s="72">
        <f>IFERROR(VLOOKUP(B49,'13'!B:L,11,0),"0")</f>
        <v>0</v>
      </c>
      <c r="DA49" s="73">
        <f t="shared" si="91"/>
        <v>0</v>
      </c>
      <c r="DB49" s="72">
        <f>IFERROR(VLOOKUP(B49,'14'!B:D,3,0),"0")</f>
        <v>0</v>
      </c>
      <c r="DC49" s="72">
        <f>IFERROR(VLOOKUP(B49,'14'!B:E,4,0),"0")</f>
        <v>0</v>
      </c>
      <c r="DD49" s="72">
        <f>IFERROR(VLOOKUP(B49,'14'!B:F,5,0),"0")</f>
        <v>0</v>
      </c>
      <c r="DE49" s="72">
        <f>IFERROR(VLOOKUP(B49,'14'!B:J,9,0),"0")</f>
        <v>0</v>
      </c>
      <c r="DF49" s="72">
        <f>IFERROR(VLOOKUP(B49,'14'!B:K,10,0),"0")</f>
        <v>0</v>
      </c>
      <c r="DG49" s="72">
        <f>IFERROR(VLOOKUP(B49,'14'!B:L,11,0),"0")</f>
        <v>0</v>
      </c>
      <c r="DH49" s="73">
        <f t="shared" si="92"/>
        <v>0</v>
      </c>
      <c r="DI49" s="72">
        <f>IFERROR(VLOOKUP(B49,'15'!B:D,3,0),"0")</f>
        <v>0</v>
      </c>
      <c r="DJ49" s="72">
        <f>IFERROR(VLOOKUP(B49,'15'!B:E,4,0),"0")</f>
        <v>0</v>
      </c>
      <c r="DK49" s="72">
        <f>IFERROR(VLOOKUP(B49,'15'!B:F,5,0),"0")</f>
        <v>0</v>
      </c>
      <c r="DL49" s="72">
        <f>IFERROR(VLOOKUP(B49,'15'!B:J,9,0),"0")</f>
        <v>0</v>
      </c>
      <c r="DM49" s="72">
        <f>IFERROR(VLOOKUP(B49,'15'!B:K,10,0),"0")</f>
        <v>0</v>
      </c>
      <c r="DN49" s="72">
        <f>IFERROR(VLOOKUP(B49,'15'!B:L,11,0),"0")</f>
        <v>0</v>
      </c>
      <c r="DO49" s="73">
        <f t="shared" si="93"/>
        <v>0</v>
      </c>
      <c r="DP49" s="72">
        <f>IFERROR(VLOOKUP(B49,'16'!B:D,3,0),"0")</f>
        <v>0</v>
      </c>
      <c r="DQ49" s="72">
        <f>IFERROR(VLOOKUP(B49,'16'!B:E,4,0),"0")</f>
        <v>0</v>
      </c>
      <c r="DR49" s="72">
        <f>IFERROR(VLOOKUP(B49,'16'!B:F,5,0),"0")</f>
        <v>0</v>
      </c>
      <c r="DS49" s="72">
        <f>IFERROR(VLOOKUP(B49,'16'!B:J,9,0),"0")</f>
        <v>0</v>
      </c>
      <c r="DT49" s="72">
        <f>IFERROR(VLOOKUP(B49,'16'!B:K,10,0),"0")</f>
        <v>0</v>
      </c>
      <c r="DU49" s="72">
        <f>IFERROR(VLOOKUP(B49,'16'!B:L,11,0),"0")</f>
        <v>0</v>
      </c>
      <c r="DV49" s="73">
        <f t="shared" si="94"/>
        <v>0</v>
      </c>
      <c r="DW49" s="72">
        <f>IFERROR(VLOOKUP(B49,'17'!B:D,3,0),"0")</f>
        <v>0</v>
      </c>
      <c r="DX49" s="72">
        <f>IFERROR(VLOOKUP(B49,'17'!B:E,4,0),"0")</f>
        <v>0</v>
      </c>
      <c r="DY49" s="72">
        <f>IFERROR(VLOOKUP(B49,'17'!B:F,5,0),"0")</f>
        <v>0</v>
      </c>
      <c r="DZ49" s="72">
        <f>IFERROR(VLOOKUP(B49,'17'!B:J,9,0),"0")</f>
        <v>0</v>
      </c>
      <c r="EA49" s="72">
        <f>IFERROR(VLOOKUP(B49,'17'!B:K,10,0),"0")</f>
        <v>0</v>
      </c>
      <c r="EB49" s="72">
        <f>IFERROR(VLOOKUP(B49,'17'!B:L,11,0),"0")</f>
        <v>0</v>
      </c>
      <c r="EC49" s="73">
        <f t="shared" si="95"/>
        <v>0</v>
      </c>
      <c r="ED49" s="72">
        <f>IFERROR(VLOOKUP(B49,'18'!B:D,3,0),"0")</f>
        <v>0</v>
      </c>
      <c r="EE49" s="72">
        <f>IFERROR(VLOOKUP(B49,'18'!B:E,4,0),"0")</f>
        <v>0</v>
      </c>
      <c r="EF49" s="72">
        <f>IFERROR(VLOOKUP(B49,'18'!B:F,5,0),"0")</f>
        <v>0</v>
      </c>
      <c r="EG49" s="72">
        <f>IFERROR(VLOOKUP(B49,'18'!B:J,9,0),"0")</f>
        <v>0</v>
      </c>
      <c r="EH49" s="72">
        <f>IFERROR(VLOOKUP(B49,'18'!B:K,10,0),"0")</f>
        <v>0</v>
      </c>
      <c r="EI49" s="72">
        <f>IFERROR(VLOOKUP(B49,'18'!B:L,11,0),"0")</f>
        <v>0</v>
      </c>
      <c r="EJ49" s="73">
        <f t="shared" si="30"/>
        <v>0</v>
      </c>
      <c r="EK49" s="72">
        <f>IFERROR(VLOOKUP(B49,'19'!B:D,3,0),"0")</f>
        <v>0</v>
      </c>
      <c r="EL49" s="72">
        <f>IFERROR(VLOOKUP(B49,'19'!B:E,4,0),"0")</f>
        <v>0</v>
      </c>
      <c r="EM49" s="72">
        <f>IFERROR(VLOOKUP(B49,'19'!B:F,5,0),"0")</f>
        <v>0</v>
      </c>
      <c r="EN49" s="72">
        <f>IFERROR(VLOOKUP(B49,'19'!B:J,9,0),"0")</f>
        <v>0</v>
      </c>
      <c r="EO49" s="72">
        <f>IFERROR(VLOOKUP(B49,'19'!B:K,10,0),"0")</f>
        <v>0</v>
      </c>
      <c r="EP49" s="72">
        <f>IFERROR(VLOOKUP(B49,'19'!B:L,11,0),"0")</f>
        <v>0</v>
      </c>
      <c r="EQ49" s="73">
        <f t="shared" si="31"/>
        <v>0</v>
      </c>
      <c r="ER49" s="72">
        <f>IFERROR(VLOOKUP(B49,'20'!B:D,3,0),"0")</f>
        <v>0</v>
      </c>
      <c r="ES49" s="72">
        <f>IFERROR(VLOOKUP(B49,'20'!B:E,4,0),"0")</f>
        <v>0</v>
      </c>
      <c r="ET49" s="72">
        <f>IFERROR(VLOOKUP(B49,'20'!B:F,5,0),"0")</f>
        <v>0</v>
      </c>
      <c r="EU49" s="72">
        <f>IFERROR(VLOOKUP(B49,'20'!B:J,9,0),"0")</f>
        <v>0</v>
      </c>
      <c r="EV49" s="72">
        <f>IFERROR(VLOOKUP(B49,'20'!B:K,10,0),"0")</f>
        <v>0</v>
      </c>
      <c r="EW49" s="72">
        <f>IFERROR(VLOOKUP(B49,'20'!B:L,11,0),"0")</f>
        <v>0</v>
      </c>
      <c r="EX49" s="73">
        <f t="shared" si="32"/>
        <v>0</v>
      </c>
      <c r="EY49" s="72">
        <f>IFERROR(VLOOKUP(B49,'21'!B:D,3,0),"0")</f>
        <v>0</v>
      </c>
      <c r="EZ49" s="72">
        <f>IFERROR(VLOOKUP(B49,'21'!B:E,4,0),"0")</f>
        <v>0</v>
      </c>
      <c r="FA49" s="72">
        <f>IFERROR(VLOOKUP(B49,'21'!B:F,5,0),"0")</f>
        <v>0</v>
      </c>
      <c r="FB49" s="72">
        <f>IFERROR(VLOOKUP(B49,'21'!B:J,9,0),"0")</f>
        <v>0</v>
      </c>
      <c r="FC49" s="72">
        <f>IFERROR(VLOOKUP(B49,'21'!B:K,10,0),"0")</f>
        <v>0</v>
      </c>
      <c r="FD49" s="72">
        <f>IFERROR(VLOOKUP(B49,'21'!B:L,11,0),"0")</f>
        <v>0</v>
      </c>
      <c r="FE49" s="73">
        <f t="shared" si="33"/>
        <v>0</v>
      </c>
      <c r="FF49" s="72">
        <f>IFERROR(VLOOKUP(B49,'22'!B:D,3,0),"0")</f>
        <v>0</v>
      </c>
      <c r="FG49" s="72">
        <f>IFERROR(VLOOKUP(B49,'22'!B:E,4,0),"0")</f>
        <v>0</v>
      </c>
      <c r="FH49" s="72">
        <f>IFERROR(VLOOKUP(B49,'22'!B:F,5,0),"0")</f>
        <v>0</v>
      </c>
      <c r="FI49" s="72">
        <f>IFERROR(VLOOKUP(B49,'22'!B:J,9,0),"0")</f>
        <v>0</v>
      </c>
      <c r="FJ49" s="72">
        <f>IFERROR(VLOOKUP(B49,'22'!B:K,10,0),"0")</f>
        <v>0</v>
      </c>
      <c r="FK49" s="72">
        <f>IFERROR(VLOOKUP(B49,'22'!B:L,11,0),"0")</f>
        <v>0</v>
      </c>
      <c r="FL49" s="73">
        <f t="shared" si="34"/>
        <v>0</v>
      </c>
      <c r="FM49" s="72">
        <f>IFERROR(VLOOKUP(B49,'23'!B:D,3,0),"0")</f>
        <v>0</v>
      </c>
      <c r="FN49" s="72">
        <f>IFERROR(VLOOKUP(B49,'23'!B:E,4,0),"0")</f>
        <v>0</v>
      </c>
      <c r="FO49" s="72">
        <f>IFERROR(VLOOKUP(B49,'23'!B:F,5,0),"0")</f>
        <v>0</v>
      </c>
      <c r="FP49" s="72">
        <f>IFERROR(VLOOKUP(B49,'23'!B:J,9,0),"0")</f>
        <v>0</v>
      </c>
      <c r="FQ49" s="72">
        <f>IFERROR(VLOOKUP(B49,'23'!B:K,10,0),"0")</f>
        <v>0</v>
      </c>
      <c r="FR49" s="72">
        <f>IFERROR(VLOOKUP(B49,'23'!B:L,11,0),"0")</f>
        <v>0</v>
      </c>
      <c r="FS49" s="73">
        <f t="shared" si="35"/>
        <v>0</v>
      </c>
      <c r="FT49" s="72">
        <f>IFERROR(VLOOKUP(B49,'24'!B:D,3,0),"0")</f>
        <v>0</v>
      </c>
      <c r="FU49" s="72">
        <f>IFERROR(VLOOKUP(B49,'24'!B:E,4,0),"0")</f>
        <v>0</v>
      </c>
      <c r="FV49" s="72">
        <f>IFERROR(VLOOKUP(B49,'24'!B:F,5,0),"0")</f>
        <v>0</v>
      </c>
      <c r="FW49" s="72">
        <f>IFERROR(VLOOKUP(B49,'24'!B:J,9,0),"0")</f>
        <v>0</v>
      </c>
      <c r="FX49" s="72">
        <f>IFERROR(VLOOKUP(B49,'24'!B:K,10,0),"0")</f>
        <v>0</v>
      </c>
      <c r="FY49" s="72">
        <f>IFERROR(VLOOKUP(B49,'24'!B:L,11,0),"0")</f>
        <v>0</v>
      </c>
      <c r="FZ49" s="73">
        <f t="shared" si="36"/>
        <v>0</v>
      </c>
      <c r="GA49" s="72">
        <f>IFERROR(VLOOKUP(B49,'25'!B:D,3,0),"0")</f>
        <v>0</v>
      </c>
      <c r="GB49" s="72">
        <f>IFERROR(VLOOKUP(B49,'25'!B:E,4,0),"0")</f>
        <v>0</v>
      </c>
      <c r="GC49" s="72">
        <f>IFERROR(VLOOKUP(B49,'25'!B:F,5,0),"0")</f>
        <v>0</v>
      </c>
      <c r="GD49" s="72">
        <f>IFERROR(VLOOKUP(B49,'25'!B:J,9,0),"0")</f>
        <v>0</v>
      </c>
      <c r="GE49" s="72">
        <f>IFERROR(VLOOKUP(B49,'25'!B:K,10,0),"0")</f>
        <v>0</v>
      </c>
      <c r="GF49" s="72">
        <f>IFERROR(VLOOKUP(B49,'25'!B:L,11,0),"0")</f>
        <v>0</v>
      </c>
      <c r="GG49" s="73">
        <f t="shared" si="96"/>
        <v>0</v>
      </c>
      <c r="GH49" s="72">
        <f>IFERROR(VLOOKUP(B49,'26'!B:D,3,0),"0")</f>
        <v>0</v>
      </c>
      <c r="GI49" s="72">
        <f>IFERROR(VLOOKUP(B49,'26'!B:E,4,0),"0")</f>
        <v>0</v>
      </c>
      <c r="GJ49" s="72">
        <f>IFERROR(VLOOKUP(B49,'26'!B:F,5,0),"0")</f>
        <v>0</v>
      </c>
      <c r="GK49" s="72">
        <f>IFERROR(VLOOKUP(B49,'26'!B:J,9,0),"0")</f>
        <v>0</v>
      </c>
      <c r="GL49" s="72">
        <f>IFERROR(VLOOKUP(B49,'26'!B:K,10,0),"0")</f>
        <v>0</v>
      </c>
      <c r="GM49" s="72">
        <f>IFERROR(VLOOKUP(B49,'26'!B:L,11,0),"0")</f>
        <v>0</v>
      </c>
      <c r="GN49" s="73">
        <f t="shared" si="97"/>
        <v>0</v>
      </c>
      <c r="GO49" s="72">
        <f>IFERROR(VLOOKUP(B49,'27'!B:D,3,0),"0")</f>
        <v>0</v>
      </c>
      <c r="GP49" s="72">
        <f>IFERROR(VLOOKUP(B49,'27'!B:E,4,0),"0")</f>
        <v>0</v>
      </c>
      <c r="GQ49" s="72">
        <f>IFERROR(VLOOKUP(B49,'27'!B:F,5,0),"0")</f>
        <v>0</v>
      </c>
      <c r="GR49" s="72">
        <f>IFERROR(VLOOKUP(B49,'27'!B:J,9,0),"0")</f>
        <v>0</v>
      </c>
      <c r="GS49" s="72">
        <f>IFERROR(VLOOKUP(B49,'27'!B:K,10,0),"0")</f>
        <v>0</v>
      </c>
      <c r="GT49" s="72">
        <f>IFERROR(VLOOKUP(B49,'27'!B:L,11,0),"0")</f>
        <v>0</v>
      </c>
      <c r="GU49" s="73">
        <f t="shared" si="39"/>
        <v>0</v>
      </c>
      <c r="GV49" s="72">
        <f>IFERROR(VLOOKUP(B49,'28'!B:D,3,0),"0")</f>
        <v>0</v>
      </c>
      <c r="GW49" s="72">
        <f>IFERROR(VLOOKUP(B49,'28'!B:E,4,0),"0")</f>
        <v>0</v>
      </c>
      <c r="GX49" s="72">
        <f>IFERROR(VLOOKUP(B49,'28'!B:F,5,0),"0")</f>
        <v>0</v>
      </c>
      <c r="GY49" s="72">
        <f>IFERROR(VLOOKUP(B49,'28'!B:J,9,0),"0")</f>
        <v>0</v>
      </c>
      <c r="GZ49" s="72">
        <f>IFERROR(VLOOKUP(B49,'28'!B:K,10,0),"0")</f>
        <v>0</v>
      </c>
      <c r="HA49" s="72">
        <f>IFERROR(VLOOKUP(B49,'28'!B:L,11,0),"0")</f>
        <v>0</v>
      </c>
      <c r="HB49" s="73">
        <f t="shared" si="40"/>
        <v>0</v>
      </c>
      <c r="HC49" s="72" t="str">
        <f>IFERROR(VLOOKUP(B49,#REF!,3),"0")</f>
        <v>0</v>
      </c>
      <c r="HD49" s="72" t="str">
        <f>IFERROR(VLOOKUP(B49,#REF!,4,0),"0")</f>
        <v>0</v>
      </c>
      <c r="HE49" s="72" t="str">
        <f>IFERROR(VLOOKUP(B49,#REF!,5,0),"0")</f>
        <v>0</v>
      </c>
      <c r="HF49" s="72" t="str">
        <f>IFERROR(VLOOKUP(B49,#REF!,9,0),"0")</f>
        <v>0</v>
      </c>
      <c r="HG49" s="72" t="str">
        <f>IFERROR(VLOOKUP(B49,#REF!,10,0),"0")</f>
        <v>0</v>
      </c>
      <c r="HH49" s="72" t="str">
        <f>IFERROR(VLOOKUP(B49,#REF!,11,0),"0")</f>
        <v>0</v>
      </c>
      <c r="HI49" s="73">
        <f t="shared" si="98"/>
        <v>0</v>
      </c>
      <c r="HP49" s="73">
        <f t="shared" si="99"/>
        <v>0</v>
      </c>
      <c r="HW49" s="73">
        <f t="shared" si="100"/>
        <v>0</v>
      </c>
    </row>
    <row r="50" spans="1:231" x14ac:dyDescent="0.6">
      <c r="A50" s="3">
        <v>47</v>
      </c>
      <c r="B50" s="3">
        <v>1111009</v>
      </c>
      <c r="C50" s="5" t="s">
        <v>32</v>
      </c>
      <c r="D50" s="3" t="s">
        <v>176</v>
      </c>
      <c r="E50" s="84">
        <v>25.78</v>
      </c>
      <c r="F50" s="83">
        <f t="shared" si="9"/>
        <v>22944.2</v>
      </c>
      <c r="G50" s="70">
        <f t="shared" si="44"/>
        <v>172</v>
      </c>
      <c r="H50" s="70">
        <f t="shared" si="45"/>
        <v>123</v>
      </c>
      <c r="I50" s="70">
        <f t="shared" si="46"/>
        <v>240</v>
      </c>
      <c r="J50" s="70">
        <f t="shared" si="47"/>
        <v>270</v>
      </c>
      <c r="K50" s="70">
        <f t="shared" si="48"/>
        <v>0</v>
      </c>
      <c r="L50" s="70">
        <f t="shared" si="49"/>
        <v>85</v>
      </c>
      <c r="M50" s="73">
        <f t="shared" si="11"/>
        <v>890</v>
      </c>
      <c r="N50" s="81">
        <f t="shared" si="12"/>
        <v>805</v>
      </c>
      <c r="O50" s="72" t="str">
        <f>IFERROR(VLOOKUP(B50,'1ไม่มียอด'!B:D,3,0),"0")</f>
        <v>0</v>
      </c>
      <c r="P50" s="72" t="str">
        <f>IFERROR(VLOOKUP(B50,'1ไม่มียอด'!B:E,4,0),"0")</f>
        <v>0</v>
      </c>
      <c r="Q50" s="72" t="str">
        <f>IFERROR(VLOOKUP(B50,'1ไม่มียอด'!B:F,5,0),"0")</f>
        <v>0</v>
      </c>
      <c r="R50" s="72" t="str">
        <f>IFERROR(VLOOKUP(B50,'1ไม่มียอด'!B:G,6,0),"0")</f>
        <v>0</v>
      </c>
      <c r="S50" s="72" t="str">
        <f>IFERROR(VLOOKUP(B50,'1ไม่มียอด'!B:J,9,0),"0")</f>
        <v>0</v>
      </c>
      <c r="T50" s="72" t="str">
        <f>IFERROR(VLOOKUP(B50,'1ไม่มียอด'!B:K,10,0),"0")</f>
        <v>0</v>
      </c>
      <c r="U50" s="73">
        <f t="shared" si="84"/>
        <v>0</v>
      </c>
      <c r="V50" s="72" t="str">
        <f>IFERROR(VLOOKUP(B50,#REF!,3,0),"0")</f>
        <v>0</v>
      </c>
      <c r="W50" s="72" t="str">
        <f>IFERROR(VLOOKUP(B50,#REF!,4,0),"0")</f>
        <v>0</v>
      </c>
      <c r="X50" s="72" t="str">
        <f>IFERROR(VLOOKUP(B50,#REF!,5,0),"0")</f>
        <v>0</v>
      </c>
      <c r="Y50" s="72" t="str">
        <f>IFERROR(VLOOKUP(B50,#REF!,9,0),"0")</f>
        <v>0</v>
      </c>
      <c r="Z50" s="72" t="str">
        <f>IFERROR(VLOOKUP(B50,#REF!,10,0),"0")</f>
        <v>0</v>
      </c>
      <c r="AA50" s="72" t="str">
        <f>IFERROR(VLOOKUP(B50,#REF!,11,0),"0")</f>
        <v>0</v>
      </c>
      <c r="AB50" s="73">
        <f t="shared" si="85"/>
        <v>0</v>
      </c>
      <c r="AC50" s="72">
        <f>IFERROR(VLOOKUP(B50,'3'!B:D,3,0),"0")</f>
        <v>6</v>
      </c>
      <c r="AD50" s="72">
        <f>IFERROR(VLOOKUP(B50,'3'!B:E,4,0),"0")</f>
        <v>3</v>
      </c>
      <c r="AE50" s="72">
        <f>IFERROR(VLOOKUP(B50,'3'!B:F,5,0),"0")</f>
        <v>1</v>
      </c>
      <c r="AF50" s="72">
        <f>IFERROR(VLOOKUP(B50,'3'!B:J,9,0),"0")</f>
        <v>26</v>
      </c>
      <c r="AG50" s="72">
        <f>IFERROR(VLOOKUP(B50,'3'!B:K,10,0),"0")</f>
        <v>0</v>
      </c>
      <c r="AH50" s="72">
        <f>IFERROR(VLOOKUP(B50,'3'!B:L,11,0),"0")</f>
        <v>0</v>
      </c>
      <c r="AI50" s="73">
        <f t="shared" si="15"/>
        <v>36</v>
      </c>
      <c r="AJ50" s="72">
        <f>IFERROR(VLOOKUP(B50,'4'!B:D,3,0),"0")</f>
        <v>8</v>
      </c>
      <c r="AK50" s="72">
        <f>IFERROR(VLOOKUP(B50,'4'!B:E,4,0),"0")</f>
        <v>1</v>
      </c>
      <c r="AL50" s="72">
        <f>IFERROR(VLOOKUP(B50,'4'!B:F,5,0),"0")</f>
        <v>9</v>
      </c>
      <c r="AM50" s="72">
        <f>IFERROR(VLOOKUP(B50,'4'!B:J,9,0),"0")</f>
        <v>7</v>
      </c>
      <c r="AN50" s="72">
        <f>IFERROR(VLOOKUP(B50,'4'!B:K,10,0),"0")</f>
        <v>0</v>
      </c>
      <c r="AO50" s="72">
        <f>IFERROR(VLOOKUP(B50,'4'!B:L,11,0),"0")</f>
        <v>0</v>
      </c>
      <c r="AP50" s="73">
        <f t="shared" si="16"/>
        <v>25</v>
      </c>
      <c r="AQ50" s="72">
        <f>IFERROR(VLOOKUP(B50,'5'!B:D,3,0),"0")</f>
        <v>5</v>
      </c>
      <c r="AR50" s="72">
        <f>IFERROR(VLOOKUP(B50,'5'!B:E,4,0),"0")</f>
        <v>5</v>
      </c>
      <c r="AS50" s="72">
        <f>IFERROR(VLOOKUP(B50,'5'!B:F,5,0),"0")</f>
        <v>1</v>
      </c>
      <c r="AT50" s="72">
        <f>IFERROR(VLOOKUP(B50,'5'!B:J,9,0),"0")</f>
        <v>8</v>
      </c>
      <c r="AU50" s="72">
        <f>IFERROR(VLOOKUP(B50,'5'!B:K,10,0),"0")</f>
        <v>0</v>
      </c>
      <c r="AV50" s="72">
        <f>IFERROR(VLOOKUP(B50,'5'!B:L,11,0),"0")</f>
        <v>0</v>
      </c>
      <c r="AW50" s="73">
        <f t="shared" si="86"/>
        <v>19</v>
      </c>
      <c r="AX50" s="72">
        <f>IFERROR(VLOOKUP(B50,'6'!B:D,3,0),"0")</f>
        <v>19</v>
      </c>
      <c r="AY50" s="72">
        <f>IFERROR(VLOOKUP(B50,'6'!B:E,4,0),"0")</f>
        <v>3</v>
      </c>
      <c r="AZ50" s="72">
        <f>IFERROR(VLOOKUP(B50,'6'!B:F,5,0),"0")</f>
        <v>2</v>
      </c>
      <c r="BA50" s="72">
        <f>IFERROR(VLOOKUP(B50,'6'!B:J,9,0),"0")</f>
        <v>2</v>
      </c>
      <c r="BB50" s="72">
        <f>IFERROR(VLOOKUP(B50,'6'!B:K,10,0),"0")</f>
        <v>0</v>
      </c>
      <c r="BC50" s="72">
        <f>IFERROR(VLOOKUP(B50,'6'!B:L,11,0),"0")</f>
        <v>10</v>
      </c>
      <c r="BD50" s="73">
        <f t="shared" si="18"/>
        <v>36</v>
      </c>
      <c r="BE50" s="72">
        <f>IFERROR(VLOOKUP(B50,'7'!B:D,3,0),"0")</f>
        <v>8</v>
      </c>
      <c r="BF50" s="72">
        <f>IFERROR(VLOOKUP(B50,'7'!B:E,4,0),"0")</f>
        <v>14</v>
      </c>
      <c r="BG50" s="72">
        <f>IFERROR(VLOOKUP(B50,'7'!B:F,5,0),"0")</f>
        <v>7</v>
      </c>
      <c r="BH50" s="72">
        <f>IFERROR(VLOOKUP(B50,'7'!B:J,9,0),"0")</f>
        <v>13</v>
      </c>
      <c r="BI50" s="72">
        <f>IFERROR(VLOOKUP(B50,'7'!B:K,10,0),"0")</f>
        <v>0</v>
      </c>
      <c r="BJ50" s="72">
        <f>IFERROR(VLOOKUP(B50,'7'!B:L,11,0),"0")</f>
        <v>0</v>
      </c>
      <c r="BK50" s="73">
        <f t="shared" si="87"/>
        <v>42</v>
      </c>
      <c r="BL50" s="72">
        <f>IFERROR(VLOOKUP(B50,'8'!B:D,3,0),"0")</f>
        <v>9</v>
      </c>
      <c r="BM50" s="72">
        <f>IFERROR(VLOOKUP(B50,'8'!B:E,4,0),"0")</f>
        <v>8</v>
      </c>
      <c r="BN50" s="72">
        <f>IFERROR(VLOOKUP(B50,'8'!B:F,5,0),"0")</f>
        <v>3</v>
      </c>
      <c r="BO50" s="72">
        <f>IFERROR(VLOOKUP(B50,'8'!B:J,9,0),"0")</f>
        <v>44</v>
      </c>
      <c r="BP50" s="72">
        <f>IFERROR(VLOOKUP(B50,'8'!B:K,10,0),"0")</f>
        <v>0</v>
      </c>
      <c r="BQ50" s="72">
        <f>IFERROR(VLOOKUP(B50,'8'!B:L,11,0),"0")</f>
        <v>0</v>
      </c>
      <c r="BR50" s="73">
        <f t="shared" si="20"/>
        <v>64</v>
      </c>
      <c r="BS50" s="72">
        <f>IFERROR(VLOOKUP(B50,'9'!B:D,3,0),"0")</f>
        <v>6</v>
      </c>
      <c r="BT50" s="72">
        <f>IFERROR(VLOOKUP(B50,'9'!B:E,4,0),"0")</f>
        <v>5</v>
      </c>
      <c r="BU50" s="72">
        <f>IFERROR(VLOOKUP(B50,'9'!B:F,5,0),"0")</f>
        <v>1</v>
      </c>
      <c r="BV50" s="72">
        <f>IFERROR(VLOOKUP(B50,'9'!B:J,9,0),"0")</f>
        <v>20</v>
      </c>
      <c r="BW50" s="72">
        <f>IFERROR(VLOOKUP(B50,'9'!B:K,10,0),"0")</f>
        <v>0</v>
      </c>
      <c r="BX50" s="72">
        <f>IFERROR(VLOOKUP(B50,'9'!B:L,11,0),"0")</f>
        <v>0</v>
      </c>
      <c r="BY50" s="73">
        <f t="shared" si="21"/>
        <v>32</v>
      </c>
      <c r="BZ50" s="72">
        <f>IFERROR(VLOOKUP(B50,'10'!B:D,3,0),"0")</f>
        <v>7</v>
      </c>
      <c r="CA50" s="72">
        <f>IFERROR(VLOOKUP(B50,'10'!B:E,4,0),"0")</f>
        <v>18</v>
      </c>
      <c r="CB50" s="72">
        <f>VLOOKUP(B50,'10'!B:F,5,0)</f>
        <v>3</v>
      </c>
      <c r="CC50" s="72">
        <f>IFERROR(VLOOKUP(B50,'10'!B:J,9,0),"0")</f>
        <v>10</v>
      </c>
      <c r="CD50" s="72">
        <f>IFERROR(VLOOKUP(B50,'10'!B:K,10,0),"0")</f>
        <v>0</v>
      </c>
      <c r="CE50" s="72">
        <f>IFERROR(VLOOKUP(B50,'10'!B:L,11,0),"0")</f>
        <v>8</v>
      </c>
      <c r="CF50" s="73">
        <f t="shared" si="88"/>
        <v>38</v>
      </c>
      <c r="CG50" s="72">
        <f>IFERROR(VLOOKUP(B50,'11'!B:D,3,0),"0")</f>
        <v>31</v>
      </c>
      <c r="CH50" s="72">
        <f>IFERROR(VLOOKUP(B50,'11'!B:E,4,0),"0")</f>
        <v>2</v>
      </c>
      <c r="CI50" s="72">
        <f>IFERROR(VLOOKUP(B50,'11'!B:F,5,0),"0")</f>
        <v>3</v>
      </c>
      <c r="CJ50" s="72">
        <f>IFERROR(VLOOKUP(B50,'11'!B:J,9,0),"0")</f>
        <v>20</v>
      </c>
      <c r="CK50" s="72">
        <f>IFERROR(VLOOKUP(B50,'11'!B:K,10,0),"0")</f>
        <v>0</v>
      </c>
      <c r="CL50" s="72">
        <f>IFERROR(VLOOKUP(B50,'11'!B:L,11,0),"0")</f>
        <v>0</v>
      </c>
      <c r="CM50" s="73">
        <f t="shared" si="89"/>
        <v>56</v>
      </c>
      <c r="CN50" s="72">
        <f>IFERROR(VLOOKUP(B50,'12'!B:D,3,0),"0")</f>
        <v>5</v>
      </c>
      <c r="CO50" s="72">
        <f>IFERROR(VLOOKUP(B50,'12'!B:E,4,0),"0")</f>
        <v>3</v>
      </c>
      <c r="CP50" s="72">
        <f>IFERROR(VLOOKUP(B50,'12'!B:F,5,0),"0")</f>
        <v>9</v>
      </c>
      <c r="CQ50" s="72">
        <f>IFERROR(VLOOKUP(B50,'12'!B:J,9,0),"0")</f>
        <v>10</v>
      </c>
      <c r="CR50" s="72">
        <f>IFERROR(VLOOKUP(B50,'12'!B:K,10,0),"0")</f>
        <v>0</v>
      </c>
      <c r="CS50" s="72">
        <f>IFERROR(VLOOKUP(B50,'12'!B:L,11,0),"0")</f>
        <v>3</v>
      </c>
      <c r="CT50" s="73">
        <f t="shared" si="90"/>
        <v>27</v>
      </c>
      <c r="CU50" s="72">
        <f>IFERROR(VLOOKUP(B50,'13'!B:D,3,0),"0")</f>
        <v>7</v>
      </c>
      <c r="CV50" s="72">
        <f>IFERROR(VLOOKUP(B50,'13'!B:E,4,0),"0")</f>
        <v>18</v>
      </c>
      <c r="CW50" s="72">
        <f>IFERROR(VLOOKUP(B50,'13'!B:F,5,0),"0")</f>
        <v>3</v>
      </c>
      <c r="CX50" s="72">
        <f>IFERROR(VLOOKUP(B50,'13'!B:J,9,0),"0")</f>
        <v>10</v>
      </c>
      <c r="CY50" s="72">
        <f>IFERROR(VLOOKUP(B50,'13'!B:K,10,0),"0")</f>
        <v>0</v>
      </c>
      <c r="CZ50" s="72">
        <f>IFERROR(VLOOKUP(B50,'13'!B:L,11,0),"0")</f>
        <v>8</v>
      </c>
      <c r="DA50" s="73">
        <f t="shared" si="91"/>
        <v>38</v>
      </c>
      <c r="DB50" s="72">
        <f>IFERROR(VLOOKUP(B50,'14'!B:D,3,0),"0")</f>
        <v>9</v>
      </c>
      <c r="DC50" s="72">
        <f>IFERROR(VLOOKUP(B50,'14'!B:E,4,0),"0")</f>
        <v>6</v>
      </c>
      <c r="DD50" s="72">
        <f>IFERROR(VLOOKUP(B50,'14'!B:F,5,0),"0")</f>
        <v>0</v>
      </c>
      <c r="DE50" s="72">
        <f>IFERROR(VLOOKUP(B50,'14'!B:J,9,0),"0")</f>
        <v>26</v>
      </c>
      <c r="DF50" s="72">
        <f>IFERROR(VLOOKUP(B50,'14'!B:K,10,0),"0")</f>
        <v>0</v>
      </c>
      <c r="DG50" s="72">
        <f>IFERROR(VLOOKUP(B50,'14'!B:L,11,0),"0")</f>
        <v>0</v>
      </c>
      <c r="DH50" s="73">
        <f t="shared" si="92"/>
        <v>41</v>
      </c>
      <c r="DI50" s="72">
        <f>IFERROR(VLOOKUP(B50,'15'!B:D,3,0),"0")</f>
        <v>8</v>
      </c>
      <c r="DJ50" s="72">
        <f>IFERROR(VLOOKUP(B50,'15'!B:E,4,0),"0")</f>
        <v>6</v>
      </c>
      <c r="DK50" s="72">
        <f>IFERROR(VLOOKUP(B50,'15'!B:F,5,0),"0")</f>
        <v>6</v>
      </c>
      <c r="DL50" s="72">
        <f>IFERROR(VLOOKUP(B50,'15'!B:J,9,0),"0")</f>
        <v>17</v>
      </c>
      <c r="DM50" s="72">
        <f>IFERROR(VLOOKUP(B50,'15'!B:K,10,0),"0")</f>
        <v>0</v>
      </c>
      <c r="DN50" s="72">
        <f>IFERROR(VLOOKUP(B50,'15'!B:L,11,0),"0")</f>
        <v>0</v>
      </c>
      <c r="DO50" s="73">
        <f t="shared" si="93"/>
        <v>37</v>
      </c>
      <c r="DP50" s="72">
        <f>IFERROR(VLOOKUP(B50,'16'!B:D,3,0),"0")</f>
        <v>17</v>
      </c>
      <c r="DQ50" s="72">
        <f>IFERROR(VLOOKUP(B50,'16'!B:E,4,0),"0")</f>
        <v>2</v>
      </c>
      <c r="DR50" s="72">
        <f>IFERROR(VLOOKUP(B50,'16'!B:F,5,0),"0")</f>
        <v>52</v>
      </c>
      <c r="DS50" s="72">
        <f>IFERROR(VLOOKUP(B50,'16'!B:J,9,0),"0")</f>
        <v>4</v>
      </c>
      <c r="DT50" s="72">
        <f>IFERROR(VLOOKUP(B50,'16'!B:K,10,0),"0")</f>
        <v>0</v>
      </c>
      <c r="DU50" s="72">
        <f>IFERROR(VLOOKUP(B50,'16'!B:L,11,0),"0")</f>
        <v>0</v>
      </c>
      <c r="DV50" s="73">
        <f t="shared" si="94"/>
        <v>75</v>
      </c>
      <c r="DW50" s="72">
        <f>IFERROR(VLOOKUP(B50,'17'!B:D,3,0),"0")</f>
        <v>1</v>
      </c>
      <c r="DX50" s="72">
        <f>IFERROR(VLOOKUP(B50,'17'!B:E,4,0),"0")</f>
        <v>1</v>
      </c>
      <c r="DY50" s="72">
        <f>IFERROR(VLOOKUP(B50,'17'!B:F,5,0),"0")</f>
        <v>21</v>
      </c>
      <c r="DZ50" s="72">
        <f>IFERROR(VLOOKUP(B50,'17'!B:J,9,0),"0")</f>
        <v>4</v>
      </c>
      <c r="EA50" s="72">
        <f>IFERROR(VLOOKUP(B50,'17'!B:K,10,0),"0")</f>
        <v>0</v>
      </c>
      <c r="EB50" s="72">
        <f>IFERROR(VLOOKUP(B50,'17'!B:L,11,0),"0")</f>
        <v>0</v>
      </c>
      <c r="EC50" s="73">
        <f t="shared" si="95"/>
        <v>27</v>
      </c>
      <c r="ED50" s="72">
        <f>IFERROR(VLOOKUP(B50,'18'!B:D,3,0),"0")</f>
        <v>0</v>
      </c>
      <c r="EE50" s="72">
        <f>IFERROR(VLOOKUP(B50,'18'!B:E,4,0),"0")</f>
        <v>2</v>
      </c>
      <c r="EF50" s="72">
        <f>IFERROR(VLOOKUP(B50,'18'!B:F,5,0),"0")</f>
        <v>13</v>
      </c>
      <c r="EG50" s="72">
        <f>IFERROR(VLOOKUP(B50,'18'!B:J,9,0),"0")</f>
        <v>1</v>
      </c>
      <c r="EH50" s="72">
        <f>IFERROR(VLOOKUP(B50,'18'!B:K,10,0),"0")</f>
        <v>0</v>
      </c>
      <c r="EI50" s="72">
        <f>IFERROR(VLOOKUP(B50,'18'!B:L,11,0),"0")</f>
        <v>0</v>
      </c>
      <c r="EJ50" s="73">
        <f t="shared" si="30"/>
        <v>16</v>
      </c>
      <c r="EK50" s="72">
        <f>IFERROR(VLOOKUP(B50,'19'!B:D,3,0),"0")</f>
        <v>0</v>
      </c>
      <c r="EL50" s="72">
        <f>IFERROR(VLOOKUP(B50,'19'!B:E,4,0),"0")</f>
        <v>2</v>
      </c>
      <c r="EM50" s="72">
        <f>IFERROR(VLOOKUP(B50,'19'!B:F,5,0),"0")</f>
        <v>10</v>
      </c>
      <c r="EN50" s="72">
        <f>IFERROR(VLOOKUP(B50,'19'!B:J,9,0),"0")</f>
        <v>9</v>
      </c>
      <c r="EO50" s="72">
        <f>IFERROR(VLOOKUP(B50,'19'!B:K,10,0),"0")</f>
        <v>0</v>
      </c>
      <c r="EP50" s="72">
        <f>IFERROR(VLOOKUP(B50,'19'!B:L,11,0),"0")</f>
        <v>0</v>
      </c>
      <c r="EQ50" s="73">
        <f t="shared" si="31"/>
        <v>21</v>
      </c>
      <c r="ER50" s="72">
        <f>IFERROR(VLOOKUP(B50,'20'!B:D,3,0),"0")</f>
        <v>9</v>
      </c>
      <c r="ES50" s="72">
        <f>IFERROR(VLOOKUP(B50,'20'!B:E,4,0),"0")</f>
        <v>0</v>
      </c>
      <c r="ET50" s="72">
        <f>IFERROR(VLOOKUP(B50,'20'!B:F,5,0),"0")</f>
        <v>17</v>
      </c>
      <c r="EU50" s="72">
        <f>IFERROR(VLOOKUP(B50,'20'!B:J,9,0),"0")</f>
        <v>5</v>
      </c>
      <c r="EV50" s="72">
        <f>IFERROR(VLOOKUP(B50,'20'!B:K,10,0),"0")</f>
        <v>0</v>
      </c>
      <c r="EW50" s="72">
        <f>IFERROR(VLOOKUP(B50,'20'!B:L,11,0),"0")</f>
        <v>10</v>
      </c>
      <c r="EX50" s="73">
        <f t="shared" si="32"/>
        <v>41</v>
      </c>
      <c r="EY50" s="72">
        <f>IFERROR(VLOOKUP(B50,'21'!B:D,3,0),"0")</f>
        <v>0</v>
      </c>
      <c r="EZ50" s="72">
        <f>IFERROR(VLOOKUP(B50,'21'!B:E,4,0),"0")</f>
        <v>3</v>
      </c>
      <c r="FA50" s="72">
        <f>IFERROR(VLOOKUP(B50,'21'!B:F,5,0),"0")</f>
        <v>23</v>
      </c>
      <c r="FB50" s="72">
        <f>IFERROR(VLOOKUP(B50,'21'!B:J,9,0),"0")</f>
        <v>1</v>
      </c>
      <c r="FC50" s="72">
        <f>IFERROR(VLOOKUP(B50,'21'!B:K,10,0),"0")</f>
        <v>0</v>
      </c>
      <c r="FD50" s="72">
        <f>IFERROR(VLOOKUP(B50,'21'!B:L,11,0),"0")</f>
        <v>0</v>
      </c>
      <c r="FE50" s="73">
        <f t="shared" si="33"/>
        <v>27</v>
      </c>
      <c r="FF50" s="72">
        <f>IFERROR(VLOOKUP(B50,'22'!B:D,3,0),"0")</f>
        <v>0</v>
      </c>
      <c r="FG50" s="72">
        <f>IFERROR(VLOOKUP(B50,'22'!B:E,4,0),"0")</f>
        <v>3</v>
      </c>
      <c r="FH50" s="72">
        <f>IFERROR(VLOOKUP(B50,'22'!B:F,5,0),"0")</f>
        <v>14</v>
      </c>
      <c r="FI50" s="72">
        <f>IFERROR(VLOOKUP(B50,'22'!B:J,9,0),"0")</f>
        <v>3</v>
      </c>
      <c r="FJ50" s="72">
        <f>IFERROR(VLOOKUP(B50,'22'!B:K,10,0),"0")</f>
        <v>0</v>
      </c>
      <c r="FK50" s="72">
        <f>IFERROR(VLOOKUP(B50,'22'!B:L,11,0),"0")</f>
        <v>0</v>
      </c>
      <c r="FL50" s="73">
        <f t="shared" si="34"/>
        <v>20</v>
      </c>
      <c r="FM50" s="72">
        <f>IFERROR(VLOOKUP(B50,'23'!B:D,3,0),"0")</f>
        <v>3</v>
      </c>
      <c r="FN50" s="72">
        <f>IFERROR(VLOOKUP(B50,'23'!B:E,4,0),"0")</f>
        <v>3</v>
      </c>
      <c r="FO50" s="72">
        <f>IFERROR(VLOOKUP(B50,'23'!B:F,5,0),"0")</f>
        <v>18</v>
      </c>
      <c r="FP50" s="72">
        <f>IFERROR(VLOOKUP(B50,'23'!B:J,9,0),"0")</f>
        <v>8</v>
      </c>
      <c r="FQ50" s="72">
        <f>IFERROR(VLOOKUP(B50,'23'!B:K,10,0),"0")</f>
        <v>0</v>
      </c>
      <c r="FR50" s="72">
        <f>IFERROR(VLOOKUP(B50,'23'!B:L,11,0),"0")</f>
        <v>30</v>
      </c>
      <c r="FS50" s="73">
        <f t="shared" si="35"/>
        <v>62</v>
      </c>
      <c r="FT50" s="72">
        <f>IFERROR(VLOOKUP(B50,'24'!B:D,3,0),"0")</f>
        <v>0</v>
      </c>
      <c r="FU50" s="72">
        <f>IFERROR(VLOOKUP(B50,'24'!B:E,4,0),"0")</f>
        <v>3</v>
      </c>
      <c r="FV50" s="72">
        <f>IFERROR(VLOOKUP(B50,'24'!B:F,5,0),"0")</f>
        <v>4</v>
      </c>
      <c r="FW50" s="72">
        <f>IFERROR(VLOOKUP(B50,'24'!B:J,9,0),"0")</f>
        <v>6</v>
      </c>
      <c r="FX50" s="72">
        <f>IFERROR(VLOOKUP(B50,'24'!B:K,10,0),"0")</f>
        <v>0</v>
      </c>
      <c r="FY50" s="72">
        <f>IFERROR(VLOOKUP(B50,'24'!B:L,11,0),"0")</f>
        <v>0</v>
      </c>
      <c r="FZ50" s="73">
        <f t="shared" si="36"/>
        <v>13</v>
      </c>
      <c r="GA50" s="72">
        <f>IFERROR(VLOOKUP(B50,'25'!B:D,3,0),"0")</f>
        <v>0</v>
      </c>
      <c r="GB50" s="72">
        <f>IFERROR(VLOOKUP(B50,'25'!B:E,4,0),"0")</f>
        <v>2</v>
      </c>
      <c r="GC50" s="72">
        <f>IFERROR(VLOOKUP(B50,'25'!B:F,5,0),"0")</f>
        <v>12</v>
      </c>
      <c r="GD50" s="72">
        <f>IFERROR(VLOOKUP(B50,'25'!B:J,9,0),"0")</f>
        <v>3</v>
      </c>
      <c r="GE50" s="72">
        <f>IFERROR(VLOOKUP(B50,'25'!B:K,10,0),"0")</f>
        <v>0</v>
      </c>
      <c r="GF50" s="72">
        <f>IFERROR(VLOOKUP(B50,'25'!B:L,11,0),"0")</f>
        <v>0</v>
      </c>
      <c r="GG50" s="73">
        <f t="shared" si="96"/>
        <v>17</v>
      </c>
      <c r="GH50" s="72">
        <f>IFERROR(VLOOKUP(B50,'26'!B:D,3,0),"0")</f>
        <v>12</v>
      </c>
      <c r="GI50" s="72">
        <f>IFERROR(VLOOKUP(B50,'26'!B:E,4,0),"0")</f>
        <v>8</v>
      </c>
      <c r="GJ50" s="72">
        <f>IFERROR(VLOOKUP(B50,'26'!B:F,5,0),"0")</f>
        <v>8</v>
      </c>
      <c r="GK50" s="72">
        <f>IFERROR(VLOOKUP(B50,'26'!B:J,9,0),"0")</f>
        <v>9</v>
      </c>
      <c r="GL50" s="72">
        <f>IFERROR(VLOOKUP(B50,'26'!B:K,10,0),"0")</f>
        <v>0</v>
      </c>
      <c r="GM50" s="72">
        <f>IFERROR(VLOOKUP(B50,'26'!B:L,11,0),"0")</f>
        <v>4</v>
      </c>
      <c r="GN50" s="73">
        <f t="shared" si="97"/>
        <v>37</v>
      </c>
      <c r="GO50" s="72">
        <f>IFERROR(VLOOKUP(B50,'27'!B:D,3,0),"0")</f>
        <v>2</v>
      </c>
      <c r="GP50" s="72">
        <f>IFERROR(VLOOKUP(B50,'27'!B:E,4,0),"0")</f>
        <v>1</v>
      </c>
      <c r="GQ50" s="72">
        <f>IFERROR(VLOOKUP(B50,'27'!B:F,5,0),"0")</f>
        <v>0</v>
      </c>
      <c r="GR50" s="72">
        <f>IFERROR(VLOOKUP(B50,'27'!B:J,9,0),"0")</f>
        <v>1</v>
      </c>
      <c r="GS50" s="72">
        <f>IFERROR(VLOOKUP(B50,'27'!B:K,10,0),"0")</f>
        <v>0</v>
      </c>
      <c r="GT50" s="72">
        <f>IFERROR(VLOOKUP(B50,'27'!B:L,11,0),"0")</f>
        <v>12</v>
      </c>
      <c r="GU50" s="73">
        <f t="shared" si="39"/>
        <v>16</v>
      </c>
      <c r="GV50" s="72">
        <f>IFERROR(VLOOKUP(B50,'28'!B:D,3,0),"0")</f>
        <v>0</v>
      </c>
      <c r="GW50" s="72">
        <f>IFERROR(VLOOKUP(B50,'28'!B:E,4,0),"0")</f>
        <v>1</v>
      </c>
      <c r="GX50" s="72">
        <f>IFERROR(VLOOKUP(B50,'28'!B:F,5,0),"0")</f>
        <v>0</v>
      </c>
      <c r="GY50" s="72">
        <f>IFERROR(VLOOKUP(B50,'28'!B:J,9,0),"0")</f>
        <v>3</v>
      </c>
      <c r="GZ50" s="72">
        <f>IFERROR(VLOOKUP(B50,'28'!B:K,10,0),"0")</f>
        <v>0</v>
      </c>
      <c r="HA50" s="72">
        <f>IFERROR(VLOOKUP(B50,'28'!B:L,11,0),"0")</f>
        <v>0</v>
      </c>
      <c r="HB50" s="73">
        <f t="shared" si="40"/>
        <v>4</v>
      </c>
      <c r="HC50" s="72" t="str">
        <f>IFERROR(VLOOKUP(B50,#REF!,3),"0")</f>
        <v>0</v>
      </c>
      <c r="HD50" s="72" t="str">
        <f>IFERROR(VLOOKUP(B50,#REF!,4,0),"0")</f>
        <v>0</v>
      </c>
      <c r="HE50" s="72" t="str">
        <f>IFERROR(VLOOKUP(B50,#REF!,5,0),"0")</f>
        <v>0</v>
      </c>
      <c r="HF50" s="72" t="str">
        <f>IFERROR(VLOOKUP(B50,#REF!,9,0),"0")</f>
        <v>0</v>
      </c>
      <c r="HG50" s="72" t="str">
        <f>IFERROR(VLOOKUP(B50,#REF!,10,0),"0")</f>
        <v>0</v>
      </c>
      <c r="HH50" s="72" t="str">
        <f>IFERROR(VLOOKUP(B50,#REF!,11,0),"0")</f>
        <v>0</v>
      </c>
      <c r="HI50" s="73">
        <f t="shared" si="98"/>
        <v>0</v>
      </c>
      <c r="HP50" s="73">
        <f t="shared" si="99"/>
        <v>0</v>
      </c>
      <c r="HW50" s="73">
        <f t="shared" si="100"/>
        <v>0</v>
      </c>
    </row>
    <row r="51" spans="1:231" x14ac:dyDescent="0.6">
      <c r="A51" s="3">
        <v>48</v>
      </c>
      <c r="B51" s="3">
        <v>1111023</v>
      </c>
      <c r="C51" s="5" t="s">
        <v>113</v>
      </c>
      <c r="D51" s="3" t="s">
        <v>176</v>
      </c>
      <c r="E51" s="84">
        <v>22.25</v>
      </c>
      <c r="F51" s="83">
        <f t="shared" si="9"/>
        <v>222.5</v>
      </c>
      <c r="G51" s="70">
        <f t="shared" si="44"/>
        <v>0</v>
      </c>
      <c r="H51" s="70">
        <f t="shared" si="45"/>
        <v>0</v>
      </c>
      <c r="I51" s="70">
        <f t="shared" si="46"/>
        <v>0</v>
      </c>
      <c r="J51" s="70">
        <f t="shared" si="47"/>
        <v>0</v>
      </c>
      <c r="K51" s="70">
        <f t="shared" si="48"/>
        <v>0</v>
      </c>
      <c r="L51" s="70">
        <f t="shared" si="49"/>
        <v>10</v>
      </c>
      <c r="M51" s="73">
        <f t="shared" si="11"/>
        <v>10</v>
      </c>
      <c r="N51" s="81">
        <f t="shared" si="12"/>
        <v>0</v>
      </c>
      <c r="O51" s="72" t="str">
        <f>IFERROR(VLOOKUP(B51,'1ไม่มียอด'!B:D,3,0),"0")</f>
        <v>0</v>
      </c>
      <c r="P51" s="72" t="str">
        <f>IFERROR(VLOOKUP(B51,'1ไม่มียอด'!B:E,4,0),"0")</f>
        <v>0</v>
      </c>
      <c r="Q51" s="72" t="str">
        <f>IFERROR(VLOOKUP(B51,'1ไม่มียอด'!B:F,5,0),"0")</f>
        <v>0</v>
      </c>
      <c r="R51" s="72" t="str">
        <f>IFERROR(VLOOKUP(B51,'1ไม่มียอด'!B:G,6,0),"0")</f>
        <v>0</v>
      </c>
      <c r="S51" s="72" t="str">
        <f>IFERROR(VLOOKUP(B51,'1ไม่มียอด'!B:J,9,0),"0")</f>
        <v>0</v>
      </c>
      <c r="T51" s="72" t="str">
        <f>IFERROR(VLOOKUP(B51,'1ไม่มียอด'!B:K,10,0),"0")</f>
        <v>0</v>
      </c>
      <c r="U51" s="73">
        <f t="shared" si="84"/>
        <v>0</v>
      </c>
      <c r="V51" s="72" t="str">
        <f>IFERROR(VLOOKUP(B51,#REF!,3,0),"0")</f>
        <v>0</v>
      </c>
      <c r="W51" s="72" t="str">
        <f>IFERROR(VLOOKUP(B51,#REF!,4,0),"0")</f>
        <v>0</v>
      </c>
      <c r="X51" s="72" t="str">
        <f>IFERROR(VLOOKUP(B51,#REF!,5,0),"0")</f>
        <v>0</v>
      </c>
      <c r="Y51" s="72" t="str">
        <f>IFERROR(VLOOKUP(B51,#REF!,9,0),"0")</f>
        <v>0</v>
      </c>
      <c r="Z51" s="72" t="str">
        <f>IFERROR(VLOOKUP(B51,#REF!,10,0),"0")</f>
        <v>0</v>
      </c>
      <c r="AA51" s="72" t="str">
        <f>IFERROR(VLOOKUP(B51,#REF!,11,0),"0")</f>
        <v>0</v>
      </c>
      <c r="AB51" s="73">
        <f t="shared" si="85"/>
        <v>0</v>
      </c>
      <c r="AC51" s="72">
        <f>IFERROR(VLOOKUP(B51,'3'!B:D,3,0),"0")</f>
        <v>0</v>
      </c>
      <c r="AD51" s="72">
        <f>IFERROR(VLOOKUP(B51,'3'!B:E,4,0),"0")</f>
        <v>0</v>
      </c>
      <c r="AE51" s="72">
        <f>IFERROR(VLOOKUP(B51,'3'!B:F,5,0),"0")</f>
        <v>0</v>
      </c>
      <c r="AF51" s="72">
        <f>IFERROR(VLOOKUP(B51,'3'!B:J,9,0),"0")</f>
        <v>0</v>
      </c>
      <c r="AG51" s="72">
        <f>IFERROR(VLOOKUP(B51,'3'!B:K,10,0),"0")</f>
        <v>0</v>
      </c>
      <c r="AH51" s="72">
        <f>IFERROR(VLOOKUP(B51,'3'!B:L,11,0),"0")</f>
        <v>0</v>
      </c>
      <c r="AI51" s="73">
        <f t="shared" si="15"/>
        <v>0</v>
      </c>
      <c r="AJ51" s="72">
        <f>IFERROR(VLOOKUP(B51,'4'!B:D,3,0),"0")</f>
        <v>0</v>
      </c>
      <c r="AK51" s="72">
        <f>IFERROR(VLOOKUP(B51,'4'!B:E,4,0),"0")</f>
        <v>0</v>
      </c>
      <c r="AL51" s="72">
        <f>IFERROR(VLOOKUP(B51,'4'!B:F,5,0),"0")</f>
        <v>0</v>
      </c>
      <c r="AM51" s="72">
        <f>IFERROR(VLOOKUP(B51,'4'!B:J,9,0),"0")</f>
        <v>0</v>
      </c>
      <c r="AN51" s="72">
        <f>IFERROR(VLOOKUP(B51,'4'!B:K,10,0),"0")</f>
        <v>0</v>
      </c>
      <c r="AO51" s="72">
        <f>IFERROR(VLOOKUP(B51,'4'!B:L,11,0),"0")</f>
        <v>0</v>
      </c>
      <c r="AP51" s="73">
        <f t="shared" si="16"/>
        <v>0</v>
      </c>
      <c r="AQ51" s="72">
        <f>IFERROR(VLOOKUP(B51,'5'!B:D,3,0),"0")</f>
        <v>0</v>
      </c>
      <c r="AR51" s="72">
        <f>IFERROR(VLOOKUP(B51,'5'!B:E,4,0),"0")</f>
        <v>0</v>
      </c>
      <c r="AS51" s="72">
        <f>IFERROR(VLOOKUP(B51,'5'!B:F,5,0),"0")</f>
        <v>0</v>
      </c>
      <c r="AT51" s="72">
        <f>IFERROR(VLOOKUP(B51,'5'!B:J,9,0),"0")</f>
        <v>0</v>
      </c>
      <c r="AU51" s="72">
        <f>IFERROR(VLOOKUP(B51,'5'!B:K,10,0),"0")</f>
        <v>0</v>
      </c>
      <c r="AV51" s="72">
        <f>IFERROR(VLOOKUP(B51,'5'!B:L,11,0),"0")</f>
        <v>0</v>
      </c>
      <c r="AW51" s="73">
        <f t="shared" si="86"/>
        <v>0</v>
      </c>
      <c r="AX51" s="72">
        <f>IFERROR(VLOOKUP(B51,'6'!B:D,3,0),"0")</f>
        <v>0</v>
      </c>
      <c r="AY51" s="72">
        <f>IFERROR(VLOOKUP(B51,'6'!B:E,4,0),"0")</f>
        <v>0</v>
      </c>
      <c r="AZ51" s="72">
        <f>IFERROR(VLOOKUP(B51,'6'!B:F,5,0),"0")</f>
        <v>0</v>
      </c>
      <c r="BA51" s="72">
        <f>IFERROR(VLOOKUP(B51,'6'!B:J,9,0),"0")</f>
        <v>0</v>
      </c>
      <c r="BB51" s="72">
        <f>IFERROR(VLOOKUP(B51,'6'!B:K,10,0),"0")</f>
        <v>0</v>
      </c>
      <c r="BC51" s="72">
        <f>IFERROR(VLOOKUP(B51,'6'!B:L,11,0),"0")</f>
        <v>0</v>
      </c>
      <c r="BD51" s="73">
        <f t="shared" si="18"/>
        <v>0</v>
      </c>
      <c r="BE51" s="72">
        <f>IFERROR(VLOOKUP(B51,'7'!B:D,3,0),"0")</f>
        <v>0</v>
      </c>
      <c r="BF51" s="72">
        <f>IFERROR(VLOOKUP(B51,'7'!B:E,4,0),"0")</f>
        <v>0</v>
      </c>
      <c r="BG51" s="72">
        <f>IFERROR(VLOOKUP(B51,'7'!B:F,5,0),"0")</f>
        <v>0</v>
      </c>
      <c r="BH51" s="72">
        <f>IFERROR(VLOOKUP(B51,'7'!B:J,9,0),"0")</f>
        <v>0</v>
      </c>
      <c r="BI51" s="72">
        <f>IFERROR(VLOOKUP(B51,'7'!B:K,10,0),"0")</f>
        <v>0</v>
      </c>
      <c r="BJ51" s="72">
        <f>IFERROR(VLOOKUP(B51,'7'!B:L,11,0),"0")</f>
        <v>0</v>
      </c>
      <c r="BK51" s="73">
        <f t="shared" si="87"/>
        <v>0</v>
      </c>
      <c r="BL51" s="72">
        <f>IFERROR(VLOOKUP(B51,'8'!B:D,3,0),"0")</f>
        <v>0</v>
      </c>
      <c r="BM51" s="72">
        <f>IFERROR(VLOOKUP(B51,'8'!B:E,4,0),"0")</f>
        <v>0</v>
      </c>
      <c r="BN51" s="72">
        <f>IFERROR(VLOOKUP(B51,'8'!B:F,5,0),"0")</f>
        <v>0</v>
      </c>
      <c r="BO51" s="72">
        <f>IFERROR(VLOOKUP(B51,'8'!B:J,9,0),"0")</f>
        <v>0</v>
      </c>
      <c r="BP51" s="72">
        <f>IFERROR(VLOOKUP(B51,'8'!B:K,10,0),"0")</f>
        <v>0</v>
      </c>
      <c r="BQ51" s="72">
        <f>IFERROR(VLOOKUP(B51,'8'!B:L,11,0),"0")</f>
        <v>0</v>
      </c>
      <c r="BR51" s="73">
        <f t="shared" si="20"/>
        <v>0</v>
      </c>
      <c r="BS51" s="72">
        <f>IFERROR(VLOOKUP(B51,'9'!B:D,3,0),"0")</f>
        <v>0</v>
      </c>
      <c r="BT51" s="72">
        <f>IFERROR(VLOOKUP(B51,'9'!B:E,4,0),"0")</f>
        <v>0</v>
      </c>
      <c r="BU51" s="72">
        <f>IFERROR(VLOOKUP(B51,'9'!B:F,5,0),"0")</f>
        <v>0</v>
      </c>
      <c r="BV51" s="72">
        <f>IFERROR(VLOOKUP(B51,'9'!B:J,9,0),"0")</f>
        <v>0</v>
      </c>
      <c r="BW51" s="72">
        <f>IFERROR(VLOOKUP(B51,'9'!B:K,10,0),"0")</f>
        <v>0</v>
      </c>
      <c r="BX51" s="72">
        <f>IFERROR(VLOOKUP(B51,'9'!B:L,11,0),"0")</f>
        <v>0</v>
      </c>
      <c r="BY51" s="73">
        <f t="shared" si="21"/>
        <v>0</v>
      </c>
      <c r="BZ51" s="72">
        <f>IFERROR(VLOOKUP(B51,'10'!B:D,3,0),"0")</f>
        <v>0</v>
      </c>
      <c r="CA51" s="72">
        <f>IFERROR(VLOOKUP(B51,'10'!B:E,4,0),"0")</f>
        <v>0</v>
      </c>
      <c r="CB51" s="72">
        <f>VLOOKUP(B51,'10'!B:F,5,0)</f>
        <v>0</v>
      </c>
      <c r="CC51" s="72">
        <f>IFERROR(VLOOKUP(B51,'10'!B:J,9,0),"0")</f>
        <v>0</v>
      </c>
      <c r="CD51" s="72">
        <f>IFERROR(VLOOKUP(B51,'10'!B:K,10,0),"0")</f>
        <v>0</v>
      </c>
      <c r="CE51" s="72">
        <f>IFERROR(VLOOKUP(B51,'10'!B:L,11,0),"0")</f>
        <v>0</v>
      </c>
      <c r="CF51" s="73">
        <f t="shared" si="88"/>
        <v>0</v>
      </c>
      <c r="CG51" s="72">
        <f>IFERROR(VLOOKUP(B51,'11'!B:D,3,0),"0")</f>
        <v>0</v>
      </c>
      <c r="CH51" s="72">
        <f>IFERROR(VLOOKUP(B51,'11'!B:E,4,0),"0")</f>
        <v>0</v>
      </c>
      <c r="CI51" s="72">
        <f>IFERROR(VLOOKUP(B51,'11'!B:F,5,0),"0")</f>
        <v>0</v>
      </c>
      <c r="CJ51" s="72">
        <f>IFERROR(VLOOKUP(B51,'11'!B:J,9,0),"0")</f>
        <v>0</v>
      </c>
      <c r="CK51" s="72">
        <f>IFERROR(VLOOKUP(B51,'11'!B:K,10,0),"0")</f>
        <v>0</v>
      </c>
      <c r="CL51" s="72">
        <f>IFERROR(VLOOKUP(B51,'11'!B:L,11,0),"0")</f>
        <v>0</v>
      </c>
      <c r="CM51" s="73">
        <f t="shared" si="89"/>
        <v>0</v>
      </c>
      <c r="CN51" s="72">
        <f>IFERROR(VLOOKUP(B51,'12'!B:D,3,0),"0")</f>
        <v>0</v>
      </c>
      <c r="CO51" s="72">
        <f>IFERROR(VLOOKUP(B51,'12'!B:E,4,0),"0")</f>
        <v>0</v>
      </c>
      <c r="CP51" s="72">
        <f>IFERROR(VLOOKUP(B51,'12'!B:F,5,0),"0")</f>
        <v>0</v>
      </c>
      <c r="CQ51" s="72">
        <f>IFERROR(VLOOKUP(B51,'12'!B:J,9,0),"0")</f>
        <v>0</v>
      </c>
      <c r="CR51" s="72">
        <f>IFERROR(VLOOKUP(B51,'12'!B:K,10,0),"0")</f>
        <v>0</v>
      </c>
      <c r="CS51" s="72">
        <f>IFERROR(VLOOKUP(B51,'12'!B:L,11,0),"0")</f>
        <v>0</v>
      </c>
      <c r="CT51" s="73">
        <f t="shared" si="90"/>
        <v>0</v>
      </c>
      <c r="CU51" s="72">
        <f>IFERROR(VLOOKUP(B51,'13'!B:D,3,0),"0")</f>
        <v>0</v>
      </c>
      <c r="CV51" s="72">
        <f>IFERROR(VLOOKUP(B51,'13'!B:E,4,0),"0")</f>
        <v>0</v>
      </c>
      <c r="CW51" s="72">
        <f>IFERROR(VLOOKUP(B51,'13'!B:F,5,0),"0")</f>
        <v>0</v>
      </c>
      <c r="CX51" s="72">
        <f>IFERROR(VLOOKUP(B51,'13'!B:J,9,0),"0")</f>
        <v>0</v>
      </c>
      <c r="CY51" s="72">
        <f>IFERROR(VLOOKUP(B51,'13'!B:K,10,0),"0")</f>
        <v>0</v>
      </c>
      <c r="CZ51" s="72">
        <f>IFERROR(VLOOKUP(B51,'13'!B:L,11,0),"0")</f>
        <v>0</v>
      </c>
      <c r="DA51" s="73">
        <f t="shared" si="91"/>
        <v>0</v>
      </c>
      <c r="DB51" s="72">
        <f>IFERROR(VLOOKUP(B51,'14'!B:D,3,0),"0")</f>
        <v>0</v>
      </c>
      <c r="DC51" s="72">
        <f>IFERROR(VLOOKUP(B51,'14'!B:E,4,0),"0")</f>
        <v>0</v>
      </c>
      <c r="DD51" s="72">
        <f>IFERROR(VLOOKUP(B51,'14'!B:F,5,0),"0")</f>
        <v>0</v>
      </c>
      <c r="DE51" s="72">
        <f>IFERROR(VLOOKUP(B51,'14'!B:J,9,0),"0")</f>
        <v>0</v>
      </c>
      <c r="DF51" s="72">
        <f>IFERROR(VLOOKUP(B51,'14'!B:K,10,0),"0")</f>
        <v>0</v>
      </c>
      <c r="DG51" s="72">
        <f>IFERROR(VLOOKUP(B51,'14'!B:L,11,0),"0")</f>
        <v>0</v>
      </c>
      <c r="DH51" s="73">
        <f t="shared" si="92"/>
        <v>0</v>
      </c>
      <c r="DI51" s="72">
        <f>IFERROR(VLOOKUP(B51,'15'!B:D,3,0),"0")</f>
        <v>0</v>
      </c>
      <c r="DJ51" s="72">
        <f>IFERROR(VLOOKUP(B51,'15'!B:E,4,0),"0")</f>
        <v>0</v>
      </c>
      <c r="DK51" s="72">
        <f>IFERROR(VLOOKUP(B51,'15'!B:F,5,0),"0")</f>
        <v>0</v>
      </c>
      <c r="DL51" s="72">
        <f>IFERROR(VLOOKUP(B51,'15'!B:J,9,0),"0")</f>
        <v>0</v>
      </c>
      <c r="DM51" s="72">
        <f>IFERROR(VLOOKUP(B51,'15'!B:K,10,0),"0")</f>
        <v>0</v>
      </c>
      <c r="DN51" s="72">
        <f>IFERROR(VLOOKUP(B51,'15'!B:L,11,0),"0")</f>
        <v>0</v>
      </c>
      <c r="DO51" s="73">
        <f t="shared" si="93"/>
        <v>0</v>
      </c>
      <c r="DP51" s="72">
        <f>IFERROR(VLOOKUP(B51,'16'!B:D,3,0),"0")</f>
        <v>0</v>
      </c>
      <c r="DQ51" s="72">
        <f>IFERROR(VLOOKUP(B51,'16'!B:E,4,0),"0")</f>
        <v>0</v>
      </c>
      <c r="DR51" s="72">
        <f>IFERROR(VLOOKUP(B51,'16'!B:F,5,0),"0")</f>
        <v>0</v>
      </c>
      <c r="DS51" s="72">
        <f>IFERROR(VLOOKUP(B51,'16'!B:J,9,0),"0")</f>
        <v>0</v>
      </c>
      <c r="DT51" s="72">
        <f>IFERROR(VLOOKUP(B51,'16'!B:K,10,0),"0")</f>
        <v>0</v>
      </c>
      <c r="DU51" s="72">
        <f>IFERROR(VLOOKUP(B51,'16'!B:L,11,0),"0")</f>
        <v>0</v>
      </c>
      <c r="DV51" s="73">
        <f t="shared" si="94"/>
        <v>0</v>
      </c>
      <c r="DW51" s="72">
        <f>IFERROR(VLOOKUP(B51,'17'!B:D,3,0),"0")</f>
        <v>0</v>
      </c>
      <c r="DX51" s="72">
        <f>IFERROR(VLOOKUP(B51,'17'!B:E,4,0),"0")</f>
        <v>0</v>
      </c>
      <c r="DY51" s="72">
        <f>IFERROR(VLOOKUP(B51,'17'!B:F,5,0),"0")</f>
        <v>0</v>
      </c>
      <c r="DZ51" s="72">
        <f>IFERROR(VLOOKUP(B51,'17'!B:J,9,0),"0")</f>
        <v>0</v>
      </c>
      <c r="EA51" s="72">
        <f>IFERROR(VLOOKUP(B51,'17'!B:K,10,0),"0")</f>
        <v>0</v>
      </c>
      <c r="EB51" s="72">
        <f>IFERROR(VLOOKUP(B51,'17'!B:L,11,0),"0")</f>
        <v>0</v>
      </c>
      <c r="EC51" s="73">
        <f t="shared" si="95"/>
        <v>0</v>
      </c>
      <c r="ED51" s="72">
        <f>IFERROR(VLOOKUP(B51,'18'!B:D,3,0),"0")</f>
        <v>0</v>
      </c>
      <c r="EE51" s="72">
        <f>IFERROR(VLOOKUP(B51,'18'!B:E,4,0),"0")</f>
        <v>0</v>
      </c>
      <c r="EF51" s="72">
        <f>IFERROR(VLOOKUP(B51,'18'!B:F,5,0),"0")</f>
        <v>0</v>
      </c>
      <c r="EG51" s="72">
        <f>IFERROR(VLOOKUP(B51,'18'!B:J,9,0),"0")</f>
        <v>0</v>
      </c>
      <c r="EH51" s="72">
        <f>IFERROR(VLOOKUP(B51,'18'!B:K,10,0),"0")</f>
        <v>0</v>
      </c>
      <c r="EI51" s="72">
        <f>IFERROR(VLOOKUP(B51,'18'!B:L,11,0),"0")</f>
        <v>0</v>
      </c>
      <c r="EJ51" s="73">
        <f t="shared" si="30"/>
        <v>0</v>
      </c>
      <c r="EK51" s="72">
        <f>IFERROR(VLOOKUP(B51,'19'!B:D,3,0),"0")</f>
        <v>0</v>
      </c>
      <c r="EL51" s="72">
        <f>IFERROR(VLOOKUP(B51,'19'!B:E,4,0),"0")</f>
        <v>0</v>
      </c>
      <c r="EM51" s="72">
        <f>IFERROR(VLOOKUP(B51,'19'!B:F,5,0),"0")</f>
        <v>0</v>
      </c>
      <c r="EN51" s="72">
        <f>IFERROR(VLOOKUP(B51,'19'!B:J,9,0),"0")</f>
        <v>0</v>
      </c>
      <c r="EO51" s="72">
        <f>IFERROR(VLOOKUP(B51,'19'!B:K,10,0),"0")</f>
        <v>0</v>
      </c>
      <c r="EP51" s="72">
        <f>IFERROR(VLOOKUP(B51,'19'!B:L,11,0),"0")</f>
        <v>0</v>
      </c>
      <c r="EQ51" s="73">
        <f t="shared" si="31"/>
        <v>0</v>
      </c>
      <c r="ER51" s="72">
        <f>IFERROR(VLOOKUP(B51,'20'!B:D,3,0),"0")</f>
        <v>0</v>
      </c>
      <c r="ES51" s="72">
        <f>IFERROR(VLOOKUP(B51,'20'!B:E,4,0),"0")</f>
        <v>0</v>
      </c>
      <c r="ET51" s="72">
        <f>IFERROR(VLOOKUP(B51,'20'!B:F,5,0),"0")</f>
        <v>0</v>
      </c>
      <c r="EU51" s="72">
        <f>IFERROR(VLOOKUP(B51,'20'!B:J,9,0),"0")</f>
        <v>0</v>
      </c>
      <c r="EV51" s="72">
        <f>IFERROR(VLOOKUP(B51,'20'!B:K,10,0),"0")</f>
        <v>0</v>
      </c>
      <c r="EW51" s="72">
        <f>IFERROR(VLOOKUP(B51,'20'!B:L,11,0),"0")</f>
        <v>0</v>
      </c>
      <c r="EX51" s="73">
        <f t="shared" si="32"/>
        <v>0</v>
      </c>
      <c r="EY51" s="72">
        <f>IFERROR(VLOOKUP(B51,'21'!B:D,3,0),"0")</f>
        <v>0</v>
      </c>
      <c r="EZ51" s="72">
        <f>IFERROR(VLOOKUP(B51,'21'!B:E,4,0),"0")</f>
        <v>0</v>
      </c>
      <c r="FA51" s="72">
        <f>IFERROR(VLOOKUP(B51,'21'!B:F,5,0),"0")</f>
        <v>0</v>
      </c>
      <c r="FB51" s="72">
        <f>IFERROR(VLOOKUP(B51,'21'!B:J,9,0),"0")</f>
        <v>0</v>
      </c>
      <c r="FC51" s="72">
        <f>IFERROR(VLOOKUP(B51,'21'!B:K,10,0),"0")</f>
        <v>0</v>
      </c>
      <c r="FD51" s="72">
        <f>IFERROR(VLOOKUP(B51,'21'!B:L,11,0),"0")</f>
        <v>0</v>
      </c>
      <c r="FE51" s="73">
        <f t="shared" si="33"/>
        <v>0</v>
      </c>
      <c r="FF51" s="72">
        <f>IFERROR(VLOOKUP(B51,'22'!B:D,3,0),"0")</f>
        <v>0</v>
      </c>
      <c r="FG51" s="72">
        <f>IFERROR(VLOOKUP(B51,'22'!B:E,4,0),"0")</f>
        <v>0</v>
      </c>
      <c r="FH51" s="72">
        <f>IFERROR(VLOOKUP(B51,'22'!B:F,5,0),"0")</f>
        <v>0</v>
      </c>
      <c r="FI51" s="72">
        <f>IFERROR(VLOOKUP(B51,'22'!B:J,9,0),"0")</f>
        <v>0</v>
      </c>
      <c r="FJ51" s="72">
        <f>IFERROR(VLOOKUP(B51,'22'!B:K,10,0),"0")</f>
        <v>0</v>
      </c>
      <c r="FK51" s="72">
        <f>IFERROR(VLOOKUP(B51,'22'!B:L,11,0),"0")</f>
        <v>0</v>
      </c>
      <c r="FL51" s="73">
        <f t="shared" si="34"/>
        <v>0</v>
      </c>
      <c r="FM51" s="72">
        <f>IFERROR(VLOOKUP(B51,'23'!B:D,3,0),"0")</f>
        <v>0</v>
      </c>
      <c r="FN51" s="72">
        <f>IFERROR(VLOOKUP(B51,'23'!B:E,4,0),"0")</f>
        <v>0</v>
      </c>
      <c r="FO51" s="72">
        <f>IFERROR(VLOOKUP(B51,'23'!B:F,5,0),"0")</f>
        <v>0</v>
      </c>
      <c r="FP51" s="72">
        <f>IFERROR(VLOOKUP(B51,'23'!B:J,9,0),"0")</f>
        <v>0</v>
      </c>
      <c r="FQ51" s="72">
        <f>IFERROR(VLOOKUP(B51,'23'!B:K,10,0),"0")</f>
        <v>0</v>
      </c>
      <c r="FR51" s="72">
        <f>IFERROR(VLOOKUP(B51,'23'!B:L,11,0),"0")</f>
        <v>0</v>
      </c>
      <c r="FS51" s="73">
        <f t="shared" si="35"/>
        <v>0</v>
      </c>
      <c r="FT51" s="72">
        <f>IFERROR(VLOOKUP(B51,'24'!B:D,3,0),"0")</f>
        <v>0</v>
      </c>
      <c r="FU51" s="72">
        <f>IFERROR(VLOOKUP(B51,'24'!B:E,4,0),"0")</f>
        <v>0</v>
      </c>
      <c r="FV51" s="72">
        <f>IFERROR(VLOOKUP(B51,'24'!B:F,5,0),"0")</f>
        <v>0</v>
      </c>
      <c r="FW51" s="72">
        <f>IFERROR(VLOOKUP(B51,'24'!B:J,9,0),"0")</f>
        <v>0</v>
      </c>
      <c r="FX51" s="72">
        <f>IFERROR(VLOOKUP(B51,'24'!B:K,10,0),"0")</f>
        <v>0</v>
      </c>
      <c r="FY51" s="72">
        <f>IFERROR(VLOOKUP(B51,'24'!B:L,11,0),"0")</f>
        <v>0</v>
      </c>
      <c r="FZ51" s="73">
        <f t="shared" si="36"/>
        <v>0</v>
      </c>
      <c r="GA51" s="72">
        <f>IFERROR(VLOOKUP(B51,'25'!B:D,3,0),"0")</f>
        <v>0</v>
      </c>
      <c r="GB51" s="72">
        <f>IFERROR(VLOOKUP(B51,'25'!B:E,4,0),"0")</f>
        <v>0</v>
      </c>
      <c r="GC51" s="72">
        <f>IFERROR(VLOOKUP(B51,'25'!B:F,5,0),"0")</f>
        <v>0</v>
      </c>
      <c r="GD51" s="72">
        <f>IFERROR(VLOOKUP(B51,'25'!B:J,9,0),"0")</f>
        <v>0</v>
      </c>
      <c r="GE51" s="72">
        <f>IFERROR(VLOOKUP(B51,'25'!B:K,10,0),"0")</f>
        <v>0</v>
      </c>
      <c r="GF51" s="72">
        <f>IFERROR(VLOOKUP(B51,'25'!B:L,11,0),"0")</f>
        <v>0</v>
      </c>
      <c r="GG51" s="73">
        <f t="shared" si="96"/>
        <v>0</v>
      </c>
      <c r="GH51" s="72">
        <f>IFERROR(VLOOKUP(B51,'26'!B:D,3,0),"0")</f>
        <v>0</v>
      </c>
      <c r="GI51" s="72">
        <f>IFERROR(VLOOKUP(B51,'26'!B:E,4,0),"0")</f>
        <v>0</v>
      </c>
      <c r="GJ51" s="72">
        <f>IFERROR(VLOOKUP(B51,'26'!B:F,5,0),"0")</f>
        <v>0</v>
      </c>
      <c r="GK51" s="72">
        <f>IFERROR(VLOOKUP(B51,'26'!B:J,9,0),"0")</f>
        <v>0</v>
      </c>
      <c r="GL51" s="72">
        <f>IFERROR(VLOOKUP(B51,'26'!B:K,10,0),"0")</f>
        <v>0</v>
      </c>
      <c r="GM51" s="72">
        <f>IFERROR(VLOOKUP(B51,'26'!B:L,11,0),"0")</f>
        <v>0</v>
      </c>
      <c r="GN51" s="73">
        <f t="shared" si="97"/>
        <v>0</v>
      </c>
      <c r="GO51" s="72">
        <f>IFERROR(VLOOKUP(B51,'27'!B:D,3,0),"0")</f>
        <v>0</v>
      </c>
      <c r="GP51" s="72">
        <f>IFERROR(VLOOKUP(B51,'27'!B:E,4,0),"0")</f>
        <v>0</v>
      </c>
      <c r="GQ51" s="72">
        <f>IFERROR(VLOOKUP(B51,'27'!B:F,5,0),"0")</f>
        <v>0</v>
      </c>
      <c r="GR51" s="72">
        <f>IFERROR(VLOOKUP(B51,'27'!B:J,9,0),"0")</f>
        <v>0</v>
      </c>
      <c r="GS51" s="72">
        <f>IFERROR(VLOOKUP(B51,'27'!B:K,10,0),"0")</f>
        <v>0</v>
      </c>
      <c r="GT51" s="72">
        <f>IFERROR(VLOOKUP(B51,'27'!B:L,11,0),"0")</f>
        <v>10</v>
      </c>
      <c r="GU51" s="73">
        <f t="shared" si="39"/>
        <v>10</v>
      </c>
      <c r="GV51" s="72">
        <f>IFERROR(VLOOKUP(B51,'28'!B:D,3,0),"0")</f>
        <v>0</v>
      </c>
      <c r="GW51" s="72">
        <f>IFERROR(VLOOKUP(B51,'28'!B:E,4,0),"0")</f>
        <v>0</v>
      </c>
      <c r="GX51" s="72">
        <f>IFERROR(VLOOKUP(B51,'28'!B:F,5,0),"0")</f>
        <v>0</v>
      </c>
      <c r="GY51" s="72">
        <f>IFERROR(VLOOKUP(B51,'28'!B:J,9,0),"0")</f>
        <v>0</v>
      </c>
      <c r="GZ51" s="72">
        <f>IFERROR(VLOOKUP(B51,'28'!B:K,10,0),"0")</f>
        <v>0</v>
      </c>
      <c r="HA51" s="72">
        <f>IFERROR(VLOOKUP(B51,'28'!B:L,11,0),"0")</f>
        <v>0</v>
      </c>
      <c r="HB51" s="73">
        <f t="shared" si="40"/>
        <v>0</v>
      </c>
      <c r="HC51" s="72" t="str">
        <f>IFERROR(VLOOKUP(B51,#REF!,3),"0")</f>
        <v>0</v>
      </c>
      <c r="HD51" s="72" t="str">
        <f>IFERROR(VLOOKUP(B51,#REF!,4,0),"0")</f>
        <v>0</v>
      </c>
      <c r="HE51" s="72" t="str">
        <f>IFERROR(VLOOKUP(B51,#REF!,5,0),"0")</f>
        <v>0</v>
      </c>
      <c r="HF51" s="72" t="str">
        <f>IFERROR(VLOOKUP(B51,#REF!,9,0),"0")</f>
        <v>0</v>
      </c>
      <c r="HG51" s="72" t="str">
        <f>IFERROR(VLOOKUP(B51,#REF!,10,0),"0")</f>
        <v>0</v>
      </c>
      <c r="HH51" s="72" t="str">
        <f>IFERROR(VLOOKUP(B51,#REF!,11,0),"0")</f>
        <v>0</v>
      </c>
      <c r="HI51" s="73">
        <f t="shared" si="98"/>
        <v>0</v>
      </c>
      <c r="HP51" s="73">
        <f t="shared" si="99"/>
        <v>0</v>
      </c>
      <c r="HW51" s="73">
        <f t="shared" si="100"/>
        <v>0</v>
      </c>
    </row>
    <row r="52" spans="1:231" x14ac:dyDescent="0.6">
      <c r="A52" s="3">
        <v>49</v>
      </c>
      <c r="B52" s="3">
        <v>1111016</v>
      </c>
      <c r="C52" s="5" t="s">
        <v>114</v>
      </c>
      <c r="D52" s="3" t="s">
        <v>176</v>
      </c>
      <c r="E52" s="84">
        <v>31.16</v>
      </c>
      <c r="F52" s="83">
        <f t="shared" si="9"/>
        <v>623.20000000000005</v>
      </c>
      <c r="G52" s="70">
        <f t="shared" si="44"/>
        <v>0</v>
      </c>
      <c r="H52" s="70">
        <f t="shared" si="45"/>
        <v>0</v>
      </c>
      <c r="I52" s="70">
        <f t="shared" si="46"/>
        <v>0</v>
      </c>
      <c r="J52" s="70">
        <f t="shared" si="47"/>
        <v>0</v>
      </c>
      <c r="K52" s="70">
        <f t="shared" si="48"/>
        <v>0</v>
      </c>
      <c r="L52" s="70">
        <f t="shared" si="49"/>
        <v>20</v>
      </c>
      <c r="M52" s="73">
        <f t="shared" si="11"/>
        <v>20</v>
      </c>
      <c r="N52" s="81">
        <f t="shared" si="12"/>
        <v>0</v>
      </c>
      <c r="O52" s="72" t="str">
        <f>IFERROR(VLOOKUP(B52,'1ไม่มียอด'!B:D,3,0),"0")</f>
        <v>0</v>
      </c>
      <c r="P52" s="72" t="str">
        <f>IFERROR(VLOOKUP(B52,'1ไม่มียอด'!B:E,4,0),"0")</f>
        <v>0</v>
      </c>
      <c r="Q52" s="72" t="str">
        <f>IFERROR(VLOOKUP(B52,'1ไม่มียอด'!B:F,5,0),"0")</f>
        <v>0</v>
      </c>
      <c r="R52" s="72" t="str">
        <f>IFERROR(VLOOKUP(B52,'1ไม่มียอด'!B:G,6,0),"0")</f>
        <v>0</v>
      </c>
      <c r="S52" s="72" t="str">
        <f>IFERROR(VLOOKUP(B52,'1ไม่มียอด'!B:J,9,0),"0")</f>
        <v>0</v>
      </c>
      <c r="T52" s="72" t="str">
        <f>IFERROR(VLOOKUP(B52,'1ไม่มียอด'!B:K,10,0),"0")</f>
        <v>0</v>
      </c>
      <c r="U52" s="73">
        <f t="shared" si="84"/>
        <v>0</v>
      </c>
      <c r="V52" s="72" t="str">
        <f>IFERROR(VLOOKUP(B52,#REF!,3,0),"0")</f>
        <v>0</v>
      </c>
      <c r="W52" s="72" t="str">
        <f>IFERROR(VLOOKUP(B52,#REF!,4,0),"0")</f>
        <v>0</v>
      </c>
      <c r="X52" s="72" t="str">
        <f>IFERROR(VLOOKUP(B52,#REF!,5,0),"0")</f>
        <v>0</v>
      </c>
      <c r="Y52" s="72" t="str">
        <f>IFERROR(VLOOKUP(B52,#REF!,9,0),"0")</f>
        <v>0</v>
      </c>
      <c r="Z52" s="72" t="str">
        <f>IFERROR(VLOOKUP(B52,#REF!,10,0),"0")</f>
        <v>0</v>
      </c>
      <c r="AA52" s="72" t="str">
        <f>IFERROR(VLOOKUP(B52,#REF!,11,0),"0")</f>
        <v>0</v>
      </c>
      <c r="AB52" s="73">
        <f t="shared" si="85"/>
        <v>0</v>
      </c>
      <c r="AC52" s="72">
        <f>IFERROR(VLOOKUP(B52,'3'!B:D,3,0),"0")</f>
        <v>0</v>
      </c>
      <c r="AD52" s="72">
        <f>IFERROR(VLOOKUP(B52,'3'!B:E,4,0),"0")</f>
        <v>0</v>
      </c>
      <c r="AE52" s="72">
        <f>IFERROR(VLOOKUP(B52,'3'!B:F,5,0),"0")</f>
        <v>0</v>
      </c>
      <c r="AF52" s="72">
        <f>IFERROR(VLOOKUP(B52,'3'!B:J,9,0),"0")</f>
        <v>0</v>
      </c>
      <c r="AG52" s="72">
        <f>IFERROR(VLOOKUP(B52,'3'!B:K,10,0),"0")</f>
        <v>0</v>
      </c>
      <c r="AH52" s="72">
        <f>IFERROR(VLOOKUP(B52,'3'!B:L,11,0),"0")</f>
        <v>0</v>
      </c>
      <c r="AI52" s="73">
        <f t="shared" si="15"/>
        <v>0</v>
      </c>
      <c r="AJ52" s="72">
        <f>IFERROR(VLOOKUP(B52,'4'!B:D,3,0),"0")</f>
        <v>0</v>
      </c>
      <c r="AK52" s="72">
        <f>IFERROR(VLOOKUP(B52,'4'!B:E,4,0),"0")</f>
        <v>0</v>
      </c>
      <c r="AL52" s="72">
        <f>IFERROR(VLOOKUP(B52,'4'!B:F,5,0),"0")</f>
        <v>0</v>
      </c>
      <c r="AM52" s="72">
        <f>IFERROR(VLOOKUP(B52,'4'!B:J,9,0),"0")</f>
        <v>0</v>
      </c>
      <c r="AN52" s="72">
        <f>IFERROR(VLOOKUP(B52,'4'!B:K,10,0),"0")</f>
        <v>0</v>
      </c>
      <c r="AO52" s="72">
        <f>IFERROR(VLOOKUP(B52,'4'!B:L,11,0),"0")</f>
        <v>0</v>
      </c>
      <c r="AP52" s="73">
        <f t="shared" si="16"/>
        <v>0</v>
      </c>
      <c r="AQ52" s="72">
        <f>IFERROR(VLOOKUP(B52,'5'!B:D,3,0),"0")</f>
        <v>0</v>
      </c>
      <c r="AR52" s="72">
        <f>IFERROR(VLOOKUP(B52,'5'!B:E,4,0),"0")</f>
        <v>0</v>
      </c>
      <c r="AS52" s="72">
        <f>IFERROR(VLOOKUP(B52,'5'!B:F,5,0),"0")</f>
        <v>0</v>
      </c>
      <c r="AT52" s="72">
        <f>IFERROR(VLOOKUP(B52,'5'!B:J,9,0),"0")</f>
        <v>0</v>
      </c>
      <c r="AU52" s="72">
        <f>IFERROR(VLOOKUP(B52,'5'!B:K,10,0),"0")</f>
        <v>0</v>
      </c>
      <c r="AV52" s="72">
        <f>IFERROR(VLOOKUP(B52,'5'!B:L,11,0),"0")</f>
        <v>0</v>
      </c>
      <c r="AW52" s="73">
        <f t="shared" si="86"/>
        <v>0</v>
      </c>
      <c r="AX52" s="72">
        <f>IFERROR(VLOOKUP(B52,'6'!B:D,3,0),"0")</f>
        <v>0</v>
      </c>
      <c r="AY52" s="72">
        <f>IFERROR(VLOOKUP(B52,'6'!B:E,4,0),"0")</f>
        <v>0</v>
      </c>
      <c r="AZ52" s="72">
        <f>IFERROR(VLOOKUP(B52,'6'!B:F,5,0),"0")</f>
        <v>0</v>
      </c>
      <c r="BA52" s="72">
        <f>IFERROR(VLOOKUP(B52,'6'!B:J,9,0),"0")</f>
        <v>0</v>
      </c>
      <c r="BB52" s="72">
        <f>IFERROR(VLOOKUP(B52,'6'!B:K,10,0),"0")</f>
        <v>0</v>
      </c>
      <c r="BC52" s="72">
        <f>IFERROR(VLOOKUP(B52,'6'!B:L,11,0),"0")</f>
        <v>0</v>
      </c>
      <c r="BD52" s="73">
        <f t="shared" si="18"/>
        <v>0</v>
      </c>
      <c r="BE52" s="72">
        <f>IFERROR(VLOOKUP(B52,'7'!B:D,3,0),"0")</f>
        <v>0</v>
      </c>
      <c r="BF52" s="72">
        <f>IFERROR(VLOOKUP(B52,'7'!B:E,4,0),"0")</f>
        <v>0</v>
      </c>
      <c r="BG52" s="72">
        <f>IFERROR(VLOOKUP(B52,'7'!B:F,5,0),"0")</f>
        <v>0</v>
      </c>
      <c r="BH52" s="72">
        <f>IFERROR(VLOOKUP(B52,'7'!B:J,9,0),"0")</f>
        <v>0</v>
      </c>
      <c r="BI52" s="72">
        <f>IFERROR(VLOOKUP(B52,'7'!B:K,10,0),"0")</f>
        <v>0</v>
      </c>
      <c r="BJ52" s="72">
        <f>IFERROR(VLOOKUP(B52,'7'!B:L,11,0),"0")</f>
        <v>0</v>
      </c>
      <c r="BK52" s="73">
        <f t="shared" si="87"/>
        <v>0</v>
      </c>
      <c r="BL52" s="72">
        <f>IFERROR(VLOOKUP(B52,'8'!B:D,3,0),"0")</f>
        <v>0</v>
      </c>
      <c r="BM52" s="72">
        <f>IFERROR(VLOOKUP(B52,'8'!B:E,4,0),"0")</f>
        <v>0</v>
      </c>
      <c r="BN52" s="72">
        <f>IFERROR(VLOOKUP(B52,'8'!B:F,5,0),"0")</f>
        <v>0</v>
      </c>
      <c r="BO52" s="72">
        <f>IFERROR(VLOOKUP(B52,'8'!B:J,9,0),"0")</f>
        <v>0</v>
      </c>
      <c r="BP52" s="72">
        <f>IFERROR(VLOOKUP(B52,'8'!B:K,10,0),"0")</f>
        <v>0</v>
      </c>
      <c r="BQ52" s="72">
        <f>IFERROR(VLOOKUP(B52,'8'!B:L,11,0),"0")</f>
        <v>0</v>
      </c>
      <c r="BR52" s="73">
        <f t="shared" si="20"/>
        <v>0</v>
      </c>
      <c r="BS52" s="72">
        <f>IFERROR(VLOOKUP(B52,'9'!B:D,3,0),"0")</f>
        <v>0</v>
      </c>
      <c r="BT52" s="72">
        <f>IFERROR(VLOOKUP(B52,'9'!B:E,4,0),"0")</f>
        <v>0</v>
      </c>
      <c r="BU52" s="72">
        <f>IFERROR(VLOOKUP(B52,'9'!B:F,5,0),"0")</f>
        <v>0</v>
      </c>
      <c r="BV52" s="72">
        <f>IFERROR(VLOOKUP(B52,'9'!B:J,9,0),"0")</f>
        <v>0</v>
      </c>
      <c r="BW52" s="72">
        <f>IFERROR(VLOOKUP(B52,'9'!B:K,10,0),"0")</f>
        <v>0</v>
      </c>
      <c r="BX52" s="72">
        <f>IFERROR(VLOOKUP(B52,'9'!B:L,11,0),"0")</f>
        <v>0</v>
      </c>
      <c r="BY52" s="73">
        <f t="shared" si="21"/>
        <v>0</v>
      </c>
      <c r="BZ52" s="72">
        <f>IFERROR(VLOOKUP(B52,'10'!B:D,3,0),"0")</f>
        <v>0</v>
      </c>
      <c r="CA52" s="72">
        <f>IFERROR(VLOOKUP(B52,'10'!B:E,4,0),"0")</f>
        <v>0</v>
      </c>
      <c r="CB52" s="72">
        <f>VLOOKUP(B52,'10'!B:F,5,0)</f>
        <v>0</v>
      </c>
      <c r="CC52" s="72">
        <f>IFERROR(VLOOKUP(B52,'10'!B:J,9,0),"0")</f>
        <v>0</v>
      </c>
      <c r="CD52" s="72">
        <f>IFERROR(VLOOKUP(B52,'10'!B:K,10,0),"0")</f>
        <v>0</v>
      </c>
      <c r="CE52" s="72">
        <f>IFERROR(VLOOKUP(B52,'10'!B:L,11,0),"0")</f>
        <v>0</v>
      </c>
      <c r="CF52" s="73">
        <f t="shared" si="88"/>
        <v>0</v>
      </c>
      <c r="CG52" s="72">
        <f>IFERROR(VLOOKUP(B52,'11'!B:D,3,0),"0")</f>
        <v>0</v>
      </c>
      <c r="CH52" s="72">
        <f>IFERROR(VLOOKUP(B52,'11'!B:E,4,0),"0")</f>
        <v>0</v>
      </c>
      <c r="CI52" s="72">
        <f>IFERROR(VLOOKUP(B52,'11'!B:F,5,0),"0")</f>
        <v>0</v>
      </c>
      <c r="CJ52" s="72">
        <f>IFERROR(VLOOKUP(B52,'11'!B:J,9,0),"0")</f>
        <v>0</v>
      </c>
      <c r="CK52" s="72">
        <f>IFERROR(VLOOKUP(B52,'11'!B:K,10,0),"0")</f>
        <v>0</v>
      </c>
      <c r="CL52" s="72">
        <f>IFERROR(VLOOKUP(B52,'11'!B:L,11,0),"0")</f>
        <v>0</v>
      </c>
      <c r="CM52" s="73">
        <f t="shared" si="89"/>
        <v>0</v>
      </c>
      <c r="CN52" s="72">
        <f>IFERROR(VLOOKUP(B52,'12'!B:D,3,0),"0")</f>
        <v>0</v>
      </c>
      <c r="CO52" s="72">
        <f>IFERROR(VLOOKUP(B52,'12'!B:E,4,0),"0")</f>
        <v>0</v>
      </c>
      <c r="CP52" s="72">
        <f>IFERROR(VLOOKUP(B52,'12'!B:F,5,0),"0")</f>
        <v>0</v>
      </c>
      <c r="CQ52" s="72">
        <f>IFERROR(VLOOKUP(B52,'12'!B:J,9,0),"0")</f>
        <v>0</v>
      </c>
      <c r="CR52" s="72">
        <f>IFERROR(VLOOKUP(B52,'12'!B:K,10,0),"0")</f>
        <v>0</v>
      </c>
      <c r="CS52" s="72">
        <f>IFERROR(VLOOKUP(B52,'12'!B:L,11,0),"0")</f>
        <v>0</v>
      </c>
      <c r="CT52" s="73">
        <f t="shared" si="90"/>
        <v>0</v>
      </c>
      <c r="CU52" s="72">
        <f>IFERROR(VLOOKUP(B52,'13'!B:D,3,0),"0")</f>
        <v>0</v>
      </c>
      <c r="CV52" s="72">
        <f>IFERROR(VLOOKUP(B52,'13'!B:E,4,0),"0")</f>
        <v>0</v>
      </c>
      <c r="CW52" s="72">
        <f>IFERROR(VLOOKUP(B52,'13'!B:F,5,0),"0")</f>
        <v>0</v>
      </c>
      <c r="CX52" s="72">
        <f>IFERROR(VLOOKUP(B52,'13'!B:J,9,0),"0")</f>
        <v>0</v>
      </c>
      <c r="CY52" s="72">
        <f>IFERROR(VLOOKUP(B52,'13'!B:K,10,0),"0")</f>
        <v>0</v>
      </c>
      <c r="CZ52" s="72">
        <f>IFERROR(VLOOKUP(B52,'13'!B:L,11,0),"0")</f>
        <v>0</v>
      </c>
      <c r="DA52" s="73">
        <f t="shared" si="91"/>
        <v>0</v>
      </c>
      <c r="DB52" s="72">
        <f>IFERROR(VLOOKUP(B52,'14'!B:D,3,0),"0")</f>
        <v>0</v>
      </c>
      <c r="DC52" s="72">
        <f>IFERROR(VLOOKUP(B52,'14'!B:E,4,0),"0")</f>
        <v>0</v>
      </c>
      <c r="DD52" s="72">
        <f>IFERROR(VLOOKUP(B52,'14'!B:F,5,0),"0")</f>
        <v>0</v>
      </c>
      <c r="DE52" s="72">
        <f>IFERROR(VLOOKUP(B52,'14'!B:J,9,0),"0")</f>
        <v>0</v>
      </c>
      <c r="DF52" s="72">
        <f>IFERROR(VLOOKUP(B52,'14'!B:K,10,0),"0")</f>
        <v>0</v>
      </c>
      <c r="DG52" s="72">
        <f>IFERROR(VLOOKUP(B52,'14'!B:L,11,0),"0")</f>
        <v>0</v>
      </c>
      <c r="DH52" s="73">
        <f t="shared" si="92"/>
        <v>0</v>
      </c>
      <c r="DI52" s="72">
        <f>IFERROR(VLOOKUP(B52,'15'!B:D,3,0),"0")</f>
        <v>0</v>
      </c>
      <c r="DJ52" s="72">
        <f>IFERROR(VLOOKUP(B52,'15'!B:E,4,0),"0")</f>
        <v>0</v>
      </c>
      <c r="DK52" s="72">
        <f>IFERROR(VLOOKUP(B52,'15'!B:F,5,0),"0")</f>
        <v>0</v>
      </c>
      <c r="DL52" s="72">
        <f>IFERROR(VLOOKUP(B52,'15'!B:J,9,0),"0")</f>
        <v>0</v>
      </c>
      <c r="DM52" s="72">
        <f>IFERROR(VLOOKUP(B52,'15'!B:K,10,0),"0")</f>
        <v>0</v>
      </c>
      <c r="DN52" s="72">
        <f>IFERROR(VLOOKUP(B52,'15'!B:L,11,0),"0")</f>
        <v>0</v>
      </c>
      <c r="DO52" s="73">
        <f t="shared" si="93"/>
        <v>0</v>
      </c>
      <c r="DP52" s="72">
        <f>IFERROR(VLOOKUP(B52,'16'!B:D,3,0),"0")</f>
        <v>0</v>
      </c>
      <c r="DQ52" s="72">
        <f>IFERROR(VLOOKUP(B52,'16'!B:E,4,0),"0")</f>
        <v>0</v>
      </c>
      <c r="DR52" s="72">
        <f>IFERROR(VLOOKUP(B52,'16'!B:F,5,0),"0")</f>
        <v>0</v>
      </c>
      <c r="DS52" s="72">
        <f>IFERROR(VLOOKUP(B52,'16'!B:J,9,0),"0")</f>
        <v>0</v>
      </c>
      <c r="DT52" s="72">
        <f>IFERROR(VLOOKUP(B52,'16'!B:K,10,0),"0")</f>
        <v>0</v>
      </c>
      <c r="DU52" s="72">
        <f>IFERROR(VLOOKUP(B52,'16'!B:L,11,0),"0")</f>
        <v>0</v>
      </c>
      <c r="DV52" s="73">
        <f t="shared" si="94"/>
        <v>0</v>
      </c>
      <c r="DW52" s="72">
        <f>IFERROR(VLOOKUP(B52,'17'!B:D,3,0),"0")</f>
        <v>0</v>
      </c>
      <c r="DX52" s="72">
        <f>IFERROR(VLOOKUP(B52,'17'!B:E,4,0),"0")</f>
        <v>0</v>
      </c>
      <c r="DY52" s="72">
        <f>IFERROR(VLOOKUP(B52,'17'!B:F,5,0),"0")</f>
        <v>0</v>
      </c>
      <c r="DZ52" s="72">
        <f>IFERROR(VLOOKUP(B52,'17'!B:J,9,0),"0")</f>
        <v>0</v>
      </c>
      <c r="EA52" s="72">
        <f>IFERROR(VLOOKUP(B52,'17'!B:K,10,0),"0")</f>
        <v>0</v>
      </c>
      <c r="EB52" s="72">
        <f>IFERROR(VLOOKUP(B52,'17'!B:L,11,0),"0")</f>
        <v>0</v>
      </c>
      <c r="EC52" s="73">
        <f t="shared" si="95"/>
        <v>0</v>
      </c>
      <c r="ED52" s="72">
        <f>IFERROR(VLOOKUP(B52,'18'!B:D,3,0),"0")</f>
        <v>0</v>
      </c>
      <c r="EE52" s="72">
        <f>IFERROR(VLOOKUP(B52,'18'!B:E,4,0),"0")</f>
        <v>0</v>
      </c>
      <c r="EF52" s="72">
        <f>IFERROR(VLOOKUP(B52,'18'!B:F,5,0),"0")</f>
        <v>0</v>
      </c>
      <c r="EG52" s="72">
        <f>IFERROR(VLOOKUP(B52,'18'!B:J,9,0),"0")</f>
        <v>0</v>
      </c>
      <c r="EH52" s="72">
        <f>IFERROR(VLOOKUP(B52,'18'!B:K,10,0),"0")</f>
        <v>0</v>
      </c>
      <c r="EI52" s="72">
        <f>IFERROR(VLOOKUP(B52,'18'!B:L,11,0),"0")</f>
        <v>0</v>
      </c>
      <c r="EJ52" s="73">
        <f t="shared" si="30"/>
        <v>0</v>
      </c>
      <c r="EK52" s="72">
        <f>IFERROR(VLOOKUP(B52,'19'!B:D,3,0),"0")</f>
        <v>0</v>
      </c>
      <c r="EL52" s="72">
        <f>IFERROR(VLOOKUP(B52,'19'!B:E,4,0),"0")</f>
        <v>0</v>
      </c>
      <c r="EM52" s="72">
        <f>IFERROR(VLOOKUP(B52,'19'!B:F,5,0),"0")</f>
        <v>0</v>
      </c>
      <c r="EN52" s="72">
        <f>IFERROR(VLOOKUP(B52,'19'!B:J,9,0),"0")</f>
        <v>0</v>
      </c>
      <c r="EO52" s="72">
        <f>IFERROR(VLOOKUP(B52,'19'!B:K,10,0),"0")</f>
        <v>0</v>
      </c>
      <c r="EP52" s="72">
        <f>IFERROR(VLOOKUP(B52,'19'!B:L,11,0),"0")</f>
        <v>0</v>
      </c>
      <c r="EQ52" s="73">
        <f t="shared" si="31"/>
        <v>0</v>
      </c>
      <c r="ER52" s="72">
        <f>IFERROR(VLOOKUP(B52,'20'!B:D,3,0),"0")</f>
        <v>0</v>
      </c>
      <c r="ES52" s="72">
        <f>IFERROR(VLOOKUP(B52,'20'!B:E,4,0),"0")</f>
        <v>0</v>
      </c>
      <c r="ET52" s="72">
        <f>IFERROR(VLOOKUP(B52,'20'!B:F,5,0),"0")</f>
        <v>0</v>
      </c>
      <c r="EU52" s="72">
        <f>IFERROR(VLOOKUP(B52,'20'!B:J,9,0),"0")</f>
        <v>0</v>
      </c>
      <c r="EV52" s="72">
        <f>IFERROR(VLOOKUP(B52,'20'!B:K,10,0),"0")</f>
        <v>0</v>
      </c>
      <c r="EW52" s="72">
        <f>IFERROR(VLOOKUP(B52,'20'!B:L,11,0),"0")</f>
        <v>0</v>
      </c>
      <c r="EX52" s="73">
        <f t="shared" si="32"/>
        <v>0</v>
      </c>
      <c r="EY52" s="72">
        <f>IFERROR(VLOOKUP(B52,'21'!B:D,3,0),"0")</f>
        <v>0</v>
      </c>
      <c r="EZ52" s="72">
        <f>IFERROR(VLOOKUP(B52,'21'!B:E,4,0),"0")</f>
        <v>0</v>
      </c>
      <c r="FA52" s="72">
        <f>IFERROR(VLOOKUP(B52,'21'!B:F,5,0),"0")</f>
        <v>0</v>
      </c>
      <c r="FB52" s="72">
        <f>IFERROR(VLOOKUP(B52,'21'!B:J,9,0),"0")</f>
        <v>0</v>
      </c>
      <c r="FC52" s="72">
        <f>IFERROR(VLOOKUP(B52,'21'!B:K,10,0),"0")</f>
        <v>0</v>
      </c>
      <c r="FD52" s="72">
        <f>IFERROR(VLOOKUP(B52,'21'!B:L,11,0),"0")</f>
        <v>0</v>
      </c>
      <c r="FE52" s="73">
        <f t="shared" si="33"/>
        <v>0</v>
      </c>
      <c r="FF52" s="72">
        <f>IFERROR(VLOOKUP(B52,'22'!B:D,3,0),"0")</f>
        <v>0</v>
      </c>
      <c r="FG52" s="72">
        <f>IFERROR(VLOOKUP(B52,'22'!B:E,4,0),"0")</f>
        <v>0</v>
      </c>
      <c r="FH52" s="72">
        <f>IFERROR(VLOOKUP(B52,'22'!B:F,5,0),"0")</f>
        <v>0</v>
      </c>
      <c r="FI52" s="72">
        <f>IFERROR(VLOOKUP(B52,'22'!B:J,9,0),"0")</f>
        <v>0</v>
      </c>
      <c r="FJ52" s="72">
        <f>IFERROR(VLOOKUP(B52,'22'!B:K,10,0),"0")</f>
        <v>0</v>
      </c>
      <c r="FK52" s="72">
        <f>IFERROR(VLOOKUP(B52,'22'!B:L,11,0),"0")</f>
        <v>0</v>
      </c>
      <c r="FL52" s="73">
        <f t="shared" si="34"/>
        <v>0</v>
      </c>
      <c r="FM52" s="72">
        <f>IFERROR(VLOOKUP(B52,'23'!B:D,3,0),"0")</f>
        <v>0</v>
      </c>
      <c r="FN52" s="72">
        <f>IFERROR(VLOOKUP(B52,'23'!B:E,4,0),"0")</f>
        <v>0</v>
      </c>
      <c r="FO52" s="72">
        <f>IFERROR(VLOOKUP(B52,'23'!B:F,5,0),"0")</f>
        <v>0</v>
      </c>
      <c r="FP52" s="72">
        <f>IFERROR(VLOOKUP(B52,'23'!B:J,9,0),"0")</f>
        <v>0</v>
      </c>
      <c r="FQ52" s="72">
        <f>IFERROR(VLOOKUP(B52,'23'!B:K,10,0),"0")</f>
        <v>0</v>
      </c>
      <c r="FR52" s="72">
        <f>IFERROR(VLOOKUP(B52,'23'!B:L,11,0),"0")</f>
        <v>0</v>
      </c>
      <c r="FS52" s="73">
        <f t="shared" si="35"/>
        <v>0</v>
      </c>
      <c r="FT52" s="72">
        <f>IFERROR(VLOOKUP(B52,'24'!B:D,3,0),"0")</f>
        <v>0</v>
      </c>
      <c r="FU52" s="72">
        <f>IFERROR(VLOOKUP(B52,'24'!B:E,4,0),"0")</f>
        <v>0</v>
      </c>
      <c r="FV52" s="72">
        <f>IFERROR(VLOOKUP(B52,'24'!B:F,5,0),"0")</f>
        <v>0</v>
      </c>
      <c r="FW52" s="72">
        <f>IFERROR(VLOOKUP(B52,'24'!B:J,9,0),"0")</f>
        <v>0</v>
      </c>
      <c r="FX52" s="72">
        <f>IFERROR(VLOOKUP(B52,'24'!B:K,10,0),"0")</f>
        <v>0</v>
      </c>
      <c r="FY52" s="72">
        <f>IFERROR(VLOOKUP(B52,'24'!B:L,11,0),"0")</f>
        <v>0</v>
      </c>
      <c r="FZ52" s="73">
        <f t="shared" si="36"/>
        <v>0</v>
      </c>
      <c r="GA52" s="72">
        <f>IFERROR(VLOOKUP(B52,'25'!B:D,3,0),"0")</f>
        <v>0</v>
      </c>
      <c r="GB52" s="72">
        <f>IFERROR(VLOOKUP(B52,'25'!B:E,4,0),"0")</f>
        <v>0</v>
      </c>
      <c r="GC52" s="72">
        <f>IFERROR(VLOOKUP(B52,'25'!B:F,5,0),"0")</f>
        <v>0</v>
      </c>
      <c r="GD52" s="72">
        <f>IFERROR(VLOOKUP(B52,'25'!B:J,9,0),"0")</f>
        <v>0</v>
      </c>
      <c r="GE52" s="72">
        <f>IFERROR(VLOOKUP(B52,'25'!B:K,10,0),"0")</f>
        <v>0</v>
      </c>
      <c r="GF52" s="72">
        <f>IFERROR(VLOOKUP(B52,'25'!B:L,11,0),"0")</f>
        <v>10</v>
      </c>
      <c r="GG52" s="73">
        <f t="shared" si="96"/>
        <v>0</v>
      </c>
      <c r="GH52" s="72">
        <f>IFERROR(VLOOKUP(B52,'26'!B:D,3,0),"0")</f>
        <v>0</v>
      </c>
      <c r="GI52" s="72">
        <f>IFERROR(VLOOKUP(B52,'26'!B:E,4,0),"0")</f>
        <v>0</v>
      </c>
      <c r="GJ52" s="72">
        <f>IFERROR(VLOOKUP(B52,'26'!B:F,5,0),"0")</f>
        <v>0</v>
      </c>
      <c r="GK52" s="72">
        <f>IFERROR(VLOOKUP(B52,'26'!B:J,9,0),"0")</f>
        <v>0</v>
      </c>
      <c r="GL52" s="72">
        <f>IFERROR(VLOOKUP(B52,'26'!B:K,10,0),"0")</f>
        <v>0</v>
      </c>
      <c r="GM52" s="72">
        <f>IFERROR(VLOOKUP(B52,'26'!B:L,11,0),"0")</f>
        <v>0</v>
      </c>
      <c r="GN52" s="73">
        <f t="shared" si="97"/>
        <v>0</v>
      </c>
      <c r="GO52" s="72">
        <f>IFERROR(VLOOKUP(B52,'27'!B:D,3,0),"0")</f>
        <v>0</v>
      </c>
      <c r="GP52" s="72">
        <f>IFERROR(VLOOKUP(B52,'27'!B:E,4,0),"0")</f>
        <v>0</v>
      </c>
      <c r="GQ52" s="72">
        <f>IFERROR(VLOOKUP(B52,'27'!B:F,5,0),"0")</f>
        <v>0</v>
      </c>
      <c r="GR52" s="72">
        <f>IFERROR(VLOOKUP(B52,'27'!B:J,9,0),"0")</f>
        <v>0</v>
      </c>
      <c r="GS52" s="72">
        <f>IFERROR(VLOOKUP(B52,'27'!B:K,10,0),"0")</f>
        <v>0</v>
      </c>
      <c r="GT52" s="72">
        <f>IFERROR(VLOOKUP(B52,'27'!B:L,11,0),"0")</f>
        <v>10</v>
      </c>
      <c r="GU52" s="73">
        <f t="shared" si="39"/>
        <v>10</v>
      </c>
      <c r="GV52" s="72">
        <f>IFERROR(VLOOKUP(B52,'28'!B:D,3,0),"0")</f>
        <v>0</v>
      </c>
      <c r="GW52" s="72">
        <f>IFERROR(VLOOKUP(B52,'28'!B:E,4,0),"0")</f>
        <v>0</v>
      </c>
      <c r="GX52" s="72">
        <f>IFERROR(VLOOKUP(B52,'28'!B:F,5,0),"0")</f>
        <v>0</v>
      </c>
      <c r="GY52" s="72">
        <f>IFERROR(VLOOKUP(B52,'28'!B:J,9,0),"0")</f>
        <v>0</v>
      </c>
      <c r="GZ52" s="72">
        <f>IFERROR(VLOOKUP(B52,'28'!B:K,10,0),"0")</f>
        <v>0</v>
      </c>
      <c r="HA52" s="72">
        <f>IFERROR(VLOOKUP(B52,'28'!B:L,11,0),"0")</f>
        <v>0</v>
      </c>
      <c r="HB52" s="73">
        <f t="shared" si="40"/>
        <v>0</v>
      </c>
      <c r="HC52" s="72" t="str">
        <f>IFERROR(VLOOKUP(B52,#REF!,3),"0")</f>
        <v>0</v>
      </c>
      <c r="HD52" s="72" t="str">
        <f>IFERROR(VLOOKUP(B52,#REF!,4,0),"0")</f>
        <v>0</v>
      </c>
      <c r="HE52" s="72" t="str">
        <f>IFERROR(VLOOKUP(B52,#REF!,5,0),"0")</f>
        <v>0</v>
      </c>
      <c r="HF52" s="72" t="str">
        <f>IFERROR(VLOOKUP(B52,#REF!,9,0),"0")</f>
        <v>0</v>
      </c>
      <c r="HG52" s="72" t="str">
        <f>IFERROR(VLOOKUP(B52,#REF!,10,0),"0")</f>
        <v>0</v>
      </c>
      <c r="HH52" s="72" t="str">
        <f>IFERROR(VLOOKUP(B52,#REF!,11,0),"0")</f>
        <v>0</v>
      </c>
      <c r="HI52" s="73">
        <f t="shared" si="98"/>
        <v>0</v>
      </c>
      <c r="HP52" s="73">
        <f t="shared" si="99"/>
        <v>0</v>
      </c>
      <c r="HW52" s="73">
        <f t="shared" si="100"/>
        <v>0</v>
      </c>
    </row>
    <row r="53" spans="1:231" x14ac:dyDescent="0.6">
      <c r="A53" s="3">
        <v>50</v>
      </c>
      <c r="B53" s="3">
        <v>1111014</v>
      </c>
      <c r="C53" s="5" t="s">
        <v>115</v>
      </c>
      <c r="D53" s="3" t="s">
        <v>176</v>
      </c>
      <c r="E53" s="84">
        <v>34.94</v>
      </c>
      <c r="F53" s="83">
        <f t="shared" si="9"/>
        <v>349.4</v>
      </c>
      <c r="G53" s="70">
        <f t="shared" si="44"/>
        <v>0</v>
      </c>
      <c r="H53" s="70">
        <f t="shared" si="45"/>
        <v>0</v>
      </c>
      <c r="I53" s="70">
        <f t="shared" si="46"/>
        <v>0</v>
      </c>
      <c r="J53" s="70">
        <f t="shared" si="47"/>
        <v>0</v>
      </c>
      <c r="K53" s="70">
        <f t="shared" si="48"/>
        <v>0</v>
      </c>
      <c r="L53" s="70">
        <f t="shared" si="49"/>
        <v>10</v>
      </c>
      <c r="M53" s="73">
        <f t="shared" si="11"/>
        <v>10</v>
      </c>
      <c r="N53" s="81">
        <f t="shared" si="12"/>
        <v>0</v>
      </c>
      <c r="O53" s="72" t="str">
        <f>IFERROR(VLOOKUP(B53,'1ไม่มียอด'!B:D,3,0),"0")</f>
        <v>0</v>
      </c>
      <c r="P53" s="72" t="str">
        <f>IFERROR(VLOOKUP(B53,'1ไม่มียอด'!B:E,4,0),"0")</f>
        <v>0</v>
      </c>
      <c r="Q53" s="72" t="str">
        <f>IFERROR(VLOOKUP(B53,'1ไม่มียอด'!B:F,5,0),"0")</f>
        <v>0</v>
      </c>
      <c r="R53" s="72" t="str">
        <f>IFERROR(VLOOKUP(B53,'1ไม่มียอด'!B:G,6,0),"0")</f>
        <v>0</v>
      </c>
      <c r="S53" s="72" t="str">
        <f>IFERROR(VLOOKUP(B53,'1ไม่มียอด'!B:J,9,0),"0")</f>
        <v>0</v>
      </c>
      <c r="T53" s="72" t="str">
        <f>IFERROR(VLOOKUP(B53,'1ไม่มียอด'!B:K,10,0),"0")</f>
        <v>0</v>
      </c>
      <c r="U53" s="73">
        <f t="shared" si="84"/>
        <v>0</v>
      </c>
      <c r="V53" s="72" t="str">
        <f>IFERROR(VLOOKUP(B53,#REF!,3,0),"0")</f>
        <v>0</v>
      </c>
      <c r="W53" s="72" t="str">
        <f>IFERROR(VLOOKUP(B53,#REF!,4,0),"0")</f>
        <v>0</v>
      </c>
      <c r="X53" s="72" t="str">
        <f>IFERROR(VLOOKUP(B53,#REF!,5,0),"0")</f>
        <v>0</v>
      </c>
      <c r="Y53" s="72" t="str">
        <f>IFERROR(VLOOKUP(B53,#REF!,9,0),"0")</f>
        <v>0</v>
      </c>
      <c r="Z53" s="72" t="str">
        <f>IFERROR(VLOOKUP(B53,#REF!,10,0),"0")</f>
        <v>0</v>
      </c>
      <c r="AA53" s="72" t="str">
        <f>IFERROR(VLOOKUP(B53,#REF!,11,0),"0")</f>
        <v>0</v>
      </c>
      <c r="AB53" s="73">
        <f t="shared" si="85"/>
        <v>0</v>
      </c>
      <c r="AC53" s="72">
        <f>IFERROR(VLOOKUP(B53,'3'!B:D,3,0),"0")</f>
        <v>0</v>
      </c>
      <c r="AD53" s="72">
        <f>IFERROR(VLOOKUP(B53,'3'!B:E,4,0),"0")</f>
        <v>0</v>
      </c>
      <c r="AE53" s="72">
        <f>IFERROR(VLOOKUP(B53,'3'!B:F,5,0),"0")</f>
        <v>0</v>
      </c>
      <c r="AF53" s="72">
        <f>IFERROR(VLOOKUP(B53,'3'!B:J,9,0),"0")</f>
        <v>0</v>
      </c>
      <c r="AG53" s="72">
        <f>IFERROR(VLOOKUP(B53,'3'!B:K,10,0),"0")</f>
        <v>0</v>
      </c>
      <c r="AH53" s="72">
        <f>IFERROR(VLOOKUP(B53,'3'!B:L,11,0),"0")</f>
        <v>0</v>
      </c>
      <c r="AI53" s="73">
        <f t="shared" si="15"/>
        <v>0</v>
      </c>
      <c r="AJ53" s="72">
        <f>IFERROR(VLOOKUP(B53,'4'!B:D,3,0),"0")</f>
        <v>0</v>
      </c>
      <c r="AK53" s="72">
        <f>IFERROR(VLOOKUP(B53,'4'!B:E,4,0),"0")</f>
        <v>0</v>
      </c>
      <c r="AL53" s="72">
        <f>IFERROR(VLOOKUP(B53,'4'!B:F,5,0),"0")</f>
        <v>0</v>
      </c>
      <c r="AM53" s="72">
        <f>IFERROR(VLOOKUP(B53,'4'!B:J,9,0),"0")</f>
        <v>0</v>
      </c>
      <c r="AN53" s="72">
        <f>IFERROR(VLOOKUP(B53,'4'!B:K,10,0),"0")</f>
        <v>0</v>
      </c>
      <c r="AO53" s="72">
        <f>IFERROR(VLOOKUP(B53,'4'!B:L,11,0),"0")</f>
        <v>0</v>
      </c>
      <c r="AP53" s="73">
        <f t="shared" si="16"/>
        <v>0</v>
      </c>
      <c r="AQ53" s="72">
        <f>IFERROR(VLOOKUP(B53,'5'!B:D,3,0),"0")</f>
        <v>0</v>
      </c>
      <c r="AR53" s="72">
        <f>IFERROR(VLOOKUP(B53,'5'!B:E,4,0),"0")</f>
        <v>0</v>
      </c>
      <c r="AS53" s="72">
        <f>IFERROR(VLOOKUP(B53,'5'!B:F,5,0),"0")</f>
        <v>0</v>
      </c>
      <c r="AT53" s="72">
        <f>IFERROR(VLOOKUP(B53,'5'!B:J,9,0),"0")</f>
        <v>0</v>
      </c>
      <c r="AU53" s="72">
        <f>IFERROR(VLOOKUP(B53,'5'!B:K,10,0),"0")</f>
        <v>0</v>
      </c>
      <c r="AV53" s="72">
        <f>IFERROR(VLOOKUP(B53,'5'!B:L,11,0),"0")</f>
        <v>0</v>
      </c>
      <c r="AW53" s="73">
        <f t="shared" si="86"/>
        <v>0</v>
      </c>
      <c r="AX53" s="72">
        <f>IFERROR(VLOOKUP(B53,'6'!B:D,3,0),"0")</f>
        <v>0</v>
      </c>
      <c r="AY53" s="72">
        <f>IFERROR(VLOOKUP(B53,'6'!B:E,4,0),"0")</f>
        <v>0</v>
      </c>
      <c r="AZ53" s="72">
        <f>IFERROR(VLOOKUP(B53,'6'!B:F,5,0),"0")</f>
        <v>0</v>
      </c>
      <c r="BA53" s="72">
        <f>IFERROR(VLOOKUP(B53,'6'!B:J,9,0),"0")</f>
        <v>0</v>
      </c>
      <c r="BB53" s="72">
        <f>IFERROR(VLOOKUP(B53,'6'!B:K,10,0),"0")</f>
        <v>0</v>
      </c>
      <c r="BC53" s="72">
        <f>IFERROR(VLOOKUP(B53,'6'!B:L,11,0),"0")</f>
        <v>0</v>
      </c>
      <c r="BD53" s="73">
        <f t="shared" si="18"/>
        <v>0</v>
      </c>
      <c r="BE53" s="72">
        <f>IFERROR(VLOOKUP(B53,'7'!B:D,3,0),"0")</f>
        <v>0</v>
      </c>
      <c r="BF53" s="72">
        <f>IFERROR(VLOOKUP(B53,'7'!B:E,4,0),"0")</f>
        <v>0</v>
      </c>
      <c r="BG53" s="72">
        <f>IFERROR(VLOOKUP(B53,'7'!B:F,5,0),"0")</f>
        <v>0</v>
      </c>
      <c r="BH53" s="72">
        <f>IFERROR(VLOOKUP(B53,'7'!B:J,9,0),"0")</f>
        <v>0</v>
      </c>
      <c r="BI53" s="72">
        <f>IFERROR(VLOOKUP(B53,'7'!B:K,10,0),"0")</f>
        <v>0</v>
      </c>
      <c r="BJ53" s="72">
        <f>IFERROR(VLOOKUP(B53,'7'!B:L,11,0),"0")</f>
        <v>0</v>
      </c>
      <c r="BK53" s="73">
        <f t="shared" si="87"/>
        <v>0</v>
      </c>
      <c r="BL53" s="72">
        <f>IFERROR(VLOOKUP(B53,'8'!B:D,3,0),"0")</f>
        <v>0</v>
      </c>
      <c r="BM53" s="72">
        <f>IFERROR(VLOOKUP(B53,'8'!B:E,4,0),"0")</f>
        <v>0</v>
      </c>
      <c r="BN53" s="72">
        <f>IFERROR(VLOOKUP(B53,'8'!B:F,5,0),"0")</f>
        <v>0</v>
      </c>
      <c r="BO53" s="72">
        <f>IFERROR(VLOOKUP(B53,'8'!B:J,9,0),"0")</f>
        <v>0</v>
      </c>
      <c r="BP53" s="72">
        <f>IFERROR(VLOOKUP(B53,'8'!B:K,10,0),"0")</f>
        <v>0</v>
      </c>
      <c r="BQ53" s="72">
        <f>IFERROR(VLOOKUP(B53,'8'!B:L,11,0),"0")</f>
        <v>0</v>
      </c>
      <c r="BR53" s="73">
        <f t="shared" si="20"/>
        <v>0</v>
      </c>
      <c r="BS53" s="72">
        <f>IFERROR(VLOOKUP(B53,'9'!B:D,3,0),"0")</f>
        <v>0</v>
      </c>
      <c r="BT53" s="72">
        <f>IFERROR(VLOOKUP(B53,'9'!B:E,4,0),"0")</f>
        <v>0</v>
      </c>
      <c r="BU53" s="72">
        <f>IFERROR(VLOOKUP(B53,'9'!B:F,5,0),"0")</f>
        <v>0</v>
      </c>
      <c r="BV53" s="72">
        <f>IFERROR(VLOOKUP(B53,'9'!B:J,9,0),"0")</f>
        <v>0</v>
      </c>
      <c r="BW53" s="72">
        <f>IFERROR(VLOOKUP(B53,'9'!B:K,10,0),"0")</f>
        <v>0</v>
      </c>
      <c r="BX53" s="72">
        <f>IFERROR(VLOOKUP(B53,'9'!B:L,11,0),"0")</f>
        <v>0</v>
      </c>
      <c r="BY53" s="73">
        <f t="shared" si="21"/>
        <v>0</v>
      </c>
      <c r="BZ53" s="72">
        <f>IFERROR(VLOOKUP(B53,'10'!B:D,3,0),"0")</f>
        <v>0</v>
      </c>
      <c r="CA53" s="72">
        <f>IFERROR(VLOOKUP(B53,'10'!B:E,4,0),"0")</f>
        <v>0</v>
      </c>
      <c r="CB53" s="72">
        <f>VLOOKUP(B53,'10'!B:F,5,0)</f>
        <v>0</v>
      </c>
      <c r="CC53" s="72">
        <f>IFERROR(VLOOKUP(B53,'10'!B:J,9,0),"0")</f>
        <v>0</v>
      </c>
      <c r="CD53" s="72">
        <f>IFERROR(VLOOKUP(B53,'10'!B:K,10,0),"0")</f>
        <v>0</v>
      </c>
      <c r="CE53" s="72">
        <f>IFERROR(VLOOKUP(B53,'10'!B:L,11,0),"0")</f>
        <v>0</v>
      </c>
      <c r="CF53" s="73">
        <f t="shared" si="88"/>
        <v>0</v>
      </c>
      <c r="CG53" s="72">
        <f>IFERROR(VLOOKUP(B53,'11'!B:D,3,0),"0")</f>
        <v>0</v>
      </c>
      <c r="CH53" s="72">
        <f>IFERROR(VLOOKUP(B53,'11'!B:E,4,0),"0")</f>
        <v>0</v>
      </c>
      <c r="CI53" s="72">
        <f>IFERROR(VLOOKUP(B53,'11'!B:F,5,0),"0")</f>
        <v>0</v>
      </c>
      <c r="CJ53" s="72">
        <f>IFERROR(VLOOKUP(B53,'11'!B:J,9,0),"0")</f>
        <v>0</v>
      </c>
      <c r="CK53" s="72">
        <f>IFERROR(VLOOKUP(B53,'11'!B:K,10,0),"0")</f>
        <v>0</v>
      </c>
      <c r="CL53" s="72">
        <f>IFERROR(VLOOKUP(B53,'11'!B:L,11,0),"0")</f>
        <v>0</v>
      </c>
      <c r="CM53" s="73">
        <f t="shared" si="89"/>
        <v>0</v>
      </c>
      <c r="CN53" s="72">
        <f>IFERROR(VLOOKUP(B53,'12'!B:D,3,0),"0")</f>
        <v>0</v>
      </c>
      <c r="CO53" s="72">
        <f>IFERROR(VLOOKUP(B53,'12'!B:E,4,0),"0")</f>
        <v>0</v>
      </c>
      <c r="CP53" s="72">
        <f>IFERROR(VLOOKUP(B53,'12'!B:F,5,0),"0")</f>
        <v>0</v>
      </c>
      <c r="CQ53" s="72">
        <f>IFERROR(VLOOKUP(B53,'12'!B:J,9,0),"0")</f>
        <v>0</v>
      </c>
      <c r="CR53" s="72">
        <f>IFERROR(VLOOKUP(B53,'12'!B:K,10,0),"0")</f>
        <v>0</v>
      </c>
      <c r="CS53" s="72">
        <f>IFERROR(VLOOKUP(B53,'12'!B:L,11,0),"0")</f>
        <v>0</v>
      </c>
      <c r="CT53" s="73">
        <f t="shared" si="90"/>
        <v>0</v>
      </c>
      <c r="CU53" s="72">
        <f>IFERROR(VLOOKUP(B53,'13'!B:D,3,0),"0")</f>
        <v>0</v>
      </c>
      <c r="CV53" s="72">
        <f>IFERROR(VLOOKUP(B53,'13'!B:E,4,0),"0")</f>
        <v>0</v>
      </c>
      <c r="CW53" s="72">
        <f>IFERROR(VLOOKUP(B53,'13'!B:F,5,0),"0")</f>
        <v>0</v>
      </c>
      <c r="CX53" s="72">
        <f>IFERROR(VLOOKUP(B53,'13'!B:J,9,0),"0")</f>
        <v>0</v>
      </c>
      <c r="CY53" s="72">
        <f>IFERROR(VLOOKUP(B53,'13'!B:K,10,0),"0")</f>
        <v>0</v>
      </c>
      <c r="CZ53" s="72">
        <f>IFERROR(VLOOKUP(B53,'13'!B:L,11,0),"0")</f>
        <v>0</v>
      </c>
      <c r="DA53" s="73">
        <f t="shared" si="91"/>
        <v>0</v>
      </c>
      <c r="DB53" s="72">
        <f>IFERROR(VLOOKUP(B53,'14'!B:D,3,0),"0")</f>
        <v>0</v>
      </c>
      <c r="DC53" s="72">
        <f>IFERROR(VLOOKUP(B53,'14'!B:E,4,0),"0")</f>
        <v>0</v>
      </c>
      <c r="DD53" s="72">
        <f>IFERROR(VLOOKUP(B53,'14'!B:F,5,0),"0")</f>
        <v>0</v>
      </c>
      <c r="DE53" s="72">
        <f>IFERROR(VLOOKUP(B53,'14'!B:J,9,0),"0")</f>
        <v>0</v>
      </c>
      <c r="DF53" s="72">
        <f>IFERROR(VLOOKUP(B53,'14'!B:K,10,0),"0")</f>
        <v>0</v>
      </c>
      <c r="DG53" s="72">
        <f>IFERROR(VLOOKUP(B53,'14'!B:L,11,0),"0")</f>
        <v>0</v>
      </c>
      <c r="DH53" s="73">
        <f t="shared" si="92"/>
        <v>0</v>
      </c>
      <c r="DI53" s="72">
        <f>IFERROR(VLOOKUP(B53,'15'!B:D,3,0),"0")</f>
        <v>0</v>
      </c>
      <c r="DJ53" s="72">
        <f>IFERROR(VLOOKUP(B53,'15'!B:E,4,0),"0")</f>
        <v>0</v>
      </c>
      <c r="DK53" s="72">
        <f>IFERROR(VLOOKUP(B53,'15'!B:F,5,0),"0")</f>
        <v>0</v>
      </c>
      <c r="DL53" s="72">
        <f>IFERROR(VLOOKUP(B53,'15'!B:J,9,0),"0")</f>
        <v>0</v>
      </c>
      <c r="DM53" s="72">
        <f>IFERROR(VLOOKUP(B53,'15'!B:K,10,0),"0")</f>
        <v>0</v>
      </c>
      <c r="DN53" s="72">
        <f>IFERROR(VLOOKUP(B53,'15'!B:L,11,0),"0")</f>
        <v>0</v>
      </c>
      <c r="DO53" s="73">
        <f t="shared" si="93"/>
        <v>0</v>
      </c>
      <c r="DP53" s="72">
        <f>IFERROR(VLOOKUP(B53,'16'!B:D,3,0),"0")</f>
        <v>0</v>
      </c>
      <c r="DQ53" s="72">
        <f>IFERROR(VLOOKUP(B53,'16'!B:E,4,0),"0")</f>
        <v>0</v>
      </c>
      <c r="DR53" s="72">
        <f>IFERROR(VLOOKUP(B53,'16'!B:F,5,0),"0")</f>
        <v>0</v>
      </c>
      <c r="DS53" s="72">
        <f>IFERROR(VLOOKUP(B53,'16'!B:J,9,0),"0")</f>
        <v>0</v>
      </c>
      <c r="DT53" s="72">
        <f>IFERROR(VLOOKUP(B53,'16'!B:K,10,0),"0")</f>
        <v>0</v>
      </c>
      <c r="DU53" s="72">
        <f>IFERROR(VLOOKUP(B53,'16'!B:L,11,0),"0")</f>
        <v>0</v>
      </c>
      <c r="DV53" s="73">
        <f t="shared" si="94"/>
        <v>0</v>
      </c>
      <c r="DW53" s="72">
        <f>IFERROR(VLOOKUP(B53,'17'!B:D,3,0),"0")</f>
        <v>0</v>
      </c>
      <c r="DX53" s="72">
        <f>IFERROR(VLOOKUP(B53,'17'!B:E,4,0),"0")</f>
        <v>0</v>
      </c>
      <c r="DY53" s="72">
        <f>IFERROR(VLOOKUP(B53,'17'!B:F,5,0),"0")</f>
        <v>0</v>
      </c>
      <c r="DZ53" s="72">
        <f>IFERROR(VLOOKUP(B53,'17'!B:J,9,0),"0")</f>
        <v>0</v>
      </c>
      <c r="EA53" s="72">
        <f>IFERROR(VLOOKUP(B53,'17'!B:K,10,0),"0")</f>
        <v>0</v>
      </c>
      <c r="EB53" s="72">
        <f>IFERROR(VLOOKUP(B53,'17'!B:L,11,0),"0")</f>
        <v>0</v>
      </c>
      <c r="EC53" s="73">
        <f t="shared" si="95"/>
        <v>0</v>
      </c>
      <c r="ED53" s="72">
        <f>IFERROR(VLOOKUP(B53,'18'!B:D,3,0),"0")</f>
        <v>0</v>
      </c>
      <c r="EE53" s="72">
        <f>IFERROR(VLOOKUP(B53,'18'!B:E,4,0),"0")</f>
        <v>0</v>
      </c>
      <c r="EF53" s="72">
        <f>IFERROR(VLOOKUP(B53,'18'!B:F,5,0),"0")</f>
        <v>0</v>
      </c>
      <c r="EG53" s="72">
        <f>IFERROR(VLOOKUP(B53,'18'!B:J,9,0),"0")</f>
        <v>0</v>
      </c>
      <c r="EH53" s="72">
        <f>IFERROR(VLOOKUP(B53,'18'!B:K,10,0),"0")</f>
        <v>0</v>
      </c>
      <c r="EI53" s="72">
        <f>IFERROR(VLOOKUP(B53,'18'!B:L,11,0),"0")</f>
        <v>0</v>
      </c>
      <c r="EJ53" s="73">
        <f t="shared" si="30"/>
        <v>0</v>
      </c>
      <c r="EK53" s="72">
        <f>IFERROR(VLOOKUP(B53,'19'!B:D,3,0),"0")</f>
        <v>0</v>
      </c>
      <c r="EL53" s="72">
        <f>IFERROR(VLOOKUP(B53,'19'!B:E,4,0),"0")</f>
        <v>0</v>
      </c>
      <c r="EM53" s="72">
        <f>IFERROR(VLOOKUP(B53,'19'!B:F,5,0),"0")</f>
        <v>0</v>
      </c>
      <c r="EN53" s="72">
        <f>IFERROR(VLOOKUP(B53,'19'!B:J,9,0),"0")</f>
        <v>0</v>
      </c>
      <c r="EO53" s="72">
        <f>IFERROR(VLOOKUP(B53,'19'!B:K,10,0),"0")</f>
        <v>0</v>
      </c>
      <c r="EP53" s="72">
        <f>IFERROR(VLOOKUP(B53,'19'!B:L,11,0),"0")</f>
        <v>0</v>
      </c>
      <c r="EQ53" s="73">
        <f t="shared" si="31"/>
        <v>0</v>
      </c>
      <c r="ER53" s="72">
        <f>IFERROR(VLOOKUP(B53,'20'!B:D,3,0),"0")</f>
        <v>0</v>
      </c>
      <c r="ES53" s="72">
        <f>IFERROR(VLOOKUP(B53,'20'!B:E,4,0),"0")</f>
        <v>0</v>
      </c>
      <c r="ET53" s="72">
        <f>IFERROR(VLOOKUP(B53,'20'!B:F,5,0),"0")</f>
        <v>0</v>
      </c>
      <c r="EU53" s="72">
        <f>IFERROR(VLOOKUP(B53,'20'!B:J,9,0),"0")</f>
        <v>0</v>
      </c>
      <c r="EV53" s="72">
        <f>IFERROR(VLOOKUP(B53,'20'!B:K,10,0),"0")</f>
        <v>0</v>
      </c>
      <c r="EW53" s="72">
        <f>IFERROR(VLOOKUP(B53,'20'!B:L,11,0),"0")</f>
        <v>0</v>
      </c>
      <c r="EX53" s="73">
        <f t="shared" si="32"/>
        <v>0</v>
      </c>
      <c r="EY53" s="72">
        <f>IFERROR(VLOOKUP(B53,'21'!B:D,3,0),"0")</f>
        <v>0</v>
      </c>
      <c r="EZ53" s="72">
        <f>IFERROR(VLOOKUP(B53,'21'!B:E,4,0),"0")</f>
        <v>0</v>
      </c>
      <c r="FA53" s="72">
        <f>IFERROR(VLOOKUP(B53,'21'!B:F,5,0),"0")</f>
        <v>0</v>
      </c>
      <c r="FB53" s="72">
        <f>IFERROR(VLOOKUP(B53,'21'!B:J,9,0),"0")</f>
        <v>0</v>
      </c>
      <c r="FC53" s="72">
        <f>IFERROR(VLOOKUP(B53,'21'!B:K,10,0),"0")</f>
        <v>0</v>
      </c>
      <c r="FD53" s="72">
        <f>IFERROR(VLOOKUP(B53,'21'!B:L,11,0),"0")</f>
        <v>0</v>
      </c>
      <c r="FE53" s="73">
        <f t="shared" si="33"/>
        <v>0</v>
      </c>
      <c r="FF53" s="72">
        <f>IFERROR(VLOOKUP(B53,'22'!B:D,3,0),"0")</f>
        <v>0</v>
      </c>
      <c r="FG53" s="72">
        <f>IFERROR(VLOOKUP(B53,'22'!B:E,4,0),"0")</f>
        <v>0</v>
      </c>
      <c r="FH53" s="72">
        <f>IFERROR(VLOOKUP(B53,'22'!B:F,5,0),"0")</f>
        <v>0</v>
      </c>
      <c r="FI53" s="72">
        <f>IFERROR(VLOOKUP(B53,'22'!B:J,9,0),"0")</f>
        <v>0</v>
      </c>
      <c r="FJ53" s="72">
        <f>IFERROR(VLOOKUP(B53,'22'!B:K,10,0),"0")</f>
        <v>0</v>
      </c>
      <c r="FK53" s="72">
        <f>IFERROR(VLOOKUP(B53,'22'!B:L,11,0),"0")</f>
        <v>0</v>
      </c>
      <c r="FL53" s="73">
        <f t="shared" si="34"/>
        <v>0</v>
      </c>
      <c r="FM53" s="72">
        <f>IFERROR(VLOOKUP(B53,'23'!B:D,3,0),"0")</f>
        <v>0</v>
      </c>
      <c r="FN53" s="72">
        <f>IFERROR(VLOOKUP(B53,'23'!B:E,4,0),"0")</f>
        <v>0</v>
      </c>
      <c r="FO53" s="72">
        <f>IFERROR(VLOOKUP(B53,'23'!B:F,5,0),"0")</f>
        <v>0</v>
      </c>
      <c r="FP53" s="72">
        <f>IFERROR(VLOOKUP(B53,'23'!B:J,9,0),"0")</f>
        <v>0</v>
      </c>
      <c r="FQ53" s="72">
        <f>IFERROR(VLOOKUP(B53,'23'!B:K,10,0),"0")</f>
        <v>0</v>
      </c>
      <c r="FR53" s="72">
        <f>IFERROR(VLOOKUP(B53,'23'!B:L,11,0),"0")</f>
        <v>0</v>
      </c>
      <c r="FS53" s="73">
        <f t="shared" si="35"/>
        <v>0</v>
      </c>
      <c r="FT53" s="72">
        <f>IFERROR(VLOOKUP(B53,'24'!B:D,3,0),"0")</f>
        <v>0</v>
      </c>
      <c r="FU53" s="72">
        <f>IFERROR(VLOOKUP(B53,'24'!B:E,4,0),"0")</f>
        <v>0</v>
      </c>
      <c r="FV53" s="72">
        <f>IFERROR(VLOOKUP(B53,'24'!B:F,5,0),"0")</f>
        <v>0</v>
      </c>
      <c r="FW53" s="72">
        <f>IFERROR(VLOOKUP(B53,'24'!B:J,9,0),"0")</f>
        <v>0</v>
      </c>
      <c r="FX53" s="72">
        <f>IFERROR(VLOOKUP(B53,'24'!B:K,10,0),"0")</f>
        <v>0</v>
      </c>
      <c r="FY53" s="72">
        <f>IFERROR(VLOOKUP(B53,'24'!B:L,11,0),"0")</f>
        <v>0</v>
      </c>
      <c r="FZ53" s="73">
        <f t="shared" si="36"/>
        <v>0</v>
      </c>
      <c r="GA53" s="72">
        <f>IFERROR(VLOOKUP(B53,'25'!B:D,3,0),"0")</f>
        <v>0</v>
      </c>
      <c r="GB53" s="72">
        <f>IFERROR(VLOOKUP(B53,'25'!B:E,4,0),"0")</f>
        <v>0</v>
      </c>
      <c r="GC53" s="72">
        <f>IFERROR(VLOOKUP(B53,'25'!B:F,5,0),"0")</f>
        <v>0</v>
      </c>
      <c r="GD53" s="72">
        <f>IFERROR(VLOOKUP(B53,'25'!B:J,9,0),"0")</f>
        <v>0</v>
      </c>
      <c r="GE53" s="72">
        <f>IFERROR(VLOOKUP(B53,'25'!B:K,10,0),"0")</f>
        <v>0</v>
      </c>
      <c r="GF53" s="72">
        <f>IFERROR(VLOOKUP(B53,'25'!B:L,11,0),"0")</f>
        <v>0</v>
      </c>
      <c r="GG53" s="73">
        <f t="shared" si="96"/>
        <v>0</v>
      </c>
      <c r="GH53" s="72">
        <f>IFERROR(VLOOKUP(B53,'26'!B:D,3,0),"0")</f>
        <v>0</v>
      </c>
      <c r="GI53" s="72">
        <f>IFERROR(VLOOKUP(B53,'26'!B:E,4,0),"0")</f>
        <v>0</v>
      </c>
      <c r="GJ53" s="72">
        <f>IFERROR(VLOOKUP(B53,'26'!B:F,5,0),"0")</f>
        <v>0</v>
      </c>
      <c r="GK53" s="72">
        <f>IFERROR(VLOOKUP(B53,'26'!B:J,9,0),"0")</f>
        <v>0</v>
      </c>
      <c r="GL53" s="72">
        <f>IFERROR(VLOOKUP(B53,'26'!B:K,10,0),"0")</f>
        <v>0</v>
      </c>
      <c r="GM53" s="72">
        <f>IFERROR(VLOOKUP(B53,'26'!B:L,11,0),"0")</f>
        <v>0</v>
      </c>
      <c r="GN53" s="73">
        <f t="shared" si="97"/>
        <v>0</v>
      </c>
      <c r="GO53" s="72">
        <f>IFERROR(VLOOKUP(B53,'27'!B:D,3,0),"0")</f>
        <v>0</v>
      </c>
      <c r="GP53" s="72">
        <f>IFERROR(VLOOKUP(B53,'27'!B:E,4,0),"0")</f>
        <v>0</v>
      </c>
      <c r="GQ53" s="72">
        <f>IFERROR(VLOOKUP(B53,'27'!B:F,5,0),"0")</f>
        <v>0</v>
      </c>
      <c r="GR53" s="72">
        <f>IFERROR(VLOOKUP(B53,'27'!B:J,9,0),"0")</f>
        <v>0</v>
      </c>
      <c r="GS53" s="72">
        <f>IFERROR(VLOOKUP(B53,'27'!B:K,10,0),"0")</f>
        <v>0</v>
      </c>
      <c r="GT53" s="72">
        <f>IFERROR(VLOOKUP(B53,'27'!B:L,11,0),"0")</f>
        <v>10</v>
      </c>
      <c r="GU53" s="73">
        <f t="shared" si="39"/>
        <v>10</v>
      </c>
      <c r="GV53" s="72">
        <f>IFERROR(VLOOKUP(B53,'28'!B:D,3,0),"0")</f>
        <v>0</v>
      </c>
      <c r="GW53" s="72">
        <f>IFERROR(VLOOKUP(B53,'28'!B:E,4,0),"0")</f>
        <v>0</v>
      </c>
      <c r="GX53" s="72">
        <f>IFERROR(VLOOKUP(B53,'28'!B:F,5,0),"0")</f>
        <v>0</v>
      </c>
      <c r="GY53" s="72">
        <f>IFERROR(VLOOKUP(B53,'28'!B:J,9,0),"0")</f>
        <v>0</v>
      </c>
      <c r="GZ53" s="72">
        <f>IFERROR(VLOOKUP(B53,'28'!B:K,10,0),"0")</f>
        <v>0</v>
      </c>
      <c r="HA53" s="72">
        <f>IFERROR(VLOOKUP(B53,'28'!B:L,11,0),"0")</f>
        <v>0</v>
      </c>
      <c r="HB53" s="73">
        <f t="shared" si="40"/>
        <v>0</v>
      </c>
      <c r="HC53" s="72" t="str">
        <f>IFERROR(VLOOKUP(B53,#REF!,3),"0")</f>
        <v>0</v>
      </c>
      <c r="HD53" s="72" t="str">
        <f>IFERROR(VLOOKUP(B53,#REF!,4,0),"0")</f>
        <v>0</v>
      </c>
      <c r="HE53" s="72" t="str">
        <f>IFERROR(VLOOKUP(B53,#REF!,5,0),"0")</f>
        <v>0</v>
      </c>
      <c r="HF53" s="72" t="str">
        <f>IFERROR(VLOOKUP(B53,#REF!,9,0),"0")</f>
        <v>0</v>
      </c>
      <c r="HG53" s="72" t="str">
        <f>IFERROR(VLOOKUP(B53,#REF!,10,0),"0")</f>
        <v>0</v>
      </c>
      <c r="HH53" s="72" t="str">
        <f>IFERROR(VLOOKUP(B53,#REF!,11,0),"0")</f>
        <v>0</v>
      </c>
      <c r="HI53" s="73">
        <f t="shared" si="98"/>
        <v>0</v>
      </c>
      <c r="HP53" s="73">
        <f t="shared" si="99"/>
        <v>0</v>
      </c>
      <c r="HW53" s="73">
        <f t="shared" si="100"/>
        <v>0</v>
      </c>
    </row>
    <row r="54" spans="1:231" x14ac:dyDescent="0.6">
      <c r="A54" s="3">
        <v>51</v>
      </c>
      <c r="B54" s="3">
        <v>1111025</v>
      </c>
      <c r="C54" s="5" t="s">
        <v>116</v>
      </c>
      <c r="D54" s="3" t="s">
        <v>176</v>
      </c>
      <c r="E54" s="84">
        <v>25.06</v>
      </c>
      <c r="F54" s="83">
        <f t="shared" si="9"/>
        <v>250.6</v>
      </c>
      <c r="G54" s="70">
        <f t="shared" ref="G54:G85" si="101">+O54+V54+AC54+AJ54+AQ54+AX54+BE54+BL54+BS54+BZ54+CG54+CN54+CU54+DB54+DI54+DP54+DW54+ED54+EK54+ER54+EY54+FF54+FM54+FT54+GA54+GH54+GO54+GV54+HC54+HJ54+HQ54</f>
        <v>0</v>
      </c>
      <c r="H54" s="70">
        <f t="shared" ref="H54:H85" si="102">+P54+W54+AD54+AK54+AR54+AY54+BF54+BM54+BT54+CA54+CH54+CO54+CV54+DC54+DJ54+DQ54+DX54+EE54+EL54+ES54+EZ54+FG54+FN54+FU54+GB54+GI54+GP54+GW54+HD54+HK54+HR54</f>
        <v>0</v>
      </c>
      <c r="I54" s="70">
        <f t="shared" ref="I54:I85" si="103">+Q54+X54+AE54+AL54+AS54+AZ54+BG54+BN54+BU54+CB54+CI54+CP54+CW54+DD54+DK54+DR54+DY54+EF54+EM54+ET54+FA54+FH54+FO54+FV54+GC54+GJ54+GQ54+GX54+HE54+HL54+HS54</f>
        <v>0</v>
      </c>
      <c r="J54" s="70">
        <f t="shared" ref="J54:J85" si="104">+R54+Y54+AF54+AM54+AT54+BA54+BH54+BO54+BV54+CC54+CJ54+CQ54+CX54+DE54+DL54+DS54+DZ54+EG54+EN54+EU54+FB54+FI54+FP54+FW54+GD54+GK54+GR54+GY54+HF54+HM54+HT54</f>
        <v>0</v>
      </c>
      <c r="K54" s="70">
        <f t="shared" ref="K54:K85" si="105">+S54+Z54+AG54+AN54+AU54+BB54+BI54+BP54+BW54+CD54+CK54+CR54+CY54+DF54+DM54+DT54+EA54+EH54+EO54+EV54+FC54+FJ54+FQ54+FX54+GE54+GL54+GS54+GZ54+HG54+HN54+HU54</f>
        <v>0</v>
      </c>
      <c r="L54" s="70">
        <f t="shared" ref="L54:L85" si="106">+T54+AA54+AH54+AO54+AV54+BC54+BJ54+BQ54+BX54+CE54+CL54+CS54+CZ54+DG54+DN54+DU54+EB54+EI54+EP54+EW54+FD54+FK54+FR54+FY54+GF54+GM54+GT54+HA54+HH54+HO54+HV54</f>
        <v>10</v>
      </c>
      <c r="M54" s="73">
        <f t="shared" si="11"/>
        <v>10</v>
      </c>
      <c r="N54" s="81">
        <f t="shared" si="12"/>
        <v>0</v>
      </c>
      <c r="O54" s="72" t="str">
        <f>IFERROR(VLOOKUP(B54,'1ไม่มียอด'!B:D,3,0),"0")</f>
        <v>0</v>
      </c>
      <c r="P54" s="72" t="str">
        <f>IFERROR(VLOOKUP(B54,'1ไม่มียอด'!B:E,4,0),"0")</f>
        <v>0</v>
      </c>
      <c r="Q54" s="72" t="str">
        <f>IFERROR(VLOOKUP(B54,'1ไม่มียอด'!B:F,5,0),"0")</f>
        <v>0</v>
      </c>
      <c r="R54" s="72" t="str">
        <f>IFERROR(VLOOKUP(B54,'1ไม่มียอด'!B:G,6,0),"0")</f>
        <v>0</v>
      </c>
      <c r="S54" s="72" t="str">
        <f>IFERROR(VLOOKUP(B54,'1ไม่มียอด'!B:J,9,0),"0")</f>
        <v>0</v>
      </c>
      <c r="T54" s="72" t="str">
        <f>IFERROR(VLOOKUP(B54,'1ไม่มียอด'!B:K,10,0),"0")</f>
        <v>0</v>
      </c>
      <c r="U54" s="73">
        <f t="shared" ref="U54:U109" si="107">SUM(O54:R54)</f>
        <v>0</v>
      </c>
      <c r="V54" s="72" t="str">
        <f>IFERROR(VLOOKUP(B54,#REF!,3,0),"0")</f>
        <v>0</v>
      </c>
      <c r="W54" s="72" t="str">
        <f>IFERROR(VLOOKUP(B54,#REF!,4,0),"0")</f>
        <v>0</v>
      </c>
      <c r="X54" s="72" t="str">
        <f>IFERROR(VLOOKUP(B54,#REF!,5,0),"0")</f>
        <v>0</v>
      </c>
      <c r="Y54" s="72" t="str">
        <f>IFERROR(VLOOKUP(B54,#REF!,9,0),"0")</f>
        <v>0</v>
      </c>
      <c r="Z54" s="72" t="str">
        <f>IFERROR(VLOOKUP(B54,#REF!,10,0),"0")</f>
        <v>0</v>
      </c>
      <c r="AA54" s="72" t="str">
        <f>IFERROR(VLOOKUP(B54,#REF!,11,0),"0")</f>
        <v>0</v>
      </c>
      <c r="AB54" s="73">
        <f t="shared" ref="AB54:AB109" si="108">SUM(V54:Y54)</f>
        <v>0</v>
      </c>
      <c r="AC54" s="72">
        <f>IFERROR(VLOOKUP(B54,'3'!B:D,3,0),"0")</f>
        <v>0</v>
      </c>
      <c r="AD54" s="72">
        <f>IFERROR(VLOOKUP(B54,'3'!B:E,4,0),"0")</f>
        <v>0</v>
      </c>
      <c r="AE54" s="72">
        <f>IFERROR(VLOOKUP(B54,'3'!B:F,5,0),"0")</f>
        <v>0</v>
      </c>
      <c r="AF54" s="72">
        <f>IFERROR(VLOOKUP(B54,'3'!B:J,9,0),"0")</f>
        <v>0</v>
      </c>
      <c r="AG54" s="72">
        <f>IFERROR(VLOOKUP(B54,'3'!B:K,10,0),"0")</f>
        <v>0</v>
      </c>
      <c r="AH54" s="72">
        <f>IFERROR(VLOOKUP(B54,'3'!B:L,11,0),"0")</f>
        <v>0</v>
      </c>
      <c r="AI54" s="73">
        <f t="shared" si="15"/>
        <v>0</v>
      </c>
      <c r="AJ54" s="72">
        <f>IFERROR(VLOOKUP(B54,'4'!B:D,3,0),"0")</f>
        <v>0</v>
      </c>
      <c r="AK54" s="72">
        <f>IFERROR(VLOOKUP(B54,'4'!B:E,4,0),"0")</f>
        <v>0</v>
      </c>
      <c r="AL54" s="72">
        <f>IFERROR(VLOOKUP(B54,'4'!B:F,5,0),"0")</f>
        <v>0</v>
      </c>
      <c r="AM54" s="72">
        <f>IFERROR(VLOOKUP(B54,'4'!B:J,9,0),"0")</f>
        <v>0</v>
      </c>
      <c r="AN54" s="72">
        <f>IFERROR(VLOOKUP(B54,'4'!B:K,10,0),"0")</f>
        <v>0</v>
      </c>
      <c r="AO54" s="72">
        <f>IFERROR(VLOOKUP(B54,'4'!B:L,11,0),"0")</f>
        <v>0</v>
      </c>
      <c r="AP54" s="73">
        <f t="shared" si="16"/>
        <v>0</v>
      </c>
      <c r="AQ54" s="72">
        <f>IFERROR(VLOOKUP(B54,'5'!B:D,3,0),"0")</f>
        <v>0</v>
      </c>
      <c r="AR54" s="72">
        <f>IFERROR(VLOOKUP(B54,'5'!B:E,4,0),"0")</f>
        <v>0</v>
      </c>
      <c r="AS54" s="72">
        <f>IFERROR(VLOOKUP(B54,'5'!B:F,5,0),"0")</f>
        <v>0</v>
      </c>
      <c r="AT54" s="72">
        <f>IFERROR(VLOOKUP(B54,'5'!B:J,9,0),"0")</f>
        <v>0</v>
      </c>
      <c r="AU54" s="72">
        <f>IFERROR(VLOOKUP(B54,'5'!B:K,10,0),"0")</f>
        <v>0</v>
      </c>
      <c r="AV54" s="72">
        <f>IFERROR(VLOOKUP(B54,'5'!B:L,11,0),"0")</f>
        <v>0</v>
      </c>
      <c r="AW54" s="73">
        <f t="shared" ref="AW54:AW109" si="109">SUM(AQ54:AT54)</f>
        <v>0</v>
      </c>
      <c r="AX54" s="72">
        <f>IFERROR(VLOOKUP(B54,'6'!B:D,3,0),"0")</f>
        <v>0</v>
      </c>
      <c r="AY54" s="72">
        <f>IFERROR(VLOOKUP(B54,'6'!B:E,4,0),"0")</f>
        <v>0</v>
      </c>
      <c r="AZ54" s="72">
        <f>IFERROR(VLOOKUP(B54,'6'!B:F,5,0),"0")</f>
        <v>0</v>
      </c>
      <c r="BA54" s="72">
        <f>IFERROR(VLOOKUP(B54,'6'!B:J,9,0),"0")</f>
        <v>0</v>
      </c>
      <c r="BB54" s="72">
        <f>IFERROR(VLOOKUP(B54,'6'!B:K,10,0),"0")</f>
        <v>0</v>
      </c>
      <c r="BC54" s="72">
        <f>IFERROR(VLOOKUP(B54,'6'!B:L,11,0),"0")</f>
        <v>0</v>
      </c>
      <c r="BD54" s="73">
        <f t="shared" si="18"/>
        <v>0</v>
      </c>
      <c r="BE54" s="72">
        <f>IFERROR(VLOOKUP(B54,'7'!B:D,3,0),"0")</f>
        <v>0</v>
      </c>
      <c r="BF54" s="72">
        <f>IFERROR(VLOOKUP(B54,'7'!B:E,4,0),"0")</f>
        <v>0</v>
      </c>
      <c r="BG54" s="72">
        <f>IFERROR(VLOOKUP(B54,'7'!B:F,5,0),"0")</f>
        <v>0</v>
      </c>
      <c r="BH54" s="72">
        <f>IFERROR(VLOOKUP(B54,'7'!B:J,9,0),"0")</f>
        <v>0</v>
      </c>
      <c r="BI54" s="72">
        <f>IFERROR(VLOOKUP(B54,'7'!B:K,10,0),"0")</f>
        <v>0</v>
      </c>
      <c r="BJ54" s="72">
        <f>IFERROR(VLOOKUP(B54,'7'!B:L,11,0),"0")</f>
        <v>0</v>
      </c>
      <c r="BK54" s="73">
        <f t="shared" ref="BK54:BK109" si="110">SUM(BE54:BH54)</f>
        <v>0</v>
      </c>
      <c r="BL54" s="72">
        <f>IFERROR(VLOOKUP(B54,'8'!B:D,3,0),"0")</f>
        <v>0</v>
      </c>
      <c r="BM54" s="72">
        <f>IFERROR(VLOOKUP(B54,'8'!B:E,4,0),"0")</f>
        <v>0</v>
      </c>
      <c r="BN54" s="72">
        <f>IFERROR(VLOOKUP(B54,'8'!B:F,5,0),"0")</f>
        <v>0</v>
      </c>
      <c r="BO54" s="72">
        <f>IFERROR(VLOOKUP(B54,'8'!B:J,9,0),"0")</f>
        <v>0</v>
      </c>
      <c r="BP54" s="72">
        <f>IFERROR(VLOOKUP(B54,'8'!B:K,10,0),"0")</f>
        <v>0</v>
      </c>
      <c r="BQ54" s="72">
        <f>IFERROR(VLOOKUP(B54,'8'!B:L,11,0),"0")</f>
        <v>0</v>
      </c>
      <c r="BR54" s="73">
        <f t="shared" si="20"/>
        <v>0</v>
      </c>
      <c r="BS54" s="72">
        <f>IFERROR(VLOOKUP(B54,'9'!B:D,3,0),"0")</f>
        <v>0</v>
      </c>
      <c r="BT54" s="72">
        <f>IFERROR(VLOOKUP(B54,'9'!B:E,4,0),"0")</f>
        <v>0</v>
      </c>
      <c r="BU54" s="72">
        <f>IFERROR(VLOOKUP(B54,'9'!B:F,5,0),"0")</f>
        <v>0</v>
      </c>
      <c r="BV54" s="72">
        <f>IFERROR(VLOOKUP(B54,'9'!B:J,9,0),"0")</f>
        <v>0</v>
      </c>
      <c r="BW54" s="72">
        <f>IFERROR(VLOOKUP(B54,'9'!B:K,10,0),"0")</f>
        <v>0</v>
      </c>
      <c r="BX54" s="72">
        <f>IFERROR(VLOOKUP(B54,'9'!B:L,11,0),"0")</f>
        <v>0</v>
      </c>
      <c r="BY54" s="73">
        <f t="shared" si="21"/>
        <v>0</v>
      </c>
      <c r="BZ54" s="72">
        <f>IFERROR(VLOOKUP(B54,'10'!B:D,3,0),"0")</f>
        <v>0</v>
      </c>
      <c r="CA54" s="72">
        <f>IFERROR(VLOOKUP(B54,'10'!B:E,4,0),"0")</f>
        <v>0</v>
      </c>
      <c r="CB54" s="72">
        <f>VLOOKUP(B54,'10'!B:F,5,0)</f>
        <v>0</v>
      </c>
      <c r="CC54" s="72">
        <f>IFERROR(VLOOKUP(B54,'10'!B:J,9,0),"0")</f>
        <v>0</v>
      </c>
      <c r="CD54" s="72">
        <f>IFERROR(VLOOKUP(B54,'10'!B:K,10,0),"0")</f>
        <v>0</v>
      </c>
      <c r="CE54" s="72">
        <f>IFERROR(VLOOKUP(B54,'10'!B:L,11,0),"0")</f>
        <v>0</v>
      </c>
      <c r="CF54" s="73">
        <f t="shared" ref="CF54:CF109" si="111">SUM(BZ54:CC54)</f>
        <v>0</v>
      </c>
      <c r="CG54" s="72">
        <f>IFERROR(VLOOKUP(B54,'11'!B:D,3,0),"0")</f>
        <v>0</v>
      </c>
      <c r="CH54" s="72">
        <f>IFERROR(VLOOKUP(B54,'11'!B:E,4,0),"0")</f>
        <v>0</v>
      </c>
      <c r="CI54" s="72">
        <f>IFERROR(VLOOKUP(B54,'11'!B:F,5,0),"0")</f>
        <v>0</v>
      </c>
      <c r="CJ54" s="72">
        <f>IFERROR(VLOOKUP(B54,'11'!B:J,9,0),"0")</f>
        <v>0</v>
      </c>
      <c r="CK54" s="72">
        <f>IFERROR(VLOOKUP(B54,'11'!B:K,10,0),"0")</f>
        <v>0</v>
      </c>
      <c r="CL54" s="72">
        <f>IFERROR(VLOOKUP(B54,'11'!B:L,11,0),"0")</f>
        <v>0</v>
      </c>
      <c r="CM54" s="73">
        <f t="shared" ref="CM54:CM109" si="112">SUM(CG54:CJ54)</f>
        <v>0</v>
      </c>
      <c r="CN54" s="72">
        <f>IFERROR(VLOOKUP(B54,'12'!B:D,3,0),"0")</f>
        <v>0</v>
      </c>
      <c r="CO54" s="72">
        <f>IFERROR(VLOOKUP(B54,'12'!B:E,4,0),"0")</f>
        <v>0</v>
      </c>
      <c r="CP54" s="72">
        <f>IFERROR(VLOOKUP(B54,'12'!B:F,5,0),"0")</f>
        <v>0</v>
      </c>
      <c r="CQ54" s="72">
        <f>IFERROR(VLOOKUP(B54,'12'!B:J,9,0),"0")</f>
        <v>0</v>
      </c>
      <c r="CR54" s="72">
        <f>IFERROR(VLOOKUP(B54,'12'!B:K,10,0),"0")</f>
        <v>0</v>
      </c>
      <c r="CS54" s="72">
        <f>IFERROR(VLOOKUP(B54,'12'!B:L,11,0),"0")</f>
        <v>0</v>
      </c>
      <c r="CT54" s="73">
        <f t="shared" ref="CT54:CT109" si="113">SUM(CN54:CQ54)</f>
        <v>0</v>
      </c>
      <c r="CU54" s="72">
        <f>IFERROR(VLOOKUP(B54,'13'!B:D,3,0),"0")</f>
        <v>0</v>
      </c>
      <c r="CV54" s="72">
        <f>IFERROR(VLOOKUP(B54,'13'!B:E,4,0),"0")</f>
        <v>0</v>
      </c>
      <c r="CW54" s="72">
        <f>IFERROR(VLOOKUP(B54,'13'!B:F,5,0),"0")</f>
        <v>0</v>
      </c>
      <c r="CX54" s="72">
        <f>IFERROR(VLOOKUP(B54,'13'!B:J,9,0),"0")</f>
        <v>0</v>
      </c>
      <c r="CY54" s="72">
        <f>IFERROR(VLOOKUP(B54,'13'!B:K,10,0),"0")</f>
        <v>0</v>
      </c>
      <c r="CZ54" s="72">
        <f>IFERROR(VLOOKUP(B54,'13'!B:L,11,0),"0")</f>
        <v>0</v>
      </c>
      <c r="DA54" s="73">
        <f t="shared" ref="DA54:DA109" si="114">SUM(CU54:CX54)</f>
        <v>0</v>
      </c>
      <c r="DB54" s="72">
        <f>IFERROR(VLOOKUP(B54,'14'!B:D,3,0),"0")</f>
        <v>0</v>
      </c>
      <c r="DC54" s="72">
        <f>IFERROR(VLOOKUP(B54,'14'!B:E,4,0),"0")</f>
        <v>0</v>
      </c>
      <c r="DD54" s="72">
        <f>IFERROR(VLOOKUP(B54,'14'!B:F,5,0),"0")</f>
        <v>0</v>
      </c>
      <c r="DE54" s="72">
        <f>IFERROR(VLOOKUP(B54,'14'!B:J,9,0),"0")</f>
        <v>0</v>
      </c>
      <c r="DF54" s="72">
        <f>IFERROR(VLOOKUP(B54,'14'!B:K,10,0),"0")</f>
        <v>0</v>
      </c>
      <c r="DG54" s="72">
        <f>IFERROR(VLOOKUP(B54,'14'!B:L,11,0),"0")</f>
        <v>0</v>
      </c>
      <c r="DH54" s="73">
        <f t="shared" ref="DH54:DH109" si="115">SUM(DB54:DE54)</f>
        <v>0</v>
      </c>
      <c r="DI54" s="72">
        <f>IFERROR(VLOOKUP(B54,'15'!B:D,3,0),"0")</f>
        <v>0</v>
      </c>
      <c r="DJ54" s="72">
        <f>IFERROR(VLOOKUP(B54,'15'!B:E,4,0),"0")</f>
        <v>0</v>
      </c>
      <c r="DK54" s="72">
        <f>IFERROR(VLOOKUP(B54,'15'!B:F,5,0),"0")</f>
        <v>0</v>
      </c>
      <c r="DL54" s="72">
        <f>IFERROR(VLOOKUP(B54,'15'!B:J,9,0),"0")</f>
        <v>0</v>
      </c>
      <c r="DM54" s="72">
        <f>IFERROR(VLOOKUP(B54,'15'!B:K,10,0),"0")</f>
        <v>0</v>
      </c>
      <c r="DN54" s="72">
        <f>IFERROR(VLOOKUP(B54,'15'!B:L,11,0),"0")</f>
        <v>0</v>
      </c>
      <c r="DO54" s="73">
        <f t="shared" ref="DO54:DO109" si="116">SUM(DI54:DL54)</f>
        <v>0</v>
      </c>
      <c r="DP54" s="72">
        <f>IFERROR(VLOOKUP(B54,'16'!B:D,3,0),"0")</f>
        <v>0</v>
      </c>
      <c r="DQ54" s="72">
        <f>IFERROR(VLOOKUP(B54,'16'!B:E,4,0),"0")</f>
        <v>0</v>
      </c>
      <c r="DR54" s="72">
        <f>IFERROR(VLOOKUP(B54,'16'!B:F,5,0),"0")</f>
        <v>0</v>
      </c>
      <c r="DS54" s="72">
        <f>IFERROR(VLOOKUP(B54,'16'!B:J,9,0),"0")</f>
        <v>0</v>
      </c>
      <c r="DT54" s="72">
        <f>IFERROR(VLOOKUP(B54,'16'!B:K,10,0),"0")</f>
        <v>0</v>
      </c>
      <c r="DU54" s="72">
        <f>IFERROR(VLOOKUP(B54,'16'!B:L,11,0),"0")</f>
        <v>0</v>
      </c>
      <c r="DV54" s="73">
        <f t="shared" ref="DV54:DV109" si="117">SUM(DP54:DS54)</f>
        <v>0</v>
      </c>
      <c r="DW54" s="72">
        <f>IFERROR(VLOOKUP(B54,'17'!B:D,3,0),"0")</f>
        <v>0</v>
      </c>
      <c r="DX54" s="72">
        <f>IFERROR(VLOOKUP(B54,'17'!B:E,4,0),"0")</f>
        <v>0</v>
      </c>
      <c r="DY54" s="72">
        <f>IFERROR(VLOOKUP(B54,'17'!B:F,5,0),"0")</f>
        <v>0</v>
      </c>
      <c r="DZ54" s="72">
        <f>IFERROR(VLOOKUP(B54,'17'!B:J,9,0),"0")</f>
        <v>0</v>
      </c>
      <c r="EA54" s="72">
        <f>IFERROR(VLOOKUP(B54,'17'!B:K,10,0),"0")</f>
        <v>0</v>
      </c>
      <c r="EB54" s="72">
        <f>IFERROR(VLOOKUP(B54,'17'!B:L,11,0),"0")</f>
        <v>0</v>
      </c>
      <c r="EC54" s="73">
        <f t="shared" ref="EC54:EC109" si="118">SUM(DW54:DZ54)</f>
        <v>0</v>
      </c>
      <c r="ED54" s="72">
        <f>IFERROR(VLOOKUP(B54,'18'!B:D,3,0),"0")</f>
        <v>0</v>
      </c>
      <c r="EE54" s="72">
        <f>IFERROR(VLOOKUP(B54,'18'!B:E,4,0),"0")</f>
        <v>0</v>
      </c>
      <c r="EF54" s="72">
        <f>IFERROR(VLOOKUP(B54,'18'!B:F,5,0),"0")</f>
        <v>0</v>
      </c>
      <c r="EG54" s="72">
        <f>IFERROR(VLOOKUP(B54,'18'!B:J,9,0),"0")</f>
        <v>0</v>
      </c>
      <c r="EH54" s="72">
        <f>IFERROR(VLOOKUP(B54,'18'!B:K,10,0),"0")</f>
        <v>0</v>
      </c>
      <c r="EI54" s="72">
        <f>IFERROR(VLOOKUP(B54,'18'!B:L,11,0),"0")</f>
        <v>0</v>
      </c>
      <c r="EJ54" s="73">
        <f t="shared" si="30"/>
        <v>0</v>
      </c>
      <c r="EK54" s="72">
        <f>IFERROR(VLOOKUP(B54,'19'!B:D,3,0),"0")</f>
        <v>0</v>
      </c>
      <c r="EL54" s="72">
        <f>IFERROR(VLOOKUP(B54,'19'!B:E,4,0),"0")</f>
        <v>0</v>
      </c>
      <c r="EM54" s="72">
        <f>IFERROR(VLOOKUP(B54,'19'!B:F,5,0),"0")</f>
        <v>0</v>
      </c>
      <c r="EN54" s="72">
        <f>IFERROR(VLOOKUP(B54,'19'!B:J,9,0),"0")</f>
        <v>0</v>
      </c>
      <c r="EO54" s="72">
        <f>IFERROR(VLOOKUP(B54,'19'!B:K,10,0),"0")</f>
        <v>0</v>
      </c>
      <c r="EP54" s="72">
        <f>IFERROR(VLOOKUP(B54,'19'!B:L,11,0),"0")</f>
        <v>0</v>
      </c>
      <c r="EQ54" s="73">
        <f t="shared" si="31"/>
        <v>0</v>
      </c>
      <c r="ER54" s="72">
        <f>IFERROR(VLOOKUP(B54,'20'!B:D,3,0),"0")</f>
        <v>0</v>
      </c>
      <c r="ES54" s="72">
        <f>IFERROR(VLOOKUP(B54,'20'!B:E,4,0),"0")</f>
        <v>0</v>
      </c>
      <c r="ET54" s="72">
        <f>IFERROR(VLOOKUP(B54,'20'!B:F,5,0),"0")</f>
        <v>0</v>
      </c>
      <c r="EU54" s="72">
        <f>IFERROR(VLOOKUP(B54,'20'!B:J,9,0),"0")</f>
        <v>0</v>
      </c>
      <c r="EV54" s="72">
        <f>IFERROR(VLOOKUP(B54,'20'!B:K,10,0),"0")</f>
        <v>0</v>
      </c>
      <c r="EW54" s="72">
        <f>IFERROR(VLOOKUP(B54,'20'!B:L,11,0),"0")</f>
        <v>0</v>
      </c>
      <c r="EX54" s="73">
        <f t="shared" si="32"/>
        <v>0</v>
      </c>
      <c r="EY54" s="72">
        <f>IFERROR(VLOOKUP(B54,'21'!B:D,3,0),"0")</f>
        <v>0</v>
      </c>
      <c r="EZ54" s="72">
        <f>IFERROR(VLOOKUP(B54,'21'!B:E,4,0),"0")</f>
        <v>0</v>
      </c>
      <c r="FA54" s="72">
        <f>IFERROR(VLOOKUP(B54,'21'!B:F,5,0),"0")</f>
        <v>0</v>
      </c>
      <c r="FB54" s="72">
        <f>IFERROR(VLOOKUP(B54,'21'!B:J,9,0),"0")</f>
        <v>0</v>
      </c>
      <c r="FC54" s="72">
        <f>IFERROR(VLOOKUP(B54,'21'!B:K,10,0),"0")</f>
        <v>0</v>
      </c>
      <c r="FD54" s="72">
        <f>IFERROR(VLOOKUP(B54,'21'!B:L,11,0),"0")</f>
        <v>0</v>
      </c>
      <c r="FE54" s="73">
        <f t="shared" si="33"/>
        <v>0</v>
      </c>
      <c r="FF54" s="72">
        <f>IFERROR(VLOOKUP(B54,'22'!B:D,3,0),"0")</f>
        <v>0</v>
      </c>
      <c r="FG54" s="72">
        <f>IFERROR(VLOOKUP(B54,'22'!B:E,4,0),"0")</f>
        <v>0</v>
      </c>
      <c r="FH54" s="72">
        <f>IFERROR(VLOOKUP(B54,'22'!B:F,5,0),"0")</f>
        <v>0</v>
      </c>
      <c r="FI54" s="72">
        <f>IFERROR(VLOOKUP(B54,'22'!B:J,9,0),"0")</f>
        <v>0</v>
      </c>
      <c r="FJ54" s="72">
        <f>IFERROR(VLOOKUP(B54,'22'!B:K,10,0),"0")</f>
        <v>0</v>
      </c>
      <c r="FK54" s="72">
        <f>IFERROR(VLOOKUP(B54,'22'!B:L,11,0),"0")</f>
        <v>0</v>
      </c>
      <c r="FL54" s="73">
        <f t="shared" si="34"/>
        <v>0</v>
      </c>
      <c r="FM54" s="72">
        <f>IFERROR(VLOOKUP(B54,'23'!B:D,3,0),"0")</f>
        <v>0</v>
      </c>
      <c r="FN54" s="72">
        <f>IFERROR(VLOOKUP(B54,'23'!B:E,4,0),"0")</f>
        <v>0</v>
      </c>
      <c r="FO54" s="72">
        <f>IFERROR(VLOOKUP(B54,'23'!B:F,5,0),"0")</f>
        <v>0</v>
      </c>
      <c r="FP54" s="72">
        <f>IFERROR(VLOOKUP(B54,'23'!B:J,9,0),"0")</f>
        <v>0</v>
      </c>
      <c r="FQ54" s="72">
        <f>IFERROR(VLOOKUP(B54,'23'!B:K,10,0),"0")</f>
        <v>0</v>
      </c>
      <c r="FR54" s="72">
        <f>IFERROR(VLOOKUP(B54,'23'!B:L,11,0),"0")</f>
        <v>0</v>
      </c>
      <c r="FS54" s="73">
        <f t="shared" si="35"/>
        <v>0</v>
      </c>
      <c r="FT54" s="72">
        <f>IFERROR(VLOOKUP(B54,'24'!B:D,3,0),"0")</f>
        <v>0</v>
      </c>
      <c r="FU54" s="72">
        <f>IFERROR(VLOOKUP(B54,'24'!B:E,4,0),"0")</f>
        <v>0</v>
      </c>
      <c r="FV54" s="72">
        <f>IFERROR(VLOOKUP(B54,'24'!B:F,5,0),"0")</f>
        <v>0</v>
      </c>
      <c r="FW54" s="72">
        <f>IFERROR(VLOOKUP(B54,'24'!B:J,9,0),"0")</f>
        <v>0</v>
      </c>
      <c r="FX54" s="72">
        <f>IFERROR(VLOOKUP(B54,'24'!B:K,10,0),"0")</f>
        <v>0</v>
      </c>
      <c r="FY54" s="72">
        <f>IFERROR(VLOOKUP(B54,'24'!B:L,11,0),"0")</f>
        <v>0</v>
      </c>
      <c r="FZ54" s="73">
        <f t="shared" si="36"/>
        <v>0</v>
      </c>
      <c r="GA54" s="72">
        <f>IFERROR(VLOOKUP(B54,'25'!B:D,3,0),"0")</f>
        <v>0</v>
      </c>
      <c r="GB54" s="72">
        <f>IFERROR(VLOOKUP(B54,'25'!B:E,4,0),"0")</f>
        <v>0</v>
      </c>
      <c r="GC54" s="72">
        <f>IFERROR(VLOOKUP(B54,'25'!B:F,5,0),"0")</f>
        <v>0</v>
      </c>
      <c r="GD54" s="72">
        <f>IFERROR(VLOOKUP(B54,'25'!B:J,9,0),"0")</f>
        <v>0</v>
      </c>
      <c r="GE54" s="72">
        <f>IFERROR(VLOOKUP(B54,'25'!B:K,10,0),"0")</f>
        <v>0</v>
      </c>
      <c r="GF54" s="72">
        <f>IFERROR(VLOOKUP(B54,'25'!B:L,11,0),"0")</f>
        <v>0</v>
      </c>
      <c r="GG54" s="73">
        <f t="shared" ref="GG54:GG109" si="119">SUM(GA54:GD54)</f>
        <v>0</v>
      </c>
      <c r="GH54" s="72">
        <f>IFERROR(VLOOKUP(B54,'26'!B:D,3,0),"0")</f>
        <v>0</v>
      </c>
      <c r="GI54" s="72">
        <f>IFERROR(VLOOKUP(B54,'26'!B:E,4,0),"0")</f>
        <v>0</v>
      </c>
      <c r="GJ54" s="72">
        <f>IFERROR(VLOOKUP(B54,'26'!B:F,5,0),"0")</f>
        <v>0</v>
      </c>
      <c r="GK54" s="72">
        <f>IFERROR(VLOOKUP(B54,'26'!B:J,9,0),"0")</f>
        <v>0</v>
      </c>
      <c r="GL54" s="72">
        <f>IFERROR(VLOOKUP(B54,'26'!B:K,10,0),"0")</f>
        <v>0</v>
      </c>
      <c r="GM54" s="72">
        <f>IFERROR(VLOOKUP(B54,'26'!B:L,11,0),"0")</f>
        <v>0</v>
      </c>
      <c r="GN54" s="73">
        <f t="shared" ref="GN54:GN109" si="120">SUM(GH54:GK54)</f>
        <v>0</v>
      </c>
      <c r="GO54" s="72">
        <f>IFERROR(VLOOKUP(B54,'27'!B:D,3,0),"0")</f>
        <v>0</v>
      </c>
      <c r="GP54" s="72">
        <f>IFERROR(VLOOKUP(B54,'27'!B:E,4,0),"0")</f>
        <v>0</v>
      </c>
      <c r="GQ54" s="72">
        <f>IFERROR(VLOOKUP(B54,'27'!B:F,5,0),"0")</f>
        <v>0</v>
      </c>
      <c r="GR54" s="72">
        <f>IFERROR(VLOOKUP(B54,'27'!B:J,9,0),"0")</f>
        <v>0</v>
      </c>
      <c r="GS54" s="72">
        <f>IFERROR(VLOOKUP(B54,'27'!B:K,10,0),"0")</f>
        <v>0</v>
      </c>
      <c r="GT54" s="72">
        <f>IFERROR(VLOOKUP(B54,'27'!B:L,11,0),"0")</f>
        <v>10</v>
      </c>
      <c r="GU54" s="73">
        <f t="shared" si="39"/>
        <v>10</v>
      </c>
      <c r="GV54" s="72">
        <f>IFERROR(VLOOKUP(B54,'28'!B:D,3,0),"0")</f>
        <v>0</v>
      </c>
      <c r="GW54" s="72">
        <f>IFERROR(VLOOKUP(B54,'28'!B:E,4,0),"0")</f>
        <v>0</v>
      </c>
      <c r="GX54" s="72">
        <f>IFERROR(VLOOKUP(B54,'28'!B:F,5,0),"0")</f>
        <v>0</v>
      </c>
      <c r="GY54" s="72">
        <f>IFERROR(VLOOKUP(B54,'28'!B:J,9,0),"0")</f>
        <v>0</v>
      </c>
      <c r="GZ54" s="72">
        <f>IFERROR(VLOOKUP(B54,'28'!B:K,10,0),"0")</f>
        <v>0</v>
      </c>
      <c r="HA54" s="72">
        <f>IFERROR(VLOOKUP(B54,'28'!B:L,11,0),"0")</f>
        <v>0</v>
      </c>
      <c r="HB54" s="73">
        <f t="shared" si="40"/>
        <v>0</v>
      </c>
      <c r="HC54" s="72" t="str">
        <f>IFERROR(VLOOKUP(B54,#REF!,3),"0")</f>
        <v>0</v>
      </c>
      <c r="HD54" s="72" t="str">
        <f>IFERROR(VLOOKUP(B54,#REF!,4,0),"0")</f>
        <v>0</v>
      </c>
      <c r="HE54" s="72" t="str">
        <f>IFERROR(VLOOKUP(B54,#REF!,5,0),"0")</f>
        <v>0</v>
      </c>
      <c r="HF54" s="72" t="str">
        <f>IFERROR(VLOOKUP(B54,#REF!,9,0),"0")</f>
        <v>0</v>
      </c>
      <c r="HG54" s="72" t="str">
        <f>IFERROR(VLOOKUP(B54,#REF!,10,0),"0")</f>
        <v>0</v>
      </c>
      <c r="HH54" s="72" t="str">
        <f>IFERROR(VLOOKUP(B54,#REF!,11,0),"0")</f>
        <v>0</v>
      </c>
      <c r="HI54" s="73">
        <f t="shared" ref="HI54:HI109" si="121">SUM(HC54:HF54)</f>
        <v>0</v>
      </c>
      <c r="HP54" s="73">
        <f t="shared" ref="HP54:HP109" si="122">SUM(HJ54:HM54)</f>
        <v>0</v>
      </c>
      <c r="HW54" s="73">
        <f t="shared" ref="HW54:HW109" si="123">SUM(HQ54:HT54)</f>
        <v>0</v>
      </c>
    </row>
    <row r="55" spans="1:231" x14ac:dyDescent="0.6">
      <c r="A55" s="3">
        <v>52</v>
      </c>
      <c r="B55" s="3">
        <v>1111018</v>
      </c>
      <c r="C55" s="5" t="s">
        <v>117</v>
      </c>
      <c r="D55" s="3" t="s">
        <v>176</v>
      </c>
      <c r="E55" s="84">
        <v>32.61</v>
      </c>
      <c r="F55" s="83">
        <f t="shared" si="9"/>
        <v>326.10000000000002</v>
      </c>
      <c r="G55" s="70">
        <f t="shared" si="101"/>
        <v>0</v>
      </c>
      <c r="H55" s="70">
        <f t="shared" si="102"/>
        <v>0</v>
      </c>
      <c r="I55" s="70">
        <f t="shared" si="103"/>
        <v>0</v>
      </c>
      <c r="J55" s="70">
        <f t="shared" si="104"/>
        <v>0</v>
      </c>
      <c r="K55" s="70">
        <f t="shared" si="105"/>
        <v>0</v>
      </c>
      <c r="L55" s="70">
        <f t="shared" si="106"/>
        <v>10</v>
      </c>
      <c r="M55" s="73">
        <f t="shared" si="11"/>
        <v>10</v>
      </c>
      <c r="N55" s="81">
        <f>+G55+H55+I55+J55+K55</f>
        <v>0</v>
      </c>
      <c r="O55" s="72" t="str">
        <f>IFERROR(VLOOKUP(B55,'1ไม่มียอด'!B:D,3,0),"0")</f>
        <v>0</v>
      </c>
      <c r="P55" s="72" t="str">
        <f>IFERROR(VLOOKUP(B55,'1ไม่มียอด'!B:E,4,0),"0")</f>
        <v>0</v>
      </c>
      <c r="Q55" s="72" t="str">
        <f>IFERROR(VLOOKUP(B55,'1ไม่มียอด'!B:F,5,0),"0")</f>
        <v>0</v>
      </c>
      <c r="R55" s="72" t="str">
        <f>IFERROR(VLOOKUP(B55,'1ไม่มียอด'!B:G,6,0),"0")</f>
        <v>0</v>
      </c>
      <c r="S55" s="72" t="str">
        <f>IFERROR(VLOOKUP(B55,'1ไม่มียอด'!B:J,9,0),"0")</f>
        <v>0</v>
      </c>
      <c r="T55" s="72" t="str">
        <f>IFERROR(VLOOKUP(B55,'1ไม่มียอด'!B:K,10,0),"0")</f>
        <v>0</v>
      </c>
      <c r="U55" s="73">
        <f t="shared" si="107"/>
        <v>0</v>
      </c>
      <c r="V55" s="72" t="str">
        <f>IFERROR(VLOOKUP(B55,#REF!,3,0),"0")</f>
        <v>0</v>
      </c>
      <c r="W55" s="72" t="str">
        <f>IFERROR(VLOOKUP(B55,#REF!,4,0),"0")</f>
        <v>0</v>
      </c>
      <c r="X55" s="72" t="str">
        <f>IFERROR(VLOOKUP(B55,#REF!,5,0),"0")</f>
        <v>0</v>
      </c>
      <c r="Y55" s="72" t="str">
        <f>IFERROR(VLOOKUP(B55,#REF!,9,0),"0")</f>
        <v>0</v>
      </c>
      <c r="Z55" s="72" t="str">
        <f>IFERROR(VLOOKUP(B55,#REF!,10,0),"0")</f>
        <v>0</v>
      </c>
      <c r="AA55" s="72" t="str">
        <f>IFERROR(VLOOKUP(B55,#REF!,11,0),"0")</f>
        <v>0</v>
      </c>
      <c r="AB55" s="73">
        <f t="shared" si="108"/>
        <v>0</v>
      </c>
      <c r="AC55" s="72">
        <f>IFERROR(VLOOKUP(B55,'3'!B:D,3,0),"0")</f>
        <v>0</v>
      </c>
      <c r="AD55" s="72">
        <f>IFERROR(VLOOKUP(B55,'3'!B:E,4,0),"0")</f>
        <v>0</v>
      </c>
      <c r="AE55" s="72">
        <f>IFERROR(VLOOKUP(B55,'3'!B:F,5,0),"0")</f>
        <v>0</v>
      </c>
      <c r="AF55" s="72">
        <f>IFERROR(VLOOKUP(B55,'3'!B:J,9,0),"0")</f>
        <v>0</v>
      </c>
      <c r="AG55" s="72">
        <f>IFERROR(VLOOKUP(B55,'3'!B:K,10,0),"0")</f>
        <v>0</v>
      </c>
      <c r="AH55" s="72">
        <f>IFERROR(VLOOKUP(B55,'3'!B:L,11,0),"0")</f>
        <v>0</v>
      </c>
      <c r="AI55" s="73">
        <f t="shared" si="15"/>
        <v>0</v>
      </c>
      <c r="AJ55" s="72">
        <f>IFERROR(VLOOKUP(B55,'4'!B:D,3,0),"0")</f>
        <v>0</v>
      </c>
      <c r="AK55" s="72">
        <f>IFERROR(VLOOKUP(B55,'4'!B:E,4,0),"0")</f>
        <v>0</v>
      </c>
      <c r="AL55" s="72">
        <f>IFERROR(VLOOKUP(B55,'4'!B:F,5,0),"0")</f>
        <v>0</v>
      </c>
      <c r="AM55" s="72">
        <f>IFERROR(VLOOKUP(B55,'4'!B:J,9,0),"0")</f>
        <v>0</v>
      </c>
      <c r="AN55" s="72">
        <f>IFERROR(VLOOKUP(B55,'4'!B:K,10,0),"0")</f>
        <v>0</v>
      </c>
      <c r="AO55" s="72">
        <f>IFERROR(VLOOKUP(B55,'4'!B:L,11,0),"0")</f>
        <v>0</v>
      </c>
      <c r="AP55" s="73">
        <f t="shared" si="16"/>
        <v>0</v>
      </c>
      <c r="AQ55" s="72">
        <f>IFERROR(VLOOKUP(B55,'5'!B:D,3,0),"0")</f>
        <v>0</v>
      </c>
      <c r="AR55" s="72">
        <f>IFERROR(VLOOKUP(B55,'5'!B:E,4,0),"0")</f>
        <v>0</v>
      </c>
      <c r="AS55" s="72">
        <f>IFERROR(VLOOKUP(B55,'5'!B:F,5,0),"0")</f>
        <v>0</v>
      </c>
      <c r="AT55" s="72">
        <f>IFERROR(VLOOKUP(B55,'5'!B:J,9,0),"0")</f>
        <v>0</v>
      </c>
      <c r="AU55" s="72">
        <f>IFERROR(VLOOKUP(B55,'5'!B:K,10,0),"0")</f>
        <v>0</v>
      </c>
      <c r="AV55" s="72">
        <f>IFERROR(VLOOKUP(B55,'5'!B:L,11,0),"0")</f>
        <v>0</v>
      </c>
      <c r="AW55" s="73">
        <f t="shared" si="109"/>
        <v>0</v>
      </c>
      <c r="AX55" s="72">
        <f>IFERROR(VLOOKUP(B55,'6'!B:D,3,0),"0")</f>
        <v>0</v>
      </c>
      <c r="AY55" s="72">
        <f>IFERROR(VLOOKUP(B55,'6'!B:E,4,0),"0")</f>
        <v>0</v>
      </c>
      <c r="AZ55" s="72">
        <f>IFERROR(VLOOKUP(B55,'6'!B:F,5,0),"0")</f>
        <v>0</v>
      </c>
      <c r="BA55" s="72">
        <f>IFERROR(VLOOKUP(B55,'6'!B:J,9,0),"0")</f>
        <v>0</v>
      </c>
      <c r="BB55" s="72">
        <f>IFERROR(VLOOKUP(B55,'6'!B:K,10,0),"0")</f>
        <v>0</v>
      </c>
      <c r="BC55" s="72">
        <f>IFERROR(VLOOKUP(B55,'6'!B:L,11,0),"0")</f>
        <v>0</v>
      </c>
      <c r="BD55" s="73">
        <f t="shared" si="18"/>
        <v>0</v>
      </c>
      <c r="BE55" s="72">
        <f>IFERROR(VLOOKUP(B55,'7'!B:D,3,0),"0")</f>
        <v>0</v>
      </c>
      <c r="BF55" s="72">
        <f>IFERROR(VLOOKUP(B55,'7'!B:E,4,0),"0")</f>
        <v>0</v>
      </c>
      <c r="BG55" s="72">
        <f>IFERROR(VLOOKUP(B55,'7'!B:F,5,0),"0")</f>
        <v>0</v>
      </c>
      <c r="BH55" s="72">
        <f>IFERROR(VLOOKUP(B55,'7'!B:J,9,0),"0")</f>
        <v>0</v>
      </c>
      <c r="BI55" s="72">
        <f>IFERROR(VLOOKUP(B55,'7'!B:K,10,0),"0")</f>
        <v>0</v>
      </c>
      <c r="BJ55" s="72">
        <f>IFERROR(VLOOKUP(B55,'7'!B:L,11,0),"0")</f>
        <v>0</v>
      </c>
      <c r="BK55" s="73">
        <f t="shared" si="110"/>
        <v>0</v>
      </c>
      <c r="BL55" s="72">
        <f>IFERROR(VLOOKUP(B55,'8'!B:D,3,0),"0")</f>
        <v>0</v>
      </c>
      <c r="BM55" s="72">
        <f>IFERROR(VLOOKUP(B55,'8'!B:E,4,0),"0")</f>
        <v>0</v>
      </c>
      <c r="BN55" s="72">
        <f>IFERROR(VLOOKUP(B55,'8'!B:F,5,0),"0")</f>
        <v>0</v>
      </c>
      <c r="BO55" s="72">
        <f>IFERROR(VLOOKUP(B55,'8'!B:J,9,0),"0")</f>
        <v>0</v>
      </c>
      <c r="BP55" s="72">
        <f>IFERROR(VLOOKUP(B55,'8'!B:K,10,0),"0")</f>
        <v>0</v>
      </c>
      <c r="BQ55" s="72">
        <f>IFERROR(VLOOKUP(B55,'8'!B:L,11,0),"0")</f>
        <v>0</v>
      </c>
      <c r="BR55" s="73">
        <f t="shared" si="20"/>
        <v>0</v>
      </c>
      <c r="BS55" s="72">
        <f>IFERROR(VLOOKUP(B55,'9'!B:D,3,0),"0")</f>
        <v>0</v>
      </c>
      <c r="BT55" s="72">
        <f>IFERROR(VLOOKUP(B55,'9'!B:E,4,0),"0")</f>
        <v>0</v>
      </c>
      <c r="BU55" s="72">
        <f>IFERROR(VLOOKUP(B55,'9'!B:F,5,0),"0")</f>
        <v>0</v>
      </c>
      <c r="BV55" s="72">
        <f>IFERROR(VLOOKUP(B55,'9'!B:J,9,0),"0")</f>
        <v>0</v>
      </c>
      <c r="BW55" s="72">
        <f>IFERROR(VLOOKUP(B55,'9'!B:K,10,0),"0")</f>
        <v>0</v>
      </c>
      <c r="BX55" s="72">
        <f>IFERROR(VLOOKUP(B55,'9'!B:L,11,0),"0")</f>
        <v>0</v>
      </c>
      <c r="BY55" s="73">
        <f t="shared" si="21"/>
        <v>0</v>
      </c>
      <c r="BZ55" s="72">
        <f>IFERROR(VLOOKUP(B55,'10'!B:D,3,0),"0")</f>
        <v>0</v>
      </c>
      <c r="CA55" s="72">
        <f>IFERROR(VLOOKUP(B55,'10'!B:E,4,0),"0")</f>
        <v>0</v>
      </c>
      <c r="CB55" s="72">
        <f>VLOOKUP(B55,'10'!B:F,5,0)</f>
        <v>0</v>
      </c>
      <c r="CC55" s="72">
        <f>IFERROR(VLOOKUP(B55,'10'!B:J,9,0),"0")</f>
        <v>0</v>
      </c>
      <c r="CD55" s="72">
        <f>IFERROR(VLOOKUP(B55,'10'!B:K,10,0),"0")</f>
        <v>0</v>
      </c>
      <c r="CE55" s="72">
        <f>IFERROR(VLOOKUP(B55,'10'!B:L,11,0),"0")</f>
        <v>0</v>
      </c>
      <c r="CF55" s="73">
        <f t="shared" si="111"/>
        <v>0</v>
      </c>
      <c r="CG55" s="72">
        <f>IFERROR(VLOOKUP(B55,'11'!B:D,3,0),"0")</f>
        <v>0</v>
      </c>
      <c r="CH55" s="72">
        <f>IFERROR(VLOOKUP(B55,'11'!B:E,4,0),"0")</f>
        <v>0</v>
      </c>
      <c r="CI55" s="72">
        <f>IFERROR(VLOOKUP(B55,'11'!B:F,5,0),"0")</f>
        <v>0</v>
      </c>
      <c r="CJ55" s="72">
        <f>IFERROR(VLOOKUP(B55,'11'!B:J,9,0),"0")</f>
        <v>0</v>
      </c>
      <c r="CK55" s="72">
        <f>IFERROR(VLOOKUP(B55,'11'!B:K,10,0),"0")</f>
        <v>0</v>
      </c>
      <c r="CL55" s="72">
        <f>IFERROR(VLOOKUP(B55,'11'!B:L,11,0),"0")</f>
        <v>0</v>
      </c>
      <c r="CM55" s="73">
        <f t="shared" si="112"/>
        <v>0</v>
      </c>
      <c r="CN55" s="72">
        <f>IFERROR(VLOOKUP(B55,'12'!B:D,3,0),"0")</f>
        <v>0</v>
      </c>
      <c r="CO55" s="72">
        <f>IFERROR(VLOOKUP(B55,'12'!B:E,4,0),"0")</f>
        <v>0</v>
      </c>
      <c r="CP55" s="72">
        <f>IFERROR(VLOOKUP(B55,'12'!B:F,5,0),"0")</f>
        <v>0</v>
      </c>
      <c r="CQ55" s="72">
        <f>IFERROR(VLOOKUP(B55,'12'!B:J,9,0),"0")</f>
        <v>0</v>
      </c>
      <c r="CR55" s="72">
        <f>IFERROR(VLOOKUP(B55,'12'!B:K,10,0),"0")</f>
        <v>0</v>
      </c>
      <c r="CS55" s="72">
        <f>IFERROR(VLOOKUP(B55,'12'!B:L,11,0),"0")</f>
        <v>0</v>
      </c>
      <c r="CT55" s="73">
        <f t="shared" si="113"/>
        <v>0</v>
      </c>
      <c r="CU55" s="72">
        <f>IFERROR(VLOOKUP(B55,'13'!B:D,3,0),"0")</f>
        <v>0</v>
      </c>
      <c r="CV55" s="72">
        <f>IFERROR(VLOOKUP(B55,'13'!B:E,4,0),"0")</f>
        <v>0</v>
      </c>
      <c r="CW55" s="72">
        <f>IFERROR(VLOOKUP(B55,'13'!B:F,5,0),"0")</f>
        <v>0</v>
      </c>
      <c r="CX55" s="72">
        <f>IFERROR(VLOOKUP(B55,'13'!B:J,9,0),"0")</f>
        <v>0</v>
      </c>
      <c r="CY55" s="72">
        <f>IFERROR(VLOOKUP(B55,'13'!B:K,10,0),"0")</f>
        <v>0</v>
      </c>
      <c r="CZ55" s="72">
        <f>IFERROR(VLOOKUP(B55,'13'!B:L,11,0),"0")</f>
        <v>0</v>
      </c>
      <c r="DA55" s="73">
        <f t="shared" si="114"/>
        <v>0</v>
      </c>
      <c r="DB55" s="72">
        <f>IFERROR(VLOOKUP(B55,'14'!B:D,3,0),"0")</f>
        <v>0</v>
      </c>
      <c r="DC55" s="72">
        <f>IFERROR(VLOOKUP(B55,'14'!B:E,4,0),"0")</f>
        <v>0</v>
      </c>
      <c r="DD55" s="72">
        <f>IFERROR(VLOOKUP(B55,'14'!B:F,5,0),"0")</f>
        <v>0</v>
      </c>
      <c r="DE55" s="72">
        <f>IFERROR(VLOOKUP(B55,'14'!B:J,9,0),"0")</f>
        <v>0</v>
      </c>
      <c r="DF55" s="72">
        <f>IFERROR(VLOOKUP(B55,'14'!B:K,10,0),"0")</f>
        <v>0</v>
      </c>
      <c r="DG55" s="72">
        <f>IFERROR(VLOOKUP(B55,'14'!B:L,11,0),"0")</f>
        <v>0</v>
      </c>
      <c r="DH55" s="73">
        <f t="shared" si="115"/>
        <v>0</v>
      </c>
      <c r="DI55" s="72">
        <f>IFERROR(VLOOKUP(B55,'15'!B:D,3,0),"0")</f>
        <v>0</v>
      </c>
      <c r="DJ55" s="72">
        <f>IFERROR(VLOOKUP(B55,'15'!B:E,4,0),"0")</f>
        <v>0</v>
      </c>
      <c r="DK55" s="72">
        <f>IFERROR(VLOOKUP(B55,'15'!B:F,5,0),"0")</f>
        <v>0</v>
      </c>
      <c r="DL55" s="72">
        <f>IFERROR(VLOOKUP(B55,'15'!B:J,9,0),"0")</f>
        <v>0</v>
      </c>
      <c r="DM55" s="72">
        <f>IFERROR(VLOOKUP(B55,'15'!B:K,10,0),"0")</f>
        <v>0</v>
      </c>
      <c r="DN55" s="72">
        <f>IFERROR(VLOOKUP(B55,'15'!B:L,11,0),"0")</f>
        <v>0</v>
      </c>
      <c r="DO55" s="73">
        <f t="shared" si="116"/>
        <v>0</v>
      </c>
      <c r="DP55" s="72">
        <f>IFERROR(VLOOKUP(B55,'16'!B:D,3,0),"0")</f>
        <v>0</v>
      </c>
      <c r="DQ55" s="72">
        <f>IFERROR(VLOOKUP(B55,'16'!B:E,4,0),"0")</f>
        <v>0</v>
      </c>
      <c r="DR55" s="72">
        <f>IFERROR(VLOOKUP(B55,'16'!B:F,5,0),"0")</f>
        <v>0</v>
      </c>
      <c r="DS55" s="72">
        <f>IFERROR(VLOOKUP(B55,'16'!B:J,9,0),"0")</f>
        <v>0</v>
      </c>
      <c r="DT55" s="72">
        <f>IFERROR(VLOOKUP(B55,'16'!B:K,10,0),"0")</f>
        <v>0</v>
      </c>
      <c r="DU55" s="72">
        <f>IFERROR(VLOOKUP(B55,'16'!B:L,11,0),"0")</f>
        <v>0</v>
      </c>
      <c r="DV55" s="73">
        <f t="shared" si="117"/>
        <v>0</v>
      </c>
      <c r="DW55" s="72">
        <f>IFERROR(VLOOKUP(B55,'17'!B:D,3,0),"0")</f>
        <v>0</v>
      </c>
      <c r="DX55" s="72">
        <f>IFERROR(VLOOKUP(B55,'17'!B:E,4,0),"0")</f>
        <v>0</v>
      </c>
      <c r="DY55" s="72">
        <f>IFERROR(VLOOKUP(B55,'17'!B:F,5,0),"0")</f>
        <v>0</v>
      </c>
      <c r="DZ55" s="72">
        <f>IFERROR(VLOOKUP(B55,'17'!B:J,9,0),"0")</f>
        <v>0</v>
      </c>
      <c r="EA55" s="72">
        <f>IFERROR(VLOOKUP(B55,'17'!B:K,10,0),"0")</f>
        <v>0</v>
      </c>
      <c r="EB55" s="72">
        <f>IFERROR(VLOOKUP(B55,'17'!B:L,11,0),"0")</f>
        <v>0</v>
      </c>
      <c r="EC55" s="73">
        <f t="shared" si="118"/>
        <v>0</v>
      </c>
      <c r="ED55" s="72">
        <f>IFERROR(VLOOKUP(B55,'18'!B:D,3,0),"0")</f>
        <v>0</v>
      </c>
      <c r="EE55" s="72">
        <f>IFERROR(VLOOKUP(B55,'18'!B:E,4,0),"0")</f>
        <v>0</v>
      </c>
      <c r="EF55" s="72">
        <f>IFERROR(VLOOKUP(B55,'18'!B:F,5,0),"0")</f>
        <v>0</v>
      </c>
      <c r="EG55" s="72">
        <f>IFERROR(VLOOKUP(B55,'18'!B:J,9,0),"0")</f>
        <v>0</v>
      </c>
      <c r="EH55" s="72">
        <f>IFERROR(VLOOKUP(B55,'18'!B:K,10,0),"0")</f>
        <v>0</v>
      </c>
      <c r="EI55" s="72">
        <f>IFERROR(VLOOKUP(B55,'18'!B:L,11,0),"0")</f>
        <v>0</v>
      </c>
      <c r="EJ55" s="73">
        <f t="shared" si="30"/>
        <v>0</v>
      </c>
      <c r="EK55" s="72">
        <f>IFERROR(VLOOKUP(B55,'19'!B:D,3,0),"0")</f>
        <v>0</v>
      </c>
      <c r="EL55" s="72">
        <f>IFERROR(VLOOKUP(B55,'19'!B:E,4,0),"0")</f>
        <v>0</v>
      </c>
      <c r="EM55" s="72">
        <f>IFERROR(VLOOKUP(B55,'19'!B:F,5,0),"0")</f>
        <v>0</v>
      </c>
      <c r="EN55" s="72">
        <f>IFERROR(VLOOKUP(B55,'19'!B:J,9,0),"0")</f>
        <v>0</v>
      </c>
      <c r="EO55" s="72">
        <f>IFERROR(VLOOKUP(B55,'19'!B:K,10,0),"0")</f>
        <v>0</v>
      </c>
      <c r="EP55" s="72">
        <f>IFERROR(VLOOKUP(B55,'19'!B:L,11,0),"0")</f>
        <v>0</v>
      </c>
      <c r="EQ55" s="73">
        <f t="shared" si="31"/>
        <v>0</v>
      </c>
      <c r="ER55" s="72">
        <f>IFERROR(VLOOKUP(B55,'20'!B:D,3,0),"0")</f>
        <v>0</v>
      </c>
      <c r="ES55" s="72">
        <f>IFERROR(VLOOKUP(B55,'20'!B:E,4,0),"0")</f>
        <v>0</v>
      </c>
      <c r="ET55" s="72">
        <f>IFERROR(VLOOKUP(B55,'20'!B:F,5,0),"0")</f>
        <v>0</v>
      </c>
      <c r="EU55" s="72">
        <f>IFERROR(VLOOKUP(B55,'20'!B:J,9,0),"0")</f>
        <v>0</v>
      </c>
      <c r="EV55" s="72">
        <f>IFERROR(VLOOKUP(B55,'20'!B:K,10,0),"0")</f>
        <v>0</v>
      </c>
      <c r="EW55" s="72">
        <f>IFERROR(VLOOKUP(B55,'20'!B:L,11,0),"0")</f>
        <v>0</v>
      </c>
      <c r="EX55" s="73">
        <f t="shared" si="32"/>
        <v>0</v>
      </c>
      <c r="EY55" s="72">
        <f>IFERROR(VLOOKUP(B55,'21'!B:D,3,0),"0")</f>
        <v>0</v>
      </c>
      <c r="EZ55" s="72">
        <f>IFERROR(VLOOKUP(B55,'21'!B:E,4,0),"0")</f>
        <v>0</v>
      </c>
      <c r="FA55" s="72">
        <f>IFERROR(VLOOKUP(B55,'21'!B:F,5,0),"0")</f>
        <v>0</v>
      </c>
      <c r="FB55" s="72">
        <f>IFERROR(VLOOKUP(B55,'21'!B:J,9,0),"0")</f>
        <v>0</v>
      </c>
      <c r="FC55" s="72">
        <f>IFERROR(VLOOKUP(B55,'21'!B:K,10,0),"0")</f>
        <v>0</v>
      </c>
      <c r="FD55" s="72">
        <f>IFERROR(VLOOKUP(B55,'21'!B:L,11,0),"0")</f>
        <v>0</v>
      </c>
      <c r="FE55" s="73">
        <f t="shared" si="33"/>
        <v>0</v>
      </c>
      <c r="FF55" s="72">
        <f>IFERROR(VLOOKUP(B55,'22'!B:D,3,0),"0")</f>
        <v>0</v>
      </c>
      <c r="FG55" s="72">
        <f>IFERROR(VLOOKUP(B55,'22'!B:E,4,0),"0")</f>
        <v>0</v>
      </c>
      <c r="FH55" s="72">
        <f>IFERROR(VLOOKUP(B55,'22'!B:F,5,0),"0")</f>
        <v>0</v>
      </c>
      <c r="FI55" s="72">
        <f>IFERROR(VLOOKUP(B55,'22'!B:J,9,0),"0")</f>
        <v>0</v>
      </c>
      <c r="FJ55" s="72">
        <f>IFERROR(VLOOKUP(B55,'22'!B:K,10,0),"0")</f>
        <v>0</v>
      </c>
      <c r="FK55" s="72">
        <f>IFERROR(VLOOKUP(B55,'22'!B:L,11,0),"0")</f>
        <v>0</v>
      </c>
      <c r="FL55" s="73">
        <f t="shared" si="34"/>
        <v>0</v>
      </c>
      <c r="FM55" s="72">
        <f>IFERROR(VLOOKUP(B55,'23'!B:D,3,0),"0")</f>
        <v>0</v>
      </c>
      <c r="FN55" s="72">
        <f>IFERROR(VLOOKUP(B55,'23'!B:E,4,0),"0")</f>
        <v>0</v>
      </c>
      <c r="FO55" s="72">
        <f>IFERROR(VLOOKUP(B55,'23'!B:F,5,0),"0")</f>
        <v>0</v>
      </c>
      <c r="FP55" s="72">
        <f>IFERROR(VLOOKUP(B55,'23'!B:J,9,0),"0")</f>
        <v>0</v>
      </c>
      <c r="FQ55" s="72">
        <f>IFERROR(VLOOKUP(B55,'23'!B:K,10,0),"0")</f>
        <v>0</v>
      </c>
      <c r="FR55" s="72">
        <f>IFERROR(VLOOKUP(B55,'23'!B:L,11,0),"0")</f>
        <v>0</v>
      </c>
      <c r="FS55" s="73">
        <f t="shared" si="35"/>
        <v>0</v>
      </c>
      <c r="FT55" s="72">
        <f>IFERROR(VLOOKUP(B55,'24'!B:D,3,0),"0")</f>
        <v>0</v>
      </c>
      <c r="FU55" s="72">
        <f>IFERROR(VLOOKUP(B55,'24'!B:E,4,0),"0")</f>
        <v>0</v>
      </c>
      <c r="FV55" s="72">
        <f>IFERROR(VLOOKUP(B55,'24'!B:F,5,0),"0")</f>
        <v>0</v>
      </c>
      <c r="FW55" s="72">
        <f>IFERROR(VLOOKUP(B55,'24'!B:J,9,0),"0")</f>
        <v>0</v>
      </c>
      <c r="FX55" s="72">
        <f>IFERROR(VLOOKUP(B55,'24'!B:K,10,0),"0")</f>
        <v>0</v>
      </c>
      <c r="FY55" s="72">
        <f>IFERROR(VLOOKUP(B55,'24'!B:L,11,0),"0")</f>
        <v>0</v>
      </c>
      <c r="FZ55" s="73">
        <f t="shared" si="36"/>
        <v>0</v>
      </c>
      <c r="GA55" s="72">
        <f>IFERROR(VLOOKUP(B55,'25'!B:D,3,0),"0")</f>
        <v>0</v>
      </c>
      <c r="GB55" s="72">
        <f>IFERROR(VLOOKUP(B55,'25'!B:E,4,0),"0")</f>
        <v>0</v>
      </c>
      <c r="GC55" s="72">
        <f>IFERROR(VLOOKUP(B55,'25'!B:F,5,0),"0")</f>
        <v>0</v>
      </c>
      <c r="GD55" s="72">
        <f>IFERROR(VLOOKUP(B55,'25'!B:J,9,0),"0")</f>
        <v>0</v>
      </c>
      <c r="GE55" s="72">
        <f>IFERROR(VLOOKUP(B55,'25'!B:K,10,0),"0")</f>
        <v>0</v>
      </c>
      <c r="GF55" s="72">
        <f>IFERROR(VLOOKUP(B55,'25'!B:L,11,0),"0")</f>
        <v>0</v>
      </c>
      <c r="GG55" s="73">
        <f t="shared" si="119"/>
        <v>0</v>
      </c>
      <c r="GH55" s="72">
        <f>IFERROR(VLOOKUP(B55,'26'!B:D,3,0),"0")</f>
        <v>0</v>
      </c>
      <c r="GI55" s="72">
        <f>IFERROR(VLOOKUP(B55,'26'!B:E,4,0),"0")</f>
        <v>0</v>
      </c>
      <c r="GJ55" s="72">
        <f>IFERROR(VLOOKUP(B55,'26'!B:F,5,0),"0")</f>
        <v>0</v>
      </c>
      <c r="GK55" s="72">
        <f>IFERROR(VLOOKUP(B55,'26'!B:J,9,0),"0")</f>
        <v>0</v>
      </c>
      <c r="GL55" s="72">
        <f>IFERROR(VLOOKUP(B55,'26'!B:K,10,0),"0")</f>
        <v>0</v>
      </c>
      <c r="GM55" s="72">
        <f>IFERROR(VLOOKUP(B55,'26'!B:L,11,0),"0")</f>
        <v>0</v>
      </c>
      <c r="GN55" s="73">
        <f t="shared" si="120"/>
        <v>0</v>
      </c>
      <c r="GO55" s="72">
        <f>IFERROR(VLOOKUP(B55,'27'!B:D,3,0),"0")</f>
        <v>0</v>
      </c>
      <c r="GP55" s="72">
        <f>IFERROR(VLOOKUP(B55,'27'!B:E,4,0),"0")</f>
        <v>0</v>
      </c>
      <c r="GQ55" s="72">
        <f>IFERROR(VLOOKUP(B55,'27'!B:F,5,0),"0")</f>
        <v>0</v>
      </c>
      <c r="GR55" s="72">
        <f>IFERROR(VLOOKUP(B55,'27'!B:J,9,0),"0")</f>
        <v>0</v>
      </c>
      <c r="GS55" s="72">
        <f>IFERROR(VLOOKUP(B55,'27'!B:K,10,0),"0")</f>
        <v>0</v>
      </c>
      <c r="GT55" s="72">
        <f>IFERROR(VLOOKUP(B55,'27'!B:L,11,0),"0")</f>
        <v>10</v>
      </c>
      <c r="GU55" s="73">
        <f t="shared" si="39"/>
        <v>10</v>
      </c>
      <c r="GV55" s="72">
        <f>IFERROR(VLOOKUP(B55,'28'!B:D,3,0),"0")</f>
        <v>0</v>
      </c>
      <c r="GW55" s="72">
        <f>IFERROR(VLOOKUP(B55,'28'!B:E,4,0),"0")</f>
        <v>0</v>
      </c>
      <c r="GX55" s="72">
        <f>IFERROR(VLOOKUP(B55,'28'!B:F,5,0),"0")</f>
        <v>0</v>
      </c>
      <c r="GY55" s="72">
        <f>IFERROR(VLOOKUP(B55,'28'!B:J,9,0),"0")</f>
        <v>0</v>
      </c>
      <c r="GZ55" s="72">
        <f>IFERROR(VLOOKUP(B55,'28'!B:K,10,0),"0")</f>
        <v>0</v>
      </c>
      <c r="HA55" s="72">
        <f>IFERROR(VLOOKUP(B55,'28'!B:L,11,0),"0")</f>
        <v>0</v>
      </c>
      <c r="HB55" s="73">
        <f t="shared" si="40"/>
        <v>0</v>
      </c>
      <c r="HC55" s="72" t="str">
        <f>IFERROR(VLOOKUP(B55,#REF!,3),"0")</f>
        <v>0</v>
      </c>
      <c r="HD55" s="72" t="str">
        <f>IFERROR(VLOOKUP(B55,#REF!,4,0),"0")</f>
        <v>0</v>
      </c>
      <c r="HE55" s="72" t="str">
        <f>IFERROR(VLOOKUP(B55,#REF!,5,0),"0")</f>
        <v>0</v>
      </c>
      <c r="HF55" s="72" t="str">
        <f>IFERROR(VLOOKUP(B55,#REF!,9,0),"0")</f>
        <v>0</v>
      </c>
      <c r="HG55" s="72" t="str">
        <f>IFERROR(VLOOKUP(B55,#REF!,10,0),"0")</f>
        <v>0</v>
      </c>
      <c r="HH55" s="72" t="str">
        <f>IFERROR(VLOOKUP(B55,#REF!,11,0),"0")</f>
        <v>0</v>
      </c>
      <c r="HI55" s="73">
        <f t="shared" si="121"/>
        <v>0</v>
      </c>
      <c r="HP55" s="73">
        <f t="shared" si="122"/>
        <v>0</v>
      </c>
      <c r="HW55" s="73">
        <f t="shared" si="123"/>
        <v>0</v>
      </c>
    </row>
    <row r="56" spans="1:231" x14ac:dyDescent="0.6">
      <c r="A56" s="3">
        <v>53</v>
      </c>
      <c r="B56" s="3">
        <v>1111012</v>
      </c>
      <c r="C56" s="5" t="s">
        <v>118</v>
      </c>
      <c r="D56" s="3" t="s">
        <v>176</v>
      </c>
      <c r="E56" s="84">
        <v>34.58</v>
      </c>
      <c r="F56" s="83">
        <f t="shared" si="9"/>
        <v>0</v>
      </c>
      <c r="G56" s="70">
        <f t="shared" si="101"/>
        <v>0</v>
      </c>
      <c r="H56" s="70">
        <f t="shared" si="102"/>
        <v>0</v>
      </c>
      <c r="I56" s="70">
        <f t="shared" si="103"/>
        <v>0</v>
      </c>
      <c r="J56" s="70">
        <f t="shared" si="104"/>
        <v>0</v>
      </c>
      <c r="K56" s="70">
        <f t="shared" si="105"/>
        <v>0</v>
      </c>
      <c r="L56" s="70">
        <f t="shared" si="106"/>
        <v>0</v>
      </c>
      <c r="M56" s="73">
        <f t="shared" ref="M56:M109" si="124">SUM(G56:L56)</f>
        <v>0</v>
      </c>
      <c r="N56" s="81">
        <f t="shared" ref="N56:N110" si="125">+G56+H56+I56+J56+K56</f>
        <v>0</v>
      </c>
      <c r="O56" s="72" t="str">
        <f>IFERROR(VLOOKUP(B56,'1ไม่มียอด'!B:D,3,0),"0")</f>
        <v>0</v>
      </c>
      <c r="P56" s="72" t="str">
        <f>IFERROR(VLOOKUP(B56,'1ไม่มียอด'!B:E,4,0),"0")</f>
        <v>0</v>
      </c>
      <c r="Q56" s="72" t="str">
        <f>IFERROR(VLOOKUP(B56,'1ไม่มียอด'!B:F,5,0),"0")</f>
        <v>0</v>
      </c>
      <c r="R56" s="72" t="str">
        <f>IFERROR(VLOOKUP(B56,'1ไม่มียอด'!B:G,6,0),"0")</f>
        <v>0</v>
      </c>
      <c r="S56" s="72" t="str">
        <f>IFERROR(VLOOKUP(B56,'1ไม่มียอด'!B:J,9,0),"0")</f>
        <v>0</v>
      </c>
      <c r="T56" s="72" t="str">
        <f>IFERROR(VLOOKUP(B56,'1ไม่มียอด'!B:K,10,0),"0")</f>
        <v>0</v>
      </c>
      <c r="U56" s="73">
        <f t="shared" si="107"/>
        <v>0</v>
      </c>
      <c r="V56" s="72" t="str">
        <f>IFERROR(VLOOKUP(B56,#REF!,3,0),"0")</f>
        <v>0</v>
      </c>
      <c r="W56" s="72" t="str">
        <f>IFERROR(VLOOKUP(B56,#REF!,4,0),"0")</f>
        <v>0</v>
      </c>
      <c r="X56" s="72" t="str">
        <f>IFERROR(VLOOKUP(B56,#REF!,5,0),"0")</f>
        <v>0</v>
      </c>
      <c r="Y56" s="72" t="str">
        <f>IFERROR(VLOOKUP(B56,#REF!,9,0),"0")</f>
        <v>0</v>
      </c>
      <c r="Z56" s="72" t="str">
        <f>IFERROR(VLOOKUP(B56,#REF!,10,0),"0")</f>
        <v>0</v>
      </c>
      <c r="AA56" s="72" t="str">
        <f>IFERROR(VLOOKUP(B56,#REF!,11,0),"0")</f>
        <v>0</v>
      </c>
      <c r="AB56" s="73">
        <f t="shared" si="108"/>
        <v>0</v>
      </c>
      <c r="AC56" s="72">
        <f>IFERROR(VLOOKUP(B56,'3'!B:D,3,0),"0")</f>
        <v>0</v>
      </c>
      <c r="AD56" s="72">
        <f>IFERROR(VLOOKUP(B56,'3'!B:E,4,0),"0")</f>
        <v>0</v>
      </c>
      <c r="AE56" s="72">
        <f>IFERROR(VLOOKUP(B56,'3'!B:F,5,0),"0")</f>
        <v>0</v>
      </c>
      <c r="AF56" s="72">
        <f>IFERROR(VLOOKUP(B56,'3'!B:J,9,0),"0")</f>
        <v>0</v>
      </c>
      <c r="AG56" s="72">
        <f>IFERROR(VLOOKUP(B56,'3'!B:K,10,0),"0")</f>
        <v>0</v>
      </c>
      <c r="AH56" s="72">
        <f>IFERROR(VLOOKUP(B56,'3'!B:L,11,0),"0")</f>
        <v>0</v>
      </c>
      <c r="AI56" s="73">
        <f t="shared" si="15"/>
        <v>0</v>
      </c>
      <c r="AJ56" s="72">
        <f>IFERROR(VLOOKUP(B56,'4'!B:D,3,0),"0")</f>
        <v>0</v>
      </c>
      <c r="AK56" s="72">
        <f>IFERROR(VLOOKUP(B56,'4'!B:E,4,0),"0")</f>
        <v>0</v>
      </c>
      <c r="AL56" s="72">
        <f>IFERROR(VLOOKUP(B56,'4'!B:F,5,0),"0")</f>
        <v>0</v>
      </c>
      <c r="AM56" s="72">
        <f>IFERROR(VLOOKUP(B56,'4'!B:J,9,0),"0")</f>
        <v>0</v>
      </c>
      <c r="AN56" s="72">
        <f>IFERROR(VLOOKUP(B56,'4'!B:K,10,0),"0")</f>
        <v>0</v>
      </c>
      <c r="AO56" s="72">
        <f>IFERROR(VLOOKUP(B56,'4'!B:L,11,0),"0")</f>
        <v>0</v>
      </c>
      <c r="AP56" s="73">
        <f t="shared" si="16"/>
        <v>0</v>
      </c>
      <c r="AQ56" s="72">
        <f>IFERROR(VLOOKUP(B56,'5'!B:D,3,0),"0")</f>
        <v>0</v>
      </c>
      <c r="AR56" s="72">
        <f>IFERROR(VLOOKUP(B56,'5'!B:E,4,0),"0")</f>
        <v>0</v>
      </c>
      <c r="AS56" s="72">
        <f>IFERROR(VLOOKUP(B56,'5'!B:F,5,0),"0")</f>
        <v>0</v>
      </c>
      <c r="AT56" s="72">
        <f>IFERROR(VLOOKUP(B56,'5'!B:J,9,0),"0")</f>
        <v>0</v>
      </c>
      <c r="AU56" s="72">
        <f>IFERROR(VLOOKUP(B56,'5'!B:K,10,0),"0")</f>
        <v>0</v>
      </c>
      <c r="AV56" s="72">
        <f>IFERROR(VLOOKUP(B56,'5'!B:L,11,0),"0")</f>
        <v>0</v>
      </c>
      <c r="AW56" s="73">
        <f t="shared" si="109"/>
        <v>0</v>
      </c>
      <c r="AX56" s="72">
        <f>IFERROR(VLOOKUP(B56,'6'!B:D,3,0),"0")</f>
        <v>0</v>
      </c>
      <c r="AY56" s="72">
        <f>IFERROR(VLOOKUP(B56,'6'!B:E,4,0),"0")</f>
        <v>0</v>
      </c>
      <c r="AZ56" s="72">
        <f>IFERROR(VLOOKUP(B56,'6'!B:F,5,0),"0")</f>
        <v>0</v>
      </c>
      <c r="BA56" s="72">
        <f>IFERROR(VLOOKUP(B56,'6'!B:J,9,0),"0")</f>
        <v>0</v>
      </c>
      <c r="BB56" s="72">
        <f>IFERROR(VLOOKUP(B56,'6'!B:K,10,0),"0")</f>
        <v>0</v>
      </c>
      <c r="BC56" s="72">
        <f>IFERROR(VLOOKUP(B56,'6'!B:L,11,0),"0")</f>
        <v>0</v>
      </c>
      <c r="BD56" s="73">
        <f t="shared" si="18"/>
        <v>0</v>
      </c>
      <c r="BE56" s="72">
        <f>IFERROR(VLOOKUP(B56,'7'!B:D,3,0),"0")</f>
        <v>0</v>
      </c>
      <c r="BF56" s="72">
        <f>IFERROR(VLOOKUP(B56,'7'!B:E,4,0),"0")</f>
        <v>0</v>
      </c>
      <c r="BG56" s="72">
        <f>IFERROR(VLOOKUP(B56,'7'!B:F,5,0),"0")</f>
        <v>0</v>
      </c>
      <c r="BH56" s="72">
        <f>IFERROR(VLOOKUP(B56,'7'!B:J,9,0),"0")</f>
        <v>0</v>
      </c>
      <c r="BI56" s="72">
        <f>IFERROR(VLOOKUP(B56,'7'!B:K,10,0),"0")</f>
        <v>0</v>
      </c>
      <c r="BJ56" s="72">
        <f>IFERROR(VLOOKUP(B56,'7'!B:L,11,0),"0")</f>
        <v>0</v>
      </c>
      <c r="BK56" s="73">
        <f t="shared" si="110"/>
        <v>0</v>
      </c>
      <c r="BL56" s="72">
        <f>IFERROR(VLOOKUP(B56,'8'!B:D,3,0),"0")</f>
        <v>0</v>
      </c>
      <c r="BM56" s="72">
        <f>IFERROR(VLOOKUP(B56,'8'!B:E,4,0),"0")</f>
        <v>0</v>
      </c>
      <c r="BN56" s="72">
        <f>IFERROR(VLOOKUP(B56,'8'!B:F,5,0),"0")</f>
        <v>0</v>
      </c>
      <c r="BO56" s="72">
        <f>IFERROR(VLOOKUP(B56,'8'!B:J,9,0),"0")</f>
        <v>0</v>
      </c>
      <c r="BP56" s="72">
        <f>IFERROR(VLOOKUP(B56,'8'!B:K,10,0),"0")</f>
        <v>0</v>
      </c>
      <c r="BQ56" s="72">
        <f>IFERROR(VLOOKUP(B56,'8'!B:L,11,0),"0")</f>
        <v>0</v>
      </c>
      <c r="BR56" s="73">
        <f t="shared" si="20"/>
        <v>0</v>
      </c>
      <c r="BS56" s="72">
        <f>IFERROR(VLOOKUP(B56,'9'!B:D,3,0),"0")</f>
        <v>0</v>
      </c>
      <c r="BT56" s="72">
        <f>IFERROR(VLOOKUP(B56,'9'!B:E,4,0),"0")</f>
        <v>0</v>
      </c>
      <c r="BU56" s="72">
        <f>IFERROR(VLOOKUP(B56,'9'!B:F,5,0),"0")</f>
        <v>0</v>
      </c>
      <c r="BV56" s="72">
        <f>IFERROR(VLOOKUP(B56,'9'!B:J,9,0),"0")</f>
        <v>0</v>
      </c>
      <c r="BW56" s="72">
        <f>IFERROR(VLOOKUP(B56,'9'!B:K,10,0),"0")</f>
        <v>0</v>
      </c>
      <c r="BX56" s="72">
        <f>IFERROR(VLOOKUP(B56,'9'!B:L,11,0),"0")</f>
        <v>0</v>
      </c>
      <c r="BY56" s="73">
        <f t="shared" si="21"/>
        <v>0</v>
      </c>
      <c r="BZ56" s="72">
        <f>IFERROR(VLOOKUP(B56,'10'!B:D,3,0),"0")</f>
        <v>0</v>
      </c>
      <c r="CA56" s="72">
        <f>IFERROR(VLOOKUP(B56,'10'!B:E,4,0),"0")</f>
        <v>0</v>
      </c>
      <c r="CB56" s="72">
        <f>VLOOKUP(B56,'10'!B:F,5,0)</f>
        <v>0</v>
      </c>
      <c r="CC56" s="72">
        <f>IFERROR(VLOOKUP(B56,'10'!B:J,9,0),"0")</f>
        <v>0</v>
      </c>
      <c r="CD56" s="72">
        <f>IFERROR(VLOOKUP(B56,'10'!B:K,10,0),"0")</f>
        <v>0</v>
      </c>
      <c r="CE56" s="72">
        <f>IFERROR(VLOOKUP(B56,'10'!B:L,11,0),"0")</f>
        <v>0</v>
      </c>
      <c r="CF56" s="73">
        <f t="shared" si="111"/>
        <v>0</v>
      </c>
      <c r="CG56" s="72">
        <f>IFERROR(VLOOKUP(B56,'11'!B:D,3,0),"0")</f>
        <v>0</v>
      </c>
      <c r="CH56" s="72">
        <f>IFERROR(VLOOKUP(B56,'11'!B:E,4,0),"0")</f>
        <v>0</v>
      </c>
      <c r="CI56" s="72">
        <f>IFERROR(VLOOKUP(B56,'11'!B:F,5,0),"0")</f>
        <v>0</v>
      </c>
      <c r="CJ56" s="72">
        <f>IFERROR(VLOOKUP(B56,'11'!B:J,9,0),"0")</f>
        <v>0</v>
      </c>
      <c r="CK56" s="72">
        <f>IFERROR(VLOOKUP(B56,'11'!B:K,10,0),"0")</f>
        <v>0</v>
      </c>
      <c r="CL56" s="72">
        <f>IFERROR(VLOOKUP(B56,'11'!B:L,11,0),"0")</f>
        <v>0</v>
      </c>
      <c r="CM56" s="73">
        <f t="shared" si="112"/>
        <v>0</v>
      </c>
      <c r="CN56" s="72">
        <f>IFERROR(VLOOKUP(B56,'12'!B:D,3,0),"0")</f>
        <v>0</v>
      </c>
      <c r="CO56" s="72">
        <f>IFERROR(VLOOKUP(B56,'12'!B:E,4,0),"0")</f>
        <v>0</v>
      </c>
      <c r="CP56" s="72">
        <f>IFERROR(VLOOKUP(B56,'12'!B:F,5,0),"0")</f>
        <v>0</v>
      </c>
      <c r="CQ56" s="72">
        <f>IFERROR(VLOOKUP(B56,'12'!B:J,9,0),"0")</f>
        <v>0</v>
      </c>
      <c r="CR56" s="72">
        <f>IFERROR(VLOOKUP(B56,'12'!B:K,10,0),"0")</f>
        <v>0</v>
      </c>
      <c r="CS56" s="72">
        <f>IFERROR(VLOOKUP(B56,'12'!B:L,11,0),"0")</f>
        <v>0</v>
      </c>
      <c r="CT56" s="73">
        <f t="shared" si="113"/>
        <v>0</v>
      </c>
      <c r="CU56" s="72">
        <f>IFERROR(VLOOKUP(B56,'13'!B:D,3,0),"0")</f>
        <v>0</v>
      </c>
      <c r="CV56" s="72">
        <f>IFERROR(VLOOKUP(B56,'13'!B:E,4,0),"0")</f>
        <v>0</v>
      </c>
      <c r="CW56" s="72">
        <f>IFERROR(VLOOKUP(B56,'13'!B:F,5,0),"0")</f>
        <v>0</v>
      </c>
      <c r="CX56" s="72">
        <f>IFERROR(VLOOKUP(B56,'13'!B:J,9,0),"0")</f>
        <v>0</v>
      </c>
      <c r="CY56" s="72">
        <f>IFERROR(VLOOKUP(B56,'13'!B:K,10,0),"0")</f>
        <v>0</v>
      </c>
      <c r="CZ56" s="72">
        <f>IFERROR(VLOOKUP(B56,'13'!B:L,11,0),"0")</f>
        <v>0</v>
      </c>
      <c r="DA56" s="73">
        <f t="shared" si="114"/>
        <v>0</v>
      </c>
      <c r="DB56" s="72">
        <f>IFERROR(VLOOKUP(B56,'14'!B:D,3,0),"0")</f>
        <v>0</v>
      </c>
      <c r="DC56" s="72">
        <f>IFERROR(VLOOKUP(B56,'14'!B:E,4,0),"0")</f>
        <v>0</v>
      </c>
      <c r="DD56" s="72">
        <f>IFERROR(VLOOKUP(B56,'14'!B:F,5,0),"0")</f>
        <v>0</v>
      </c>
      <c r="DE56" s="72">
        <f>IFERROR(VLOOKUP(B56,'14'!B:J,9,0),"0")</f>
        <v>0</v>
      </c>
      <c r="DF56" s="72">
        <f>IFERROR(VLOOKUP(B56,'14'!B:K,10,0),"0")</f>
        <v>0</v>
      </c>
      <c r="DG56" s="72">
        <f>IFERROR(VLOOKUP(B56,'14'!B:L,11,0),"0")</f>
        <v>0</v>
      </c>
      <c r="DH56" s="73">
        <f t="shared" si="115"/>
        <v>0</v>
      </c>
      <c r="DI56" s="72">
        <f>IFERROR(VLOOKUP(B56,'15'!B:D,3,0),"0")</f>
        <v>0</v>
      </c>
      <c r="DJ56" s="72">
        <f>IFERROR(VLOOKUP(B56,'15'!B:E,4,0),"0")</f>
        <v>0</v>
      </c>
      <c r="DK56" s="72">
        <f>IFERROR(VLOOKUP(B56,'15'!B:F,5,0),"0")</f>
        <v>0</v>
      </c>
      <c r="DL56" s="72">
        <f>IFERROR(VLOOKUP(B56,'15'!B:J,9,0),"0")</f>
        <v>0</v>
      </c>
      <c r="DM56" s="72">
        <f>IFERROR(VLOOKUP(B56,'15'!B:K,10,0),"0")</f>
        <v>0</v>
      </c>
      <c r="DN56" s="72">
        <f>IFERROR(VLOOKUP(B56,'15'!B:L,11,0),"0")</f>
        <v>0</v>
      </c>
      <c r="DO56" s="73">
        <f t="shared" si="116"/>
        <v>0</v>
      </c>
      <c r="DP56" s="72">
        <f>IFERROR(VLOOKUP(B56,'16'!B:D,3,0),"0")</f>
        <v>0</v>
      </c>
      <c r="DQ56" s="72">
        <f>IFERROR(VLOOKUP(B56,'16'!B:E,4,0),"0")</f>
        <v>0</v>
      </c>
      <c r="DR56" s="72">
        <f>IFERROR(VLOOKUP(B56,'16'!B:F,5,0),"0")</f>
        <v>0</v>
      </c>
      <c r="DS56" s="72">
        <f>IFERROR(VLOOKUP(B56,'16'!B:J,9,0),"0")</f>
        <v>0</v>
      </c>
      <c r="DT56" s="72">
        <f>IFERROR(VLOOKUP(B56,'16'!B:K,10,0),"0")</f>
        <v>0</v>
      </c>
      <c r="DU56" s="72">
        <f>IFERROR(VLOOKUP(B56,'16'!B:L,11,0),"0")</f>
        <v>0</v>
      </c>
      <c r="DV56" s="73">
        <f t="shared" si="117"/>
        <v>0</v>
      </c>
      <c r="DW56" s="72">
        <f>IFERROR(VLOOKUP(B56,'17'!B:D,3,0),"0")</f>
        <v>0</v>
      </c>
      <c r="DX56" s="72">
        <f>IFERROR(VLOOKUP(B56,'17'!B:E,4,0),"0")</f>
        <v>0</v>
      </c>
      <c r="DY56" s="72">
        <f>IFERROR(VLOOKUP(B56,'17'!B:F,5,0),"0")</f>
        <v>0</v>
      </c>
      <c r="DZ56" s="72">
        <f>IFERROR(VLOOKUP(B56,'17'!B:J,9,0),"0")</f>
        <v>0</v>
      </c>
      <c r="EA56" s="72">
        <f>IFERROR(VLOOKUP(B56,'17'!B:K,10,0),"0")</f>
        <v>0</v>
      </c>
      <c r="EB56" s="72">
        <f>IFERROR(VLOOKUP(B56,'17'!B:L,11,0),"0")</f>
        <v>0</v>
      </c>
      <c r="EC56" s="73">
        <f t="shared" si="118"/>
        <v>0</v>
      </c>
      <c r="ED56" s="72">
        <f>IFERROR(VLOOKUP(B56,'18'!B:D,3,0),"0")</f>
        <v>0</v>
      </c>
      <c r="EE56" s="72">
        <f>IFERROR(VLOOKUP(B56,'18'!B:E,4,0),"0")</f>
        <v>0</v>
      </c>
      <c r="EF56" s="72">
        <f>IFERROR(VLOOKUP(B56,'18'!B:F,5,0),"0")</f>
        <v>0</v>
      </c>
      <c r="EG56" s="72">
        <f>IFERROR(VLOOKUP(B56,'18'!B:J,9,0),"0")</f>
        <v>0</v>
      </c>
      <c r="EH56" s="72">
        <f>IFERROR(VLOOKUP(B56,'18'!B:K,10,0),"0")</f>
        <v>0</v>
      </c>
      <c r="EI56" s="72">
        <f>IFERROR(VLOOKUP(B56,'18'!B:L,11,0),"0")</f>
        <v>0</v>
      </c>
      <c r="EJ56" s="73">
        <f t="shared" si="30"/>
        <v>0</v>
      </c>
      <c r="EK56" s="72">
        <f>IFERROR(VLOOKUP(B56,'19'!B:D,3,0),"0")</f>
        <v>0</v>
      </c>
      <c r="EL56" s="72">
        <f>IFERROR(VLOOKUP(B56,'19'!B:E,4,0),"0")</f>
        <v>0</v>
      </c>
      <c r="EM56" s="72">
        <f>IFERROR(VLOOKUP(B56,'19'!B:F,5,0),"0")</f>
        <v>0</v>
      </c>
      <c r="EN56" s="72">
        <f>IFERROR(VLOOKUP(B56,'19'!B:J,9,0),"0")</f>
        <v>0</v>
      </c>
      <c r="EO56" s="72">
        <f>IFERROR(VLOOKUP(B56,'19'!B:K,10,0),"0")</f>
        <v>0</v>
      </c>
      <c r="EP56" s="72">
        <f>IFERROR(VLOOKUP(B56,'19'!B:L,11,0),"0")</f>
        <v>0</v>
      </c>
      <c r="EQ56" s="73">
        <f t="shared" si="31"/>
        <v>0</v>
      </c>
      <c r="ER56" s="72">
        <f>IFERROR(VLOOKUP(B56,'20'!B:D,3,0),"0")</f>
        <v>0</v>
      </c>
      <c r="ES56" s="72">
        <f>IFERROR(VLOOKUP(B56,'20'!B:E,4,0),"0")</f>
        <v>0</v>
      </c>
      <c r="ET56" s="72">
        <f>IFERROR(VLOOKUP(B56,'20'!B:F,5,0),"0")</f>
        <v>0</v>
      </c>
      <c r="EU56" s="72">
        <f>IFERROR(VLOOKUP(B56,'20'!B:J,9,0),"0")</f>
        <v>0</v>
      </c>
      <c r="EV56" s="72">
        <f>IFERROR(VLOOKUP(B56,'20'!B:K,10,0),"0")</f>
        <v>0</v>
      </c>
      <c r="EW56" s="72">
        <f>IFERROR(VLOOKUP(B56,'20'!B:L,11,0),"0")</f>
        <v>0</v>
      </c>
      <c r="EX56" s="73">
        <f t="shared" si="32"/>
        <v>0</v>
      </c>
      <c r="EY56" s="72">
        <f>IFERROR(VLOOKUP(B56,'21'!B:D,3,0),"0")</f>
        <v>0</v>
      </c>
      <c r="EZ56" s="72">
        <f>IFERROR(VLOOKUP(B56,'21'!B:E,4,0),"0")</f>
        <v>0</v>
      </c>
      <c r="FA56" s="72">
        <f>IFERROR(VLOOKUP(B56,'21'!B:F,5,0),"0")</f>
        <v>0</v>
      </c>
      <c r="FB56" s="72">
        <f>IFERROR(VLOOKUP(B56,'21'!B:J,9,0),"0")</f>
        <v>0</v>
      </c>
      <c r="FC56" s="72">
        <f>IFERROR(VLOOKUP(B56,'21'!B:K,10,0),"0")</f>
        <v>0</v>
      </c>
      <c r="FD56" s="72">
        <f>IFERROR(VLOOKUP(B56,'21'!B:L,11,0),"0")</f>
        <v>0</v>
      </c>
      <c r="FE56" s="73">
        <f t="shared" si="33"/>
        <v>0</v>
      </c>
      <c r="FF56" s="72">
        <f>IFERROR(VLOOKUP(B56,'22'!B:D,3,0),"0")</f>
        <v>0</v>
      </c>
      <c r="FG56" s="72">
        <f>IFERROR(VLOOKUP(B56,'22'!B:E,4,0),"0")</f>
        <v>0</v>
      </c>
      <c r="FH56" s="72">
        <f>IFERROR(VLOOKUP(B56,'22'!B:F,5,0),"0")</f>
        <v>0</v>
      </c>
      <c r="FI56" s="72">
        <f>IFERROR(VLOOKUP(B56,'22'!B:J,9,0),"0")</f>
        <v>0</v>
      </c>
      <c r="FJ56" s="72">
        <f>IFERROR(VLOOKUP(B56,'22'!B:K,10,0),"0")</f>
        <v>0</v>
      </c>
      <c r="FK56" s="72">
        <f>IFERROR(VLOOKUP(B56,'22'!B:L,11,0),"0")</f>
        <v>0</v>
      </c>
      <c r="FL56" s="73">
        <f t="shared" si="34"/>
        <v>0</v>
      </c>
      <c r="FM56" s="72">
        <f>IFERROR(VLOOKUP(B56,'23'!B:D,3,0),"0")</f>
        <v>0</v>
      </c>
      <c r="FN56" s="72">
        <f>IFERROR(VLOOKUP(B56,'23'!B:E,4,0),"0")</f>
        <v>0</v>
      </c>
      <c r="FO56" s="72">
        <f>IFERROR(VLOOKUP(B56,'23'!B:F,5,0),"0")</f>
        <v>0</v>
      </c>
      <c r="FP56" s="72">
        <f>IFERROR(VLOOKUP(B56,'23'!B:J,9,0),"0")</f>
        <v>0</v>
      </c>
      <c r="FQ56" s="72">
        <f>IFERROR(VLOOKUP(B56,'23'!B:K,10,0),"0")</f>
        <v>0</v>
      </c>
      <c r="FR56" s="72">
        <f>IFERROR(VLOOKUP(B56,'23'!B:L,11,0),"0")</f>
        <v>0</v>
      </c>
      <c r="FS56" s="73">
        <f t="shared" si="35"/>
        <v>0</v>
      </c>
      <c r="FT56" s="72">
        <f>IFERROR(VLOOKUP(B56,'24'!B:D,3,0),"0")</f>
        <v>0</v>
      </c>
      <c r="FU56" s="72">
        <f>IFERROR(VLOOKUP(B56,'24'!B:E,4,0),"0")</f>
        <v>0</v>
      </c>
      <c r="FV56" s="72">
        <f>IFERROR(VLOOKUP(B56,'24'!B:F,5,0),"0")</f>
        <v>0</v>
      </c>
      <c r="FW56" s="72">
        <f>IFERROR(VLOOKUP(B56,'24'!B:J,9,0),"0")</f>
        <v>0</v>
      </c>
      <c r="FX56" s="72">
        <f>IFERROR(VLOOKUP(B56,'24'!B:K,10,0),"0")</f>
        <v>0</v>
      </c>
      <c r="FY56" s="72">
        <f>IFERROR(VLOOKUP(B56,'24'!B:L,11,0),"0")</f>
        <v>0</v>
      </c>
      <c r="FZ56" s="73">
        <f t="shared" si="36"/>
        <v>0</v>
      </c>
      <c r="GA56" s="72">
        <f>IFERROR(VLOOKUP(B56,'25'!B:D,3,0),"0")</f>
        <v>0</v>
      </c>
      <c r="GB56" s="72">
        <f>IFERROR(VLOOKUP(B56,'25'!B:E,4,0),"0")</f>
        <v>0</v>
      </c>
      <c r="GC56" s="72">
        <f>IFERROR(VLOOKUP(B56,'25'!B:F,5,0),"0")</f>
        <v>0</v>
      </c>
      <c r="GD56" s="72">
        <f>IFERROR(VLOOKUP(B56,'25'!B:J,9,0),"0")</f>
        <v>0</v>
      </c>
      <c r="GE56" s="72">
        <f>IFERROR(VLOOKUP(B56,'25'!B:K,10,0),"0")</f>
        <v>0</v>
      </c>
      <c r="GF56" s="72">
        <f>IFERROR(VLOOKUP(B56,'25'!B:L,11,0),"0")</f>
        <v>0</v>
      </c>
      <c r="GG56" s="73">
        <f t="shared" si="119"/>
        <v>0</v>
      </c>
      <c r="GH56" s="72">
        <f>IFERROR(VLOOKUP(B56,'26'!B:D,3,0),"0")</f>
        <v>0</v>
      </c>
      <c r="GI56" s="72">
        <f>IFERROR(VLOOKUP(B56,'26'!B:E,4,0),"0")</f>
        <v>0</v>
      </c>
      <c r="GJ56" s="72">
        <f>IFERROR(VLOOKUP(B56,'26'!B:F,5,0),"0")</f>
        <v>0</v>
      </c>
      <c r="GK56" s="72">
        <f>IFERROR(VLOOKUP(B56,'26'!B:J,9,0),"0")</f>
        <v>0</v>
      </c>
      <c r="GL56" s="72">
        <f>IFERROR(VLOOKUP(B56,'26'!B:K,10,0),"0")</f>
        <v>0</v>
      </c>
      <c r="GM56" s="72">
        <f>IFERROR(VLOOKUP(B56,'26'!B:L,11,0),"0")</f>
        <v>0</v>
      </c>
      <c r="GN56" s="73">
        <f t="shared" si="120"/>
        <v>0</v>
      </c>
      <c r="GO56" s="72">
        <f>IFERROR(VLOOKUP(B56,'27'!B:D,3,0),"0")</f>
        <v>0</v>
      </c>
      <c r="GP56" s="72">
        <f>IFERROR(VLOOKUP(B56,'27'!B:E,4,0),"0")</f>
        <v>0</v>
      </c>
      <c r="GQ56" s="72">
        <f>IFERROR(VLOOKUP(B56,'27'!B:F,5,0),"0")</f>
        <v>0</v>
      </c>
      <c r="GR56" s="72">
        <f>IFERROR(VLOOKUP(B56,'27'!B:J,9,0),"0")</f>
        <v>0</v>
      </c>
      <c r="GS56" s="72">
        <f>IFERROR(VLOOKUP(B56,'27'!B:K,10,0),"0")</f>
        <v>0</v>
      </c>
      <c r="GT56" s="72">
        <f>IFERROR(VLOOKUP(B56,'27'!B:L,11,0),"0")</f>
        <v>0</v>
      </c>
      <c r="GU56" s="73">
        <f t="shared" si="39"/>
        <v>0</v>
      </c>
      <c r="GV56" s="72">
        <f>IFERROR(VLOOKUP(B56,'28'!B:D,3,0),"0")</f>
        <v>0</v>
      </c>
      <c r="GW56" s="72">
        <f>IFERROR(VLOOKUP(B56,'28'!B:E,4,0),"0")</f>
        <v>0</v>
      </c>
      <c r="GX56" s="72">
        <f>IFERROR(VLOOKUP(B56,'28'!B:F,5,0),"0")</f>
        <v>0</v>
      </c>
      <c r="GY56" s="72">
        <f>IFERROR(VLOOKUP(B56,'28'!B:J,9,0),"0")</f>
        <v>0</v>
      </c>
      <c r="GZ56" s="72">
        <f>IFERROR(VLOOKUP(B56,'28'!B:K,10,0),"0")</f>
        <v>0</v>
      </c>
      <c r="HA56" s="72">
        <f>IFERROR(VLOOKUP(B56,'28'!B:L,11,0),"0")</f>
        <v>0</v>
      </c>
      <c r="HB56" s="73">
        <f t="shared" si="40"/>
        <v>0</v>
      </c>
      <c r="HC56" s="72" t="str">
        <f>IFERROR(VLOOKUP(B56,#REF!,3),"0")</f>
        <v>0</v>
      </c>
      <c r="HD56" s="72" t="str">
        <f>IFERROR(VLOOKUP(B56,#REF!,4,0),"0")</f>
        <v>0</v>
      </c>
      <c r="HE56" s="72" t="str">
        <f>IFERROR(VLOOKUP(B56,#REF!,5,0),"0")</f>
        <v>0</v>
      </c>
      <c r="HF56" s="72" t="str">
        <f>IFERROR(VLOOKUP(B56,#REF!,9,0),"0")</f>
        <v>0</v>
      </c>
      <c r="HG56" s="72" t="str">
        <f>IFERROR(VLOOKUP(B56,#REF!,10,0),"0")</f>
        <v>0</v>
      </c>
      <c r="HH56" s="72" t="str">
        <f>IFERROR(VLOOKUP(B56,#REF!,11,0),"0")</f>
        <v>0</v>
      </c>
      <c r="HI56" s="73">
        <f t="shared" si="121"/>
        <v>0</v>
      </c>
      <c r="HP56" s="73">
        <f t="shared" si="122"/>
        <v>0</v>
      </c>
      <c r="HW56" s="73">
        <f t="shared" si="123"/>
        <v>0</v>
      </c>
    </row>
    <row r="57" spans="1:231" x14ac:dyDescent="0.6">
      <c r="A57" s="3">
        <v>54</v>
      </c>
      <c r="B57" s="3">
        <v>1111020</v>
      </c>
      <c r="C57" s="5" t="s">
        <v>119</v>
      </c>
      <c r="D57" s="3" t="s">
        <v>176</v>
      </c>
      <c r="E57" s="84">
        <v>38.58</v>
      </c>
      <c r="F57" s="83">
        <f t="shared" si="9"/>
        <v>0</v>
      </c>
      <c r="G57" s="70">
        <f t="shared" si="101"/>
        <v>0</v>
      </c>
      <c r="H57" s="70">
        <f t="shared" si="102"/>
        <v>0</v>
      </c>
      <c r="I57" s="70">
        <f t="shared" si="103"/>
        <v>0</v>
      </c>
      <c r="J57" s="70">
        <f t="shared" si="104"/>
        <v>0</v>
      </c>
      <c r="K57" s="70">
        <f t="shared" si="105"/>
        <v>0</v>
      </c>
      <c r="L57" s="70">
        <f t="shared" si="106"/>
        <v>0</v>
      </c>
      <c r="M57" s="73">
        <f t="shared" si="124"/>
        <v>0</v>
      </c>
      <c r="N57" s="81">
        <f t="shared" si="125"/>
        <v>0</v>
      </c>
      <c r="O57" s="72" t="str">
        <f>IFERROR(VLOOKUP(B57,'1ไม่มียอด'!B:D,3,0),"0")</f>
        <v>0</v>
      </c>
      <c r="P57" s="72" t="str">
        <f>IFERROR(VLOOKUP(B57,'1ไม่มียอด'!B:E,4,0),"0")</f>
        <v>0</v>
      </c>
      <c r="Q57" s="72" t="str">
        <f>IFERROR(VLOOKUP(B57,'1ไม่มียอด'!B:F,5,0),"0")</f>
        <v>0</v>
      </c>
      <c r="R57" s="72" t="str">
        <f>IFERROR(VLOOKUP(B57,'1ไม่มียอด'!B:G,6,0),"0")</f>
        <v>0</v>
      </c>
      <c r="S57" s="72" t="str">
        <f>IFERROR(VLOOKUP(B57,'1ไม่มียอด'!B:J,9,0),"0")</f>
        <v>0</v>
      </c>
      <c r="T57" s="72" t="str">
        <f>IFERROR(VLOOKUP(B57,'1ไม่มียอด'!B:K,10,0),"0")</f>
        <v>0</v>
      </c>
      <c r="U57" s="73">
        <f t="shared" si="107"/>
        <v>0</v>
      </c>
      <c r="V57" s="72" t="str">
        <f>IFERROR(VLOOKUP(B57,#REF!,3,0),"0")</f>
        <v>0</v>
      </c>
      <c r="W57" s="72" t="str">
        <f>IFERROR(VLOOKUP(B57,#REF!,4,0),"0")</f>
        <v>0</v>
      </c>
      <c r="X57" s="72" t="str">
        <f>IFERROR(VLOOKUP(B57,#REF!,5,0),"0")</f>
        <v>0</v>
      </c>
      <c r="Y57" s="72" t="str">
        <f>IFERROR(VLOOKUP(B57,#REF!,9,0),"0")</f>
        <v>0</v>
      </c>
      <c r="Z57" s="72" t="str">
        <f>IFERROR(VLOOKUP(B57,#REF!,10,0),"0")</f>
        <v>0</v>
      </c>
      <c r="AA57" s="72" t="str">
        <f>IFERROR(VLOOKUP(B57,#REF!,11,0),"0")</f>
        <v>0</v>
      </c>
      <c r="AB57" s="73">
        <f t="shared" si="108"/>
        <v>0</v>
      </c>
      <c r="AC57" s="72">
        <f>IFERROR(VLOOKUP(B57,'3'!B:D,3,0),"0")</f>
        <v>0</v>
      </c>
      <c r="AD57" s="72">
        <f>IFERROR(VLOOKUP(B57,'3'!B:E,4,0),"0")</f>
        <v>0</v>
      </c>
      <c r="AE57" s="72">
        <f>IFERROR(VLOOKUP(B57,'3'!B:F,5,0),"0")</f>
        <v>0</v>
      </c>
      <c r="AF57" s="72">
        <f>IFERROR(VLOOKUP(B57,'3'!B:J,9,0),"0")</f>
        <v>0</v>
      </c>
      <c r="AG57" s="72">
        <f>IFERROR(VLOOKUP(B57,'3'!B:K,10,0),"0")</f>
        <v>0</v>
      </c>
      <c r="AH57" s="72">
        <f>IFERROR(VLOOKUP(B57,'3'!B:L,11,0),"0")</f>
        <v>0</v>
      </c>
      <c r="AI57" s="73">
        <f t="shared" si="15"/>
        <v>0</v>
      </c>
      <c r="AJ57" s="72">
        <f>IFERROR(VLOOKUP(B57,'4'!B:D,3,0),"0")</f>
        <v>0</v>
      </c>
      <c r="AK57" s="72">
        <f>IFERROR(VLOOKUP(B57,'4'!B:E,4,0),"0")</f>
        <v>0</v>
      </c>
      <c r="AL57" s="72">
        <f>IFERROR(VLOOKUP(B57,'4'!B:F,5,0),"0")</f>
        <v>0</v>
      </c>
      <c r="AM57" s="72">
        <f>IFERROR(VLOOKUP(B57,'4'!B:J,9,0),"0")</f>
        <v>0</v>
      </c>
      <c r="AN57" s="72">
        <f>IFERROR(VLOOKUP(B57,'4'!B:K,10,0),"0")</f>
        <v>0</v>
      </c>
      <c r="AO57" s="72">
        <f>IFERROR(VLOOKUP(B57,'4'!B:L,11,0),"0")</f>
        <v>0</v>
      </c>
      <c r="AP57" s="73">
        <f t="shared" si="16"/>
        <v>0</v>
      </c>
      <c r="AQ57" s="72">
        <f>IFERROR(VLOOKUP(B57,'5'!B:D,3,0),"0")</f>
        <v>0</v>
      </c>
      <c r="AR57" s="72">
        <f>IFERROR(VLOOKUP(B57,'5'!B:E,4,0),"0")</f>
        <v>0</v>
      </c>
      <c r="AS57" s="72">
        <f>IFERROR(VLOOKUP(B57,'5'!B:F,5,0),"0")</f>
        <v>0</v>
      </c>
      <c r="AT57" s="72">
        <f>IFERROR(VLOOKUP(B57,'5'!B:J,9,0),"0")</f>
        <v>0</v>
      </c>
      <c r="AU57" s="72">
        <f>IFERROR(VLOOKUP(B57,'5'!B:K,10,0),"0")</f>
        <v>0</v>
      </c>
      <c r="AV57" s="72">
        <f>IFERROR(VLOOKUP(B57,'5'!B:L,11,0),"0")</f>
        <v>0</v>
      </c>
      <c r="AW57" s="73">
        <f t="shared" si="109"/>
        <v>0</v>
      </c>
      <c r="AX57" s="72">
        <f>IFERROR(VLOOKUP(B57,'6'!B:D,3,0),"0")</f>
        <v>0</v>
      </c>
      <c r="AY57" s="72">
        <f>IFERROR(VLOOKUP(B57,'6'!B:E,4,0),"0")</f>
        <v>0</v>
      </c>
      <c r="AZ57" s="72">
        <f>IFERROR(VLOOKUP(B57,'6'!B:F,5,0),"0")</f>
        <v>0</v>
      </c>
      <c r="BA57" s="72">
        <f>IFERROR(VLOOKUP(B57,'6'!B:J,9,0),"0")</f>
        <v>0</v>
      </c>
      <c r="BB57" s="72">
        <f>IFERROR(VLOOKUP(B57,'6'!B:K,10,0),"0")</f>
        <v>0</v>
      </c>
      <c r="BC57" s="72">
        <f>IFERROR(VLOOKUP(B57,'6'!B:L,11,0),"0")</f>
        <v>0</v>
      </c>
      <c r="BD57" s="73">
        <f t="shared" si="18"/>
        <v>0</v>
      </c>
      <c r="BE57" s="72">
        <f>IFERROR(VLOOKUP(B57,'7'!B:D,3,0),"0")</f>
        <v>0</v>
      </c>
      <c r="BF57" s="72">
        <f>IFERROR(VLOOKUP(B57,'7'!B:E,4,0),"0")</f>
        <v>0</v>
      </c>
      <c r="BG57" s="72">
        <f>IFERROR(VLOOKUP(B57,'7'!B:F,5,0),"0")</f>
        <v>0</v>
      </c>
      <c r="BH57" s="72">
        <f>IFERROR(VLOOKUP(B57,'7'!B:J,9,0),"0")</f>
        <v>0</v>
      </c>
      <c r="BI57" s="72">
        <f>IFERROR(VLOOKUP(B57,'7'!B:K,10,0),"0")</f>
        <v>0</v>
      </c>
      <c r="BJ57" s="72">
        <f>IFERROR(VLOOKUP(B57,'7'!B:L,11,0),"0")</f>
        <v>0</v>
      </c>
      <c r="BK57" s="73">
        <f t="shared" si="110"/>
        <v>0</v>
      </c>
      <c r="BL57" s="72">
        <f>IFERROR(VLOOKUP(B57,'8'!B:D,3,0),"0")</f>
        <v>0</v>
      </c>
      <c r="BM57" s="72">
        <f>IFERROR(VLOOKUP(B57,'8'!B:E,4,0),"0")</f>
        <v>0</v>
      </c>
      <c r="BN57" s="72">
        <f>IFERROR(VLOOKUP(B57,'8'!B:F,5,0),"0")</f>
        <v>0</v>
      </c>
      <c r="BO57" s="72">
        <f>IFERROR(VLOOKUP(B57,'8'!B:J,9,0),"0")</f>
        <v>0</v>
      </c>
      <c r="BP57" s="72">
        <f>IFERROR(VLOOKUP(B57,'8'!B:K,10,0),"0")</f>
        <v>0</v>
      </c>
      <c r="BQ57" s="72">
        <f>IFERROR(VLOOKUP(B57,'8'!B:L,11,0),"0")</f>
        <v>0</v>
      </c>
      <c r="BR57" s="73">
        <f t="shared" si="20"/>
        <v>0</v>
      </c>
      <c r="BS57" s="72">
        <f>IFERROR(VLOOKUP(B57,'9'!B:D,3,0),"0")</f>
        <v>0</v>
      </c>
      <c r="BT57" s="72">
        <f>IFERROR(VLOOKUP(B57,'9'!B:E,4,0),"0")</f>
        <v>0</v>
      </c>
      <c r="BU57" s="72">
        <f>IFERROR(VLOOKUP(B57,'9'!B:F,5,0),"0")</f>
        <v>0</v>
      </c>
      <c r="BV57" s="72">
        <f>IFERROR(VLOOKUP(B57,'9'!B:J,9,0),"0")</f>
        <v>0</v>
      </c>
      <c r="BW57" s="72">
        <f>IFERROR(VLOOKUP(B57,'9'!B:K,10,0),"0")</f>
        <v>0</v>
      </c>
      <c r="BX57" s="72">
        <f>IFERROR(VLOOKUP(B57,'9'!B:L,11,0),"0")</f>
        <v>0</v>
      </c>
      <c r="BY57" s="73">
        <f t="shared" si="21"/>
        <v>0</v>
      </c>
      <c r="BZ57" s="72">
        <f>IFERROR(VLOOKUP(B57,'10'!B:D,3,0),"0")</f>
        <v>0</v>
      </c>
      <c r="CA57" s="72">
        <f>IFERROR(VLOOKUP(B57,'10'!B:E,4,0),"0")</f>
        <v>0</v>
      </c>
      <c r="CB57" s="72">
        <f>VLOOKUP(B57,'10'!B:F,5,0)</f>
        <v>0</v>
      </c>
      <c r="CC57" s="72">
        <f>IFERROR(VLOOKUP(B57,'10'!B:J,9,0),"0")</f>
        <v>0</v>
      </c>
      <c r="CD57" s="72">
        <f>IFERROR(VLOOKUP(B57,'10'!B:K,10,0),"0")</f>
        <v>0</v>
      </c>
      <c r="CE57" s="72">
        <f>IFERROR(VLOOKUP(B57,'10'!B:L,11,0),"0")</f>
        <v>0</v>
      </c>
      <c r="CF57" s="73">
        <f t="shared" si="111"/>
        <v>0</v>
      </c>
      <c r="CG57" s="72">
        <f>IFERROR(VLOOKUP(B57,'11'!B:D,3,0),"0")</f>
        <v>0</v>
      </c>
      <c r="CH57" s="72">
        <f>IFERROR(VLOOKUP(B57,'11'!B:E,4,0),"0")</f>
        <v>0</v>
      </c>
      <c r="CI57" s="72">
        <f>IFERROR(VLOOKUP(B57,'11'!B:F,5,0),"0")</f>
        <v>0</v>
      </c>
      <c r="CJ57" s="72">
        <f>IFERROR(VLOOKUP(B57,'11'!B:J,9,0),"0")</f>
        <v>0</v>
      </c>
      <c r="CK57" s="72">
        <f>IFERROR(VLOOKUP(B57,'11'!B:K,10,0),"0")</f>
        <v>0</v>
      </c>
      <c r="CL57" s="72">
        <f>IFERROR(VLOOKUP(B57,'11'!B:L,11,0),"0")</f>
        <v>0</v>
      </c>
      <c r="CM57" s="73">
        <f t="shared" si="112"/>
        <v>0</v>
      </c>
      <c r="CN57" s="72">
        <f>IFERROR(VLOOKUP(B57,'12'!B:D,3,0),"0")</f>
        <v>0</v>
      </c>
      <c r="CO57" s="72">
        <f>IFERROR(VLOOKUP(B57,'12'!B:E,4,0),"0")</f>
        <v>0</v>
      </c>
      <c r="CP57" s="72">
        <f>IFERROR(VLOOKUP(B57,'12'!B:F,5,0),"0")</f>
        <v>0</v>
      </c>
      <c r="CQ57" s="72">
        <f>IFERROR(VLOOKUP(B57,'12'!B:J,9,0),"0")</f>
        <v>0</v>
      </c>
      <c r="CR57" s="72">
        <f>IFERROR(VLOOKUP(B57,'12'!B:K,10,0),"0")</f>
        <v>0</v>
      </c>
      <c r="CS57" s="72">
        <f>IFERROR(VLOOKUP(B57,'12'!B:L,11,0),"0")</f>
        <v>0</v>
      </c>
      <c r="CT57" s="73">
        <f t="shared" si="113"/>
        <v>0</v>
      </c>
      <c r="CU57" s="72">
        <f>IFERROR(VLOOKUP(B57,'13'!B:D,3,0),"0")</f>
        <v>0</v>
      </c>
      <c r="CV57" s="72">
        <f>IFERROR(VLOOKUP(B57,'13'!B:E,4,0),"0")</f>
        <v>0</v>
      </c>
      <c r="CW57" s="72">
        <f>IFERROR(VLOOKUP(B57,'13'!B:F,5,0),"0")</f>
        <v>0</v>
      </c>
      <c r="CX57" s="72">
        <f>IFERROR(VLOOKUP(B57,'13'!B:J,9,0),"0")</f>
        <v>0</v>
      </c>
      <c r="CY57" s="72">
        <f>IFERROR(VLOOKUP(B57,'13'!B:K,10,0),"0")</f>
        <v>0</v>
      </c>
      <c r="CZ57" s="72">
        <f>IFERROR(VLOOKUP(B57,'13'!B:L,11,0),"0")</f>
        <v>0</v>
      </c>
      <c r="DA57" s="73">
        <f t="shared" si="114"/>
        <v>0</v>
      </c>
      <c r="DB57" s="72">
        <f>IFERROR(VLOOKUP(B57,'14'!B:D,3,0),"0")</f>
        <v>0</v>
      </c>
      <c r="DC57" s="72">
        <f>IFERROR(VLOOKUP(B57,'14'!B:E,4,0),"0")</f>
        <v>0</v>
      </c>
      <c r="DD57" s="72">
        <f>IFERROR(VLOOKUP(B57,'14'!B:F,5,0),"0")</f>
        <v>0</v>
      </c>
      <c r="DE57" s="72">
        <f>IFERROR(VLOOKUP(B57,'14'!B:J,9,0),"0")</f>
        <v>0</v>
      </c>
      <c r="DF57" s="72">
        <f>IFERROR(VLOOKUP(B57,'14'!B:K,10,0),"0")</f>
        <v>0</v>
      </c>
      <c r="DG57" s="72">
        <f>IFERROR(VLOOKUP(B57,'14'!B:L,11,0),"0")</f>
        <v>0</v>
      </c>
      <c r="DH57" s="73">
        <f t="shared" si="115"/>
        <v>0</v>
      </c>
      <c r="DI57" s="72">
        <f>IFERROR(VLOOKUP(B57,'15'!B:D,3,0),"0")</f>
        <v>0</v>
      </c>
      <c r="DJ57" s="72">
        <f>IFERROR(VLOOKUP(B57,'15'!B:E,4,0),"0")</f>
        <v>0</v>
      </c>
      <c r="DK57" s="72">
        <f>IFERROR(VLOOKUP(B57,'15'!B:F,5,0),"0")</f>
        <v>0</v>
      </c>
      <c r="DL57" s="72">
        <f>IFERROR(VLOOKUP(B57,'15'!B:J,9,0),"0")</f>
        <v>0</v>
      </c>
      <c r="DM57" s="72">
        <f>IFERROR(VLOOKUP(B57,'15'!B:K,10,0),"0")</f>
        <v>0</v>
      </c>
      <c r="DN57" s="72">
        <f>IFERROR(VLOOKUP(B57,'15'!B:L,11,0),"0")</f>
        <v>0</v>
      </c>
      <c r="DO57" s="73">
        <f t="shared" si="116"/>
        <v>0</v>
      </c>
      <c r="DP57" s="72">
        <f>IFERROR(VLOOKUP(B57,'16'!B:D,3,0),"0")</f>
        <v>0</v>
      </c>
      <c r="DQ57" s="72">
        <f>IFERROR(VLOOKUP(B57,'16'!B:E,4,0),"0")</f>
        <v>0</v>
      </c>
      <c r="DR57" s="72">
        <f>IFERROR(VLOOKUP(B57,'16'!B:F,5,0),"0")</f>
        <v>0</v>
      </c>
      <c r="DS57" s="72">
        <f>IFERROR(VLOOKUP(B57,'16'!B:J,9,0),"0")</f>
        <v>0</v>
      </c>
      <c r="DT57" s="72">
        <f>IFERROR(VLOOKUP(B57,'16'!B:K,10,0),"0")</f>
        <v>0</v>
      </c>
      <c r="DU57" s="72">
        <f>IFERROR(VLOOKUP(B57,'16'!B:L,11,0),"0")</f>
        <v>0</v>
      </c>
      <c r="DV57" s="73">
        <f t="shared" si="117"/>
        <v>0</v>
      </c>
      <c r="DW57" s="72">
        <f>IFERROR(VLOOKUP(B57,'17'!B:D,3,0),"0")</f>
        <v>0</v>
      </c>
      <c r="DX57" s="72">
        <f>IFERROR(VLOOKUP(B57,'17'!B:E,4,0),"0")</f>
        <v>0</v>
      </c>
      <c r="DY57" s="72">
        <f>IFERROR(VLOOKUP(B57,'17'!B:F,5,0),"0")</f>
        <v>0</v>
      </c>
      <c r="DZ57" s="72">
        <f>IFERROR(VLOOKUP(B57,'17'!B:J,9,0),"0")</f>
        <v>0</v>
      </c>
      <c r="EA57" s="72">
        <f>IFERROR(VLOOKUP(B57,'17'!B:K,10,0),"0")</f>
        <v>0</v>
      </c>
      <c r="EB57" s="72">
        <f>IFERROR(VLOOKUP(B57,'17'!B:L,11,0),"0")</f>
        <v>0</v>
      </c>
      <c r="EC57" s="73">
        <f t="shared" si="118"/>
        <v>0</v>
      </c>
      <c r="ED57" s="72">
        <f>IFERROR(VLOOKUP(B57,'18'!B:D,3,0),"0")</f>
        <v>0</v>
      </c>
      <c r="EE57" s="72">
        <f>IFERROR(VLOOKUP(B57,'18'!B:E,4,0),"0")</f>
        <v>0</v>
      </c>
      <c r="EF57" s="72">
        <f>IFERROR(VLOOKUP(B57,'18'!B:F,5,0),"0")</f>
        <v>0</v>
      </c>
      <c r="EG57" s="72">
        <f>IFERROR(VLOOKUP(B57,'18'!B:J,9,0),"0")</f>
        <v>0</v>
      </c>
      <c r="EH57" s="72">
        <f>IFERROR(VLOOKUP(B57,'18'!B:K,10,0),"0")</f>
        <v>0</v>
      </c>
      <c r="EI57" s="72">
        <f>IFERROR(VLOOKUP(B57,'18'!B:L,11,0),"0")</f>
        <v>0</v>
      </c>
      <c r="EJ57" s="73">
        <f t="shared" si="30"/>
        <v>0</v>
      </c>
      <c r="EK57" s="72">
        <f>IFERROR(VLOOKUP(B57,'19'!B:D,3,0),"0")</f>
        <v>0</v>
      </c>
      <c r="EL57" s="72">
        <f>IFERROR(VLOOKUP(B57,'19'!B:E,4,0),"0")</f>
        <v>0</v>
      </c>
      <c r="EM57" s="72">
        <f>IFERROR(VLOOKUP(B57,'19'!B:F,5,0),"0")</f>
        <v>0</v>
      </c>
      <c r="EN57" s="72">
        <f>IFERROR(VLOOKUP(B57,'19'!B:J,9,0),"0")</f>
        <v>0</v>
      </c>
      <c r="EO57" s="72">
        <f>IFERROR(VLOOKUP(B57,'19'!B:K,10,0),"0")</f>
        <v>0</v>
      </c>
      <c r="EP57" s="72">
        <f>IFERROR(VLOOKUP(B57,'19'!B:L,11,0),"0")</f>
        <v>0</v>
      </c>
      <c r="EQ57" s="73">
        <f t="shared" si="31"/>
        <v>0</v>
      </c>
      <c r="ER57" s="72">
        <f>IFERROR(VLOOKUP(B57,'20'!B:D,3,0),"0")</f>
        <v>0</v>
      </c>
      <c r="ES57" s="72">
        <f>IFERROR(VLOOKUP(B57,'20'!B:E,4,0),"0")</f>
        <v>0</v>
      </c>
      <c r="ET57" s="72">
        <f>IFERROR(VLOOKUP(B57,'20'!B:F,5,0),"0")</f>
        <v>0</v>
      </c>
      <c r="EU57" s="72">
        <f>IFERROR(VLOOKUP(B57,'20'!B:J,9,0),"0")</f>
        <v>0</v>
      </c>
      <c r="EV57" s="72">
        <f>IFERROR(VLOOKUP(B57,'20'!B:K,10,0),"0")</f>
        <v>0</v>
      </c>
      <c r="EW57" s="72">
        <f>IFERROR(VLOOKUP(B57,'20'!B:L,11,0),"0")</f>
        <v>0</v>
      </c>
      <c r="EX57" s="73">
        <f t="shared" si="32"/>
        <v>0</v>
      </c>
      <c r="EY57" s="72">
        <f>IFERROR(VLOOKUP(B57,'21'!B:D,3,0),"0")</f>
        <v>0</v>
      </c>
      <c r="EZ57" s="72">
        <f>IFERROR(VLOOKUP(B57,'21'!B:E,4,0),"0")</f>
        <v>0</v>
      </c>
      <c r="FA57" s="72">
        <f>IFERROR(VLOOKUP(B57,'21'!B:F,5,0),"0")</f>
        <v>0</v>
      </c>
      <c r="FB57" s="72">
        <f>IFERROR(VLOOKUP(B57,'21'!B:J,9,0),"0")</f>
        <v>0</v>
      </c>
      <c r="FC57" s="72">
        <f>IFERROR(VLOOKUP(B57,'21'!B:K,10,0),"0")</f>
        <v>0</v>
      </c>
      <c r="FD57" s="72">
        <f>IFERROR(VLOOKUP(B57,'21'!B:L,11,0),"0")</f>
        <v>0</v>
      </c>
      <c r="FE57" s="73">
        <f t="shared" si="33"/>
        <v>0</v>
      </c>
      <c r="FF57" s="72">
        <f>IFERROR(VLOOKUP(B57,'22'!B:D,3,0),"0")</f>
        <v>0</v>
      </c>
      <c r="FG57" s="72">
        <f>IFERROR(VLOOKUP(B57,'22'!B:E,4,0),"0")</f>
        <v>0</v>
      </c>
      <c r="FH57" s="72">
        <f>IFERROR(VLOOKUP(B57,'22'!B:F,5,0),"0")</f>
        <v>0</v>
      </c>
      <c r="FI57" s="72">
        <f>IFERROR(VLOOKUP(B57,'22'!B:J,9,0),"0")</f>
        <v>0</v>
      </c>
      <c r="FJ57" s="72">
        <f>IFERROR(VLOOKUP(B57,'22'!B:K,10,0),"0")</f>
        <v>0</v>
      </c>
      <c r="FK57" s="72">
        <f>IFERROR(VLOOKUP(B57,'22'!B:L,11,0),"0")</f>
        <v>0</v>
      </c>
      <c r="FL57" s="73">
        <f t="shared" si="34"/>
        <v>0</v>
      </c>
      <c r="FM57" s="72">
        <f>IFERROR(VLOOKUP(B57,'23'!B:D,3,0),"0")</f>
        <v>0</v>
      </c>
      <c r="FN57" s="72">
        <f>IFERROR(VLOOKUP(B57,'23'!B:E,4,0),"0")</f>
        <v>0</v>
      </c>
      <c r="FO57" s="72">
        <f>IFERROR(VLOOKUP(B57,'23'!B:F,5,0),"0")</f>
        <v>0</v>
      </c>
      <c r="FP57" s="72">
        <f>IFERROR(VLOOKUP(B57,'23'!B:J,9,0),"0")</f>
        <v>0</v>
      </c>
      <c r="FQ57" s="72">
        <f>IFERROR(VLOOKUP(B57,'23'!B:K,10,0),"0")</f>
        <v>0</v>
      </c>
      <c r="FR57" s="72">
        <f>IFERROR(VLOOKUP(B57,'23'!B:L,11,0),"0")</f>
        <v>0</v>
      </c>
      <c r="FS57" s="73">
        <f t="shared" si="35"/>
        <v>0</v>
      </c>
      <c r="FT57" s="72">
        <f>IFERROR(VLOOKUP(B57,'24'!B:D,3,0),"0")</f>
        <v>0</v>
      </c>
      <c r="FU57" s="72">
        <f>IFERROR(VLOOKUP(B57,'24'!B:E,4,0),"0")</f>
        <v>0</v>
      </c>
      <c r="FV57" s="72">
        <f>IFERROR(VLOOKUP(B57,'24'!B:F,5,0),"0")</f>
        <v>0</v>
      </c>
      <c r="FW57" s="72">
        <f>IFERROR(VLOOKUP(B57,'24'!B:J,9,0),"0")</f>
        <v>0</v>
      </c>
      <c r="FX57" s="72">
        <f>IFERROR(VLOOKUP(B57,'24'!B:K,10,0),"0")</f>
        <v>0</v>
      </c>
      <c r="FY57" s="72">
        <f>IFERROR(VLOOKUP(B57,'24'!B:L,11,0),"0")</f>
        <v>0</v>
      </c>
      <c r="FZ57" s="73">
        <f t="shared" si="36"/>
        <v>0</v>
      </c>
      <c r="GA57" s="72">
        <f>IFERROR(VLOOKUP(B57,'25'!B:D,3,0),"0")</f>
        <v>0</v>
      </c>
      <c r="GB57" s="72">
        <f>IFERROR(VLOOKUP(B57,'25'!B:E,4,0),"0")</f>
        <v>0</v>
      </c>
      <c r="GC57" s="72">
        <f>IFERROR(VLOOKUP(B57,'25'!B:F,5,0),"0")</f>
        <v>0</v>
      </c>
      <c r="GD57" s="72">
        <f>IFERROR(VLOOKUP(B57,'25'!B:J,9,0),"0")</f>
        <v>0</v>
      </c>
      <c r="GE57" s="72">
        <f>IFERROR(VLOOKUP(B57,'25'!B:K,10,0),"0")</f>
        <v>0</v>
      </c>
      <c r="GF57" s="72">
        <f>IFERROR(VLOOKUP(B57,'25'!B:L,11,0),"0")</f>
        <v>0</v>
      </c>
      <c r="GG57" s="73">
        <f t="shared" si="119"/>
        <v>0</v>
      </c>
      <c r="GH57" s="72">
        <f>IFERROR(VLOOKUP(B57,'26'!B:D,3,0),"0")</f>
        <v>0</v>
      </c>
      <c r="GI57" s="72">
        <f>IFERROR(VLOOKUP(B57,'26'!B:E,4,0),"0")</f>
        <v>0</v>
      </c>
      <c r="GJ57" s="72">
        <f>IFERROR(VLOOKUP(B57,'26'!B:F,5,0),"0")</f>
        <v>0</v>
      </c>
      <c r="GK57" s="72">
        <f>IFERROR(VLOOKUP(B57,'26'!B:J,9,0),"0")</f>
        <v>0</v>
      </c>
      <c r="GL57" s="72">
        <f>IFERROR(VLOOKUP(B57,'26'!B:K,10,0),"0")</f>
        <v>0</v>
      </c>
      <c r="GM57" s="72">
        <f>IFERROR(VLOOKUP(B57,'26'!B:L,11,0),"0")</f>
        <v>0</v>
      </c>
      <c r="GN57" s="73">
        <f t="shared" si="120"/>
        <v>0</v>
      </c>
      <c r="GO57" s="72">
        <f>IFERROR(VLOOKUP(B57,'27'!B:D,3,0),"0")</f>
        <v>0</v>
      </c>
      <c r="GP57" s="72">
        <f>IFERROR(VLOOKUP(B57,'27'!B:E,4,0),"0")</f>
        <v>0</v>
      </c>
      <c r="GQ57" s="72">
        <f>IFERROR(VLOOKUP(B57,'27'!B:F,5,0),"0")</f>
        <v>0</v>
      </c>
      <c r="GR57" s="72">
        <f>IFERROR(VLOOKUP(B57,'27'!B:J,9,0),"0")</f>
        <v>0</v>
      </c>
      <c r="GS57" s="72">
        <f>IFERROR(VLOOKUP(B57,'27'!B:K,10,0),"0")</f>
        <v>0</v>
      </c>
      <c r="GT57" s="72">
        <f>IFERROR(VLOOKUP(B57,'27'!B:L,11,0),"0")</f>
        <v>0</v>
      </c>
      <c r="GU57" s="73">
        <f t="shared" si="39"/>
        <v>0</v>
      </c>
      <c r="GV57" s="72">
        <f>IFERROR(VLOOKUP(B57,'28'!B:D,3,0),"0")</f>
        <v>0</v>
      </c>
      <c r="GW57" s="72">
        <f>IFERROR(VLOOKUP(B57,'28'!B:E,4,0),"0")</f>
        <v>0</v>
      </c>
      <c r="GX57" s="72">
        <f>IFERROR(VLOOKUP(B57,'28'!B:F,5,0),"0")</f>
        <v>0</v>
      </c>
      <c r="GY57" s="72">
        <f>IFERROR(VLOOKUP(B57,'28'!B:J,9,0),"0")</f>
        <v>0</v>
      </c>
      <c r="GZ57" s="72">
        <f>IFERROR(VLOOKUP(B57,'28'!B:K,10,0),"0")</f>
        <v>0</v>
      </c>
      <c r="HA57" s="72">
        <f>IFERROR(VLOOKUP(B57,'28'!B:L,11,0),"0")</f>
        <v>0</v>
      </c>
      <c r="HB57" s="73">
        <f t="shared" si="40"/>
        <v>0</v>
      </c>
      <c r="HC57" s="72" t="str">
        <f>IFERROR(VLOOKUP(B57,#REF!,3),"0")</f>
        <v>0</v>
      </c>
      <c r="HD57" s="72" t="str">
        <f>IFERROR(VLOOKUP(B57,#REF!,4,0),"0")</f>
        <v>0</v>
      </c>
      <c r="HE57" s="72" t="str">
        <f>IFERROR(VLOOKUP(B57,#REF!,5,0),"0")</f>
        <v>0</v>
      </c>
      <c r="HF57" s="72" t="str">
        <f>IFERROR(VLOOKUP(B57,#REF!,9,0),"0")</f>
        <v>0</v>
      </c>
      <c r="HG57" s="72" t="str">
        <f>IFERROR(VLOOKUP(B57,#REF!,10,0),"0")</f>
        <v>0</v>
      </c>
      <c r="HH57" s="72" t="str">
        <f>IFERROR(VLOOKUP(B57,#REF!,11,0),"0")</f>
        <v>0</v>
      </c>
      <c r="HI57" s="73">
        <f t="shared" si="121"/>
        <v>0</v>
      </c>
      <c r="HP57" s="73">
        <f t="shared" si="122"/>
        <v>0</v>
      </c>
      <c r="HW57" s="73">
        <f t="shared" si="123"/>
        <v>0</v>
      </c>
    </row>
    <row r="58" spans="1:231" x14ac:dyDescent="0.6">
      <c r="A58" s="3">
        <v>55</v>
      </c>
      <c r="B58" s="3">
        <v>1111022</v>
      </c>
      <c r="C58" s="5" t="s">
        <v>121</v>
      </c>
      <c r="D58" s="3" t="s">
        <v>176</v>
      </c>
      <c r="E58" s="84">
        <v>17.04</v>
      </c>
      <c r="F58" s="83">
        <f t="shared" si="9"/>
        <v>306.71999999999997</v>
      </c>
      <c r="G58" s="70">
        <f t="shared" si="101"/>
        <v>8</v>
      </c>
      <c r="H58" s="70">
        <f t="shared" si="102"/>
        <v>0</v>
      </c>
      <c r="I58" s="70">
        <f t="shared" si="103"/>
        <v>0</v>
      </c>
      <c r="J58" s="70">
        <f t="shared" si="104"/>
        <v>0</v>
      </c>
      <c r="K58" s="70">
        <f t="shared" si="105"/>
        <v>0</v>
      </c>
      <c r="L58" s="70">
        <f t="shared" si="106"/>
        <v>10</v>
      </c>
      <c r="M58" s="73">
        <f t="shared" si="124"/>
        <v>18</v>
      </c>
      <c r="N58" s="81">
        <f t="shared" si="125"/>
        <v>8</v>
      </c>
      <c r="O58" s="72" t="str">
        <f>IFERROR(VLOOKUP(B58,'1ไม่มียอด'!B:D,3,0),"0")</f>
        <v>0</v>
      </c>
      <c r="P58" s="72" t="str">
        <f>IFERROR(VLOOKUP(B58,'1ไม่มียอด'!B:E,4,0),"0")</f>
        <v>0</v>
      </c>
      <c r="Q58" s="72" t="str">
        <f>IFERROR(VLOOKUP(B58,'1ไม่มียอด'!B:F,5,0),"0")</f>
        <v>0</v>
      </c>
      <c r="R58" s="72" t="str">
        <f>IFERROR(VLOOKUP(B58,'1ไม่มียอด'!B:G,6,0),"0")</f>
        <v>0</v>
      </c>
      <c r="S58" s="72" t="str">
        <f>IFERROR(VLOOKUP(B58,'1ไม่มียอด'!B:J,9,0),"0")</f>
        <v>0</v>
      </c>
      <c r="T58" s="72" t="str">
        <f>IFERROR(VLOOKUP(B58,'1ไม่มียอด'!B:K,10,0),"0")</f>
        <v>0</v>
      </c>
      <c r="U58" s="73">
        <f t="shared" si="107"/>
        <v>0</v>
      </c>
      <c r="V58" s="72" t="str">
        <f>IFERROR(VLOOKUP(B58,#REF!,3,0),"0")</f>
        <v>0</v>
      </c>
      <c r="W58" s="72" t="str">
        <f>IFERROR(VLOOKUP(B58,#REF!,4,0),"0")</f>
        <v>0</v>
      </c>
      <c r="X58" s="72" t="str">
        <f>IFERROR(VLOOKUP(B58,#REF!,5,0),"0")</f>
        <v>0</v>
      </c>
      <c r="Y58" s="72" t="str">
        <f>IFERROR(VLOOKUP(B58,#REF!,9,0),"0")</f>
        <v>0</v>
      </c>
      <c r="Z58" s="72" t="str">
        <f>IFERROR(VLOOKUP(B58,#REF!,10,0),"0")</f>
        <v>0</v>
      </c>
      <c r="AA58" s="72" t="str">
        <f>IFERROR(VLOOKUP(B58,#REF!,11,0),"0")</f>
        <v>0</v>
      </c>
      <c r="AB58" s="73">
        <f t="shared" si="108"/>
        <v>0</v>
      </c>
      <c r="AC58" s="72">
        <f>IFERROR(VLOOKUP(B58,'3'!B:D,3,0),"0")</f>
        <v>0</v>
      </c>
      <c r="AD58" s="72">
        <f>IFERROR(VLOOKUP(B58,'3'!B:E,4,0),"0")</f>
        <v>0</v>
      </c>
      <c r="AE58" s="72">
        <f>IFERROR(VLOOKUP(B58,'3'!B:F,5,0),"0")</f>
        <v>0</v>
      </c>
      <c r="AF58" s="72">
        <f>IFERROR(VLOOKUP(B58,'3'!B:J,9,0),"0")</f>
        <v>0</v>
      </c>
      <c r="AG58" s="72">
        <f>IFERROR(VLOOKUP(B58,'3'!B:K,10,0),"0")</f>
        <v>0</v>
      </c>
      <c r="AH58" s="72">
        <f>IFERROR(VLOOKUP(B58,'3'!B:L,11,0),"0")</f>
        <v>0</v>
      </c>
      <c r="AI58" s="73">
        <f t="shared" si="15"/>
        <v>0</v>
      </c>
      <c r="AJ58" s="72">
        <f>IFERROR(VLOOKUP(B58,'4'!B:D,3,0),"0")</f>
        <v>0</v>
      </c>
      <c r="AK58" s="72">
        <f>IFERROR(VLOOKUP(B58,'4'!B:E,4,0),"0")</f>
        <v>0</v>
      </c>
      <c r="AL58" s="72">
        <f>IFERROR(VLOOKUP(B58,'4'!B:F,5,0),"0")</f>
        <v>0</v>
      </c>
      <c r="AM58" s="72">
        <f>IFERROR(VLOOKUP(B58,'4'!B:J,9,0),"0")</f>
        <v>0</v>
      </c>
      <c r="AN58" s="72">
        <f>IFERROR(VLOOKUP(B58,'4'!B:K,10,0),"0")</f>
        <v>0</v>
      </c>
      <c r="AO58" s="72">
        <f>IFERROR(VLOOKUP(B58,'4'!B:L,11,0),"0")</f>
        <v>0</v>
      </c>
      <c r="AP58" s="73">
        <f t="shared" si="16"/>
        <v>0</v>
      </c>
      <c r="AQ58" s="72">
        <f>IFERROR(VLOOKUP(B58,'5'!B:D,3,0),"0")</f>
        <v>0</v>
      </c>
      <c r="AR58" s="72">
        <f>IFERROR(VLOOKUP(B58,'5'!B:E,4,0),"0")</f>
        <v>0</v>
      </c>
      <c r="AS58" s="72">
        <f>IFERROR(VLOOKUP(B58,'5'!B:F,5,0),"0")</f>
        <v>0</v>
      </c>
      <c r="AT58" s="72">
        <f>IFERROR(VLOOKUP(B58,'5'!B:J,9,0),"0")</f>
        <v>0</v>
      </c>
      <c r="AU58" s="72">
        <f>IFERROR(VLOOKUP(B58,'5'!B:K,10,0),"0")</f>
        <v>0</v>
      </c>
      <c r="AV58" s="72">
        <f>IFERROR(VLOOKUP(B58,'5'!B:L,11,0),"0")</f>
        <v>0</v>
      </c>
      <c r="AW58" s="73">
        <f t="shared" si="109"/>
        <v>0</v>
      </c>
      <c r="AX58" s="72">
        <f>IFERROR(VLOOKUP(B58,'6'!B:D,3,0),"0")</f>
        <v>8</v>
      </c>
      <c r="AY58" s="72">
        <f>IFERROR(VLOOKUP(B58,'6'!B:E,4,0),"0")</f>
        <v>0</v>
      </c>
      <c r="AZ58" s="72">
        <f>IFERROR(VLOOKUP(B58,'6'!B:F,5,0),"0")</f>
        <v>0</v>
      </c>
      <c r="BA58" s="72">
        <f>IFERROR(VLOOKUP(B58,'6'!B:J,9,0),"0")</f>
        <v>0</v>
      </c>
      <c r="BB58" s="72">
        <f>IFERROR(VLOOKUP(B58,'6'!B:K,10,0),"0")</f>
        <v>0</v>
      </c>
      <c r="BC58" s="72">
        <f>IFERROR(VLOOKUP(B58,'6'!B:L,11,0),"0")</f>
        <v>0</v>
      </c>
      <c r="BD58" s="73">
        <f t="shared" si="18"/>
        <v>8</v>
      </c>
      <c r="BE58" s="72">
        <f>IFERROR(VLOOKUP(B58,'7'!B:D,3,0),"0")</f>
        <v>0</v>
      </c>
      <c r="BF58" s="72">
        <f>IFERROR(VLOOKUP(B58,'7'!B:E,4,0),"0")</f>
        <v>0</v>
      </c>
      <c r="BG58" s="72">
        <f>IFERROR(VLOOKUP(B58,'7'!B:F,5,0),"0")</f>
        <v>0</v>
      </c>
      <c r="BH58" s="72">
        <f>IFERROR(VLOOKUP(B58,'7'!B:J,9,0),"0")</f>
        <v>0</v>
      </c>
      <c r="BI58" s="72">
        <f>IFERROR(VLOOKUP(B58,'7'!B:K,10,0),"0")</f>
        <v>0</v>
      </c>
      <c r="BJ58" s="72">
        <f>IFERROR(VLOOKUP(B58,'7'!B:L,11,0),"0")</f>
        <v>0</v>
      </c>
      <c r="BK58" s="73">
        <f t="shared" si="110"/>
        <v>0</v>
      </c>
      <c r="BL58" s="72">
        <f>IFERROR(VLOOKUP(B58,'8'!B:D,3,0),"0")</f>
        <v>0</v>
      </c>
      <c r="BM58" s="72">
        <f>IFERROR(VLOOKUP(B58,'8'!B:E,4,0),"0")</f>
        <v>0</v>
      </c>
      <c r="BN58" s="72">
        <f>IFERROR(VLOOKUP(B58,'8'!B:F,5,0),"0")</f>
        <v>0</v>
      </c>
      <c r="BO58" s="72">
        <f>IFERROR(VLOOKUP(B58,'8'!B:J,9,0),"0")</f>
        <v>0</v>
      </c>
      <c r="BP58" s="72">
        <f>IFERROR(VLOOKUP(B58,'8'!B:K,10,0),"0")</f>
        <v>0</v>
      </c>
      <c r="BQ58" s="72">
        <f>IFERROR(VLOOKUP(B58,'8'!B:L,11,0),"0")</f>
        <v>0</v>
      </c>
      <c r="BR58" s="73">
        <f t="shared" si="20"/>
        <v>0</v>
      </c>
      <c r="BS58" s="72">
        <f>IFERROR(VLOOKUP(B58,'9'!B:D,3,0),"0")</f>
        <v>0</v>
      </c>
      <c r="BT58" s="72">
        <f>IFERROR(VLOOKUP(B58,'9'!B:E,4,0),"0")</f>
        <v>0</v>
      </c>
      <c r="BU58" s="72">
        <f>IFERROR(VLOOKUP(B58,'9'!B:F,5,0),"0")</f>
        <v>0</v>
      </c>
      <c r="BV58" s="72">
        <f>IFERROR(VLOOKUP(B58,'9'!B:J,9,0),"0")</f>
        <v>0</v>
      </c>
      <c r="BW58" s="72">
        <f>IFERROR(VLOOKUP(B58,'9'!B:K,10,0),"0")</f>
        <v>0</v>
      </c>
      <c r="BX58" s="72">
        <f>IFERROR(VLOOKUP(B58,'9'!B:L,11,0),"0")</f>
        <v>0</v>
      </c>
      <c r="BY58" s="73">
        <f t="shared" si="21"/>
        <v>0</v>
      </c>
      <c r="BZ58" s="72">
        <f>IFERROR(VLOOKUP(B58,'10'!B:D,3,0),"0")</f>
        <v>0</v>
      </c>
      <c r="CA58" s="72">
        <f>IFERROR(VLOOKUP(B58,'10'!B:E,4,0),"0")</f>
        <v>0</v>
      </c>
      <c r="CB58" s="72">
        <f>VLOOKUP(B58,'10'!B:F,5,0)</f>
        <v>0</v>
      </c>
      <c r="CC58" s="72">
        <f>IFERROR(VLOOKUP(B58,'10'!B:J,9,0),"0")</f>
        <v>0</v>
      </c>
      <c r="CD58" s="72">
        <f>IFERROR(VLOOKUP(B58,'10'!B:K,10,0),"0")</f>
        <v>0</v>
      </c>
      <c r="CE58" s="72">
        <f>IFERROR(VLOOKUP(B58,'10'!B:L,11,0),"0")</f>
        <v>0</v>
      </c>
      <c r="CF58" s="73">
        <f t="shared" si="111"/>
        <v>0</v>
      </c>
      <c r="CG58" s="72">
        <f>IFERROR(VLOOKUP(B58,'11'!B:D,3,0),"0")</f>
        <v>0</v>
      </c>
      <c r="CH58" s="72">
        <f>IFERROR(VLOOKUP(B58,'11'!B:E,4,0),"0")</f>
        <v>0</v>
      </c>
      <c r="CI58" s="72">
        <f>IFERROR(VLOOKUP(B58,'11'!B:F,5,0),"0")</f>
        <v>0</v>
      </c>
      <c r="CJ58" s="72">
        <f>IFERROR(VLOOKUP(B58,'11'!B:J,9,0),"0")</f>
        <v>0</v>
      </c>
      <c r="CK58" s="72">
        <f>IFERROR(VLOOKUP(B58,'11'!B:K,10,0),"0")</f>
        <v>0</v>
      </c>
      <c r="CL58" s="72">
        <f>IFERROR(VLOOKUP(B58,'11'!B:L,11,0),"0")</f>
        <v>0</v>
      </c>
      <c r="CM58" s="73">
        <f t="shared" si="112"/>
        <v>0</v>
      </c>
      <c r="CN58" s="72">
        <f>IFERROR(VLOOKUP(B58,'12'!B:D,3,0),"0")</f>
        <v>0</v>
      </c>
      <c r="CO58" s="72">
        <f>IFERROR(VLOOKUP(B58,'12'!B:E,4,0),"0")</f>
        <v>0</v>
      </c>
      <c r="CP58" s="72">
        <f>IFERROR(VLOOKUP(B58,'12'!B:F,5,0),"0")</f>
        <v>0</v>
      </c>
      <c r="CQ58" s="72">
        <f>IFERROR(VLOOKUP(B58,'12'!B:J,9,0),"0")</f>
        <v>0</v>
      </c>
      <c r="CR58" s="72">
        <f>IFERROR(VLOOKUP(B58,'12'!B:K,10,0),"0")</f>
        <v>0</v>
      </c>
      <c r="CS58" s="72">
        <f>IFERROR(VLOOKUP(B58,'12'!B:L,11,0),"0")</f>
        <v>0</v>
      </c>
      <c r="CT58" s="73">
        <f t="shared" si="113"/>
        <v>0</v>
      </c>
      <c r="CU58" s="72">
        <f>IFERROR(VLOOKUP(B58,'13'!B:D,3,0),"0")</f>
        <v>0</v>
      </c>
      <c r="CV58" s="72">
        <f>IFERROR(VLOOKUP(B58,'13'!B:E,4,0),"0")</f>
        <v>0</v>
      </c>
      <c r="CW58" s="72">
        <f>IFERROR(VLOOKUP(B58,'13'!B:F,5,0),"0")</f>
        <v>0</v>
      </c>
      <c r="CX58" s="72">
        <f>IFERROR(VLOOKUP(B58,'13'!B:J,9,0),"0")</f>
        <v>0</v>
      </c>
      <c r="CY58" s="72">
        <f>IFERROR(VLOOKUP(B58,'13'!B:K,10,0),"0")</f>
        <v>0</v>
      </c>
      <c r="CZ58" s="72">
        <f>IFERROR(VLOOKUP(B58,'13'!B:L,11,0),"0")</f>
        <v>0</v>
      </c>
      <c r="DA58" s="73">
        <f t="shared" si="114"/>
        <v>0</v>
      </c>
      <c r="DB58" s="72">
        <f>IFERROR(VLOOKUP(B58,'14'!B:D,3,0),"0")</f>
        <v>0</v>
      </c>
      <c r="DC58" s="72">
        <f>IFERROR(VLOOKUP(B58,'14'!B:E,4,0),"0")</f>
        <v>0</v>
      </c>
      <c r="DD58" s="72">
        <f>IFERROR(VLOOKUP(B58,'14'!B:F,5,0),"0")</f>
        <v>0</v>
      </c>
      <c r="DE58" s="72">
        <f>IFERROR(VLOOKUP(B58,'14'!B:J,9,0),"0")</f>
        <v>0</v>
      </c>
      <c r="DF58" s="72">
        <f>IFERROR(VLOOKUP(B58,'14'!B:K,10,0),"0")</f>
        <v>0</v>
      </c>
      <c r="DG58" s="72">
        <f>IFERROR(VLOOKUP(B58,'14'!B:L,11,0),"0")</f>
        <v>0</v>
      </c>
      <c r="DH58" s="73">
        <f t="shared" si="115"/>
        <v>0</v>
      </c>
      <c r="DI58" s="72">
        <f>IFERROR(VLOOKUP(B58,'15'!B:D,3,0),"0")</f>
        <v>0</v>
      </c>
      <c r="DJ58" s="72">
        <f>IFERROR(VLOOKUP(B58,'15'!B:E,4,0),"0")</f>
        <v>0</v>
      </c>
      <c r="DK58" s="72">
        <f>IFERROR(VLOOKUP(B58,'15'!B:F,5,0),"0")</f>
        <v>0</v>
      </c>
      <c r="DL58" s="72">
        <f>IFERROR(VLOOKUP(B58,'15'!B:J,9,0),"0")</f>
        <v>0</v>
      </c>
      <c r="DM58" s="72">
        <f>IFERROR(VLOOKUP(B58,'15'!B:K,10,0),"0")</f>
        <v>0</v>
      </c>
      <c r="DN58" s="72">
        <f>IFERROR(VLOOKUP(B58,'15'!B:L,11,0),"0")</f>
        <v>0</v>
      </c>
      <c r="DO58" s="73">
        <f t="shared" si="116"/>
        <v>0</v>
      </c>
      <c r="DP58" s="72">
        <f>IFERROR(VLOOKUP(B58,'16'!B:D,3,0),"0")</f>
        <v>0</v>
      </c>
      <c r="DQ58" s="72">
        <f>IFERROR(VLOOKUP(B58,'16'!B:E,4,0),"0")</f>
        <v>0</v>
      </c>
      <c r="DR58" s="72">
        <f>IFERROR(VLOOKUP(B58,'16'!B:F,5,0),"0")</f>
        <v>0</v>
      </c>
      <c r="DS58" s="72">
        <f>IFERROR(VLOOKUP(B58,'16'!B:J,9,0),"0")</f>
        <v>0</v>
      </c>
      <c r="DT58" s="72">
        <f>IFERROR(VLOOKUP(B58,'16'!B:K,10,0),"0")</f>
        <v>0</v>
      </c>
      <c r="DU58" s="72">
        <f>IFERROR(VLOOKUP(B58,'16'!B:L,11,0),"0")</f>
        <v>0</v>
      </c>
      <c r="DV58" s="73">
        <f t="shared" si="117"/>
        <v>0</v>
      </c>
      <c r="DW58" s="72">
        <f>IFERROR(VLOOKUP(B58,'17'!B:D,3,0),"0")</f>
        <v>0</v>
      </c>
      <c r="DX58" s="72">
        <f>IFERROR(VLOOKUP(B58,'17'!B:E,4,0),"0")</f>
        <v>0</v>
      </c>
      <c r="DY58" s="72">
        <f>IFERROR(VLOOKUP(B58,'17'!B:F,5,0),"0")</f>
        <v>0</v>
      </c>
      <c r="DZ58" s="72">
        <f>IFERROR(VLOOKUP(B58,'17'!B:J,9,0),"0")</f>
        <v>0</v>
      </c>
      <c r="EA58" s="72">
        <f>IFERROR(VLOOKUP(B58,'17'!B:K,10,0),"0")</f>
        <v>0</v>
      </c>
      <c r="EB58" s="72">
        <f>IFERROR(VLOOKUP(B58,'17'!B:L,11,0),"0")</f>
        <v>0</v>
      </c>
      <c r="EC58" s="73">
        <f t="shared" si="118"/>
        <v>0</v>
      </c>
      <c r="ED58" s="72">
        <f>IFERROR(VLOOKUP(B58,'18'!B:D,3,0),"0")</f>
        <v>0</v>
      </c>
      <c r="EE58" s="72">
        <f>IFERROR(VLOOKUP(B58,'18'!B:E,4,0),"0")</f>
        <v>0</v>
      </c>
      <c r="EF58" s="72">
        <f>IFERROR(VLOOKUP(B58,'18'!B:F,5,0),"0")</f>
        <v>0</v>
      </c>
      <c r="EG58" s="72">
        <f>IFERROR(VLOOKUP(B58,'18'!B:J,9,0),"0")</f>
        <v>0</v>
      </c>
      <c r="EH58" s="72">
        <f>IFERROR(VLOOKUP(B58,'18'!B:K,10,0),"0")</f>
        <v>0</v>
      </c>
      <c r="EI58" s="72">
        <f>IFERROR(VLOOKUP(B58,'18'!B:L,11,0),"0")</f>
        <v>0</v>
      </c>
      <c r="EJ58" s="73">
        <f t="shared" si="30"/>
        <v>0</v>
      </c>
      <c r="EK58" s="72">
        <f>IFERROR(VLOOKUP(B58,'19'!B:D,3,0),"0")</f>
        <v>0</v>
      </c>
      <c r="EL58" s="72">
        <f>IFERROR(VLOOKUP(B58,'19'!B:E,4,0),"0")</f>
        <v>0</v>
      </c>
      <c r="EM58" s="72">
        <f>IFERROR(VLOOKUP(B58,'19'!B:F,5,0),"0")</f>
        <v>0</v>
      </c>
      <c r="EN58" s="72">
        <f>IFERROR(VLOOKUP(B58,'19'!B:J,9,0),"0")</f>
        <v>0</v>
      </c>
      <c r="EO58" s="72">
        <f>IFERROR(VLOOKUP(B58,'19'!B:K,10,0),"0")</f>
        <v>0</v>
      </c>
      <c r="EP58" s="72">
        <f>IFERROR(VLOOKUP(B58,'19'!B:L,11,0),"0")</f>
        <v>0</v>
      </c>
      <c r="EQ58" s="73">
        <f t="shared" si="31"/>
        <v>0</v>
      </c>
      <c r="ER58" s="72">
        <f>IFERROR(VLOOKUP(B58,'20'!B:D,3,0),"0")</f>
        <v>0</v>
      </c>
      <c r="ES58" s="72">
        <f>IFERROR(VLOOKUP(B58,'20'!B:E,4,0),"0")</f>
        <v>0</v>
      </c>
      <c r="ET58" s="72">
        <f>IFERROR(VLOOKUP(B58,'20'!B:F,5,0),"0")</f>
        <v>0</v>
      </c>
      <c r="EU58" s="72">
        <f>IFERROR(VLOOKUP(B58,'20'!B:J,9,0),"0")</f>
        <v>0</v>
      </c>
      <c r="EV58" s="72">
        <f>IFERROR(VLOOKUP(B58,'20'!B:K,10,0),"0")</f>
        <v>0</v>
      </c>
      <c r="EW58" s="72">
        <f>IFERROR(VLOOKUP(B58,'20'!B:L,11,0),"0")</f>
        <v>0</v>
      </c>
      <c r="EX58" s="73">
        <f t="shared" si="32"/>
        <v>0</v>
      </c>
      <c r="EY58" s="72">
        <f>IFERROR(VLOOKUP(B58,'21'!B:D,3,0),"0")</f>
        <v>0</v>
      </c>
      <c r="EZ58" s="72">
        <f>IFERROR(VLOOKUP(B58,'21'!B:E,4,0),"0")</f>
        <v>0</v>
      </c>
      <c r="FA58" s="72">
        <f>IFERROR(VLOOKUP(B58,'21'!B:F,5,0),"0")</f>
        <v>0</v>
      </c>
      <c r="FB58" s="72">
        <f>IFERROR(VLOOKUP(B58,'21'!B:J,9,0),"0")</f>
        <v>0</v>
      </c>
      <c r="FC58" s="72">
        <f>IFERROR(VLOOKUP(B58,'21'!B:K,10,0),"0")</f>
        <v>0</v>
      </c>
      <c r="FD58" s="72">
        <f>IFERROR(VLOOKUP(B58,'21'!B:L,11,0),"0")</f>
        <v>0</v>
      </c>
      <c r="FE58" s="73">
        <f t="shared" si="33"/>
        <v>0</v>
      </c>
      <c r="FF58" s="72">
        <f>IFERROR(VLOOKUP(B58,'22'!B:D,3,0),"0")</f>
        <v>0</v>
      </c>
      <c r="FG58" s="72">
        <f>IFERROR(VLOOKUP(B58,'22'!B:E,4,0),"0")</f>
        <v>0</v>
      </c>
      <c r="FH58" s="72">
        <f>IFERROR(VLOOKUP(B58,'22'!B:F,5,0),"0")</f>
        <v>0</v>
      </c>
      <c r="FI58" s="72">
        <f>IFERROR(VLOOKUP(B58,'22'!B:J,9,0),"0")</f>
        <v>0</v>
      </c>
      <c r="FJ58" s="72">
        <f>IFERROR(VLOOKUP(B58,'22'!B:K,10,0),"0")</f>
        <v>0</v>
      </c>
      <c r="FK58" s="72">
        <f>IFERROR(VLOOKUP(B58,'22'!B:L,11,0),"0")</f>
        <v>0</v>
      </c>
      <c r="FL58" s="73">
        <f t="shared" si="34"/>
        <v>0</v>
      </c>
      <c r="FM58" s="72">
        <f>IFERROR(VLOOKUP(B58,'23'!B:D,3,0),"0")</f>
        <v>0</v>
      </c>
      <c r="FN58" s="72">
        <f>IFERROR(VLOOKUP(B58,'23'!B:E,4,0),"0")</f>
        <v>0</v>
      </c>
      <c r="FO58" s="72">
        <f>IFERROR(VLOOKUP(B58,'23'!B:F,5,0),"0")</f>
        <v>0</v>
      </c>
      <c r="FP58" s="72">
        <f>IFERROR(VLOOKUP(B58,'23'!B:J,9,0),"0")</f>
        <v>0</v>
      </c>
      <c r="FQ58" s="72">
        <f>IFERROR(VLOOKUP(B58,'23'!B:K,10,0),"0")</f>
        <v>0</v>
      </c>
      <c r="FR58" s="72">
        <f>IFERROR(VLOOKUP(B58,'23'!B:L,11,0),"0")</f>
        <v>0</v>
      </c>
      <c r="FS58" s="73">
        <f t="shared" si="35"/>
        <v>0</v>
      </c>
      <c r="FT58" s="72">
        <f>IFERROR(VLOOKUP(B58,'24'!B:D,3,0),"0")</f>
        <v>0</v>
      </c>
      <c r="FU58" s="72">
        <f>IFERROR(VLOOKUP(B58,'24'!B:E,4,0),"0")</f>
        <v>0</v>
      </c>
      <c r="FV58" s="72">
        <f>IFERROR(VLOOKUP(B58,'24'!B:F,5,0),"0")</f>
        <v>0</v>
      </c>
      <c r="FW58" s="72">
        <f>IFERROR(VLOOKUP(B58,'24'!B:J,9,0),"0")</f>
        <v>0</v>
      </c>
      <c r="FX58" s="72">
        <f>IFERROR(VLOOKUP(B58,'24'!B:K,10,0),"0")</f>
        <v>0</v>
      </c>
      <c r="FY58" s="72">
        <f>IFERROR(VLOOKUP(B58,'24'!B:L,11,0),"0")</f>
        <v>0</v>
      </c>
      <c r="FZ58" s="73">
        <f t="shared" si="36"/>
        <v>0</v>
      </c>
      <c r="GA58" s="72">
        <f>IFERROR(VLOOKUP(B58,'25'!B:D,3,0),"0")</f>
        <v>0</v>
      </c>
      <c r="GB58" s="72">
        <f>IFERROR(VLOOKUP(B58,'25'!B:E,4,0),"0")</f>
        <v>0</v>
      </c>
      <c r="GC58" s="72">
        <f>IFERROR(VLOOKUP(B58,'25'!B:F,5,0),"0")</f>
        <v>0</v>
      </c>
      <c r="GD58" s="72">
        <f>IFERROR(VLOOKUP(B58,'25'!B:J,9,0),"0")</f>
        <v>0</v>
      </c>
      <c r="GE58" s="72">
        <f>IFERROR(VLOOKUP(B58,'25'!B:K,10,0),"0")</f>
        <v>0</v>
      </c>
      <c r="GF58" s="72">
        <f>IFERROR(VLOOKUP(B58,'25'!B:L,11,0),"0")</f>
        <v>0</v>
      </c>
      <c r="GG58" s="73">
        <f t="shared" si="119"/>
        <v>0</v>
      </c>
      <c r="GH58" s="72">
        <f>IFERROR(VLOOKUP(B58,'26'!B:D,3,0),"0")</f>
        <v>0</v>
      </c>
      <c r="GI58" s="72">
        <f>IFERROR(VLOOKUP(B58,'26'!B:E,4,0),"0")</f>
        <v>0</v>
      </c>
      <c r="GJ58" s="72">
        <f>IFERROR(VLOOKUP(B58,'26'!B:F,5,0),"0")</f>
        <v>0</v>
      </c>
      <c r="GK58" s="72">
        <f>IFERROR(VLOOKUP(B58,'26'!B:J,9,0),"0")</f>
        <v>0</v>
      </c>
      <c r="GL58" s="72">
        <f>IFERROR(VLOOKUP(B58,'26'!B:K,10,0),"0")</f>
        <v>0</v>
      </c>
      <c r="GM58" s="72">
        <f>IFERROR(VLOOKUP(B58,'26'!B:L,11,0),"0")</f>
        <v>0</v>
      </c>
      <c r="GN58" s="73">
        <f t="shared" si="120"/>
        <v>0</v>
      </c>
      <c r="GO58" s="72">
        <f>IFERROR(VLOOKUP(B58,'27'!B:D,3,0),"0")</f>
        <v>0</v>
      </c>
      <c r="GP58" s="72">
        <f>IFERROR(VLOOKUP(B58,'27'!B:E,4,0),"0")</f>
        <v>0</v>
      </c>
      <c r="GQ58" s="72">
        <f>IFERROR(VLOOKUP(B58,'27'!B:F,5,0),"0")</f>
        <v>0</v>
      </c>
      <c r="GR58" s="72">
        <f>IFERROR(VLOOKUP(B58,'27'!B:J,9,0),"0")</f>
        <v>0</v>
      </c>
      <c r="GS58" s="72">
        <f>IFERROR(VLOOKUP(B58,'27'!B:K,10,0),"0")</f>
        <v>0</v>
      </c>
      <c r="GT58" s="72">
        <f>IFERROR(VLOOKUP(B58,'27'!B:L,11,0),"0")</f>
        <v>10</v>
      </c>
      <c r="GU58" s="73">
        <f t="shared" si="39"/>
        <v>10</v>
      </c>
      <c r="GV58" s="72">
        <f>IFERROR(VLOOKUP(B58,'28'!B:D,3,0),"0")</f>
        <v>0</v>
      </c>
      <c r="GW58" s="72">
        <f>IFERROR(VLOOKUP(B58,'28'!B:E,4,0),"0")</f>
        <v>0</v>
      </c>
      <c r="GX58" s="72">
        <f>IFERROR(VLOOKUP(B58,'28'!B:F,5,0),"0")</f>
        <v>0</v>
      </c>
      <c r="GY58" s="72">
        <f>IFERROR(VLOOKUP(B58,'28'!B:J,9,0),"0")</f>
        <v>0</v>
      </c>
      <c r="GZ58" s="72">
        <f>IFERROR(VLOOKUP(B58,'28'!B:K,10,0),"0")</f>
        <v>0</v>
      </c>
      <c r="HA58" s="72">
        <f>IFERROR(VLOOKUP(B58,'28'!B:L,11,0),"0")</f>
        <v>0</v>
      </c>
      <c r="HB58" s="73">
        <f t="shared" si="40"/>
        <v>0</v>
      </c>
      <c r="HC58" s="72" t="str">
        <f>IFERROR(VLOOKUP(B58,#REF!,3),"0")</f>
        <v>0</v>
      </c>
      <c r="HD58" s="72" t="str">
        <f>IFERROR(VLOOKUP(B58,#REF!,4,0),"0")</f>
        <v>0</v>
      </c>
      <c r="HE58" s="72" t="str">
        <f>IFERROR(VLOOKUP(B58,#REF!,5,0),"0")</f>
        <v>0</v>
      </c>
      <c r="HF58" s="72" t="str">
        <f>IFERROR(VLOOKUP(B58,#REF!,9,0),"0")</f>
        <v>0</v>
      </c>
      <c r="HG58" s="72" t="str">
        <f>IFERROR(VLOOKUP(B58,#REF!,10,0),"0")</f>
        <v>0</v>
      </c>
      <c r="HH58" s="72" t="str">
        <f>IFERROR(VLOOKUP(B58,#REF!,11,0),"0")</f>
        <v>0</v>
      </c>
      <c r="HI58" s="73">
        <f t="shared" si="121"/>
        <v>0</v>
      </c>
      <c r="HP58" s="73">
        <f t="shared" si="122"/>
        <v>0</v>
      </c>
      <c r="HW58" s="73">
        <f t="shared" si="123"/>
        <v>0</v>
      </c>
    </row>
    <row r="59" spans="1:231" x14ac:dyDescent="0.6">
      <c r="A59" s="3">
        <v>56</v>
      </c>
      <c r="B59" s="3">
        <v>1111015</v>
      </c>
      <c r="C59" s="5" t="s">
        <v>122</v>
      </c>
      <c r="D59" s="3" t="s">
        <v>176</v>
      </c>
      <c r="E59" s="84">
        <v>18.36</v>
      </c>
      <c r="F59" s="83">
        <f t="shared" si="9"/>
        <v>183.6</v>
      </c>
      <c r="G59" s="70">
        <f t="shared" si="101"/>
        <v>0</v>
      </c>
      <c r="H59" s="70">
        <f t="shared" si="102"/>
        <v>0</v>
      </c>
      <c r="I59" s="70">
        <f t="shared" si="103"/>
        <v>0</v>
      </c>
      <c r="J59" s="70">
        <f t="shared" si="104"/>
        <v>0</v>
      </c>
      <c r="K59" s="70">
        <f t="shared" si="105"/>
        <v>0</v>
      </c>
      <c r="L59" s="70">
        <f t="shared" si="106"/>
        <v>10</v>
      </c>
      <c r="M59" s="73">
        <f t="shared" si="124"/>
        <v>10</v>
      </c>
      <c r="N59" s="81">
        <f t="shared" si="125"/>
        <v>0</v>
      </c>
      <c r="O59" s="72" t="str">
        <f>IFERROR(VLOOKUP(B59,'1ไม่มียอด'!B:D,3,0),"0")</f>
        <v>0</v>
      </c>
      <c r="P59" s="72" t="str">
        <f>IFERROR(VLOOKUP(B59,'1ไม่มียอด'!B:E,4,0),"0")</f>
        <v>0</v>
      </c>
      <c r="Q59" s="72" t="str">
        <f>IFERROR(VLOOKUP(B59,'1ไม่มียอด'!B:F,5,0),"0")</f>
        <v>0</v>
      </c>
      <c r="R59" s="72" t="str">
        <f>IFERROR(VLOOKUP(B59,'1ไม่มียอด'!B:G,6,0),"0")</f>
        <v>0</v>
      </c>
      <c r="S59" s="72" t="str">
        <f>IFERROR(VLOOKUP(B59,'1ไม่มียอด'!B:J,9,0),"0")</f>
        <v>0</v>
      </c>
      <c r="T59" s="72" t="str">
        <f>IFERROR(VLOOKUP(B59,'1ไม่มียอด'!B:K,10,0),"0")</f>
        <v>0</v>
      </c>
      <c r="U59" s="73">
        <f t="shared" si="107"/>
        <v>0</v>
      </c>
      <c r="V59" s="72" t="str">
        <f>IFERROR(VLOOKUP(B59,#REF!,3,0),"0")</f>
        <v>0</v>
      </c>
      <c r="W59" s="72" t="str">
        <f>IFERROR(VLOOKUP(B59,#REF!,4,0),"0")</f>
        <v>0</v>
      </c>
      <c r="X59" s="72" t="str">
        <f>IFERROR(VLOOKUP(B59,#REF!,5,0),"0")</f>
        <v>0</v>
      </c>
      <c r="Y59" s="72" t="str">
        <f>IFERROR(VLOOKUP(B59,#REF!,9,0),"0")</f>
        <v>0</v>
      </c>
      <c r="Z59" s="72" t="str">
        <f>IFERROR(VLOOKUP(B59,#REF!,10,0),"0")</f>
        <v>0</v>
      </c>
      <c r="AA59" s="72" t="str">
        <f>IFERROR(VLOOKUP(B59,#REF!,11,0),"0")</f>
        <v>0</v>
      </c>
      <c r="AB59" s="73">
        <f t="shared" si="108"/>
        <v>0</v>
      </c>
      <c r="AC59" s="72">
        <f>IFERROR(VLOOKUP(B59,'3'!B:D,3,0),"0")</f>
        <v>0</v>
      </c>
      <c r="AD59" s="72">
        <f>IFERROR(VLOOKUP(B59,'3'!B:E,4,0),"0")</f>
        <v>0</v>
      </c>
      <c r="AE59" s="72">
        <f>IFERROR(VLOOKUP(B59,'3'!B:F,5,0),"0")</f>
        <v>0</v>
      </c>
      <c r="AF59" s="72">
        <f>IFERROR(VLOOKUP(B59,'3'!B:J,9,0),"0")</f>
        <v>0</v>
      </c>
      <c r="AG59" s="72">
        <f>IFERROR(VLOOKUP(B59,'3'!B:K,10,0),"0")</f>
        <v>0</v>
      </c>
      <c r="AH59" s="72">
        <f>IFERROR(VLOOKUP(B59,'3'!B:L,11,0),"0")</f>
        <v>0</v>
      </c>
      <c r="AI59" s="73">
        <f t="shared" si="15"/>
        <v>0</v>
      </c>
      <c r="AJ59" s="72">
        <f>IFERROR(VLOOKUP(B59,'4'!B:D,3,0),"0")</f>
        <v>0</v>
      </c>
      <c r="AK59" s="72">
        <f>IFERROR(VLOOKUP(B59,'4'!B:E,4,0),"0")</f>
        <v>0</v>
      </c>
      <c r="AL59" s="72">
        <f>IFERROR(VLOOKUP(B59,'4'!B:F,5,0),"0")</f>
        <v>0</v>
      </c>
      <c r="AM59" s="72">
        <f>IFERROR(VLOOKUP(B59,'4'!B:J,9,0),"0")</f>
        <v>0</v>
      </c>
      <c r="AN59" s="72">
        <f>IFERROR(VLOOKUP(B59,'4'!B:K,10,0),"0")</f>
        <v>0</v>
      </c>
      <c r="AO59" s="72">
        <f>IFERROR(VLOOKUP(B59,'4'!B:L,11,0),"0")</f>
        <v>0</v>
      </c>
      <c r="AP59" s="73">
        <f t="shared" si="16"/>
        <v>0</v>
      </c>
      <c r="AQ59" s="72">
        <f>IFERROR(VLOOKUP(B59,'5'!B:D,3,0),"0")</f>
        <v>0</v>
      </c>
      <c r="AR59" s="72">
        <f>IFERROR(VLOOKUP(B59,'5'!B:E,4,0),"0")</f>
        <v>0</v>
      </c>
      <c r="AS59" s="72">
        <f>IFERROR(VLOOKUP(B59,'5'!B:F,5,0),"0")</f>
        <v>0</v>
      </c>
      <c r="AT59" s="72">
        <f>IFERROR(VLOOKUP(B59,'5'!B:J,9,0),"0")</f>
        <v>0</v>
      </c>
      <c r="AU59" s="72">
        <f>IFERROR(VLOOKUP(B59,'5'!B:K,10,0),"0")</f>
        <v>0</v>
      </c>
      <c r="AV59" s="72">
        <f>IFERROR(VLOOKUP(B59,'5'!B:L,11,0),"0")</f>
        <v>0</v>
      </c>
      <c r="AW59" s="73">
        <f t="shared" si="109"/>
        <v>0</v>
      </c>
      <c r="AX59" s="72">
        <f>IFERROR(VLOOKUP(B59,'6'!B:D,3,0),"0")</f>
        <v>0</v>
      </c>
      <c r="AY59" s="72">
        <f>IFERROR(VLOOKUP(B59,'6'!B:E,4,0),"0")</f>
        <v>0</v>
      </c>
      <c r="AZ59" s="72">
        <f>IFERROR(VLOOKUP(B59,'6'!B:F,5,0),"0")</f>
        <v>0</v>
      </c>
      <c r="BA59" s="72">
        <f>IFERROR(VLOOKUP(B59,'6'!B:J,9,0),"0")</f>
        <v>0</v>
      </c>
      <c r="BB59" s="72">
        <f>IFERROR(VLOOKUP(B59,'6'!B:K,10,0),"0")</f>
        <v>0</v>
      </c>
      <c r="BC59" s="72">
        <f>IFERROR(VLOOKUP(B59,'6'!B:L,11,0),"0")</f>
        <v>0</v>
      </c>
      <c r="BD59" s="73">
        <f t="shared" si="18"/>
        <v>0</v>
      </c>
      <c r="BE59" s="72">
        <f>IFERROR(VLOOKUP(B59,'7'!B:D,3,0),"0")</f>
        <v>0</v>
      </c>
      <c r="BF59" s="72">
        <f>IFERROR(VLOOKUP(B59,'7'!B:E,4,0),"0")</f>
        <v>0</v>
      </c>
      <c r="BG59" s="72">
        <f>IFERROR(VLOOKUP(B59,'7'!B:F,5,0),"0")</f>
        <v>0</v>
      </c>
      <c r="BH59" s="72">
        <f>IFERROR(VLOOKUP(B59,'7'!B:J,9,0),"0")</f>
        <v>0</v>
      </c>
      <c r="BI59" s="72">
        <f>IFERROR(VLOOKUP(B59,'7'!B:K,10,0),"0")</f>
        <v>0</v>
      </c>
      <c r="BJ59" s="72">
        <f>IFERROR(VLOOKUP(B59,'7'!B:L,11,0),"0")</f>
        <v>0</v>
      </c>
      <c r="BK59" s="73">
        <f t="shared" si="110"/>
        <v>0</v>
      </c>
      <c r="BL59" s="72">
        <f>IFERROR(VLOOKUP(B59,'8'!B:D,3,0),"0")</f>
        <v>0</v>
      </c>
      <c r="BM59" s="72">
        <f>IFERROR(VLOOKUP(B59,'8'!B:E,4,0),"0")</f>
        <v>0</v>
      </c>
      <c r="BN59" s="72">
        <f>IFERROR(VLOOKUP(B59,'8'!B:F,5,0),"0")</f>
        <v>0</v>
      </c>
      <c r="BO59" s="72">
        <f>IFERROR(VLOOKUP(B59,'8'!B:J,9,0),"0")</f>
        <v>0</v>
      </c>
      <c r="BP59" s="72">
        <f>IFERROR(VLOOKUP(B59,'8'!B:K,10,0),"0")</f>
        <v>0</v>
      </c>
      <c r="BQ59" s="72">
        <f>IFERROR(VLOOKUP(B59,'8'!B:L,11,0),"0")</f>
        <v>0</v>
      </c>
      <c r="BR59" s="73">
        <f t="shared" si="20"/>
        <v>0</v>
      </c>
      <c r="BS59" s="72">
        <f>IFERROR(VLOOKUP(B59,'9'!B:D,3,0),"0")</f>
        <v>0</v>
      </c>
      <c r="BT59" s="72">
        <f>IFERROR(VLOOKUP(B59,'9'!B:E,4,0),"0")</f>
        <v>0</v>
      </c>
      <c r="BU59" s="72">
        <f>IFERROR(VLOOKUP(B59,'9'!B:F,5,0),"0")</f>
        <v>0</v>
      </c>
      <c r="BV59" s="72">
        <f>IFERROR(VLOOKUP(B59,'9'!B:J,9,0),"0")</f>
        <v>0</v>
      </c>
      <c r="BW59" s="72">
        <f>IFERROR(VLOOKUP(B59,'9'!B:K,10,0),"0")</f>
        <v>0</v>
      </c>
      <c r="BX59" s="72">
        <f>IFERROR(VLOOKUP(B59,'9'!B:L,11,0),"0")</f>
        <v>0</v>
      </c>
      <c r="BY59" s="73">
        <f t="shared" si="21"/>
        <v>0</v>
      </c>
      <c r="BZ59" s="72">
        <f>IFERROR(VLOOKUP(B59,'10'!B:D,3,0),"0")</f>
        <v>0</v>
      </c>
      <c r="CA59" s="72">
        <f>IFERROR(VLOOKUP(B59,'10'!B:E,4,0),"0")</f>
        <v>0</v>
      </c>
      <c r="CB59" s="72">
        <f>VLOOKUP(B59,'10'!B:F,5,0)</f>
        <v>0</v>
      </c>
      <c r="CC59" s="72">
        <f>IFERROR(VLOOKUP(B59,'10'!B:J,9,0),"0")</f>
        <v>0</v>
      </c>
      <c r="CD59" s="72">
        <f>IFERROR(VLOOKUP(B59,'10'!B:K,10,0),"0")</f>
        <v>0</v>
      </c>
      <c r="CE59" s="72">
        <f>IFERROR(VLOOKUP(B59,'10'!B:L,11,0),"0")</f>
        <v>0</v>
      </c>
      <c r="CF59" s="73">
        <f t="shared" si="111"/>
        <v>0</v>
      </c>
      <c r="CG59" s="72">
        <f>IFERROR(VLOOKUP(B59,'11'!B:D,3,0),"0")</f>
        <v>0</v>
      </c>
      <c r="CH59" s="72">
        <f>IFERROR(VLOOKUP(B59,'11'!B:E,4,0),"0")</f>
        <v>0</v>
      </c>
      <c r="CI59" s="72">
        <f>IFERROR(VLOOKUP(B59,'11'!B:F,5,0),"0")</f>
        <v>0</v>
      </c>
      <c r="CJ59" s="72">
        <f>IFERROR(VLOOKUP(B59,'11'!B:J,9,0),"0")</f>
        <v>0</v>
      </c>
      <c r="CK59" s="72">
        <f>IFERROR(VLOOKUP(B59,'11'!B:K,10,0),"0")</f>
        <v>0</v>
      </c>
      <c r="CL59" s="72">
        <f>IFERROR(VLOOKUP(B59,'11'!B:L,11,0),"0")</f>
        <v>0</v>
      </c>
      <c r="CM59" s="73">
        <f t="shared" si="112"/>
        <v>0</v>
      </c>
      <c r="CN59" s="72">
        <f>IFERROR(VLOOKUP(B59,'12'!B:D,3,0),"0")</f>
        <v>0</v>
      </c>
      <c r="CO59" s="72">
        <f>IFERROR(VLOOKUP(B59,'12'!B:E,4,0),"0")</f>
        <v>0</v>
      </c>
      <c r="CP59" s="72">
        <f>IFERROR(VLOOKUP(B59,'12'!B:F,5,0),"0")</f>
        <v>0</v>
      </c>
      <c r="CQ59" s="72">
        <f>IFERROR(VLOOKUP(B59,'12'!B:J,9,0),"0")</f>
        <v>0</v>
      </c>
      <c r="CR59" s="72">
        <f>IFERROR(VLOOKUP(B59,'12'!B:K,10,0),"0")</f>
        <v>0</v>
      </c>
      <c r="CS59" s="72">
        <f>IFERROR(VLOOKUP(B59,'12'!B:L,11,0),"0")</f>
        <v>0</v>
      </c>
      <c r="CT59" s="73">
        <f t="shared" si="113"/>
        <v>0</v>
      </c>
      <c r="CU59" s="72">
        <f>IFERROR(VLOOKUP(B59,'13'!B:D,3,0),"0")</f>
        <v>0</v>
      </c>
      <c r="CV59" s="72">
        <f>IFERROR(VLOOKUP(B59,'13'!B:E,4,0),"0")</f>
        <v>0</v>
      </c>
      <c r="CW59" s="72">
        <f>IFERROR(VLOOKUP(B59,'13'!B:F,5,0),"0")</f>
        <v>0</v>
      </c>
      <c r="CX59" s="72">
        <f>IFERROR(VLOOKUP(B59,'13'!B:J,9,0),"0")</f>
        <v>0</v>
      </c>
      <c r="CY59" s="72">
        <f>IFERROR(VLOOKUP(B59,'13'!B:K,10,0),"0")</f>
        <v>0</v>
      </c>
      <c r="CZ59" s="72">
        <f>IFERROR(VLOOKUP(B59,'13'!B:L,11,0),"0")</f>
        <v>0</v>
      </c>
      <c r="DA59" s="73">
        <f t="shared" si="114"/>
        <v>0</v>
      </c>
      <c r="DB59" s="72">
        <f>IFERROR(VLOOKUP(B59,'14'!B:D,3,0),"0")</f>
        <v>0</v>
      </c>
      <c r="DC59" s="72">
        <f>IFERROR(VLOOKUP(B59,'14'!B:E,4,0),"0")</f>
        <v>0</v>
      </c>
      <c r="DD59" s="72">
        <f>IFERROR(VLOOKUP(B59,'14'!B:F,5,0),"0")</f>
        <v>0</v>
      </c>
      <c r="DE59" s="72">
        <f>IFERROR(VLOOKUP(B59,'14'!B:J,9,0),"0")</f>
        <v>0</v>
      </c>
      <c r="DF59" s="72">
        <f>IFERROR(VLOOKUP(B59,'14'!B:K,10,0),"0")</f>
        <v>0</v>
      </c>
      <c r="DG59" s="72">
        <f>IFERROR(VLOOKUP(B59,'14'!B:L,11,0),"0")</f>
        <v>0</v>
      </c>
      <c r="DH59" s="73">
        <f t="shared" si="115"/>
        <v>0</v>
      </c>
      <c r="DI59" s="72">
        <f>IFERROR(VLOOKUP(B59,'15'!B:D,3,0),"0")</f>
        <v>0</v>
      </c>
      <c r="DJ59" s="72">
        <f>IFERROR(VLOOKUP(B59,'15'!B:E,4,0),"0")</f>
        <v>0</v>
      </c>
      <c r="DK59" s="72">
        <f>IFERROR(VLOOKUP(B59,'15'!B:F,5,0),"0")</f>
        <v>0</v>
      </c>
      <c r="DL59" s="72">
        <f>IFERROR(VLOOKUP(B59,'15'!B:J,9,0),"0")</f>
        <v>0</v>
      </c>
      <c r="DM59" s="72">
        <f>IFERROR(VLOOKUP(B59,'15'!B:K,10,0),"0")</f>
        <v>0</v>
      </c>
      <c r="DN59" s="72">
        <f>IFERROR(VLOOKUP(B59,'15'!B:L,11,0),"0")</f>
        <v>0</v>
      </c>
      <c r="DO59" s="73">
        <f t="shared" si="116"/>
        <v>0</v>
      </c>
      <c r="DP59" s="72">
        <f>IFERROR(VLOOKUP(B59,'16'!B:D,3,0),"0")</f>
        <v>0</v>
      </c>
      <c r="DQ59" s="72">
        <f>IFERROR(VLOOKUP(B59,'16'!B:E,4,0),"0")</f>
        <v>0</v>
      </c>
      <c r="DR59" s="72">
        <f>IFERROR(VLOOKUP(B59,'16'!B:F,5,0),"0")</f>
        <v>0</v>
      </c>
      <c r="DS59" s="72">
        <f>IFERROR(VLOOKUP(B59,'16'!B:J,9,0),"0")</f>
        <v>0</v>
      </c>
      <c r="DT59" s="72">
        <f>IFERROR(VLOOKUP(B59,'16'!B:K,10,0),"0")</f>
        <v>0</v>
      </c>
      <c r="DU59" s="72">
        <f>IFERROR(VLOOKUP(B59,'16'!B:L,11,0),"0")</f>
        <v>0</v>
      </c>
      <c r="DV59" s="73">
        <f t="shared" si="117"/>
        <v>0</v>
      </c>
      <c r="DW59" s="72">
        <f>IFERROR(VLOOKUP(B59,'17'!B:D,3,0),"0")</f>
        <v>0</v>
      </c>
      <c r="DX59" s="72">
        <f>IFERROR(VLOOKUP(B59,'17'!B:E,4,0),"0")</f>
        <v>0</v>
      </c>
      <c r="DY59" s="72">
        <f>IFERROR(VLOOKUP(B59,'17'!B:F,5,0),"0")</f>
        <v>0</v>
      </c>
      <c r="DZ59" s="72">
        <f>IFERROR(VLOOKUP(B59,'17'!B:J,9,0),"0")</f>
        <v>0</v>
      </c>
      <c r="EA59" s="72">
        <f>IFERROR(VLOOKUP(B59,'17'!B:K,10,0),"0")</f>
        <v>0</v>
      </c>
      <c r="EB59" s="72">
        <f>IFERROR(VLOOKUP(B59,'17'!B:L,11,0),"0")</f>
        <v>0</v>
      </c>
      <c r="EC59" s="73">
        <f t="shared" si="118"/>
        <v>0</v>
      </c>
      <c r="ED59" s="72">
        <f>IFERROR(VLOOKUP(B59,'18'!B:D,3,0),"0")</f>
        <v>0</v>
      </c>
      <c r="EE59" s="72">
        <f>IFERROR(VLOOKUP(B59,'18'!B:E,4,0),"0")</f>
        <v>0</v>
      </c>
      <c r="EF59" s="72">
        <f>IFERROR(VLOOKUP(B59,'18'!B:F,5,0),"0")</f>
        <v>0</v>
      </c>
      <c r="EG59" s="72">
        <f>IFERROR(VLOOKUP(B59,'18'!B:J,9,0),"0")</f>
        <v>0</v>
      </c>
      <c r="EH59" s="72">
        <f>IFERROR(VLOOKUP(B59,'18'!B:K,10,0),"0")</f>
        <v>0</v>
      </c>
      <c r="EI59" s="72">
        <f>IFERROR(VLOOKUP(B59,'18'!B:L,11,0),"0")</f>
        <v>0</v>
      </c>
      <c r="EJ59" s="73">
        <f t="shared" si="30"/>
        <v>0</v>
      </c>
      <c r="EK59" s="72">
        <f>IFERROR(VLOOKUP(B59,'19'!B:D,3,0),"0")</f>
        <v>0</v>
      </c>
      <c r="EL59" s="72">
        <f>IFERROR(VLOOKUP(B59,'19'!B:E,4,0),"0")</f>
        <v>0</v>
      </c>
      <c r="EM59" s="72">
        <f>IFERROR(VLOOKUP(B59,'19'!B:F,5,0),"0")</f>
        <v>0</v>
      </c>
      <c r="EN59" s="72">
        <f>IFERROR(VLOOKUP(B59,'19'!B:J,9,0),"0")</f>
        <v>0</v>
      </c>
      <c r="EO59" s="72">
        <f>IFERROR(VLOOKUP(B59,'19'!B:K,10,0),"0")</f>
        <v>0</v>
      </c>
      <c r="EP59" s="72">
        <f>IFERROR(VLOOKUP(B59,'19'!B:L,11,0),"0")</f>
        <v>0</v>
      </c>
      <c r="EQ59" s="73">
        <f t="shared" si="31"/>
        <v>0</v>
      </c>
      <c r="ER59" s="72">
        <f>IFERROR(VLOOKUP(B59,'20'!B:D,3,0),"0")</f>
        <v>0</v>
      </c>
      <c r="ES59" s="72">
        <f>IFERROR(VLOOKUP(B59,'20'!B:E,4,0),"0")</f>
        <v>0</v>
      </c>
      <c r="ET59" s="72">
        <f>IFERROR(VLOOKUP(B59,'20'!B:F,5,0),"0")</f>
        <v>0</v>
      </c>
      <c r="EU59" s="72">
        <f>IFERROR(VLOOKUP(B59,'20'!B:J,9,0),"0")</f>
        <v>0</v>
      </c>
      <c r="EV59" s="72">
        <f>IFERROR(VLOOKUP(B59,'20'!B:K,10,0),"0")</f>
        <v>0</v>
      </c>
      <c r="EW59" s="72">
        <f>IFERROR(VLOOKUP(B59,'20'!B:L,11,0),"0")</f>
        <v>0</v>
      </c>
      <c r="EX59" s="73">
        <f t="shared" si="32"/>
        <v>0</v>
      </c>
      <c r="EY59" s="72">
        <f>IFERROR(VLOOKUP(B59,'21'!B:D,3,0),"0")</f>
        <v>0</v>
      </c>
      <c r="EZ59" s="72">
        <f>IFERROR(VLOOKUP(B59,'21'!B:E,4,0),"0")</f>
        <v>0</v>
      </c>
      <c r="FA59" s="72">
        <f>IFERROR(VLOOKUP(B59,'21'!B:F,5,0),"0")</f>
        <v>0</v>
      </c>
      <c r="FB59" s="72">
        <f>IFERROR(VLOOKUP(B59,'21'!B:J,9,0),"0")</f>
        <v>0</v>
      </c>
      <c r="FC59" s="72">
        <f>IFERROR(VLOOKUP(B59,'21'!B:K,10,0),"0")</f>
        <v>0</v>
      </c>
      <c r="FD59" s="72">
        <f>IFERROR(VLOOKUP(B59,'21'!B:L,11,0),"0")</f>
        <v>0</v>
      </c>
      <c r="FE59" s="73">
        <f t="shared" si="33"/>
        <v>0</v>
      </c>
      <c r="FF59" s="72">
        <f>IFERROR(VLOOKUP(B59,'22'!B:D,3,0),"0")</f>
        <v>0</v>
      </c>
      <c r="FG59" s="72">
        <f>IFERROR(VLOOKUP(B59,'22'!B:E,4,0),"0")</f>
        <v>0</v>
      </c>
      <c r="FH59" s="72">
        <f>IFERROR(VLOOKUP(B59,'22'!B:F,5,0),"0")</f>
        <v>0</v>
      </c>
      <c r="FI59" s="72">
        <f>IFERROR(VLOOKUP(B59,'22'!B:J,9,0),"0")</f>
        <v>0</v>
      </c>
      <c r="FJ59" s="72">
        <f>IFERROR(VLOOKUP(B59,'22'!B:K,10,0),"0")</f>
        <v>0</v>
      </c>
      <c r="FK59" s="72">
        <f>IFERROR(VLOOKUP(B59,'22'!B:L,11,0),"0")</f>
        <v>0</v>
      </c>
      <c r="FL59" s="73">
        <f t="shared" si="34"/>
        <v>0</v>
      </c>
      <c r="FM59" s="72">
        <f>IFERROR(VLOOKUP(B59,'23'!B:D,3,0),"0")</f>
        <v>0</v>
      </c>
      <c r="FN59" s="72">
        <f>IFERROR(VLOOKUP(B59,'23'!B:E,4,0),"0")</f>
        <v>0</v>
      </c>
      <c r="FO59" s="72">
        <f>IFERROR(VLOOKUP(B59,'23'!B:F,5,0),"0")</f>
        <v>0</v>
      </c>
      <c r="FP59" s="72">
        <f>IFERROR(VLOOKUP(B59,'23'!B:J,9,0),"0")</f>
        <v>0</v>
      </c>
      <c r="FQ59" s="72">
        <f>IFERROR(VLOOKUP(B59,'23'!B:K,10,0),"0")</f>
        <v>0</v>
      </c>
      <c r="FR59" s="72">
        <f>IFERROR(VLOOKUP(B59,'23'!B:L,11,0),"0")</f>
        <v>0</v>
      </c>
      <c r="FS59" s="73">
        <f t="shared" si="35"/>
        <v>0</v>
      </c>
      <c r="FT59" s="72">
        <f>IFERROR(VLOOKUP(B59,'24'!B:D,3,0),"0")</f>
        <v>0</v>
      </c>
      <c r="FU59" s="72">
        <f>IFERROR(VLOOKUP(B59,'24'!B:E,4,0),"0")</f>
        <v>0</v>
      </c>
      <c r="FV59" s="72">
        <f>IFERROR(VLOOKUP(B59,'24'!B:F,5,0),"0")</f>
        <v>0</v>
      </c>
      <c r="FW59" s="72">
        <f>IFERROR(VLOOKUP(B59,'24'!B:J,9,0),"0")</f>
        <v>0</v>
      </c>
      <c r="FX59" s="72">
        <f>IFERROR(VLOOKUP(B59,'24'!B:K,10,0),"0")</f>
        <v>0</v>
      </c>
      <c r="FY59" s="72">
        <f>IFERROR(VLOOKUP(B59,'24'!B:L,11,0),"0")</f>
        <v>0</v>
      </c>
      <c r="FZ59" s="73">
        <f t="shared" si="36"/>
        <v>0</v>
      </c>
      <c r="GA59" s="72">
        <f>IFERROR(VLOOKUP(B59,'25'!B:D,3,0),"0")</f>
        <v>0</v>
      </c>
      <c r="GB59" s="72">
        <f>IFERROR(VLOOKUP(B59,'25'!B:E,4,0),"0")</f>
        <v>0</v>
      </c>
      <c r="GC59" s="72">
        <f>IFERROR(VLOOKUP(B59,'25'!B:F,5,0),"0")</f>
        <v>0</v>
      </c>
      <c r="GD59" s="72">
        <f>IFERROR(VLOOKUP(B59,'25'!B:J,9,0),"0")</f>
        <v>0</v>
      </c>
      <c r="GE59" s="72">
        <f>IFERROR(VLOOKUP(B59,'25'!B:K,10,0),"0")</f>
        <v>0</v>
      </c>
      <c r="GF59" s="72">
        <f>IFERROR(VLOOKUP(B59,'25'!B:L,11,0),"0")</f>
        <v>0</v>
      </c>
      <c r="GG59" s="73">
        <f t="shared" si="119"/>
        <v>0</v>
      </c>
      <c r="GH59" s="72">
        <f>IFERROR(VLOOKUP(B59,'26'!B:D,3,0),"0")</f>
        <v>0</v>
      </c>
      <c r="GI59" s="72">
        <f>IFERROR(VLOOKUP(B59,'26'!B:E,4,0),"0")</f>
        <v>0</v>
      </c>
      <c r="GJ59" s="72">
        <f>IFERROR(VLOOKUP(B59,'26'!B:F,5,0),"0")</f>
        <v>0</v>
      </c>
      <c r="GK59" s="72">
        <f>IFERROR(VLOOKUP(B59,'26'!B:J,9,0),"0")</f>
        <v>0</v>
      </c>
      <c r="GL59" s="72">
        <f>IFERROR(VLOOKUP(B59,'26'!B:K,10,0),"0")</f>
        <v>0</v>
      </c>
      <c r="GM59" s="72">
        <f>IFERROR(VLOOKUP(B59,'26'!B:L,11,0),"0")</f>
        <v>0</v>
      </c>
      <c r="GN59" s="73">
        <f t="shared" si="120"/>
        <v>0</v>
      </c>
      <c r="GO59" s="72">
        <f>IFERROR(VLOOKUP(B59,'27'!B:D,3,0),"0")</f>
        <v>0</v>
      </c>
      <c r="GP59" s="72">
        <f>IFERROR(VLOOKUP(B59,'27'!B:E,4,0),"0")</f>
        <v>0</v>
      </c>
      <c r="GQ59" s="72">
        <f>IFERROR(VLOOKUP(B59,'27'!B:F,5,0),"0")</f>
        <v>0</v>
      </c>
      <c r="GR59" s="72">
        <f>IFERROR(VLOOKUP(B59,'27'!B:J,9,0),"0")</f>
        <v>0</v>
      </c>
      <c r="GS59" s="72">
        <f>IFERROR(VLOOKUP(B59,'27'!B:K,10,0),"0")</f>
        <v>0</v>
      </c>
      <c r="GT59" s="72">
        <f>IFERROR(VLOOKUP(B59,'27'!B:L,11,0),"0")</f>
        <v>10</v>
      </c>
      <c r="GU59" s="73">
        <f t="shared" si="39"/>
        <v>10</v>
      </c>
      <c r="GV59" s="72">
        <f>IFERROR(VLOOKUP(B59,'28'!B:D,3,0),"0")</f>
        <v>0</v>
      </c>
      <c r="GW59" s="72">
        <f>IFERROR(VLOOKUP(B59,'28'!B:E,4,0),"0")</f>
        <v>0</v>
      </c>
      <c r="GX59" s="72">
        <f>IFERROR(VLOOKUP(B59,'28'!B:F,5,0),"0")</f>
        <v>0</v>
      </c>
      <c r="GY59" s="72">
        <f>IFERROR(VLOOKUP(B59,'28'!B:J,9,0),"0")</f>
        <v>0</v>
      </c>
      <c r="GZ59" s="72">
        <f>IFERROR(VLOOKUP(B59,'28'!B:K,10,0),"0")</f>
        <v>0</v>
      </c>
      <c r="HA59" s="72">
        <f>IFERROR(VLOOKUP(B59,'28'!B:L,11,0),"0")</f>
        <v>0</v>
      </c>
      <c r="HB59" s="73">
        <f t="shared" si="40"/>
        <v>0</v>
      </c>
      <c r="HC59" s="72" t="str">
        <f>IFERROR(VLOOKUP(B59,#REF!,3),"0")</f>
        <v>0</v>
      </c>
      <c r="HD59" s="72" t="str">
        <f>IFERROR(VLOOKUP(B59,#REF!,4,0),"0")</f>
        <v>0</v>
      </c>
      <c r="HE59" s="72" t="str">
        <f>IFERROR(VLOOKUP(B59,#REF!,5,0),"0")</f>
        <v>0</v>
      </c>
      <c r="HF59" s="72" t="str">
        <f>IFERROR(VLOOKUP(B59,#REF!,9,0),"0")</f>
        <v>0</v>
      </c>
      <c r="HG59" s="72" t="str">
        <f>IFERROR(VLOOKUP(B59,#REF!,10,0),"0")</f>
        <v>0</v>
      </c>
      <c r="HH59" s="72" t="str">
        <f>IFERROR(VLOOKUP(B59,#REF!,11,0),"0")</f>
        <v>0</v>
      </c>
      <c r="HI59" s="73">
        <f t="shared" si="121"/>
        <v>0</v>
      </c>
      <c r="HP59" s="73">
        <f t="shared" si="122"/>
        <v>0</v>
      </c>
      <c r="HW59" s="73">
        <f t="shared" si="123"/>
        <v>0</v>
      </c>
    </row>
    <row r="60" spans="1:231" x14ac:dyDescent="0.6">
      <c r="A60" s="3">
        <v>57</v>
      </c>
      <c r="B60" s="3">
        <v>1111013</v>
      </c>
      <c r="C60" s="5" t="s">
        <v>123</v>
      </c>
      <c r="D60" s="3" t="s">
        <v>176</v>
      </c>
      <c r="E60" s="84">
        <v>17.28</v>
      </c>
      <c r="F60" s="83">
        <f t="shared" si="9"/>
        <v>172.8</v>
      </c>
      <c r="G60" s="70">
        <f t="shared" si="101"/>
        <v>0</v>
      </c>
      <c r="H60" s="70">
        <f t="shared" si="102"/>
        <v>0</v>
      </c>
      <c r="I60" s="70">
        <f t="shared" si="103"/>
        <v>0</v>
      </c>
      <c r="J60" s="70">
        <f t="shared" si="104"/>
        <v>0</v>
      </c>
      <c r="K60" s="70">
        <f t="shared" si="105"/>
        <v>0</v>
      </c>
      <c r="L60" s="70">
        <f t="shared" si="106"/>
        <v>10</v>
      </c>
      <c r="M60" s="73">
        <f t="shared" si="124"/>
        <v>10</v>
      </c>
      <c r="N60" s="81">
        <f t="shared" si="125"/>
        <v>0</v>
      </c>
      <c r="O60" s="72" t="str">
        <f>IFERROR(VLOOKUP(B60,'1ไม่มียอด'!B:D,3,0),"0")</f>
        <v>0</v>
      </c>
      <c r="P60" s="72" t="str">
        <f>IFERROR(VLOOKUP(B60,'1ไม่มียอด'!B:E,4,0),"0")</f>
        <v>0</v>
      </c>
      <c r="Q60" s="72" t="str">
        <f>IFERROR(VLOOKUP(B60,'1ไม่มียอด'!B:F,5,0),"0")</f>
        <v>0</v>
      </c>
      <c r="R60" s="72" t="str">
        <f>IFERROR(VLOOKUP(B60,'1ไม่มียอด'!B:G,6,0),"0")</f>
        <v>0</v>
      </c>
      <c r="S60" s="72" t="str">
        <f>IFERROR(VLOOKUP(B60,'1ไม่มียอด'!B:J,9,0),"0")</f>
        <v>0</v>
      </c>
      <c r="T60" s="72" t="str">
        <f>IFERROR(VLOOKUP(B60,'1ไม่มียอด'!B:K,10,0),"0")</f>
        <v>0</v>
      </c>
      <c r="U60" s="73">
        <f t="shared" si="107"/>
        <v>0</v>
      </c>
      <c r="V60" s="72" t="str">
        <f>IFERROR(VLOOKUP(B60,#REF!,3,0),"0")</f>
        <v>0</v>
      </c>
      <c r="W60" s="72" t="str">
        <f>IFERROR(VLOOKUP(B60,#REF!,4,0),"0")</f>
        <v>0</v>
      </c>
      <c r="X60" s="72" t="str">
        <f>IFERROR(VLOOKUP(B60,#REF!,5,0),"0")</f>
        <v>0</v>
      </c>
      <c r="Y60" s="72" t="str">
        <f>IFERROR(VLOOKUP(B60,#REF!,9,0),"0")</f>
        <v>0</v>
      </c>
      <c r="Z60" s="72" t="str">
        <f>IFERROR(VLOOKUP(B60,#REF!,10,0),"0")</f>
        <v>0</v>
      </c>
      <c r="AA60" s="72" t="str">
        <f>IFERROR(VLOOKUP(B60,#REF!,11,0),"0")</f>
        <v>0</v>
      </c>
      <c r="AB60" s="73">
        <f t="shared" si="108"/>
        <v>0</v>
      </c>
      <c r="AC60" s="72">
        <f>IFERROR(VLOOKUP(B60,'3'!B:D,3,0),"0")</f>
        <v>0</v>
      </c>
      <c r="AD60" s="72">
        <f>IFERROR(VLOOKUP(B60,'3'!B:E,4,0),"0")</f>
        <v>0</v>
      </c>
      <c r="AE60" s="72">
        <f>IFERROR(VLOOKUP(B60,'3'!B:F,5,0),"0")</f>
        <v>0</v>
      </c>
      <c r="AF60" s="72">
        <f>IFERROR(VLOOKUP(B60,'3'!B:J,9,0),"0")</f>
        <v>0</v>
      </c>
      <c r="AG60" s="72">
        <f>IFERROR(VLOOKUP(B60,'3'!B:K,10,0),"0")</f>
        <v>0</v>
      </c>
      <c r="AH60" s="72">
        <f>IFERROR(VLOOKUP(B60,'3'!B:L,11,0),"0")</f>
        <v>0</v>
      </c>
      <c r="AI60" s="73">
        <f t="shared" si="15"/>
        <v>0</v>
      </c>
      <c r="AJ60" s="72">
        <f>IFERROR(VLOOKUP(B60,'4'!B:D,3,0),"0")</f>
        <v>0</v>
      </c>
      <c r="AK60" s="72">
        <f>IFERROR(VLOOKUP(B60,'4'!B:E,4,0),"0")</f>
        <v>0</v>
      </c>
      <c r="AL60" s="72">
        <f>IFERROR(VLOOKUP(B60,'4'!B:F,5,0),"0")</f>
        <v>0</v>
      </c>
      <c r="AM60" s="72">
        <f>IFERROR(VLOOKUP(B60,'4'!B:J,9,0),"0")</f>
        <v>0</v>
      </c>
      <c r="AN60" s="72">
        <f>IFERROR(VLOOKUP(B60,'4'!B:K,10,0),"0")</f>
        <v>0</v>
      </c>
      <c r="AO60" s="72">
        <f>IFERROR(VLOOKUP(B60,'4'!B:L,11,0),"0")</f>
        <v>0</v>
      </c>
      <c r="AP60" s="73">
        <f t="shared" si="16"/>
        <v>0</v>
      </c>
      <c r="AQ60" s="72">
        <f>IFERROR(VLOOKUP(B60,'5'!B:D,3,0),"0")</f>
        <v>0</v>
      </c>
      <c r="AR60" s="72">
        <f>IFERROR(VLOOKUP(B60,'5'!B:E,4,0),"0")</f>
        <v>0</v>
      </c>
      <c r="AS60" s="72">
        <f>IFERROR(VLOOKUP(B60,'5'!B:F,5,0),"0")</f>
        <v>0</v>
      </c>
      <c r="AT60" s="72">
        <f>IFERROR(VLOOKUP(B60,'5'!B:J,9,0),"0")</f>
        <v>0</v>
      </c>
      <c r="AU60" s="72">
        <f>IFERROR(VLOOKUP(B60,'5'!B:K,10,0),"0")</f>
        <v>0</v>
      </c>
      <c r="AV60" s="72">
        <f>IFERROR(VLOOKUP(B60,'5'!B:L,11,0),"0")</f>
        <v>0</v>
      </c>
      <c r="AW60" s="73">
        <f t="shared" si="109"/>
        <v>0</v>
      </c>
      <c r="AX60" s="72">
        <f>IFERROR(VLOOKUP(B60,'6'!B:D,3,0),"0")</f>
        <v>0</v>
      </c>
      <c r="AY60" s="72">
        <f>IFERROR(VLOOKUP(B60,'6'!B:E,4,0),"0")</f>
        <v>0</v>
      </c>
      <c r="AZ60" s="72">
        <f>IFERROR(VLOOKUP(B60,'6'!B:F,5,0),"0")</f>
        <v>0</v>
      </c>
      <c r="BA60" s="72">
        <f>IFERROR(VLOOKUP(B60,'6'!B:J,9,0),"0")</f>
        <v>0</v>
      </c>
      <c r="BB60" s="72">
        <f>IFERROR(VLOOKUP(B60,'6'!B:K,10,0),"0")</f>
        <v>0</v>
      </c>
      <c r="BC60" s="72">
        <f>IFERROR(VLOOKUP(B60,'6'!B:L,11,0),"0")</f>
        <v>0</v>
      </c>
      <c r="BD60" s="73">
        <f t="shared" si="18"/>
        <v>0</v>
      </c>
      <c r="BE60" s="72">
        <f>IFERROR(VLOOKUP(B60,'7'!B:D,3,0),"0")</f>
        <v>0</v>
      </c>
      <c r="BF60" s="72">
        <f>IFERROR(VLOOKUP(B60,'7'!B:E,4,0),"0")</f>
        <v>0</v>
      </c>
      <c r="BG60" s="72">
        <f>IFERROR(VLOOKUP(B60,'7'!B:F,5,0),"0")</f>
        <v>0</v>
      </c>
      <c r="BH60" s="72">
        <f>IFERROR(VLOOKUP(B60,'7'!B:J,9,0),"0")</f>
        <v>0</v>
      </c>
      <c r="BI60" s="72">
        <f>IFERROR(VLOOKUP(B60,'7'!B:K,10,0),"0")</f>
        <v>0</v>
      </c>
      <c r="BJ60" s="72">
        <f>IFERROR(VLOOKUP(B60,'7'!B:L,11,0),"0")</f>
        <v>0</v>
      </c>
      <c r="BK60" s="73">
        <f t="shared" si="110"/>
        <v>0</v>
      </c>
      <c r="BL60" s="72">
        <f>IFERROR(VLOOKUP(B60,'8'!B:D,3,0),"0")</f>
        <v>0</v>
      </c>
      <c r="BM60" s="72">
        <f>IFERROR(VLOOKUP(B60,'8'!B:E,4,0),"0")</f>
        <v>0</v>
      </c>
      <c r="BN60" s="72">
        <f>IFERROR(VLOOKUP(B60,'8'!B:F,5,0),"0")</f>
        <v>0</v>
      </c>
      <c r="BO60" s="72">
        <f>IFERROR(VLOOKUP(B60,'8'!B:J,9,0),"0")</f>
        <v>0</v>
      </c>
      <c r="BP60" s="72">
        <f>IFERROR(VLOOKUP(B60,'8'!B:K,10,0),"0")</f>
        <v>0</v>
      </c>
      <c r="BQ60" s="72">
        <f>IFERROR(VLOOKUP(B60,'8'!B:L,11,0),"0")</f>
        <v>0</v>
      </c>
      <c r="BR60" s="73">
        <f t="shared" si="20"/>
        <v>0</v>
      </c>
      <c r="BS60" s="72">
        <f>IFERROR(VLOOKUP(B60,'9'!B:D,3,0),"0")</f>
        <v>0</v>
      </c>
      <c r="BT60" s="72">
        <f>IFERROR(VLOOKUP(B60,'9'!B:E,4,0),"0")</f>
        <v>0</v>
      </c>
      <c r="BU60" s="72">
        <f>IFERROR(VLOOKUP(B60,'9'!B:F,5,0),"0")</f>
        <v>0</v>
      </c>
      <c r="BV60" s="72">
        <f>IFERROR(VLOOKUP(B60,'9'!B:J,9,0),"0")</f>
        <v>0</v>
      </c>
      <c r="BW60" s="72">
        <f>IFERROR(VLOOKUP(B60,'9'!B:K,10,0),"0")</f>
        <v>0</v>
      </c>
      <c r="BX60" s="72">
        <f>IFERROR(VLOOKUP(B60,'9'!B:L,11,0),"0")</f>
        <v>0</v>
      </c>
      <c r="BY60" s="73">
        <f t="shared" si="21"/>
        <v>0</v>
      </c>
      <c r="BZ60" s="72">
        <f>IFERROR(VLOOKUP(B60,'10'!B:D,3,0),"0")</f>
        <v>0</v>
      </c>
      <c r="CA60" s="72">
        <f>IFERROR(VLOOKUP(B60,'10'!B:E,4,0),"0")</f>
        <v>0</v>
      </c>
      <c r="CB60" s="72">
        <f>VLOOKUP(B60,'10'!B:F,5,0)</f>
        <v>0</v>
      </c>
      <c r="CC60" s="72">
        <f>IFERROR(VLOOKUP(B60,'10'!B:J,9,0),"0")</f>
        <v>0</v>
      </c>
      <c r="CD60" s="72">
        <f>IFERROR(VLOOKUP(B60,'10'!B:K,10,0),"0")</f>
        <v>0</v>
      </c>
      <c r="CE60" s="72">
        <f>IFERROR(VLOOKUP(B60,'10'!B:L,11,0),"0")</f>
        <v>0</v>
      </c>
      <c r="CF60" s="73">
        <f t="shared" si="111"/>
        <v>0</v>
      </c>
      <c r="CG60" s="72">
        <f>IFERROR(VLOOKUP(B60,'11'!B:D,3,0),"0")</f>
        <v>0</v>
      </c>
      <c r="CH60" s="72">
        <f>IFERROR(VLOOKUP(B60,'11'!B:E,4,0),"0")</f>
        <v>0</v>
      </c>
      <c r="CI60" s="72">
        <f>IFERROR(VLOOKUP(B60,'11'!B:F,5,0),"0")</f>
        <v>0</v>
      </c>
      <c r="CJ60" s="72">
        <f>IFERROR(VLOOKUP(B60,'11'!B:J,9,0),"0")</f>
        <v>0</v>
      </c>
      <c r="CK60" s="72">
        <f>IFERROR(VLOOKUP(B60,'11'!B:K,10,0),"0")</f>
        <v>0</v>
      </c>
      <c r="CL60" s="72">
        <f>IFERROR(VLOOKUP(B60,'11'!B:L,11,0),"0")</f>
        <v>0</v>
      </c>
      <c r="CM60" s="73">
        <f t="shared" si="112"/>
        <v>0</v>
      </c>
      <c r="CN60" s="72">
        <f>IFERROR(VLOOKUP(B60,'12'!B:D,3,0),"0")</f>
        <v>0</v>
      </c>
      <c r="CO60" s="72">
        <f>IFERROR(VLOOKUP(B60,'12'!B:E,4,0),"0")</f>
        <v>0</v>
      </c>
      <c r="CP60" s="72">
        <f>IFERROR(VLOOKUP(B60,'12'!B:F,5,0),"0")</f>
        <v>0</v>
      </c>
      <c r="CQ60" s="72">
        <f>IFERROR(VLOOKUP(B60,'12'!B:J,9,0),"0")</f>
        <v>0</v>
      </c>
      <c r="CR60" s="72">
        <f>IFERROR(VLOOKUP(B60,'12'!B:K,10,0),"0")</f>
        <v>0</v>
      </c>
      <c r="CS60" s="72">
        <f>IFERROR(VLOOKUP(B60,'12'!B:L,11,0),"0")</f>
        <v>0</v>
      </c>
      <c r="CT60" s="73">
        <f t="shared" si="113"/>
        <v>0</v>
      </c>
      <c r="CU60" s="72">
        <f>IFERROR(VLOOKUP(B60,'13'!B:D,3,0),"0")</f>
        <v>0</v>
      </c>
      <c r="CV60" s="72">
        <f>IFERROR(VLOOKUP(B60,'13'!B:E,4,0),"0")</f>
        <v>0</v>
      </c>
      <c r="CW60" s="72">
        <f>IFERROR(VLOOKUP(B60,'13'!B:F,5,0),"0")</f>
        <v>0</v>
      </c>
      <c r="CX60" s="72">
        <f>IFERROR(VLOOKUP(B60,'13'!B:J,9,0),"0")</f>
        <v>0</v>
      </c>
      <c r="CY60" s="72">
        <f>IFERROR(VLOOKUP(B60,'13'!B:K,10,0),"0")</f>
        <v>0</v>
      </c>
      <c r="CZ60" s="72">
        <f>IFERROR(VLOOKUP(B60,'13'!B:L,11,0),"0")</f>
        <v>0</v>
      </c>
      <c r="DA60" s="73">
        <f t="shared" si="114"/>
        <v>0</v>
      </c>
      <c r="DB60" s="72">
        <f>IFERROR(VLOOKUP(B60,'14'!B:D,3,0),"0")</f>
        <v>0</v>
      </c>
      <c r="DC60" s="72">
        <f>IFERROR(VLOOKUP(B60,'14'!B:E,4,0),"0")</f>
        <v>0</v>
      </c>
      <c r="DD60" s="72">
        <f>IFERROR(VLOOKUP(B60,'14'!B:F,5,0),"0")</f>
        <v>0</v>
      </c>
      <c r="DE60" s="72">
        <f>IFERROR(VLOOKUP(B60,'14'!B:J,9,0),"0")</f>
        <v>0</v>
      </c>
      <c r="DF60" s="72">
        <f>IFERROR(VLOOKUP(B60,'14'!B:K,10,0),"0")</f>
        <v>0</v>
      </c>
      <c r="DG60" s="72">
        <f>IFERROR(VLOOKUP(B60,'14'!B:L,11,0),"0")</f>
        <v>0</v>
      </c>
      <c r="DH60" s="73">
        <f t="shared" si="115"/>
        <v>0</v>
      </c>
      <c r="DI60" s="72">
        <f>IFERROR(VLOOKUP(B60,'15'!B:D,3,0),"0")</f>
        <v>0</v>
      </c>
      <c r="DJ60" s="72">
        <f>IFERROR(VLOOKUP(B60,'15'!B:E,4,0),"0")</f>
        <v>0</v>
      </c>
      <c r="DK60" s="72">
        <f>IFERROR(VLOOKUP(B60,'15'!B:F,5,0),"0")</f>
        <v>0</v>
      </c>
      <c r="DL60" s="72">
        <f>IFERROR(VLOOKUP(B60,'15'!B:J,9,0),"0")</f>
        <v>0</v>
      </c>
      <c r="DM60" s="72">
        <f>IFERROR(VLOOKUP(B60,'15'!B:K,10,0),"0")</f>
        <v>0</v>
      </c>
      <c r="DN60" s="72">
        <f>IFERROR(VLOOKUP(B60,'15'!B:L,11,0),"0")</f>
        <v>0</v>
      </c>
      <c r="DO60" s="73">
        <f t="shared" si="116"/>
        <v>0</v>
      </c>
      <c r="DP60" s="72">
        <f>IFERROR(VLOOKUP(B60,'16'!B:D,3,0),"0")</f>
        <v>0</v>
      </c>
      <c r="DQ60" s="72">
        <f>IFERROR(VLOOKUP(B60,'16'!B:E,4,0),"0")</f>
        <v>0</v>
      </c>
      <c r="DR60" s="72">
        <f>IFERROR(VLOOKUP(B60,'16'!B:F,5,0),"0")</f>
        <v>0</v>
      </c>
      <c r="DS60" s="72">
        <f>IFERROR(VLOOKUP(B60,'16'!B:J,9,0),"0")</f>
        <v>0</v>
      </c>
      <c r="DT60" s="72">
        <f>IFERROR(VLOOKUP(B60,'16'!B:K,10,0),"0")</f>
        <v>0</v>
      </c>
      <c r="DU60" s="72">
        <f>IFERROR(VLOOKUP(B60,'16'!B:L,11,0),"0")</f>
        <v>0</v>
      </c>
      <c r="DV60" s="73">
        <f t="shared" si="117"/>
        <v>0</v>
      </c>
      <c r="DW60" s="72">
        <f>IFERROR(VLOOKUP(B60,'17'!B:D,3,0),"0")</f>
        <v>0</v>
      </c>
      <c r="DX60" s="72">
        <f>IFERROR(VLOOKUP(B60,'17'!B:E,4,0),"0")</f>
        <v>0</v>
      </c>
      <c r="DY60" s="72">
        <f>IFERROR(VLOOKUP(B60,'17'!B:F,5,0),"0")</f>
        <v>0</v>
      </c>
      <c r="DZ60" s="72">
        <f>IFERROR(VLOOKUP(B60,'17'!B:J,9,0),"0")</f>
        <v>0</v>
      </c>
      <c r="EA60" s="72">
        <f>IFERROR(VLOOKUP(B60,'17'!B:K,10,0),"0")</f>
        <v>0</v>
      </c>
      <c r="EB60" s="72">
        <f>IFERROR(VLOOKUP(B60,'17'!B:L,11,0),"0")</f>
        <v>0</v>
      </c>
      <c r="EC60" s="73">
        <f t="shared" si="118"/>
        <v>0</v>
      </c>
      <c r="ED60" s="72">
        <f>IFERROR(VLOOKUP(B60,'18'!B:D,3,0),"0")</f>
        <v>0</v>
      </c>
      <c r="EE60" s="72">
        <f>IFERROR(VLOOKUP(B60,'18'!B:E,4,0),"0")</f>
        <v>0</v>
      </c>
      <c r="EF60" s="72">
        <f>IFERROR(VLOOKUP(B60,'18'!B:F,5,0),"0")</f>
        <v>0</v>
      </c>
      <c r="EG60" s="72">
        <f>IFERROR(VLOOKUP(B60,'18'!B:J,9,0),"0")</f>
        <v>0</v>
      </c>
      <c r="EH60" s="72">
        <f>IFERROR(VLOOKUP(B60,'18'!B:K,10,0),"0")</f>
        <v>0</v>
      </c>
      <c r="EI60" s="72">
        <f>IFERROR(VLOOKUP(B60,'18'!B:L,11,0),"0")</f>
        <v>0</v>
      </c>
      <c r="EJ60" s="73">
        <f t="shared" si="30"/>
        <v>0</v>
      </c>
      <c r="EK60" s="72">
        <f>IFERROR(VLOOKUP(B60,'19'!B:D,3,0),"0")</f>
        <v>0</v>
      </c>
      <c r="EL60" s="72">
        <f>IFERROR(VLOOKUP(B60,'19'!B:E,4,0),"0")</f>
        <v>0</v>
      </c>
      <c r="EM60" s="72">
        <f>IFERROR(VLOOKUP(B60,'19'!B:F,5,0),"0")</f>
        <v>0</v>
      </c>
      <c r="EN60" s="72">
        <f>IFERROR(VLOOKUP(B60,'19'!B:J,9,0),"0")</f>
        <v>0</v>
      </c>
      <c r="EO60" s="72">
        <f>IFERROR(VLOOKUP(B60,'19'!B:K,10,0),"0")</f>
        <v>0</v>
      </c>
      <c r="EP60" s="72">
        <f>IFERROR(VLOOKUP(B60,'19'!B:L,11,0),"0")</f>
        <v>0</v>
      </c>
      <c r="EQ60" s="73">
        <f t="shared" si="31"/>
        <v>0</v>
      </c>
      <c r="ER60" s="72">
        <f>IFERROR(VLOOKUP(B60,'20'!B:D,3,0),"0")</f>
        <v>0</v>
      </c>
      <c r="ES60" s="72">
        <f>IFERROR(VLOOKUP(B60,'20'!B:E,4,0),"0")</f>
        <v>0</v>
      </c>
      <c r="ET60" s="72">
        <f>IFERROR(VLOOKUP(B60,'20'!B:F,5,0),"0")</f>
        <v>0</v>
      </c>
      <c r="EU60" s="72">
        <f>IFERROR(VLOOKUP(B60,'20'!B:J,9,0),"0")</f>
        <v>0</v>
      </c>
      <c r="EV60" s="72">
        <f>IFERROR(VLOOKUP(B60,'20'!B:K,10,0),"0")</f>
        <v>0</v>
      </c>
      <c r="EW60" s="72">
        <f>IFERROR(VLOOKUP(B60,'20'!B:L,11,0),"0")</f>
        <v>0</v>
      </c>
      <c r="EX60" s="73">
        <f t="shared" si="32"/>
        <v>0</v>
      </c>
      <c r="EY60" s="72">
        <f>IFERROR(VLOOKUP(B60,'21'!B:D,3,0),"0")</f>
        <v>0</v>
      </c>
      <c r="EZ60" s="72">
        <f>IFERROR(VLOOKUP(B60,'21'!B:E,4,0),"0")</f>
        <v>0</v>
      </c>
      <c r="FA60" s="72">
        <f>IFERROR(VLOOKUP(B60,'21'!B:F,5,0),"0")</f>
        <v>0</v>
      </c>
      <c r="FB60" s="72">
        <f>IFERROR(VLOOKUP(B60,'21'!B:J,9,0),"0")</f>
        <v>0</v>
      </c>
      <c r="FC60" s="72">
        <f>IFERROR(VLOOKUP(B60,'21'!B:K,10,0),"0")</f>
        <v>0</v>
      </c>
      <c r="FD60" s="72">
        <f>IFERROR(VLOOKUP(B60,'21'!B:L,11,0),"0")</f>
        <v>0</v>
      </c>
      <c r="FE60" s="73">
        <f t="shared" si="33"/>
        <v>0</v>
      </c>
      <c r="FF60" s="72">
        <f>IFERROR(VLOOKUP(B60,'22'!B:D,3,0),"0")</f>
        <v>0</v>
      </c>
      <c r="FG60" s="72">
        <f>IFERROR(VLOOKUP(B60,'22'!B:E,4,0),"0")</f>
        <v>0</v>
      </c>
      <c r="FH60" s="72">
        <f>IFERROR(VLOOKUP(B60,'22'!B:F,5,0),"0")</f>
        <v>0</v>
      </c>
      <c r="FI60" s="72">
        <f>IFERROR(VLOOKUP(B60,'22'!B:J,9,0),"0")</f>
        <v>0</v>
      </c>
      <c r="FJ60" s="72">
        <f>IFERROR(VLOOKUP(B60,'22'!B:K,10,0),"0")</f>
        <v>0</v>
      </c>
      <c r="FK60" s="72">
        <f>IFERROR(VLOOKUP(B60,'22'!B:L,11,0),"0")</f>
        <v>0</v>
      </c>
      <c r="FL60" s="73">
        <f t="shared" si="34"/>
        <v>0</v>
      </c>
      <c r="FM60" s="72">
        <f>IFERROR(VLOOKUP(B60,'23'!B:D,3,0),"0")</f>
        <v>0</v>
      </c>
      <c r="FN60" s="72">
        <f>IFERROR(VLOOKUP(B60,'23'!B:E,4,0),"0")</f>
        <v>0</v>
      </c>
      <c r="FO60" s="72">
        <f>IFERROR(VLOOKUP(B60,'23'!B:F,5,0),"0")</f>
        <v>0</v>
      </c>
      <c r="FP60" s="72">
        <f>IFERROR(VLOOKUP(B60,'23'!B:J,9,0),"0")</f>
        <v>0</v>
      </c>
      <c r="FQ60" s="72">
        <f>IFERROR(VLOOKUP(B60,'23'!B:K,10,0),"0")</f>
        <v>0</v>
      </c>
      <c r="FR60" s="72">
        <f>IFERROR(VLOOKUP(B60,'23'!B:L,11,0),"0")</f>
        <v>0</v>
      </c>
      <c r="FS60" s="73">
        <f t="shared" si="35"/>
        <v>0</v>
      </c>
      <c r="FT60" s="72">
        <f>IFERROR(VLOOKUP(B60,'24'!B:D,3,0),"0")</f>
        <v>0</v>
      </c>
      <c r="FU60" s="72">
        <f>IFERROR(VLOOKUP(B60,'24'!B:E,4,0),"0")</f>
        <v>0</v>
      </c>
      <c r="FV60" s="72">
        <f>IFERROR(VLOOKUP(B60,'24'!B:F,5,0),"0")</f>
        <v>0</v>
      </c>
      <c r="FW60" s="72">
        <f>IFERROR(VLOOKUP(B60,'24'!B:J,9,0),"0")</f>
        <v>0</v>
      </c>
      <c r="FX60" s="72">
        <f>IFERROR(VLOOKUP(B60,'24'!B:K,10,0),"0")</f>
        <v>0</v>
      </c>
      <c r="FY60" s="72">
        <f>IFERROR(VLOOKUP(B60,'24'!B:L,11,0),"0")</f>
        <v>0</v>
      </c>
      <c r="FZ60" s="73">
        <f t="shared" si="36"/>
        <v>0</v>
      </c>
      <c r="GA60" s="72">
        <f>IFERROR(VLOOKUP(B60,'25'!B:D,3,0),"0")</f>
        <v>0</v>
      </c>
      <c r="GB60" s="72">
        <f>IFERROR(VLOOKUP(B60,'25'!B:E,4,0),"0")</f>
        <v>0</v>
      </c>
      <c r="GC60" s="72">
        <f>IFERROR(VLOOKUP(B60,'25'!B:F,5,0),"0")</f>
        <v>0</v>
      </c>
      <c r="GD60" s="72">
        <f>IFERROR(VLOOKUP(B60,'25'!B:J,9,0),"0")</f>
        <v>0</v>
      </c>
      <c r="GE60" s="72">
        <f>IFERROR(VLOOKUP(B60,'25'!B:K,10,0),"0")</f>
        <v>0</v>
      </c>
      <c r="GF60" s="72">
        <f>IFERROR(VLOOKUP(B60,'25'!B:L,11,0),"0")</f>
        <v>0</v>
      </c>
      <c r="GG60" s="73">
        <f t="shared" si="119"/>
        <v>0</v>
      </c>
      <c r="GH60" s="72">
        <f>IFERROR(VLOOKUP(B60,'26'!B:D,3,0),"0")</f>
        <v>0</v>
      </c>
      <c r="GI60" s="72">
        <f>IFERROR(VLOOKUP(B60,'26'!B:E,4,0),"0")</f>
        <v>0</v>
      </c>
      <c r="GJ60" s="72">
        <f>IFERROR(VLOOKUP(B60,'26'!B:F,5,0),"0")</f>
        <v>0</v>
      </c>
      <c r="GK60" s="72">
        <f>IFERROR(VLOOKUP(B60,'26'!B:J,9,0),"0")</f>
        <v>0</v>
      </c>
      <c r="GL60" s="72">
        <f>IFERROR(VLOOKUP(B60,'26'!B:K,10,0),"0")</f>
        <v>0</v>
      </c>
      <c r="GM60" s="72">
        <f>IFERROR(VLOOKUP(B60,'26'!B:L,11,0),"0")</f>
        <v>0</v>
      </c>
      <c r="GN60" s="73">
        <f t="shared" si="120"/>
        <v>0</v>
      </c>
      <c r="GO60" s="72">
        <f>IFERROR(VLOOKUP(B60,'27'!B:D,3,0),"0")</f>
        <v>0</v>
      </c>
      <c r="GP60" s="72">
        <f>IFERROR(VLOOKUP(B60,'27'!B:E,4,0),"0")</f>
        <v>0</v>
      </c>
      <c r="GQ60" s="72">
        <f>IFERROR(VLOOKUP(B60,'27'!B:F,5,0),"0")</f>
        <v>0</v>
      </c>
      <c r="GR60" s="72">
        <f>IFERROR(VLOOKUP(B60,'27'!B:J,9,0),"0")</f>
        <v>0</v>
      </c>
      <c r="GS60" s="72">
        <f>IFERROR(VLOOKUP(B60,'27'!B:K,10,0),"0")</f>
        <v>0</v>
      </c>
      <c r="GT60" s="72">
        <f>IFERROR(VLOOKUP(B60,'27'!B:L,11,0),"0")</f>
        <v>10</v>
      </c>
      <c r="GU60" s="73">
        <f t="shared" si="39"/>
        <v>10</v>
      </c>
      <c r="GV60" s="72">
        <f>IFERROR(VLOOKUP(B60,'28'!B:D,3,0),"0")</f>
        <v>0</v>
      </c>
      <c r="GW60" s="72">
        <f>IFERROR(VLOOKUP(B60,'28'!B:E,4,0),"0")</f>
        <v>0</v>
      </c>
      <c r="GX60" s="72">
        <f>IFERROR(VLOOKUP(B60,'28'!B:F,5,0),"0")</f>
        <v>0</v>
      </c>
      <c r="GY60" s="72">
        <f>IFERROR(VLOOKUP(B60,'28'!B:J,9,0),"0")</f>
        <v>0</v>
      </c>
      <c r="GZ60" s="72">
        <f>IFERROR(VLOOKUP(B60,'28'!B:K,10,0),"0")</f>
        <v>0</v>
      </c>
      <c r="HA60" s="72">
        <f>IFERROR(VLOOKUP(B60,'28'!B:L,11,0),"0")</f>
        <v>0</v>
      </c>
      <c r="HB60" s="73">
        <f t="shared" si="40"/>
        <v>0</v>
      </c>
      <c r="HC60" s="72" t="str">
        <f>IFERROR(VLOOKUP(B60,#REF!,3),"0")</f>
        <v>0</v>
      </c>
      <c r="HD60" s="72" t="str">
        <f>IFERROR(VLOOKUP(B60,#REF!,4,0),"0")</f>
        <v>0</v>
      </c>
      <c r="HE60" s="72" t="str">
        <f>IFERROR(VLOOKUP(B60,#REF!,5,0),"0")</f>
        <v>0</v>
      </c>
      <c r="HF60" s="72" t="str">
        <f>IFERROR(VLOOKUP(B60,#REF!,9,0),"0")</f>
        <v>0</v>
      </c>
      <c r="HG60" s="72" t="str">
        <f>IFERROR(VLOOKUP(B60,#REF!,10,0),"0")</f>
        <v>0</v>
      </c>
      <c r="HH60" s="72" t="str">
        <f>IFERROR(VLOOKUP(B60,#REF!,11,0),"0")</f>
        <v>0</v>
      </c>
      <c r="HI60" s="73">
        <f t="shared" si="121"/>
        <v>0</v>
      </c>
      <c r="HP60" s="73">
        <f t="shared" si="122"/>
        <v>0</v>
      </c>
      <c r="HW60" s="73">
        <f t="shared" si="123"/>
        <v>0</v>
      </c>
    </row>
    <row r="61" spans="1:231" x14ac:dyDescent="0.6">
      <c r="A61" s="3">
        <v>58</v>
      </c>
      <c r="B61" s="3">
        <v>1111024</v>
      </c>
      <c r="C61" s="5" t="s">
        <v>124</v>
      </c>
      <c r="D61" s="3" t="s">
        <v>176</v>
      </c>
      <c r="E61" s="84">
        <v>18.899999999999999</v>
      </c>
      <c r="F61" s="83">
        <f>+M61*E61</f>
        <v>189</v>
      </c>
      <c r="G61" s="70">
        <f t="shared" si="101"/>
        <v>0</v>
      </c>
      <c r="H61" s="70">
        <f t="shared" si="102"/>
        <v>0</v>
      </c>
      <c r="I61" s="70">
        <f t="shared" si="103"/>
        <v>0</v>
      </c>
      <c r="J61" s="70">
        <f t="shared" si="104"/>
        <v>0</v>
      </c>
      <c r="K61" s="70">
        <f t="shared" si="105"/>
        <v>0</v>
      </c>
      <c r="L61" s="70">
        <f t="shared" si="106"/>
        <v>10</v>
      </c>
      <c r="M61" s="73">
        <f>SUM(G61:L61)</f>
        <v>10</v>
      </c>
      <c r="N61" s="81">
        <f t="shared" si="125"/>
        <v>0</v>
      </c>
      <c r="O61" s="72" t="str">
        <f>IFERROR(VLOOKUP(B61,'1ไม่มียอด'!B:D,3,0),"0")</f>
        <v>0</v>
      </c>
      <c r="P61" s="72" t="str">
        <f>IFERROR(VLOOKUP(B61,'1ไม่มียอด'!B:E,4,0),"0")</f>
        <v>0</v>
      </c>
      <c r="Q61" s="72" t="str">
        <f>IFERROR(VLOOKUP(B61,'1ไม่มียอด'!B:F,5,0),"0")</f>
        <v>0</v>
      </c>
      <c r="R61" s="72" t="str">
        <f>IFERROR(VLOOKUP(B61,'1ไม่มียอด'!B:G,6,0),"0")</f>
        <v>0</v>
      </c>
      <c r="S61" s="72" t="str">
        <f>IFERROR(VLOOKUP(B61,'1ไม่มียอด'!B:J,9,0),"0")</f>
        <v>0</v>
      </c>
      <c r="T61" s="72" t="str">
        <f>IFERROR(VLOOKUP(B61,'1ไม่มียอด'!B:K,10,0),"0")</f>
        <v>0</v>
      </c>
      <c r="U61" s="73">
        <f t="shared" si="107"/>
        <v>0</v>
      </c>
      <c r="V61" s="72" t="str">
        <f>IFERROR(VLOOKUP(B61,#REF!,3,0),"0")</f>
        <v>0</v>
      </c>
      <c r="W61" s="72" t="str">
        <f>IFERROR(VLOOKUP(B61,#REF!,4,0),"0")</f>
        <v>0</v>
      </c>
      <c r="X61" s="72" t="str">
        <f>IFERROR(VLOOKUP(B61,#REF!,5,0),"0")</f>
        <v>0</v>
      </c>
      <c r="Y61" s="72" t="str">
        <f>IFERROR(VLOOKUP(B61,#REF!,9,0),"0")</f>
        <v>0</v>
      </c>
      <c r="Z61" s="72" t="str">
        <f>IFERROR(VLOOKUP(B61,#REF!,10,0),"0")</f>
        <v>0</v>
      </c>
      <c r="AA61" s="72" t="str">
        <f>IFERROR(VLOOKUP(B61,#REF!,11,0),"0")</f>
        <v>0</v>
      </c>
      <c r="AB61" s="73">
        <f t="shared" si="108"/>
        <v>0</v>
      </c>
      <c r="AC61" s="72">
        <f>IFERROR(VLOOKUP(B61,'3'!B:D,3,0),"0")</f>
        <v>0</v>
      </c>
      <c r="AD61" s="72">
        <f>IFERROR(VLOOKUP(B61,'3'!B:E,4,0),"0")</f>
        <v>0</v>
      </c>
      <c r="AE61" s="72">
        <f>IFERROR(VLOOKUP(B61,'3'!B:F,5,0),"0")</f>
        <v>0</v>
      </c>
      <c r="AF61" s="72">
        <f>IFERROR(VLOOKUP(B61,'3'!B:J,9,0),"0")</f>
        <v>0</v>
      </c>
      <c r="AG61" s="72">
        <f>IFERROR(VLOOKUP(B61,'3'!B:K,10,0),"0")</f>
        <v>0</v>
      </c>
      <c r="AH61" s="72">
        <f>IFERROR(VLOOKUP(B61,'3'!B:L,11,0),"0")</f>
        <v>0</v>
      </c>
      <c r="AI61" s="73">
        <f t="shared" si="15"/>
        <v>0</v>
      </c>
      <c r="AJ61" s="72">
        <f>IFERROR(VLOOKUP(B61,'4'!B:D,3,0),"0")</f>
        <v>0</v>
      </c>
      <c r="AK61" s="72">
        <f>IFERROR(VLOOKUP(B61,'4'!B:E,4,0),"0")</f>
        <v>0</v>
      </c>
      <c r="AL61" s="72">
        <f>IFERROR(VLOOKUP(B61,'4'!B:F,5,0),"0")</f>
        <v>0</v>
      </c>
      <c r="AM61" s="72">
        <f>IFERROR(VLOOKUP(B61,'4'!B:J,9,0),"0")</f>
        <v>0</v>
      </c>
      <c r="AN61" s="72">
        <f>IFERROR(VLOOKUP(B61,'4'!B:K,10,0),"0")</f>
        <v>0</v>
      </c>
      <c r="AO61" s="72">
        <f>IFERROR(VLOOKUP(B61,'4'!B:L,11,0),"0")</f>
        <v>0</v>
      </c>
      <c r="AP61" s="73">
        <f t="shared" si="16"/>
        <v>0</v>
      </c>
      <c r="AQ61" s="72">
        <f>IFERROR(VLOOKUP(B61,'5'!B:D,3,0),"0")</f>
        <v>0</v>
      </c>
      <c r="AR61" s="72">
        <f>IFERROR(VLOOKUP(B61,'5'!B:E,4,0),"0")</f>
        <v>0</v>
      </c>
      <c r="AS61" s="72">
        <f>IFERROR(VLOOKUP(B61,'5'!B:F,5,0),"0")</f>
        <v>0</v>
      </c>
      <c r="AT61" s="72">
        <f>IFERROR(VLOOKUP(B61,'5'!B:J,9,0),"0")</f>
        <v>0</v>
      </c>
      <c r="AU61" s="72">
        <f>IFERROR(VLOOKUP(B61,'5'!B:K,10,0),"0")</f>
        <v>0</v>
      </c>
      <c r="AV61" s="72">
        <f>IFERROR(VLOOKUP(B61,'5'!B:L,11,0),"0")</f>
        <v>0</v>
      </c>
      <c r="AW61" s="73">
        <f t="shared" si="109"/>
        <v>0</v>
      </c>
      <c r="AX61" s="72">
        <f>IFERROR(VLOOKUP(B61,'6'!B:D,3,0),"0")</f>
        <v>0</v>
      </c>
      <c r="AY61" s="72">
        <f>IFERROR(VLOOKUP(B61,'6'!B:E,4,0),"0")</f>
        <v>0</v>
      </c>
      <c r="AZ61" s="72">
        <f>IFERROR(VLOOKUP(B61,'6'!B:F,5,0),"0")</f>
        <v>0</v>
      </c>
      <c r="BA61" s="72">
        <f>IFERROR(VLOOKUP(B61,'6'!B:J,9,0),"0")</f>
        <v>0</v>
      </c>
      <c r="BB61" s="72">
        <f>IFERROR(VLOOKUP(B61,'6'!B:K,10,0),"0")</f>
        <v>0</v>
      </c>
      <c r="BC61" s="72">
        <f>IFERROR(VLOOKUP(B61,'6'!B:L,11,0),"0")</f>
        <v>0</v>
      </c>
      <c r="BD61" s="73">
        <f t="shared" si="18"/>
        <v>0</v>
      </c>
      <c r="BE61" s="72">
        <f>IFERROR(VLOOKUP(B61,'7'!B:D,3,0),"0")</f>
        <v>0</v>
      </c>
      <c r="BF61" s="72">
        <f>IFERROR(VLOOKUP(B61,'7'!B:E,4,0),"0")</f>
        <v>0</v>
      </c>
      <c r="BG61" s="72">
        <f>IFERROR(VLOOKUP(B61,'7'!B:F,5,0),"0")</f>
        <v>0</v>
      </c>
      <c r="BH61" s="72">
        <f>IFERROR(VLOOKUP(B61,'7'!B:J,9,0),"0")</f>
        <v>0</v>
      </c>
      <c r="BI61" s="72">
        <f>IFERROR(VLOOKUP(B61,'7'!B:K,10,0),"0")</f>
        <v>0</v>
      </c>
      <c r="BJ61" s="72">
        <f>IFERROR(VLOOKUP(B61,'7'!B:L,11,0),"0")</f>
        <v>0</v>
      </c>
      <c r="BK61" s="73">
        <f t="shared" si="110"/>
        <v>0</v>
      </c>
      <c r="BL61" s="72">
        <f>IFERROR(VLOOKUP(B61,'8'!B:D,3,0),"0")</f>
        <v>0</v>
      </c>
      <c r="BM61" s="72">
        <f>IFERROR(VLOOKUP(B61,'8'!B:E,4,0),"0")</f>
        <v>0</v>
      </c>
      <c r="BN61" s="72">
        <f>IFERROR(VLOOKUP(B61,'8'!B:F,5,0),"0")</f>
        <v>0</v>
      </c>
      <c r="BO61" s="72">
        <f>IFERROR(VLOOKUP(B61,'8'!B:J,9,0),"0")</f>
        <v>0</v>
      </c>
      <c r="BP61" s="72">
        <f>IFERROR(VLOOKUP(B61,'8'!B:K,10,0),"0")</f>
        <v>0</v>
      </c>
      <c r="BQ61" s="72">
        <f>IFERROR(VLOOKUP(B61,'8'!B:L,11,0),"0")</f>
        <v>0</v>
      </c>
      <c r="BR61" s="73">
        <f t="shared" si="20"/>
        <v>0</v>
      </c>
      <c r="BS61" s="72">
        <f>IFERROR(VLOOKUP(B61,'9'!B:D,3,0),"0")</f>
        <v>0</v>
      </c>
      <c r="BT61" s="72">
        <f>IFERROR(VLOOKUP(B61,'9'!B:E,4,0),"0")</f>
        <v>0</v>
      </c>
      <c r="BU61" s="72">
        <f>IFERROR(VLOOKUP(B61,'9'!B:F,5,0),"0")</f>
        <v>0</v>
      </c>
      <c r="BV61" s="72">
        <f>IFERROR(VLOOKUP(B61,'9'!B:J,9,0),"0")</f>
        <v>0</v>
      </c>
      <c r="BW61" s="72">
        <f>IFERROR(VLOOKUP(B61,'9'!B:K,10,0),"0")</f>
        <v>0</v>
      </c>
      <c r="BX61" s="72">
        <f>IFERROR(VLOOKUP(B61,'9'!B:L,11,0),"0")</f>
        <v>0</v>
      </c>
      <c r="BY61" s="73">
        <f t="shared" si="21"/>
        <v>0</v>
      </c>
      <c r="BZ61" s="72">
        <f>IFERROR(VLOOKUP(B61,'10'!B:D,3,0),"0")</f>
        <v>0</v>
      </c>
      <c r="CA61" s="72">
        <f>IFERROR(VLOOKUP(B61,'10'!B:E,4,0),"0")</f>
        <v>0</v>
      </c>
      <c r="CB61" s="72">
        <f>VLOOKUP(B61,'10'!B:F,5,0)</f>
        <v>0</v>
      </c>
      <c r="CC61" s="72">
        <f>IFERROR(VLOOKUP(B61,'10'!B:J,9,0),"0")</f>
        <v>0</v>
      </c>
      <c r="CD61" s="72">
        <f>IFERROR(VLOOKUP(B61,'10'!B:K,10,0),"0")</f>
        <v>0</v>
      </c>
      <c r="CE61" s="72">
        <f>IFERROR(VLOOKUP(B61,'10'!B:L,11,0),"0")</f>
        <v>0</v>
      </c>
      <c r="CF61" s="73">
        <f t="shared" si="111"/>
        <v>0</v>
      </c>
      <c r="CG61" s="72">
        <f>IFERROR(VLOOKUP(B61,'11'!B:D,3,0),"0")</f>
        <v>0</v>
      </c>
      <c r="CH61" s="72">
        <f>IFERROR(VLOOKUP(B61,'11'!B:E,4,0),"0")</f>
        <v>0</v>
      </c>
      <c r="CI61" s="72">
        <f>IFERROR(VLOOKUP(B61,'11'!B:F,5,0),"0")</f>
        <v>0</v>
      </c>
      <c r="CJ61" s="72">
        <f>IFERROR(VLOOKUP(B61,'11'!B:J,9,0),"0")</f>
        <v>0</v>
      </c>
      <c r="CK61" s="72">
        <f>IFERROR(VLOOKUP(B61,'11'!B:K,10,0),"0")</f>
        <v>0</v>
      </c>
      <c r="CL61" s="72">
        <f>IFERROR(VLOOKUP(B61,'11'!B:L,11,0),"0")</f>
        <v>0</v>
      </c>
      <c r="CM61" s="73">
        <f t="shared" si="112"/>
        <v>0</v>
      </c>
      <c r="CN61" s="72">
        <f>IFERROR(VLOOKUP(B61,'12'!B:D,3,0),"0")</f>
        <v>0</v>
      </c>
      <c r="CO61" s="72">
        <f>IFERROR(VLOOKUP(B61,'12'!B:E,4,0),"0")</f>
        <v>0</v>
      </c>
      <c r="CP61" s="72">
        <f>IFERROR(VLOOKUP(B61,'12'!B:F,5,0),"0")</f>
        <v>0</v>
      </c>
      <c r="CQ61" s="72">
        <f>IFERROR(VLOOKUP(B61,'12'!B:J,9,0),"0")</f>
        <v>0</v>
      </c>
      <c r="CR61" s="72">
        <f>IFERROR(VLOOKUP(B61,'12'!B:K,10,0),"0")</f>
        <v>0</v>
      </c>
      <c r="CS61" s="72">
        <f>IFERROR(VLOOKUP(B61,'12'!B:L,11,0),"0")</f>
        <v>0</v>
      </c>
      <c r="CT61" s="73">
        <f t="shared" si="113"/>
        <v>0</v>
      </c>
      <c r="CU61" s="72">
        <f>IFERROR(VLOOKUP(B61,'13'!B:D,3,0),"0")</f>
        <v>0</v>
      </c>
      <c r="CV61" s="72">
        <f>IFERROR(VLOOKUP(B61,'13'!B:E,4,0),"0")</f>
        <v>0</v>
      </c>
      <c r="CW61" s="72">
        <f>IFERROR(VLOOKUP(B61,'13'!B:F,5,0),"0")</f>
        <v>0</v>
      </c>
      <c r="CX61" s="72">
        <f>IFERROR(VLOOKUP(B61,'13'!B:J,9,0),"0")</f>
        <v>0</v>
      </c>
      <c r="CY61" s="72">
        <f>IFERROR(VLOOKUP(B61,'13'!B:K,10,0),"0")</f>
        <v>0</v>
      </c>
      <c r="CZ61" s="72">
        <f>IFERROR(VLOOKUP(B61,'13'!B:L,11,0),"0")</f>
        <v>0</v>
      </c>
      <c r="DA61" s="73">
        <f t="shared" si="114"/>
        <v>0</v>
      </c>
      <c r="DB61" s="72">
        <f>IFERROR(VLOOKUP(B61,'14'!B:D,3,0),"0")</f>
        <v>0</v>
      </c>
      <c r="DC61" s="72">
        <f>IFERROR(VLOOKUP(B61,'14'!B:E,4,0),"0")</f>
        <v>0</v>
      </c>
      <c r="DD61" s="72">
        <f>IFERROR(VLOOKUP(B61,'14'!B:F,5,0),"0")</f>
        <v>0</v>
      </c>
      <c r="DE61" s="72">
        <f>IFERROR(VLOOKUP(B61,'14'!B:J,9,0),"0")</f>
        <v>0</v>
      </c>
      <c r="DF61" s="72">
        <f>IFERROR(VLOOKUP(B61,'14'!B:K,10,0),"0")</f>
        <v>0</v>
      </c>
      <c r="DG61" s="72">
        <f>IFERROR(VLOOKUP(B61,'14'!B:L,11,0),"0")</f>
        <v>0</v>
      </c>
      <c r="DH61" s="73">
        <f t="shared" si="115"/>
        <v>0</v>
      </c>
      <c r="DI61" s="72">
        <f>IFERROR(VLOOKUP(B61,'15'!B:D,3,0),"0")</f>
        <v>0</v>
      </c>
      <c r="DJ61" s="72">
        <f>IFERROR(VLOOKUP(B61,'15'!B:E,4,0),"0")</f>
        <v>0</v>
      </c>
      <c r="DK61" s="72">
        <f>IFERROR(VLOOKUP(B61,'15'!B:F,5,0),"0")</f>
        <v>0</v>
      </c>
      <c r="DL61" s="72">
        <f>IFERROR(VLOOKUP(B61,'15'!B:J,9,0),"0")</f>
        <v>0</v>
      </c>
      <c r="DM61" s="72">
        <f>IFERROR(VLOOKUP(B61,'15'!B:K,10,0),"0")</f>
        <v>0</v>
      </c>
      <c r="DN61" s="72">
        <f>IFERROR(VLOOKUP(B61,'15'!B:L,11,0),"0")</f>
        <v>0</v>
      </c>
      <c r="DO61" s="73">
        <f t="shared" si="116"/>
        <v>0</v>
      </c>
      <c r="DP61" s="72">
        <f>IFERROR(VLOOKUP(B61,'16'!B:D,3,0),"0")</f>
        <v>0</v>
      </c>
      <c r="DQ61" s="72">
        <f>IFERROR(VLOOKUP(B61,'16'!B:E,4,0),"0")</f>
        <v>0</v>
      </c>
      <c r="DR61" s="72">
        <f>IFERROR(VLOOKUP(B61,'16'!B:F,5,0),"0")</f>
        <v>0</v>
      </c>
      <c r="DS61" s="72">
        <f>IFERROR(VLOOKUP(B61,'16'!B:J,9,0),"0")</f>
        <v>0</v>
      </c>
      <c r="DT61" s="72">
        <f>IFERROR(VLOOKUP(B61,'16'!B:K,10,0),"0")</f>
        <v>0</v>
      </c>
      <c r="DU61" s="72">
        <f>IFERROR(VLOOKUP(B61,'16'!B:L,11,0),"0")</f>
        <v>0</v>
      </c>
      <c r="DV61" s="73">
        <f t="shared" si="117"/>
        <v>0</v>
      </c>
      <c r="DW61" s="72">
        <f>IFERROR(VLOOKUP(B61,'17'!B:D,3,0),"0")</f>
        <v>0</v>
      </c>
      <c r="DX61" s="72">
        <f>IFERROR(VLOOKUP(B61,'17'!B:E,4,0),"0")</f>
        <v>0</v>
      </c>
      <c r="DY61" s="72">
        <f>IFERROR(VLOOKUP(B61,'17'!B:F,5,0),"0")</f>
        <v>0</v>
      </c>
      <c r="DZ61" s="72">
        <f>IFERROR(VLOOKUP(B61,'17'!B:J,9,0),"0")</f>
        <v>0</v>
      </c>
      <c r="EA61" s="72">
        <f>IFERROR(VLOOKUP(B61,'17'!B:K,10,0),"0")</f>
        <v>0</v>
      </c>
      <c r="EB61" s="72">
        <f>IFERROR(VLOOKUP(B61,'17'!B:L,11,0),"0")</f>
        <v>0</v>
      </c>
      <c r="EC61" s="73">
        <f t="shared" si="118"/>
        <v>0</v>
      </c>
      <c r="ED61" s="72">
        <f>IFERROR(VLOOKUP(B61,'18'!B:D,3,0),"0")</f>
        <v>0</v>
      </c>
      <c r="EE61" s="72">
        <f>IFERROR(VLOOKUP(B61,'18'!B:E,4,0),"0")</f>
        <v>0</v>
      </c>
      <c r="EF61" s="72">
        <f>IFERROR(VLOOKUP(B61,'18'!B:F,5,0),"0")</f>
        <v>0</v>
      </c>
      <c r="EG61" s="72">
        <f>IFERROR(VLOOKUP(B61,'18'!B:J,9,0),"0")</f>
        <v>0</v>
      </c>
      <c r="EH61" s="72">
        <f>IFERROR(VLOOKUP(B61,'18'!B:K,10,0),"0")</f>
        <v>0</v>
      </c>
      <c r="EI61" s="72">
        <f>IFERROR(VLOOKUP(B61,'18'!B:L,11,0),"0")</f>
        <v>0</v>
      </c>
      <c r="EJ61" s="73">
        <f t="shared" si="30"/>
        <v>0</v>
      </c>
      <c r="EK61" s="72">
        <f>IFERROR(VLOOKUP(B61,'19'!B:D,3,0),"0")</f>
        <v>0</v>
      </c>
      <c r="EL61" s="72">
        <f>IFERROR(VLOOKUP(B61,'19'!B:E,4,0),"0")</f>
        <v>0</v>
      </c>
      <c r="EM61" s="72">
        <f>IFERROR(VLOOKUP(B61,'19'!B:F,5,0),"0")</f>
        <v>0</v>
      </c>
      <c r="EN61" s="72">
        <f>IFERROR(VLOOKUP(B61,'19'!B:J,9,0),"0")</f>
        <v>0</v>
      </c>
      <c r="EO61" s="72">
        <f>IFERROR(VLOOKUP(B61,'19'!B:K,10,0),"0")</f>
        <v>0</v>
      </c>
      <c r="EP61" s="72">
        <f>IFERROR(VLOOKUP(B61,'19'!B:L,11,0),"0")</f>
        <v>0</v>
      </c>
      <c r="EQ61" s="73">
        <f t="shared" si="31"/>
        <v>0</v>
      </c>
      <c r="ER61" s="72">
        <f>IFERROR(VLOOKUP(B61,'20'!B:D,3,0),"0")</f>
        <v>0</v>
      </c>
      <c r="ES61" s="72">
        <f>IFERROR(VLOOKUP(B61,'20'!B:E,4,0),"0")</f>
        <v>0</v>
      </c>
      <c r="ET61" s="72">
        <f>IFERROR(VLOOKUP(B61,'20'!B:F,5,0),"0")</f>
        <v>0</v>
      </c>
      <c r="EU61" s="72">
        <f>IFERROR(VLOOKUP(B61,'20'!B:J,9,0),"0")</f>
        <v>0</v>
      </c>
      <c r="EV61" s="72">
        <f>IFERROR(VLOOKUP(B61,'20'!B:K,10,0),"0")</f>
        <v>0</v>
      </c>
      <c r="EW61" s="72">
        <f>IFERROR(VLOOKUP(B61,'20'!B:L,11,0),"0")</f>
        <v>0</v>
      </c>
      <c r="EX61" s="73">
        <f t="shared" si="32"/>
        <v>0</v>
      </c>
      <c r="EY61" s="72">
        <f>IFERROR(VLOOKUP(B61,'21'!B:D,3,0),"0")</f>
        <v>0</v>
      </c>
      <c r="EZ61" s="72">
        <f>IFERROR(VLOOKUP(B61,'21'!B:E,4,0),"0")</f>
        <v>0</v>
      </c>
      <c r="FA61" s="72">
        <f>IFERROR(VLOOKUP(B61,'21'!B:F,5,0),"0")</f>
        <v>0</v>
      </c>
      <c r="FB61" s="72">
        <f>IFERROR(VLOOKUP(B61,'21'!B:J,9,0),"0")</f>
        <v>0</v>
      </c>
      <c r="FC61" s="72">
        <f>IFERROR(VLOOKUP(B61,'21'!B:K,10,0),"0")</f>
        <v>0</v>
      </c>
      <c r="FD61" s="72">
        <f>IFERROR(VLOOKUP(B61,'21'!B:L,11,0),"0")</f>
        <v>0</v>
      </c>
      <c r="FE61" s="73">
        <f t="shared" si="33"/>
        <v>0</v>
      </c>
      <c r="FF61" s="72">
        <f>IFERROR(VLOOKUP(B61,'22'!B:D,3,0),"0")</f>
        <v>0</v>
      </c>
      <c r="FG61" s="72">
        <f>IFERROR(VLOOKUP(B61,'22'!B:E,4,0),"0")</f>
        <v>0</v>
      </c>
      <c r="FH61" s="72">
        <f>IFERROR(VLOOKUP(B61,'22'!B:F,5,0),"0")</f>
        <v>0</v>
      </c>
      <c r="FI61" s="72">
        <f>IFERROR(VLOOKUP(B61,'22'!B:J,9,0),"0")</f>
        <v>0</v>
      </c>
      <c r="FJ61" s="72">
        <f>IFERROR(VLOOKUP(B61,'22'!B:K,10,0),"0")</f>
        <v>0</v>
      </c>
      <c r="FK61" s="72">
        <f>IFERROR(VLOOKUP(B61,'22'!B:L,11,0),"0")</f>
        <v>0</v>
      </c>
      <c r="FL61" s="73">
        <f t="shared" si="34"/>
        <v>0</v>
      </c>
      <c r="FM61" s="72">
        <f>IFERROR(VLOOKUP(B61,'23'!B:D,3,0),"0")</f>
        <v>0</v>
      </c>
      <c r="FN61" s="72">
        <f>IFERROR(VLOOKUP(B61,'23'!B:E,4,0),"0")</f>
        <v>0</v>
      </c>
      <c r="FO61" s="72">
        <f>IFERROR(VLOOKUP(B61,'23'!B:F,5,0),"0")</f>
        <v>0</v>
      </c>
      <c r="FP61" s="72">
        <f>IFERROR(VLOOKUP(B61,'23'!B:J,9,0),"0")</f>
        <v>0</v>
      </c>
      <c r="FQ61" s="72">
        <f>IFERROR(VLOOKUP(B61,'23'!B:K,10,0),"0")</f>
        <v>0</v>
      </c>
      <c r="FR61" s="72">
        <f>IFERROR(VLOOKUP(B61,'23'!B:L,11,0),"0")</f>
        <v>0</v>
      </c>
      <c r="FS61" s="73">
        <f t="shared" si="35"/>
        <v>0</v>
      </c>
      <c r="FT61" s="72">
        <f>IFERROR(VLOOKUP(B61,'24'!B:D,3,0),"0")</f>
        <v>0</v>
      </c>
      <c r="FU61" s="72">
        <f>IFERROR(VLOOKUP(B61,'24'!B:E,4,0),"0")</f>
        <v>0</v>
      </c>
      <c r="FV61" s="72">
        <f>IFERROR(VLOOKUP(B61,'24'!B:F,5,0),"0")</f>
        <v>0</v>
      </c>
      <c r="FW61" s="72">
        <f>IFERROR(VLOOKUP(B61,'24'!B:J,9,0),"0")</f>
        <v>0</v>
      </c>
      <c r="FX61" s="72">
        <f>IFERROR(VLOOKUP(B61,'24'!B:K,10,0),"0")</f>
        <v>0</v>
      </c>
      <c r="FY61" s="72">
        <f>IFERROR(VLOOKUP(B61,'24'!B:L,11,0),"0")</f>
        <v>0</v>
      </c>
      <c r="FZ61" s="73">
        <f t="shared" si="36"/>
        <v>0</v>
      </c>
      <c r="GA61" s="72">
        <f>IFERROR(VLOOKUP(B61,'25'!B:D,3,0),"0")</f>
        <v>0</v>
      </c>
      <c r="GB61" s="72">
        <f>IFERROR(VLOOKUP(B61,'25'!B:E,4,0),"0")</f>
        <v>0</v>
      </c>
      <c r="GC61" s="72">
        <f>IFERROR(VLOOKUP(B61,'25'!B:F,5,0),"0")</f>
        <v>0</v>
      </c>
      <c r="GD61" s="72">
        <f>IFERROR(VLOOKUP(B61,'25'!B:J,9,0),"0")</f>
        <v>0</v>
      </c>
      <c r="GE61" s="72">
        <f>IFERROR(VLOOKUP(B61,'25'!B:K,10,0),"0")</f>
        <v>0</v>
      </c>
      <c r="GF61" s="72">
        <f>IFERROR(VLOOKUP(B61,'25'!B:L,11,0),"0")</f>
        <v>0</v>
      </c>
      <c r="GG61" s="73">
        <f t="shared" si="119"/>
        <v>0</v>
      </c>
      <c r="GH61" s="72">
        <f>IFERROR(VLOOKUP(B61,'26'!B:D,3,0),"0")</f>
        <v>0</v>
      </c>
      <c r="GI61" s="72">
        <f>IFERROR(VLOOKUP(B61,'26'!B:E,4,0),"0")</f>
        <v>0</v>
      </c>
      <c r="GJ61" s="72">
        <f>IFERROR(VLOOKUP(B61,'26'!B:F,5,0),"0")</f>
        <v>0</v>
      </c>
      <c r="GK61" s="72">
        <f>IFERROR(VLOOKUP(B61,'26'!B:J,9,0),"0")</f>
        <v>0</v>
      </c>
      <c r="GL61" s="72">
        <f>IFERROR(VLOOKUP(B61,'26'!B:K,10,0),"0")</f>
        <v>0</v>
      </c>
      <c r="GM61" s="72">
        <f>IFERROR(VLOOKUP(B61,'26'!B:L,11,0),"0")</f>
        <v>0</v>
      </c>
      <c r="GN61" s="73">
        <f t="shared" si="120"/>
        <v>0</v>
      </c>
      <c r="GO61" s="72">
        <f>IFERROR(VLOOKUP(B61,'27'!B:D,3,0),"0")</f>
        <v>0</v>
      </c>
      <c r="GP61" s="72">
        <f>IFERROR(VLOOKUP(B61,'27'!B:E,4,0),"0")</f>
        <v>0</v>
      </c>
      <c r="GQ61" s="72">
        <f>IFERROR(VLOOKUP(B61,'27'!B:F,5,0),"0")</f>
        <v>0</v>
      </c>
      <c r="GR61" s="72">
        <f>IFERROR(VLOOKUP(B61,'27'!B:J,9,0),"0")</f>
        <v>0</v>
      </c>
      <c r="GS61" s="72">
        <f>IFERROR(VLOOKUP(B61,'27'!B:K,10,0),"0")</f>
        <v>0</v>
      </c>
      <c r="GT61" s="72">
        <f>IFERROR(VLOOKUP(B61,'27'!B:L,11,0),"0")</f>
        <v>10</v>
      </c>
      <c r="GU61" s="73">
        <f t="shared" si="39"/>
        <v>10</v>
      </c>
      <c r="GV61" s="72">
        <f>IFERROR(VLOOKUP(B61,'28'!B:D,3,0),"0")</f>
        <v>0</v>
      </c>
      <c r="GW61" s="72">
        <f>IFERROR(VLOOKUP(B61,'28'!B:E,4,0),"0")</f>
        <v>0</v>
      </c>
      <c r="GX61" s="72">
        <f>IFERROR(VLOOKUP(B61,'28'!B:F,5,0),"0")</f>
        <v>0</v>
      </c>
      <c r="GY61" s="72">
        <f>IFERROR(VLOOKUP(B61,'28'!B:J,9,0),"0")</f>
        <v>0</v>
      </c>
      <c r="GZ61" s="72">
        <f>IFERROR(VLOOKUP(B61,'28'!B:K,10,0),"0")</f>
        <v>0</v>
      </c>
      <c r="HA61" s="72">
        <f>IFERROR(VLOOKUP(B61,'28'!B:L,11,0),"0")</f>
        <v>0</v>
      </c>
      <c r="HB61" s="73">
        <f t="shared" si="40"/>
        <v>0</v>
      </c>
      <c r="HC61" s="72" t="str">
        <f>IFERROR(VLOOKUP(B61,#REF!,3),"0")</f>
        <v>0</v>
      </c>
      <c r="HD61" s="72" t="str">
        <f>IFERROR(VLOOKUP(B61,#REF!,4,0),"0")</f>
        <v>0</v>
      </c>
      <c r="HE61" s="72" t="str">
        <f>IFERROR(VLOOKUP(B61,#REF!,5,0),"0")</f>
        <v>0</v>
      </c>
      <c r="HF61" s="72" t="str">
        <f>IFERROR(VLOOKUP(B61,#REF!,9,0),"0")</f>
        <v>0</v>
      </c>
      <c r="HG61" s="72" t="str">
        <f>IFERROR(VLOOKUP(B61,#REF!,10,0),"0")</f>
        <v>0</v>
      </c>
      <c r="HH61" s="72" t="str">
        <f>IFERROR(VLOOKUP(B61,#REF!,11,0),"0")</f>
        <v>0</v>
      </c>
      <c r="HI61" s="73">
        <f t="shared" si="121"/>
        <v>0</v>
      </c>
      <c r="HP61" s="73">
        <f t="shared" si="122"/>
        <v>0</v>
      </c>
      <c r="HW61" s="73">
        <f t="shared" si="123"/>
        <v>0</v>
      </c>
    </row>
    <row r="62" spans="1:231" x14ac:dyDescent="0.6">
      <c r="A62" s="3">
        <v>59</v>
      </c>
      <c r="B62" s="3">
        <v>1111017</v>
      </c>
      <c r="C62" s="5" t="s">
        <v>125</v>
      </c>
      <c r="D62" s="3" t="s">
        <v>176</v>
      </c>
      <c r="E62" s="84">
        <v>19.309999999999999</v>
      </c>
      <c r="F62" s="83">
        <f t="shared" si="9"/>
        <v>347.58</v>
      </c>
      <c r="G62" s="70">
        <f t="shared" si="101"/>
        <v>8</v>
      </c>
      <c r="H62" s="70">
        <f t="shared" si="102"/>
        <v>0</v>
      </c>
      <c r="I62" s="70">
        <f t="shared" si="103"/>
        <v>0</v>
      </c>
      <c r="J62" s="70">
        <f t="shared" si="104"/>
        <v>0</v>
      </c>
      <c r="K62" s="70">
        <f t="shared" si="105"/>
        <v>0</v>
      </c>
      <c r="L62" s="70">
        <f t="shared" si="106"/>
        <v>10</v>
      </c>
      <c r="M62" s="73">
        <f t="shared" si="124"/>
        <v>18</v>
      </c>
      <c r="N62" s="81">
        <f t="shared" si="125"/>
        <v>8</v>
      </c>
      <c r="O62" s="72" t="str">
        <f>IFERROR(VLOOKUP(B62,'1ไม่มียอด'!B:D,3,0),"0")</f>
        <v>0</v>
      </c>
      <c r="P62" s="72" t="str">
        <f>IFERROR(VLOOKUP(B62,'1ไม่มียอด'!B:E,4,0),"0")</f>
        <v>0</v>
      </c>
      <c r="Q62" s="72" t="str">
        <f>IFERROR(VLOOKUP(B62,'1ไม่มียอด'!B:F,5,0),"0")</f>
        <v>0</v>
      </c>
      <c r="R62" s="72" t="str">
        <f>IFERROR(VLOOKUP(B62,'1ไม่มียอด'!B:G,6,0),"0")</f>
        <v>0</v>
      </c>
      <c r="S62" s="72" t="str">
        <f>IFERROR(VLOOKUP(B62,'1ไม่มียอด'!B:J,9,0),"0")</f>
        <v>0</v>
      </c>
      <c r="T62" s="72" t="str">
        <f>IFERROR(VLOOKUP(B62,'1ไม่มียอด'!B:K,10,0),"0")</f>
        <v>0</v>
      </c>
      <c r="U62" s="73">
        <f t="shared" si="107"/>
        <v>0</v>
      </c>
      <c r="V62" s="72" t="str">
        <f>IFERROR(VLOOKUP(B62,#REF!,3,0),"0")</f>
        <v>0</v>
      </c>
      <c r="W62" s="72" t="str">
        <f>IFERROR(VLOOKUP(B62,#REF!,4,0),"0")</f>
        <v>0</v>
      </c>
      <c r="X62" s="72" t="str">
        <f>IFERROR(VLOOKUP(B62,#REF!,5,0),"0")</f>
        <v>0</v>
      </c>
      <c r="Y62" s="72" t="str">
        <f>IFERROR(VLOOKUP(B62,#REF!,9,0),"0")</f>
        <v>0</v>
      </c>
      <c r="Z62" s="72" t="str">
        <f>IFERROR(VLOOKUP(B62,#REF!,10,0),"0")</f>
        <v>0</v>
      </c>
      <c r="AA62" s="72" t="str">
        <f>IFERROR(VLOOKUP(B62,#REF!,11,0),"0")</f>
        <v>0</v>
      </c>
      <c r="AB62" s="73">
        <f t="shared" si="108"/>
        <v>0</v>
      </c>
      <c r="AC62" s="72">
        <f>IFERROR(VLOOKUP(B62,'3'!B:D,3,0),"0")</f>
        <v>0</v>
      </c>
      <c r="AD62" s="72">
        <f>IFERROR(VLOOKUP(B62,'3'!B:E,4,0),"0")</f>
        <v>0</v>
      </c>
      <c r="AE62" s="72">
        <f>IFERROR(VLOOKUP(B62,'3'!B:F,5,0),"0")</f>
        <v>0</v>
      </c>
      <c r="AF62" s="72">
        <f>IFERROR(VLOOKUP(B62,'3'!B:J,9,0),"0")</f>
        <v>0</v>
      </c>
      <c r="AG62" s="72">
        <f>IFERROR(VLOOKUP(B62,'3'!B:K,10,0),"0")</f>
        <v>0</v>
      </c>
      <c r="AH62" s="72">
        <f>IFERROR(VLOOKUP(B62,'3'!B:L,11,0),"0")</f>
        <v>0</v>
      </c>
      <c r="AI62" s="73">
        <f t="shared" si="15"/>
        <v>0</v>
      </c>
      <c r="AJ62" s="72">
        <f>IFERROR(VLOOKUP(B62,'4'!B:D,3,0),"0")</f>
        <v>0</v>
      </c>
      <c r="AK62" s="72">
        <f>IFERROR(VLOOKUP(B62,'4'!B:E,4,0),"0")</f>
        <v>0</v>
      </c>
      <c r="AL62" s="72">
        <f>IFERROR(VLOOKUP(B62,'4'!B:F,5,0),"0")</f>
        <v>0</v>
      </c>
      <c r="AM62" s="72">
        <f>IFERROR(VLOOKUP(B62,'4'!B:J,9,0),"0")</f>
        <v>0</v>
      </c>
      <c r="AN62" s="72">
        <f>IFERROR(VLOOKUP(B62,'4'!B:K,10,0),"0")</f>
        <v>0</v>
      </c>
      <c r="AO62" s="72">
        <f>IFERROR(VLOOKUP(B62,'4'!B:L,11,0),"0")</f>
        <v>0</v>
      </c>
      <c r="AP62" s="73">
        <f t="shared" si="16"/>
        <v>0</v>
      </c>
      <c r="AQ62" s="72">
        <f>IFERROR(VLOOKUP(B62,'5'!B:D,3,0),"0")</f>
        <v>0</v>
      </c>
      <c r="AR62" s="72">
        <f>IFERROR(VLOOKUP(B62,'5'!B:E,4,0),"0")</f>
        <v>0</v>
      </c>
      <c r="AS62" s="72">
        <f>IFERROR(VLOOKUP(B62,'5'!B:F,5,0),"0")</f>
        <v>0</v>
      </c>
      <c r="AT62" s="72">
        <f>IFERROR(VLOOKUP(B62,'5'!B:J,9,0),"0")</f>
        <v>0</v>
      </c>
      <c r="AU62" s="72">
        <f>IFERROR(VLOOKUP(B62,'5'!B:K,10,0),"0")</f>
        <v>0</v>
      </c>
      <c r="AV62" s="72">
        <f>IFERROR(VLOOKUP(B62,'5'!B:L,11,0),"0")</f>
        <v>0</v>
      </c>
      <c r="AW62" s="73">
        <f t="shared" si="109"/>
        <v>0</v>
      </c>
      <c r="AX62" s="72">
        <f>IFERROR(VLOOKUP(B62,'6'!B:D,3,0),"0")</f>
        <v>8</v>
      </c>
      <c r="AY62" s="72">
        <f>IFERROR(VLOOKUP(B62,'6'!B:E,4,0),"0")</f>
        <v>0</v>
      </c>
      <c r="AZ62" s="72">
        <f>IFERROR(VLOOKUP(B62,'6'!B:F,5,0),"0")</f>
        <v>0</v>
      </c>
      <c r="BA62" s="72">
        <f>IFERROR(VLOOKUP(B62,'6'!B:J,9,0),"0")</f>
        <v>0</v>
      </c>
      <c r="BB62" s="72">
        <f>IFERROR(VLOOKUP(B62,'6'!B:K,10,0),"0")</f>
        <v>0</v>
      </c>
      <c r="BC62" s="72">
        <f>IFERROR(VLOOKUP(B62,'6'!B:L,11,0),"0")</f>
        <v>0</v>
      </c>
      <c r="BD62" s="73">
        <f t="shared" si="18"/>
        <v>8</v>
      </c>
      <c r="BE62" s="72">
        <f>IFERROR(VLOOKUP(B62,'7'!B:D,3,0),"0")</f>
        <v>0</v>
      </c>
      <c r="BF62" s="72">
        <f>IFERROR(VLOOKUP(B62,'7'!B:E,4,0),"0")</f>
        <v>0</v>
      </c>
      <c r="BG62" s="72">
        <f>IFERROR(VLOOKUP(B62,'7'!B:F,5,0),"0")</f>
        <v>0</v>
      </c>
      <c r="BH62" s="72">
        <f>IFERROR(VLOOKUP(B62,'7'!B:J,9,0),"0")</f>
        <v>0</v>
      </c>
      <c r="BI62" s="72">
        <f>IFERROR(VLOOKUP(B62,'7'!B:K,10,0),"0")</f>
        <v>0</v>
      </c>
      <c r="BJ62" s="72">
        <f>IFERROR(VLOOKUP(B62,'7'!B:L,11,0),"0")</f>
        <v>0</v>
      </c>
      <c r="BK62" s="73">
        <f t="shared" si="110"/>
        <v>0</v>
      </c>
      <c r="BL62" s="72">
        <f>IFERROR(VLOOKUP(B62,'8'!B:D,3,0),"0")</f>
        <v>0</v>
      </c>
      <c r="BM62" s="72">
        <f>IFERROR(VLOOKUP(B62,'8'!B:E,4,0),"0")</f>
        <v>0</v>
      </c>
      <c r="BN62" s="72">
        <f>IFERROR(VLOOKUP(B62,'8'!B:F,5,0),"0")</f>
        <v>0</v>
      </c>
      <c r="BO62" s="72">
        <f>IFERROR(VLOOKUP(B62,'8'!B:J,9,0),"0")</f>
        <v>0</v>
      </c>
      <c r="BP62" s="72">
        <f>IFERROR(VLOOKUP(B62,'8'!B:K,10,0),"0")</f>
        <v>0</v>
      </c>
      <c r="BQ62" s="72">
        <f>IFERROR(VLOOKUP(B62,'8'!B:L,11,0),"0")</f>
        <v>0</v>
      </c>
      <c r="BR62" s="73">
        <f t="shared" si="20"/>
        <v>0</v>
      </c>
      <c r="BS62" s="72">
        <f>IFERROR(VLOOKUP(B62,'9'!B:D,3,0),"0")</f>
        <v>0</v>
      </c>
      <c r="BT62" s="72">
        <f>IFERROR(VLOOKUP(B62,'9'!B:E,4,0),"0")</f>
        <v>0</v>
      </c>
      <c r="BU62" s="72">
        <f>IFERROR(VLOOKUP(B62,'9'!B:F,5,0),"0")</f>
        <v>0</v>
      </c>
      <c r="BV62" s="72">
        <f>IFERROR(VLOOKUP(B62,'9'!B:J,9,0),"0")</f>
        <v>0</v>
      </c>
      <c r="BW62" s="72">
        <f>IFERROR(VLOOKUP(B62,'9'!B:K,10,0),"0")</f>
        <v>0</v>
      </c>
      <c r="BX62" s="72">
        <f>IFERROR(VLOOKUP(B62,'9'!B:L,11,0),"0")</f>
        <v>0</v>
      </c>
      <c r="BY62" s="73">
        <f t="shared" si="21"/>
        <v>0</v>
      </c>
      <c r="BZ62" s="72">
        <f>IFERROR(VLOOKUP(B62,'10'!B:D,3,0),"0")</f>
        <v>0</v>
      </c>
      <c r="CA62" s="72">
        <f>IFERROR(VLOOKUP(B62,'10'!B:E,4,0),"0")</f>
        <v>0</v>
      </c>
      <c r="CB62" s="72">
        <f>VLOOKUP(B62,'10'!B:F,5,0)</f>
        <v>0</v>
      </c>
      <c r="CC62" s="72">
        <f>IFERROR(VLOOKUP(B62,'10'!B:J,9,0),"0")</f>
        <v>0</v>
      </c>
      <c r="CD62" s="72">
        <f>IFERROR(VLOOKUP(B62,'10'!B:K,10,0),"0")</f>
        <v>0</v>
      </c>
      <c r="CE62" s="72">
        <f>IFERROR(VLOOKUP(B62,'10'!B:L,11,0),"0")</f>
        <v>0</v>
      </c>
      <c r="CF62" s="73">
        <f t="shared" si="111"/>
        <v>0</v>
      </c>
      <c r="CG62" s="72">
        <f>IFERROR(VLOOKUP(B62,'11'!B:D,3,0),"0")</f>
        <v>0</v>
      </c>
      <c r="CH62" s="72">
        <f>IFERROR(VLOOKUP(B62,'11'!B:E,4,0),"0")</f>
        <v>0</v>
      </c>
      <c r="CI62" s="72">
        <f>IFERROR(VLOOKUP(B62,'11'!B:F,5,0),"0")</f>
        <v>0</v>
      </c>
      <c r="CJ62" s="72">
        <f>IFERROR(VLOOKUP(B62,'11'!B:J,9,0),"0")</f>
        <v>0</v>
      </c>
      <c r="CK62" s="72">
        <f>IFERROR(VLOOKUP(B62,'11'!B:K,10,0),"0")</f>
        <v>0</v>
      </c>
      <c r="CL62" s="72">
        <f>IFERROR(VLOOKUP(B62,'11'!B:L,11,0),"0")</f>
        <v>0</v>
      </c>
      <c r="CM62" s="73">
        <f t="shared" si="112"/>
        <v>0</v>
      </c>
      <c r="CN62" s="72">
        <f>IFERROR(VLOOKUP(B62,'12'!B:D,3,0),"0")</f>
        <v>0</v>
      </c>
      <c r="CO62" s="72">
        <f>IFERROR(VLOOKUP(B62,'12'!B:E,4,0),"0")</f>
        <v>0</v>
      </c>
      <c r="CP62" s="72">
        <f>IFERROR(VLOOKUP(B62,'12'!B:F,5,0),"0")</f>
        <v>0</v>
      </c>
      <c r="CQ62" s="72">
        <f>IFERROR(VLOOKUP(B62,'12'!B:J,9,0),"0")</f>
        <v>0</v>
      </c>
      <c r="CR62" s="72">
        <f>IFERROR(VLOOKUP(B62,'12'!B:K,10,0),"0")</f>
        <v>0</v>
      </c>
      <c r="CS62" s="72">
        <f>IFERROR(VLOOKUP(B62,'12'!B:L,11,0),"0")</f>
        <v>0</v>
      </c>
      <c r="CT62" s="73">
        <f t="shared" si="113"/>
        <v>0</v>
      </c>
      <c r="CU62" s="72">
        <f>IFERROR(VLOOKUP(B62,'13'!B:D,3,0),"0")</f>
        <v>0</v>
      </c>
      <c r="CV62" s="72">
        <f>IFERROR(VLOOKUP(B62,'13'!B:E,4,0),"0")</f>
        <v>0</v>
      </c>
      <c r="CW62" s="72">
        <f>IFERROR(VLOOKUP(B62,'13'!B:F,5,0),"0")</f>
        <v>0</v>
      </c>
      <c r="CX62" s="72">
        <f>IFERROR(VLOOKUP(B62,'13'!B:J,9,0),"0")</f>
        <v>0</v>
      </c>
      <c r="CY62" s="72">
        <f>IFERROR(VLOOKUP(B62,'13'!B:K,10,0),"0")</f>
        <v>0</v>
      </c>
      <c r="CZ62" s="72">
        <f>IFERROR(VLOOKUP(B62,'13'!B:L,11,0),"0")</f>
        <v>0</v>
      </c>
      <c r="DA62" s="73">
        <f t="shared" si="114"/>
        <v>0</v>
      </c>
      <c r="DB62" s="72">
        <f>IFERROR(VLOOKUP(B62,'14'!B:D,3,0),"0")</f>
        <v>0</v>
      </c>
      <c r="DC62" s="72">
        <f>IFERROR(VLOOKUP(B62,'14'!B:E,4,0),"0")</f>
        <v>0</v>
      </c>
      <c r="DD62" s="72">
        <f>IFERROR(VLOOKUP(B62,'14'!B:F,5,0),"0")</f>
        <v>0</v>
      </c>
      <c r="DE62" s="72">
        <f>IFERROR(VLOOKUP(B62,'14'!B:J,9,0),"0")</f>
        <v>0</v>
      </c>
      <c r="DF62" s="72">
        <f>IFERROR(VLOOKUP(B62,'14'!B:K,10,0),"0")</f>
        <v>0</v>
      </c>
      <c r="DG62" s="72">
        <f>IFERROR(VLOOKUP(B62,'14'!B:L,11,0),"0")</f>
        <v>0</v>
      </c>
      <c r="DH62" s="73">
        <f t="shared" si="115"/>
        <v>0</v>
      </c>
      <c r="DI62" s="72">
        <f>IFERROR(VLOOKUP(B62,'15'!B:D,3,0),"0")</f>
        <v>0</v>
      </c>
      <c r="DJ62" s="72">
        <f>IFERROR(VLOOKUP(B62,'15'!B:E,4,0),"0")</f>
        <v>0</v>
      </c>
      <c r="DK62" s="72">
        <f>IFERROR(VLOOKUP(B62,'15'!B:F,5,0),"0")</f>
        <v>0</v>
      </c>
      <c r="DL62" s="72">
        <f>IFERROR(VLOOKUP(B62,'15'!B:J,9,0),"0")</f>
        <v>0</v>
      </c>
      <c r="DM62" s="72">
        <f>IFERROR(VLOOKUP(B62,'15'!B:K,10,0),"0")</f>
        <v>0</v>
      </c>
      <c r="DN62" s="72">
        <f>IFERROR(VLOOKUP(B62,'15'!B:L,11,0),"0")</f>
        <v>0</v>
      </c>
      <c r="DO62" s="73">
        <f t="shared" si="116"/>
        <v>0</v>
      </c>
      <c r="DP62" s="72">
        <f>IFERROR(VLOOKUP(B62,'16'!B:D,3,0),"0")</f>
        <v>0</v>
      </c>
      <c r="DQ62" s="72">
        <f>IFERROR(VLOOKUP(B62,'16'!B:E,4,0),"0")</f>
        <v>0</v>
      </c>
      <c r="DR62" s="72">
        <f>IFERROR(VLOOKUP(B62,'16'!B:F,5,0),"0")</f>
        <v>0</v>
      </c>
      <c r="DS62" s="72">
        <f>IFERROR(VLOOKUP(B62,'16'!B:J,9,0),"0")</f>
        <v>0</v>
      </c>
      <c r="DT62" s="72">
        <f>IFERROR(VLOOKUP(B62,'16'!B:K,10,0),"0")</f>
        <v>0</v>
      </c>
      <c r="DU62" s="72">
        <f>IFERROR(VLOOKUP(B62,'16'!B:L,11,0),"0")</f>
        <v>0</v>
      </c>
      <c r="DV62" s="73">
        <f t="shared" si="117"/>
        <v>0</v>
      </c>
      <c r="DW62" s="72">
        <f>IFERROR(VLOOKUP(B62,'17'!B:D,3,0),"0")</f>
        <v>0</v>
      </c>
      <c r="DX62" s="72">
        <f>IFERROR(VLOOKUP(B62,'17'!B:E,4,0),"0")</f>
        <v>0</v>
      </c>
      <c r="DY62" s="72">
        <f>IFERROR(VLOOKUP(B62,'17'!B:F,5,0),"0")</f>
        <v>0</v>
      </c>
      <c r="DZ62" s="72">
        <f>IFERROR(VLOOKUP(B62,'17'!B:J,9,0),"0")</f>
        <v>0</v>
      </c>
      <c r="EA62" s="72">
        <f>IFERROR(VLOOKUP(B62,'17'!B:K,10,0),"0")</f>
        <v>0</v>
      </c>
      <c r="EB62" s="72">
        <f>IFERROR(VLOOKUP(B62,'17'!B:L,11,0),"0")</f>
        <v>0</v>
      </c>
      <c r="EC62" s="73">
        <f t="shared" si="118"/>
        <v>0</v>
      </c>
      <c r="ED62" s="72">
        <f>IFERROR(VLOOKUP(B62,'18'!B:D,3,0),"0")</f>
        <v>0</v>
      </c>
      <c r="EE62" s="72">
        <f>IFERROR(VLOOKUP(B62,'18'!B:E,4,0),"0")</f>
        <v>0</v>
      </c>
      <c r="EF62" s="72">
        <f>IFERROR(VLOOKUP(B62,'18'!B:F,5,0),"0")</f>
        <v>0</v>
      </c>
      <c r="EG62" s="72">
        <f>IFERROR(VLOOKUP(B62,'18'!B:J,9,0),"0")</f>
        <v>0</v>
      </c>
      <c r="EH62" s="72">
        <f>IFERROR(VLOOKUP(B62,'18'!B:K,10,0),"0")</f>
        <v>0</v>
      </c>
      <c r="EI62" s="72">
        <f>IFERROR(VLOOKUP(B62,'18'!B:L,11,0),"0")</f>
        <v>0</v>
      </c>
      <c r="EJ62" s="73">
        <f t="shared" si="30"/>
        <v>0</v>
      </c>
      <c r="EK62" s="72">
        <f>IFERROR(VLOOKUP(B62,'19'!B:D,3,0),"0")</f>
        <v>0</v>
      </c>
      <c r="EL62" s="72">
        <f>IFERROR(VLOOKUP(B62,'19'!B:E,4,0),"0")</f>
        <v>0</v>
      </c>
      <c r="EM62" s="72">
        <f>IFERROR(VLOOKUP(B62,'19'!B:F,5,0),"0")</f>
        <v>0</v>
      </c>
      <c r="EN62" s="72">
        <f>IFERROR(VLOOKUP(B62,'19'!B:J,9,0),"0")</f>
        <v>0</v>
      </c>
      <c r="EO62" s="72">
        <f>IFERROR(VLOOKUP(B62,'19'!B:K,10,0),"0")</f>
        <v>0</v>
      </c>
      <c r="EP62" s="72">
        <f>IFERROR(VLOOKUP(B62,'19'!B:L,11,0),"0")</f>
        <v>0</v>
      </c>
      <c r="EQ62" s="73">
        <f t="shared" si="31"/>
        <v>0</v>
      </c>
      <c r="ER62" s="72">
        <f>IFERROR(VLOOKUP(B62,'20'!B:D,3,0),"0")</f>
        <v>0</v>
      </c>
      <c r="ES62" s="72">
        <f>IFERROR(VLOOKUP(B62,'20'!B:E,4,0),"0")</f>
        <v>0</v>
      </c>
      <c r="ET62" s="72">
        <f>IFERROR(VLOOKUP(B62,'20'!B:F,5,0),"0")</f>
        <v>0</v>
      </c>
      <c r="EU62" s="72">
        <f>IFERROR(VLOOKUP(B62,'20'!B:J,9,0),"0")</f>
        <v>0</v>
      </c>
      <c r="EV62" s="72">
        <f>IFERROR(VLOOKUP(B62,'20'!B:K,10,0),"0")</f>
        <v>0</v>
      </c>
      <c r="EW62" s="72">
        <f>IFERROR(VLOOKUP(B62,'20'!B:L,11,0),"0")</f>
        <v>0</v>
      </c>
      <c r="EX62" s="73">
        <f t="shared" si="32"/>
        <v>0</v>
      </c>
      <c r="EY62" s="72">
        <f>IFERROR(VLOOKUP(B62,'21'!B:D,3,0),"0")</f>
        <v>0</v>
      </c>
      <c r="EZ62" s="72">
        <f>IFERROR(VLOOKUP(B62,'21'!B:E,4,0),"0")</f>
        <v>0</v>
      </c>
      <c r="FA62" s="72">
        <f>IFERROR(VLOOKUP(B62,'21'!B:F,5,0),"0")</f>
        <v>0</v>
      </c>
      <c r="FB62" s="72">
        <f>IFERROR(VLOOKUP(B62,'21'!B:J,9,0),"0")</f>
        <v>0</v>
      </c>
      <c r="FC62" s="72">
        <f>IFERROR(VLOOKUP(B62,'21'!B:K,10,0),"0")</f>
        <v>0</v>
      </c>
      <c r="FD62" s="72">
        <f>IFERROR(VLOOKUP(B62,'21'!B:L,11,0),"0")</f>
        <v>0</v>
      </c>
      <c r="FE62" s="73">
        <f t="shared" si="33"/>
        <v>0</v>
      </c>
      <c r="FF62" s="72">
        <f>IFERROR(VLOOKUP(B62,'22'!B:D,3,0),"0")</f>
        <v>0</v>
      </c>
      <c r="FG62" s="72">
        <f>IFERROR(VLOOKUP(B62,'22'!B:E,4,0),"0")</f>
        <v>0</v>
      </c>
      <c r="FH62" s="72">
        <f>IFERROR(VLOOKUP(B62,'22'!B:F,5,0),"0")</f>
        <v>0</v>
      </c>
      <c r="FI62" s="72">
        <f>IFERROR(VLOOKUP(B62,'22'!B:J,9,0),"0")</f>
        <v>0</v>
      </c>
      <c r="FJ62" s="72">
        <f>IFERROR(VLOOKUP(B62,'22'!B:K,10,0),"0")</f>
        <v>0</v>
      </c>
      <c r="FK62" s="72">
        <f>IFERROR(VLOOKUP(B62,'22'!B:L,11,0),"0")</f>
        <v>0</v>
      </c>
      <c r="FL62" s="73">
        <f t="shared" si="34"/>
        <v>0</v>
      </c>
      <c r="FM62" s="72">
        <f>IFERROR(VLOOKUP(B62,'23'!B:D,3,0),"0")</f>
        <v>0</v>
      </c>
      <c r="FN62" s="72">
        <f>IFERROR(VLOOKUP(B62,'23'!B:E,4,0),"0")</f>
        <v>0</v>
      </c>
      <c r="FO62" s="72">
        <f>IFERROR(VLOOKUP(B62,'23'!B:F,5,0),"0")</f>
        <v>0</v>
      </c>
      <c r="FP62" s="72">
        <f>IFERROR(VLOOKUP(B62,'23'!B:J,9,0),"0")</f>
        <v>0</v>
      </c>
      <c r="FQ62" s="72">
        <f>IFERROR(VLOOKUP(B62,'23'!B:K,10,0),"0")</f>
        <v>0</v>
      </c>
      <c r="FR62" s="72">
        <f>IFERROR(VLOOKUP(B62,'23'!B:L,11,0),"0")</f>
        <v>0</v>
      </c>
      <c r="FS62" s="73">
        <f t="shared" si="35"/>
        <v>0</v>
      </c>
      <c r="FT62" s="72">
        <f>IFERROR(VLOOKUP(B62,'24'!B:D,3,0),"0")</f>
        <v>0</v>
      </c>
      <c r="FU62" s="72">
        <f>IFERROR(VLOOKUP(B62,'24'!B:E,4,0),"0")</f>
        <v>0</v>
      </c>
      <c r="FV62" s="72">
        <f>IFERROR(VLOOKUP(B62,'24'!B:F,5,0),"0")</f>
        <v>0</v>
      </c>
      <c r="FW62" s="72">
        <f>IFERROR(VLOOKUP(B62,'24'!B:J,9,0),"0")</f>
        <v>0</v>
      </c>
      <c r="FX62" s="72">
        <f>IFERROR(VLOOKUP(B62,'24'!B:K,10,0),"0")</f>
        <v>0</v>
      </c>
      <c r="FY62" s="72">
        <f>IFERROR(VLOOKUP(B62,'24'!B:L,11,0),"0")</f>
        <v>0</v>
      </c>
      <c r="FZ62" s="73">
        <f t="shared" si="36"/>
        <v>0</v>
      </c>
      <c r="GA62" s="72">
        <f>IFERROR(VLOOKUP(B62,'25'!B:D,3,0),"0")</f>
        <v>0</v>
      </c>
      <c r="GB62" s="72">
        <f>IFERROR(VLOOKUP(B62,'25'!B:E,4,0),"0")</f>
        <v>0</v>
      </c>
      <c r="GC62" s="72">
        <f>IFERROR(VLOOKUP(B62,'25'!B:F,5,0),"0")</f>
        <v>0</v>
      </c>
      <c r="GD62" s="72">
        <f>IFERROR(VLOOKUP(B62,'25'!B:J,9,0),"0")</f>
        <v>0</v>
      </c>
      <c r="GE62" s="72">
        <f>IFERROR(VLOOKUP(B62,'25'!B:K,10,0),"0")</f>
        <v>0</v>
      </c>
      <c r="GF62" s="72">
        <f>IFERROR(VLOOKUP(B62,'25'!B:L,11,0),"0")</f>
        <v>0</v>
      </c>
      <c r="GG62" s="73">
        <f t="shared" si="119"/>
        <v>0</v>
      </c>
      <c r="GH62" s="72">
        <f>IFERROR(VLOOKUP(B62,'26'!B:D,3,0),"0")</f>
        <v>0</v>
      </c>
      <c r="GI62" s="72">
        <f>IFERROR(VLOOKUP(B62,'26'!B:E,4,0),"0")</f>
        <v>0</v>
      </c>
      <c r="GJ62" s="72">
        <f>IFERROR(VLOOKUP(B62,'26'!B:F,5,0),"0")</f>
        <v>0</v>
      </c>
      <c r="GK62" s="72">
        <f>IFERROR(VLOOKUP(B62,'26'!B:J,9,0),"0")</f>
        <v>0</v>
      </c>
      <c r="GL62" s="72">
        <f>IFERROR(VLOOKUP(B62,'26'!B:K,10,0),"0")</f>
        <v>0</v>
      </c>
      <c r="GM62" s="72">
        <f>IFERROR(VLOOKUP(B62,'26'!B:L,11,0),"0")</f>
        <v>0</v>
      </c>
      <c r="GN62" s="73">
        <f t="shared" si="120"/>
        <v>0</v>
      </c>
      <c r="GO62" s="72">
        <f>IFERROR(VLOOKUP(B62,'27'!B:D,3,0),"0")</f>
        <v>0</v>
      </c>
      <c r="GP62" s="72">
        <f>IFERROR(VLOOKUP(B62,'27'!B:E,4,0),"0")</f>
        <v>0</v>
      </c>
      <c r="GQ62" s="72">
        <f>IFERROR(VLOOKUP(B62,'27'!B:F,5,0),"0")</f>
        <v>0</v>
      </c>
      <c r="GR62" s="72">
        <f>IFERROR(VLOOKUP(B62,'27'!B:J,9,0),"0")</f>
        <v>0</v>
      </c>
      <c r="GS62" s="72">
        <f>IFERROR(VLOOKUP(B62,'27'!B:K,10,0),"0")</f>
        <v>0</v>
      </c>
      <c r="GT62" s="72">
        <f>IFERROR(VLOOKUP(B62,'27'!B:L,11,0),"0")</f>
        <v>10</v>
      </c>
      <c r="GU62" s="73">
        <f t="shared" si="39"/>
        <v>10</v>
      </c>
      <c r="GV62" s="72">
        <f>IFERROR(VLOOKUP(B62,'28'!B:D,3,0),"0")</f>
        <v>0</v>
      </c>
      <c r="GW62" s="72">
        <f>IFERROR(VLOOKUP(B62,'28'!B:E,4,0),"0")</f>
        <v>0</v>
      </c>
      <c r="GX62" s="72">
        <f>IFERROR(VLOOKUP(B62,'28'!B:F,5,0),"0")</f>
        <v>0</v>
      </c>
      <c r="GY62" s="72">
        <f>IFERROR(VLOOKUP(B62,'28'!B:J,9,0),"0")</f>
        <v>0</v>
      </c>
      <c r="GZ62" s="72">
        <f>IFERROR(VLOOKUP(B62,'28'!B:K,10,0),"0")</f>
        <v>0</v>
      </c>
      <c r="HA62" s="72">
        <f>IFERROR(VLOOKUP(B62,'28'!B:L,11,0),"0")</f>
        <v>0</v>
      </c>
      <c r="HB62" s="73">
        <f t="shared" si="40"/>
        <v>0</v>
      </c>
      <c r="HC62" s="72" t="str">
        <f>IFERROR(VLOOKUP(B62,#REF!,3),"0")</f>
        <v>0</v>
      </c>
      <c r="HD62" s="72" t="str">
        <f>IFERROR(VLOOKUP(B62,#REF!,4,0),"0")</f>
        <v>0</v>
      </c>
      <c r="HE62" s="72" t="str">
        <f>IFERROR(VLOOKUP(B62,#REF!,5,0),"0")</f>
        <v>0</v>
      </c>
      <c r="HF62" s="72" t="str">
        <f>IFERROR(VLOOKUP(B62,#REF!,9,0),"0")</f>
        <v>0</v>
      </c>
      <c r="HG62" s="72" t="str">
        <f>IFERROR(VLOOKUP(B62,#REF!,10,0),"0")</f>
        <v>0</v>
      </c>
      <c r="HH62" s="72" t="str">
        <f>IFERROR(VLOOKUP(B62,#REF!,11,0),"0")</f>
        <v>0</v>
      </c>
      <c r="HI62" s="73">
        <f t="shared" si="121"/>
        <v>0</v>
      </c>
      <c r="HP62" s="73">
        <f t="shared" si="122"/>
        <v>0</v>
      </c>
      <c r="HW62" s="73">
        <f t="shared" si="123"/>
        <v>0</v>
      </c>
    </row>
    <row r="63" spans="1:231" x14ac:dyDescent="0.6">
      <c r="A63" s="3">
        <v>60</v>
      </c>
      <c r="B63" s="3">
        <v>1111011</v>
      </c>
      <c r="C63" s="5" t="s">
        <v>126</v>
      </c>
      <c r="D63" s="3" t="s">
        <v>176</v>
      </c>
      <c r="E63" s="84">
        <v>20.87</v>
      </c>
      <c r="F63" s="83">
        <f t="shared" si="9"/>
        <v>0</v>
      </c>
      <c r="G63" s="70">
        <f t="shared" si="101"/>
        <v>0</v>
      </c>
      <c r="H63" s="70">
        <f t="shared" si="102"/>
        <v>0</v>
      </c>
      <c r="I63" s="70">
        <f t="shared" si="103"/>
        <v>0</v>
      </c>
      <c r="J63" s="70">
        <f t="shared" si="104"/>
        <v>0</v>
      </c>
      <c r="K63" s="70">
        <f t="shared" si="105"/>
        <v>0</v>
      </c>
      <c r="L63" s="70">
        <f t="shared" si="106"/>
        <v>0</v>
      </c>
      <c r="M63" s="73">
        <f t="shared" si="124"/>
        <v>0</v>
      </c>
      <c r="N63" s="81">
        <f t="shared" si="125"/>
        <v>0</v>
      </c>
      <c r="O63" s="72" t="str">
        <f>IFERROR(VLOOKUP(B63,'1ไม่มียอด'!B:D,3,0),"0")</f>
        <v>0</v>
      </c>
      <c r="P63" s="72" t="str">
        <f>IFERROR(VLOOKUP(B63,'1ไม่มียอด'!B:E,4,0),"0")</f>
        <v>0</v>
      </c>
      <c r="Q63" s="72" t="str">
        <f>IFERROR(VLOOKUP(B63,'1ไม่มียอด'!B:F,5,0),"0")</f>
        <v>0</v>
      </c>
      <c r="R63" s="72" t="str">
        <f>IFERROR(VLOOKUP(B63,'1ไม่มียอด'!B:G,6,0),"0")</f>
        <v>0</v>
      </c>
      <c r="S63" s="72" t="str">
        <f>IFERROR(VLOOKUP(B63,'1ไม่มียอด'!B:J,9,0),"0")</f>
        <v>0</v>
      </c>
      <c r="T63" s="72" t="str">
        <f>IFERROR(VLOOKUP(B63,'1ไม่มียอด'!B:K,10,0),"0")</f>
        <v>0</v>
      </c>
      <c r="U63" s="73">
        <f t="shared" si="107"/>
        <v>0</v>
      </c>
      <c r="V63" s="72" t="str">
        <f>IFERROR(VLOOKUP(B63,#REF!,3,0),"0")</f>
        <v>0</v>
      </c>
      <c r="W63" s="72" t="str">
        <f>IFERROR(VLOOKUP(B63,#REF!,4,0),"0")</f>
        <v>0</v>
      </c>
      <c r="X63" s="72" t="str">
        <f>IFERROR(VLOOKUP(B63,#REF!,5,0),"0")</f>
        <v>0</v>
      </c>
      <c r="Y63" s="72" t="str">
        <f>IFERROR(VLOOKUP(B63,#REF!,9,0),"0")</f>
        <v>0</v>
      </c>
      <c r="Z63" s="72" t="str">
        <f>IFERROR(VLOOKUP(B63,#REF!,10,0),"0")</f>
        <v>0</v>
      </c>
      <c r="AA63" s="72" t="str">
        <f>IFERROR(VLOOKUP(B63,#REF!,11,0),"0")</f>
        <v>0</v>
      </c>
      <c r="AB63" s="73">
        <f t="shared" si="108"/>
        <v>0</v>
      </c>
      <c r="AC63" s="72">
        <f>IFERROR(VLOOKUP(B63,'3'!B:D,3,0),"0")</f>
        <v>0</v>
      </c>
      <c r="AD63" s="72">
        <f>IFERROR(VLOOKUP(B63,'3'!B:E,4,0),"0")</f>
        <v>0</v>
      </c>
      <c r="AE63" s="72">
        <f>IFERROR(VLOOKUP(B63,'3'!B:F,5,0),"0")</f>
        <v>0</v>
      </c>
      <c r="AF63" s="72">
        <f>IFERROR(VLOOKUP(B63,'3'!B:J,9,0),"0")</f>
        <v>0</v>
      </c>
      <c r="AG63" s="72">
        <f>IFERROR(VLOOKUP(B63,'3'!B:K,10,0),"0")</f>
        <v>0</v>
      </c>
      <c r="AH63" s="72">
        <f>IFERROR(VLOOKUP(B63,'3'!B:L,11,0),"0")</f>
        <v>0</v>
      </c>
      <c r="AI63" s="73">
        <f t="shared" si="15"/>
        <v>0</v>
      </c>
      <c r="AJ63" s="72">
        <f>IFERROR(VLOOKUP(B63,'4'!B:D,3,0),"0")</f>
        <v>0</v>
      </c>
      <c r="AK63" s="72">
        <f>IFERROR(VLOOKUP(B63,'4'!B:E,4,0),"0")</f>
        <v>0</v>
      </c>
      <c r="AL63" s="72">
        <f>IFERROR(VLOOKUP(B63,'4'!B:F,5,0),"0")</f>
        <v>0</v>
      </c>
      <c r="AM63" s="72">
        <f>IFERROR(VLOOKUP(B63,'4'!B:J,9,0),"0")</f>
        <v>0</v>
      </c>
      <c r="AN63" s="72">
        <f>IFERROR(VLOOKUP(B63,'4'!B:K,10,0),"0")</f>
        <v>0</v>
      </c>
      <c r="AO63" s="72">
        <f>IFERROR(VLOOKUP(B63,'4'!B:L,11,0),"0")</f>
        <v>0</v>
      </c>
      <c r="AP63" s="73">
        <f t="shared" si="16"/>
        <v>0</v>
      </c>
      <c r="AQ63" s="72">
        <f>IFERROR(VLOOKUP(B63,'5'!B:D,3,0),"0")</f>
        <v>0</v>
      </c>
      <c r="AR63" s="72">
        <f>IFERROR(VLOOKUP(B63,'5'!B:E,4,0),"0")</f>
        <v>0</v>
      </c>
      <c r="AS63" s="72">
        <f>IFERROR(VLOOKUP(B63,'5'!B:F,5,0),"0")</f>
        <v>0</v>
      </c>
      <c r="AT63" s="72">
        <f>IFERROR(VLOOKUP(B63,'5'!B:J,9,0),"0")</f>
        <v>0</v>
      </c>
      <c r="AU63" s="72">
        <f>IFERROR(VLOOKUP(B63,'5'!B:K,10,0),"0")</f>
        <v>0</v>
      </c>
      <c r="AV63" s="72">
        <f>IFERROR(VLOOKUP(B63,'5'!B:L,11,0),"0")</f>
        <v>0</v>
      </c>
      <c r="AW63" s="73">
        <f t="shared" si="109"/>
        <v>0</v>
      </c>
      <c r="AX63" s="72">
        <f>IFERROR(VLOOKUP(B63,'6'!B:D,3,0),"0")</f>
        <v>0</v>
      </c>
      <c r="AY63" s="72">
        <f>IFERROR(VLOOKUP(B63,'6'!B:E,4,0),"0")</f>
        <v>0</v>
      </c>
      <c r="AZ63" s="72">
        <f>IFERROR(VLOOKUP(B63,'6'!B:F,5,0),"0")</f>
        <v>0</v>
      </c>
      <c r="BA63" s="72">
        <f>IFERROR(VLOOKUP(B63,'6'!B:J,9,0),"0")</f>
        <v>0</v>
      </c>
      <c r="BB63" s="72">
        <f>IFERROR(VLOOKUP(B63,'6'!B:K,10,0),"0")</f>
        <v>0</v>
      </c>
      <c r="BC63" s="72">
        <f>IFERROR(VLOOKUP(B63,'6'!B:L,11,0),"0")</f>
        <v>0</v>
      </c>
      <c r="BD63" s="73">
        <f t="shared" si="18"/>
        <v>0</v>
      </c>
      <c r="BE63" s="72">
        <f>IFERROR(VLOOKUP(B63,'7'!B:D,3,0),"0")</f>
        <v>0</v>
      </c>
      <c r="BF63" s="72">
        <f>IFERROR(VLOOKUP(B63,'7'!B:E,4,0),"0")</f>
        <v>0</v>
      </c>
      <c r="BG63" s="72">
        <f>IFERROR(VLOOKUP(B63,'7'!B:F,5,0),"0")</f>
        <v>0</v>
      </c>
      <c r="BH63" s="72">
        <f>IFERROR(VLOOKUP(B63,'7'!B:J,9,0),"0")</f>
        <v>0</v>
      </c>
      <c r="BI63" s="72">
        <f>IFERROR(VLOOKUP(B63,'7'!B:K,10,0),"0")</f>
        <v>0</v>
      </c>
      <c r="BJ63" s="72">
        <f>IFERROR(VLOOKUP(B63,'7'!B:L,11,0),"0")</f>
        <v>0</v>
      </c>
      <c r="BK63" s="73">
        <f t="shared" si="110"/>
        <v>0</v>
      </c>
      <c r="BL63" s="72">
        <f>IFERROR(VLOOKUP(B63,'8'!B:D,3,0),"0")</f>
        <v>0</v>
      </c>
      <c r="BM63" s="72">
        <f>IFERROR(VLOOKUP(B63,'8'!B:E,4,0),"0")</f>
        <v>0</v>
      </c>
      <c r="BN63" s="72">
        <f>IFERROR(VLOOKUP(B63,'8'!B:F,5,0),"0")</f>
        <v>0</v>
      </c>
      <c r="BO63" s="72">
        <f>IFERROR(VLOOKUP(B63,'8'!B:J,9,0),"0")</f>
        <v>0</v>
      </c>
      <c r="BP63" s="72">
        <f>IFERROR(VLOOKUP(B63,'8'!B:K,10,0),"0")</f>
        <v>0</v>
      </c>
      <c r="BQ63" s="72">
        <f>IFERROR(VLOOKUP(B63,'8'!B:L,11,0),"0")</f>
        <v>0</v>
      </c>
      <c r="BR63" s="73">
        <f t="shared" si="20"/>
        <v>0</v>
      </c>
      <c r="BS63" s="72">
        <f>IFERROR(VLOOKUP(B63,'9'!B:D,3,0),"0")</f>
        <v>0</v>
      </c>
      <c r="BT63" s="72">
        <f>IFERROR(VLOOKUP(B63,'9'!B:E,4,0),"0")</f>
        <v>0</v>
      </c>
      <c r="BU63" s="72">
        <f>IFERROR(VLOOKUP(B63,'9'!B:F,5,0),"0")</f>
        <v>0</v>
      </c>
      <c r="BV63" s="72">
        <f>IFERROR(VLOOKUP(B63,'9'!B:J,9,0),"0")</f>
        <v>0</v>
      </c>
      <c r="BW63" s="72">
        <f>IFERROR(VLOOKUP(B63,'9'!B:K,10,0),"0")</f>
        <v>0</v>
      </c>
      <c r="BX63" s="72">
        <f>IFERROR(VLOOKUP(B63,'9'!B:L,11,0),"0")</f>
        <v>0</v>
      </c>
      <c r="BY63" s="73">
        <f t="shared" si="21"/>
        <v>0</v>
      </c>
      <c r="BZ63" s="72">
        <f>IFERROR(VLOOKUP(B63,'10'!B:D,3,0),"0")</f>
        <v>0</v>
      </c>
      <c r="CA63" s="72">
        <f>IFERROR(VLOOKUP(B63,'10'!B:E,4,0),"0")</f>
        <v>0</v>
      </c>
      <c r="CB63" s="72">
        <f>VLOOKUP(B63,'10'!B:F,5,0)</f>
        <v>0</v>
      </c>
      <c r="CC63" s="72">
        <f>IFERROR(VLOOKUP(B63,'10'!B:J,9,0),"0")</f>
        <v>0</v>
      </c>
      <c r="CD63" s="72">
        <f>IFERROR(VLOOKUP(B63,'10'!B:K,10,0),"0")</f>
        <v>0</v>
      </c>
      <c r="CE63" s="72">
        <f>IFERROR(VLOOKUP(B63,'10'!B:L,11,0),"0")</f>
        <v>0</v>
      </c>
      <c r="CF63" s="73">
        <f t="shared" si="111"/>
        <v>0</v>
      </c>
      <c r="CG63" s="72">
        <f>IFERROR(VLOOKUP(B63,'11'!B:D,3,0),"0")</f>
        <v>0</v>
      </c>
      <c r="CH63" s="72">
        <f>IFERROR(VLOOKUP(B63,'11'!B:E,4,0),"0")</f>
        <v>0</v>
      </c>
      <c r="CI63" s="72">
        <f>IFERROR(VLOOKUP(B63,'11'!B:F,5,0),"0")</f>
        <v>0</v>
      </c>
      <c r="CJ63" s="72">
        <f>IFERROR(VLOOKUP(B63,'11'!B:J,9,0),"0")</f>
        <v>0</v>
      </c>
      <c r="CK63" s="72">
        <f>IFERROR(VLOOKUP(B63,'11'!B:K,10,0),"0")</f>
        <v>0</v>
      </c>
      <c r="CL63" s="72">
        <f>IFERROR(VLOOKUP(B63,'11'!B:L,11,0),"0")</f>
        <v>0</v>
      </c>
      <c r="CM63" s="73">
        <f t="shared" si="112"/>
        <v>0</v>
      </c>
      <c r="CN63" s="72">
        <f>IFERROR(VLOOKUP(B63,'12'!B:D,3,0),"0")</f>
        <v>0</v>
      </c>
      <c r="CO63" s="72">
        <f>IFERROR(VLOOKUP(B63,'12'!B:E,4,0),"0")</f>
        <v>0</v>
      </c>
      <c r="CP63" s="72">
        <f>IFERROR(VLOOKUP(B63,'12'!B:F,5,0),"0")</f>
        <v>0</v>
      </c>
      <c r="CQ63" s="72">
        <f>IFERROR(VLOOKUP(B63,'12'!B:J,9,0),"0")</f>
        <v>0</v>
      </c>
      <c r="CR63" s="72">
        <f>IFERROR(VLOOKUP(B63,'12'!B:K,10,0),"0")</f>
        <v>0</v>
      </c>
      <c r="CS63" s="72">
        <f>IFERROR(VLOOKUP(B63,'12'!B:L,11,0),"0")</f>
        <v>0</v>
      </c>
      <c r="CT63" s="73">
        <f t="shared" si="113"/>
        <v>0</v>
      </c>
      <c r="CU63" s="72">
        <f>IFERROR(VLOOKUP(B63,'13'!B:D,3,0),"0")</f>
        <v>0</v>
      </c>
      <c r="CV63" s="72">
        <f>IFERROR(VLOOKUP(B63,'13'!B:E,4,0),"0")</f>
        <v>0</v>
      </c>
      <c r="CW63" s="72">
        <f>IFERROR(VLOOKUP(B63,'13'!B:F,5,0),"0")</f>
        <v>0</v>
      </c>
      <c r="CX63" s="72">
        <f>IFERROR(VLOOKUP(B63,'13'!B:J,9,0),"0")</f>
        <v>0</v>
      </c>
      <c r="CY63" s="72">
        <f>IFERROR(VLOOKUP(B63,'13'!B:K,10,0),"0")</f>
        <v>0</v>
      </c>
      <c r="CZ63" s="72">
        <f>IFERROR(VLOOKUP(B63,'13'!B:L,11,0),"0")</f>
        <v>0</v>
      </c>
      <c r="DA63" s="73">
        <f t="shared" si="114"/>
        <v>0</v>
      </c>
      <c r="DB63" s="72">
        <f>IFERROR(VLOOKUP(B63,'14'!B:D,3,0),"0")</f>
        <v>0</v>
      </c>
      <c r="DC63" s="72">
        <f>IFERROR(VLOOKUP(B63,'14'!B:E,4,0),"0")</f>
        <v>0</v>
      </c>
      <c r="DD63" s="72">
        <f>IFERROR(VLOOKUP(B63,'14'!B:F,5,0),"0")</f>
        <v>0</v>
      </c>
      <c r="DE63" s="72">
        <f>IFERROR(VLOOKUP(B63,'14'!B:J,9,0),"0")</f>
        <v>0</v>
      </c>
      <c r="DF63" s="72">
        <f>IFERROR(VLOOKUP(B63,'14'!B:K,10,0),"0")</f>
        <v>0</v>
      </c>
      <c r="DG63" s="72">
        <f>IFERROR(VLOOKUP(B63,'14'!B:L,11,0),"0")</f>
        <v>0</v>
      </c>
      <c r="DH63" s="73">
        <f t="shared" si="115"/>
        <v>0</v>
      </c>
      <c r="DI63" s="72">
        <f>IFERROR(VLOOKUP(B63,'15'!B:D,3,0),"0")</f>
        <v>0</v>
      </c>
      <c r="DJ63" s="72">
        <f>IFERROR(VLOOKUP(B63,'15'!B:E,4,0),"0")</f>
        <v>0</v>
      </c>
      <c r="DK63" s="72">
        <f>IFERROR(VLOOKUP(B63,'15'!B:F,5,0),"0")</f>
        <v>0</v>
      </c>
      <c r="DL63" s="72">
        <f>IFERROR(VLOOKUP(B63,'15'!B:J,9,0),"0")</f>
        <v>0</v>
      </c>
      <c r="DM63" s="72">
        <f>IFERROR(VLOOKUP(B63,'15'!B:K,10,0),"0")</f>
        <v>0</v>
      </c>
      <c r="DN63" s="72">
        <f>IFERROR(VLOOKUP(B63,'15'!B:L,11,0),"0")</f>
        <v>0</v>
      </c>
      <c r="DO63" s="73">
        <f t="shared" si="116"/>
        <v>0</v>
      </c>
      <c r="DP63" s="72">
        <f>IFERROR(VLOOKUP(B63,'16'!B:D,3,0),"0")</f>
        <v>0</v>
      </c>
      <c r="DQ63" s="72">
        <f>IFERROR(VLOOKUP(B63,'16'!B:E,4,0),"0")</f>
        <v>0</v>
      </c>
      <c r="DR63" s="72">
        <f>IFERROR(VLOOKUP(B63,'16'!B:F,5,0),"0")</f>
        <v>0</v>
      </c>
      <c r="DS63" s="72">
        <f>IFERROR(VLOOKUP(B63,'16'!B:J,9,0),"0")</f>
        <v>0</v>
      </c>
      <c r="DT63" s="72">
        <f>IFERROR(VLOOKUP(B63,'16'!B:K,10,0),"0")</f>
        <v>0</v>
      </c>
      <c r="DU63" s="72">
        <f>IFERROR(VLOOKUP(B63,'16'!B:L,11,0),"0")</f>
        <v>0</v>
      </c>
      <c r="DV63" s="73">
        <f t="shared" si="117"/>
        <v>0</v>
      </c>
      <c r="DW63" s="72">
        <f>IFERROR(VLOOKUP(B63,'17'!B:D,3,0),"0")</f>
        <v>0</v>
      </c>
      <c r="DX63" s="72">
        <f>IFERROR(VLOOKUP(B63,'17'!B:E,4,0),"0")</f>
        <v>0</v>
      </c>
      <c r="DY63" s="72">
        <f>IFERROR(VLOOKUP(B63,'17'!B:F,5,0),"0")</f>
        <v>0</v>
      </c>
      <c r="DZ63" s="72">
        <f>IFERROR(VLOOKUP(B63,'17'!B:J,9,0),"0")</f>
        <v>0</v>
      </c>
      <c r="EA63" s="72">
        <f>IFERROR(VLOOKUP(B63,'17'!B:K,10,0),"0")</f>
        <v>0</v>
      </c>
      <c r="EB63" s="72">
        <f>IFERROR(VLOOKUP(B63,'17'!B:L,11,0),"0")</f>
        <v>0</v>
      </c>
      <c r="EC63" s="73">
        <f t="shared" si="118"/>
        <v>0</v>
      </c>
      <c r="ED63" s="72">
        <f>IFERROR(VLOOKUP(B63,'18'!B:D,3,0),"0")</f>
        <v>0</v>
      </c>
      <c r="EE63" s="72">
        <f>IFERROR(VLOOKUP(B63,'18'!B:E,4,0),"0")</f>
        <v>0</v>
      </c>
      <c r="EF63" s="72">
        <f>IFERROR(VLOOKUP(B63,'18'!B:F,5,0),"0")</f>
        <v>0</v>
      </c>
      <c r="EG63" s="72">
        <f>IFERROR(VLOOKUP(B63,'18'!B:J,9,0),"0")</f>
        <v>0</v>
      </c>
      <c r="EH63" s="72">
        <f>IFERROR(VLOOKUP(B63,'18'!B:K,10,0),"0")</f>
        <v>0</v>
      </c>
      <c r="EI63" s="72">
        <f>IFERROR(VLOOKUP(B63,'18'!B:L,11,0),"0")</f>
        <v>0</v>
      </c>
      <c r="EJ63" s="73">
        <f t="shared" si="30"/>
        <v>0</v>
      </c>
      <c r="EK63" s="72">
        <f>IFERROR(VLOOKUP(B63,'19'!B:D,3,0),"0")</f>
        <v>0</v>
      </c>
      <c r="EL63" s="72">
        <f>IFERROR(VLOOKUP(B63,'19'!B:E,4,0),"0")</f>
        <v>0</v>
      </c>
      <c r="EM63" s="72">
        <f>IFERROR(VLOOKUP(B63,'19'!B:F,5,0),"0")</f>
        <v>0</v>
      </c>
      <c r="EN63" s="72">
        <f>IFERROR(VLOOKUP(B63,'19'!B:J,9,0),"0")</f>
        <v>0</v>
      </c>
      <c r="EO63" s="72">
        <f>IFERROR(VLOOKUP(B63,'19'!B:K,10,0),"0")</f>
        <v>0</v>
      </c>
      <c r="EP63" s="72">
        <f>IFERROR(VLOOKUP(B63,'19'!B:L,11,0),"0")</f>
        <v>0</v>
      </c>
      <c r="EQ63" s="73">
        <f t="shared" si="31"/>
        <v>0</v>
      </c>
      <c r="ER63" s="72">
        <f>IFERROR(VLOOKUP(B63,'20'!B:D,3,0),"0")</f>
        <v>0</v>
      </c>
      <c r="ES63" s="72">
        <f>IFERROR(VLOOKUP(B63,'20'!B:E,4,0),"0")</f>
        <v>0</v>
      </c>
      <c r="ET63" s="72">
        <f>IFERROR(VLOOKUP(B63,'20'!B:F,5,0),"0")</f>
        <v>0</v>
      </c>
      <c r="EU63" s="72">
        <f>IFERROR(VLOOKUP(B63,'20'!B:J,9,0),"0")</f>
        <v>0</v>
      </c>
      <c r="EV63" s="72">
        <f>IFERROR(VLOOKUP(B63,'20'!B:K,10,0),"0")</f>
        <v>0</v>
      </c>
      <c r="EW63" s="72">
        <f>IFERROR(VLOOKUP(B63,'20'!B:L,11,0),"0")</f>
        <v>0</v>
      </c>
      <c r="EX63" s="73">
        <f t="shared" si="32"/>
        <v>0</v>
      </c>
      <c r="EY63" s="72">
        <f>IFERROR(VLOOKUP(B63,'21'!B:D,3,0),"0")</f>
        <v>0</v>
      </c>
      <c r="EZ63" s="72">
        <f>IFERROR(VLOOKUP(B63,'21'!B:E,4,0),"0")</f>
        <v>0</v>
      </c>
      <c r="FA63" s="72">
        <f>IFERROR(VLOOKUP(B63,'21'!B:F,5,0),"0")</f>
        <v>0</v>
      </c>
      <c r="FB63" s="72">
        <f>IFERROR(VLOOKUP(B63,'21'!B:J,9,0),"0")</f>
        <v>0</v>
      </c>
      <c r="FC63" s="72">
        <f>IFERROR(VLOOKUP(B63,'21'!B:K,10,0),"0")</f>
        <v>0</v>
      </c>
      <c r="FD63" s="72">
        <f>IFERROR(VLOOKUP(B63,'21'!B:L,11,0),"0")</f>
        <v>0</v>
      </c>
      <c r="FE63" s="73">
        <f t="shared" si="33"/>
        <v>0</v>
      </c>
      <c r="FF63" s="72">
        <f>IFERROR(VLOOKUP(B63,'22'!B:D,3,0),"0")</f>
        <v>0</v>
      </c>
      <c r="FG63" s="72">
        <f>IFERROR(VLOOKUP(B63,'22'!B:E,4,0),"0")</f>
        <v>0</v>
      </c>
      <c r="FH63" s="72">
        <f>IFERROR(VLOOKUP(B63,'22'!B:F,5,0),"0")</f>
        <v>0</v>
      </c>
      <c r="FI63" s="72">
        <f>IFERROR(VLOOKUP(B63,'22'!B:J,9,0),"0")</f>
        <v>0</v>
      </c>
      <c r="FJ63" s="72">
        <f>IFERROR(VLOOKUP(B63,'22'!B:K,10,0),"0")</f>
        <v>0</v>
      </c>
      <c r="FK63" s="72">
        <f>IFERROR(VLOOKUP(B63,'22'!B:L,11,0),"0")</f>
        <v>0</v>
      </c>
      <c r="FL63" s="73">
        <f t="shared" si="34"/>
        <v>0</v>
      </c>
      <c r="FM63" s="72">
        <f>IFERROR(VLOOKUP(B63,'23'!B:D,3,0),"0")</f>
        <v>0</v>
      </c>
      <c r="FN63" s="72">
        <f>IFERROR(VLOOKUP(B63,'23'!B:E,4,0),"0")</f>
        <v>0</v>
      </c>
      <c r="FO63" s="72">
        <f>IFERROR(VLOOKUP(B63,'23'!B:F,5,0),"0")</f>
        <v>0</v>
      </c>
      <c r="FP63" s="72">
        <f>IFERROR(VLOOKUP(B63,'23'!B:J,9,0),"0")</f>
        <v>0</v>
      </c>
      <c r="FQ63" s="72">
        <f>IFERROR(VLOOKUP(B63,'23'!B:K,10,0),"0")</f>
        <v>0</v>
      </c>
      <c r="FR63" s="72">
        <f>IFERROR(VLOOKUP(B63,'23'!B:L,11,0),"0")</f>
        <v>0</v>
      </c>
      <c r="FS63" s="73">
        <f t="shared" si="35"/>
        <v>0</v>
      </c>
      <c r="FT63" s="72">
        <f>IFERROR(VLOOKUP(B63,'24'!B:D,3,0),"0")</f>
        <v>0</v>
      </c>
      <c r="FU63" s="72">
        <f>IFERROR(VLOOKUP(B63,'24'!B:E,4,0),"0")</f>
        <v>0</v>
      </c>
      <c r="FV63" s="72">
        <f>IFERROR(VLOOKUP(B63,'24'!B:F,5,0),"0")</f>
        <v>0</v>
      </c>
      <c r="FW63" s="72">
        <f>IFERROR(VLOOKUP(B63,'24'!B:J,9,0),"0")</f>
        <v>0</v>
      </c>
      <c r="FX63" s="72">
        <f>IFERROR(VLOOKUP(B63,'24'!B:K,10,0),"0")</f>
        <v>0</v>
      </c>
      <c r="FY63" s="72">
        <f>IFERROR(VLOOKUP(B63,'24'!B:L,11,0),"0")</f>
        <v>0</v>
      </c>
      <c r="FZ63" s="73">
        <f t="shared" si="36"/>
        <v>0</v>
      </c>
      <c r="GA63" s="72">
        <f>IFERROR(VLOOKUP(B63,'25'!B:D,3,0),"0")</f>
        <v>0</v>
      </c>
      <c r="GB63" s="72">
        <f>IFERROR(VLOOKUP(B63,'25'!B:E,4,0),"0")</f>
        <v>0</v>
      </c>
      <c r="GC63" s="72">
        <f>IFERROR(VLOOKUP(B63,'25'!B:F,5,0),"0")</f>
        <v>0</v>
      </c>
      <c r="GD63" s="72">
        <f>IFERROR(VLOOKUP(B63,'25'!B:J,9,0),"0")</f>
        <v>0</v>
      </c>
      <c r="GE63" s="72">
        <f>IFERROR(VLOOKUP(B63,'25'!B:K,10,0),"0")</f>
        <v>0</v>
      </c>
      <c r="GF63" s="72">
        <f>IFERROR(VLOOKUP(B63,'25'!B:L,11,0),"0")</f>
        <v>0</v>
      </c>
      <c r="GG63" s="73">
        <f t="shared" si="119"/>
        <v>0</v>
      </c>
      <c r="GH63" s="72">
        <f>IFERROR(VLOOKUP(B63,'26'!B:D,3,0),"0")</f>
        <v>0</v>
      </c>
      <c r="GI63" s="72">
        <f>IFERROR(VLOOKUP(B63,'26'!B:E,4,0),"0")</f>
        <v>0</v>
      </c>
      <c r="GJ63" s="72">
        <f>IFERROR(VLOOKUP(B63,'26'!B:F,5,0),"0")</f>
        <v>0</v>
      </c>
      <c r="GK63" s="72">
        <f>IFERROR(VLOOKUP(B63,'26'!B:J,9,0),"0")</f>
        <v>0</v>
      </c>
      <c r="GL63" s="72">
        <f>IFERROR(VLOOKUP(B63,'26'!B:K,10,0),"0")</f>
        <v>0</v>
      </c>
      <c r="GM63" s="72">
        <f>IFERROR(VLOOKUP(B63,'26'!B:L,11,0),"0")</f>
        <v>0</v>
      </c>
      <c r="GN63" s="73">
        <f t="shared" si="120"/>
        <v>0</v>
      </c>
      <c r="GO63" s="72">
        <f>IFERROR(VLOOKUP(B63,'27'!B:D,3,0),"0")</f>
        <v>0</v>
      </c>
      <c r="GP63" s="72">
        <f>IFERROR(VLOOKUP(B63,'27'!B:E,4,0),"0")</f>
        <v>0</v>
      </c>
      <c r="GQ63" s="72">
        <f>IFERROR(VLOOKUP(B63,'27'!B:F,5,0),"0")</f>
        <v>0</v>
      </c>
      <c r="GR63" s="72">
        <f>IFERROR(VLOOKUP(B63,'27'!B:J,9,0),"0")</f>
        <v>0</v>
      </c>
      <c r="GS63" s="72">
        <f>IFERROR(VLOOKUP(B63,'27'!B:K,10,0),"0")</f>
        <v>0</v>
      </c>
      <c r="GT63" s="72">
        <f>IFERROR(VLOOKUP(B63,'27'!B:L,11,0),"0")</f>
        <v>0</v>
      </c>
      <c r="GU63" s="73">
        <f t="shared" si="39"/>
        <v>0</v>
      </c>
      <c r="GV63" s="72">
        <f>IFERROR(VLOOKUP(B63,'28'!B:D,3,0),"0")</f>
        <v>0</v>
      </c>
      <c r="GW63" s="72">
        <f>IFERROR(VLOOKUP(B63,'28'!B:E,4,0),"0")</f>
        <v>0</v>
      </c>
      <c r="GX63" s="72">
        <f>IFERROR(VLOOKUP(B63,'28'!B:F,5,0),"0")</f>
        <v>0</v>
      </c>
      <c r="GY63" s="72">
        <f>IFERROR(VLOOKUP(B63,'28'!B:J,9,0),"0")</f>
        <v>0</v>
      </c>
      <c r="GZ63" s="72">
        <f>IFERROR(VLOOKUP(B63,'28'!B:K,10,0),"0")</f>
        <v>0</v>
      </c>
      <c r="HA63" s="72">
        <f>IFERROR(VLOOKUP(B63,'28'!B:L,11,0),"0")</f>
        <v>0</v>
      </c>
      <c r="HB63" s="73">
        <f t="shared" si="40"/>
        <v>0</v>
      </c>
      <c r="HC63" s="72" t="str">
        <f>IFERROR(VLOOKUP(B63,#REF!,3),"0")</f>
        <v>0</v>
      </c>
      <c r="HD63" s="72" t="str">
        <f>IFERROR(VLOOKUP(B63,#REF!,4,0),"0")</f>
        <v>0</v>
      </c>
      <c r="HE63" s="72" t="str">
        <f>IFERROR(VLOOKUP(B63,#REF!,5,0),"0")</f>
        <v>0</v>
      </c>
      <c r="HF63" s="72" t="str">
        <f>IFERROR(VLOOKUP(B63,#REF!,9,0),"0")</f>
        <v>0</v>
      </c>
      <c r="HG63" s="72" t="str">
        <f>IFERROR(VLOOKUP(B63,#REF!,10,0),"0")</f>
        <v>0</v>
      </c>
      <c r="HH63" s="72" t="str">
        <f>IFERROR(VLOOKUP(B63,#REF!,11,0),"0")</f>
        <v>0</v>
      </c>
      <c r="HI63" s="73">
        <f t="shared" si="121"/>
        <v>0</v>
      </c>
      <c r="HP63" s="73">
        <f t="shared" si="122"/>
        <v>0</v>
      </c>
      <c r="HW63" s="73">
        <f t="shared" si="123"/>
        <v>0</v>
      </c>
    </row>
    <row r="64" spans="1:231" x14ac:dyDescent="0.6">
      <c r="A64" s="3">
        <v>61</v>
      </c>
      <c r="B64" s="3">
        <v>1111019</v>
      </c>
      <c r="C64" s="5" t="s">
        <v>127</v>
      </c>
      <c r="D64" s="3" t="s">
        <v>176</v>
      </c>
      <c r="E64" s="84">
        <v>23.2</v>
      </c>
      <c r="F64" s="83">
        <f t="shared" si="9"/>
        <v>185.6</v>
      </c>
      <c r="G64" s="70">
        <f t="shared" si="101"/>
        <v>8</v>
      </c>
      <c r="H64" s="70">
        <f t="shared" si="102"/>
        <v>0</v>
      </c>
      <c r="I64" s="70">
        <f t="shared" si="103"/>
        <v>0</v>
      </c>
      <c r="J64" s="70">
        <f t="shared" si="104"/>
        <v>0</v>
      </c>
      <c r="K64" s="70">
        <f t="shared" si="105"/>
        <v>0</v>
      </c>
      <c r="L64" s="70">
        <f t="shared" si="106"/>
        <v>0</v>
      </c>
      <c r="M64" s="73">
        <f t="shared" si="124"/>
        <v>8</v>
      </c>
      <c r="N64" s="81">
        <f t="shared" si="125"/>
        <v>8</v>
      </c>
      <c r="O64" s="72" t="str">
        <f>IFERROR(VLOOKUP(B64,'1ไม่มียอด'!B:D,3,0),"0")</f>
        <v>0</v>
      </c>
      <c r="P64" s="72" t="str">
        <f>IFERROR(VLOOKUP(B64,'1ไม่มียอด'!B:E,4,0),"0")</f>
        <v>0</v>
      </c>
      <c r="Q64" s="72" t="str">
        <f>IFERROR(VLOOKUP(B64,'1ไม่มียอด'!B:F,5,0),"0")</f>
        <v>0</v>
      </c>
      <c r="R64" s="72" t="str">
        <f>IFERROR(VLOOKUP(B64,'1ไม่มียอด'!B:G,6,0),"0")</f>
        <v>0</v>
      </c>
      <c r="S64" s="72" t="str">
        <f>IFERROR(VLOOKUP(B64,'1ไม่มียอด'!B:J,9,0),"0")</f>
        <v>0</v>
      </c>
      <c r="T64" s="72" t="str">
        <f>IFERROR(VLOOKUP(B64,'1ไม่มียอด'!B:K,10,0),"0")</f>
        <v>0</v>
      </c>
      <c r="U64" s="73">
        <f t="shared" si="107"/>
        <v>0</v>
      </c>
      <c r="V64" s="72" t="str">
        <f>IFERROR(VLOOKUP(B64,#REF!,3,0),"0")</f>
        <v>0</v>
      </c>
      <c r="W64" s="72" t="str">
        <f>IFERROR(VLOOKUP(B64,#REF!,4,0),"0")</f>
        <v>0</v>
      </c>
      <c r="X64" s="72" t="str">
        <f>IFERROR(VLOOKUP(B64,#REF!,5,0),"0")</f>
        <v>0</v>
      </c>
      <c r="Y64" s="72" t="str">
        <f>IFERROR(VLOOKUP(B64,#REF!,9,0),"0")</f>
        <v>0</v>
      </c>
      <c r="Z64" s="72" t="str">
        <f>IFERROR(VLOOKUP(B64,#REF!,10,0),"0")</f>
        <v>0</v>
      </c>
      <c r="AA64" s="72" t="str">
        <f>IFERROR(VLOOKUP(B64,#REF!,11,0),"0")</f>
        <v>0</v>
      </c>
      <c r="AB64" s="73">
        <f t="shared" si="108"/>
        <v>0</v>
      </c>
      <c r="AC64" s="72">
        <f>IFERROR(VLOOKUP(B64,'3'!B:D,3,0),"0")</f>
        <v>0</v>
      </c>
      <c r="AD64" s="72">
        <f>IFERROR(VLOOKUP(B64,'3'!B:E,4,0),"0")</f>
        <v>0</v>
      </c>
      <c r="AE64" s="72">
        <f>IFERROR(VLOOKUP(B64,'3'!B:F,5,0),"0")</f>
        <v>0</v>
      </c>
      <c r="AF64" s="72">
        <f>IFERROR(VLOOKUP(B64,'3'!B:J,9,0),"0")</f>
        <v>0</v>
      </c>
      <c r="AG64" s="72">
        <f>IFERROR(VLOOKUP(B64,'3'!B:K,10,0),"0")</f>
        <v>0</v>
      </c>
      <c r="AH64" s="72">
        <f>IFERROR(VLOOKUP(B64,'3'!B:L,11,0),"0")</f>
        <v>0</v>
      </c>
      <c r="AI64" s="73">
        <f t="shared" si="15"/>
        <v>0</v>
      </c>
      <c r="AJ64" s="72">
        <f>IFERROR(VLOOKUP(B64,'4'!B:D,3,0),"0")</f>
        <v>0</v>
      </c>
      <c r="AK64" s="72">
        <f>IFERROR(VLOOKUP(B64,'4'!B:E,4,0),"0")</f>
        <v>0</v>
      </c>
      <c r="AL64" s="72">
        <f>IFERROR(VLOOKUP(B64,'4'!B:F,5,0),"0")</f>
        <v>0</v>
      </c>
      <c r="AM64" s="72">
        <f>IFERROR(VLOOKUP(B64,'4'!B:J,9,0),"0")</f>
        <v>0</v>
      </c>
      <c r="AN64" s="72">
        <f>IFERROR(VLOOKUP(B64,'4'!B:K,10,0),"0")</f>
        <v>0</v>
      </c>
      <c r="AO64" s="72">
        <f>IFERROR(VLOOKUP(B64,'4'!B:L,11,0),"0")</f>
        <v>0</v>
      </c>
      <c r="AP64" s="73">
        <f t="shared" si="16"/>
        <v>0</v>
      </c>
      <c r="AQ64" s="72">
        <f>IFERROR(VLOOKUP(B64,'5'!B:D,3,0),"0")</f>
        <v>0</v>
      </c>
      <c r="AR64" s="72">
        <f>IFERROR(VLOOKUP(B64,'5'!B:E,4,0),"0")</f>
        <v>0</v>
      </c>
      <c r="AS64" s="72">
        <f>IFERROR(VLOOKUP(B64,'5'!B:F,5,0),"0")</f>
        <v>0</v>
      </c>
      <c r="AT64" s="72">
        <f>IFERROR(VLOOKUP(B64,'5'!B:J,9,0),"0")</f>
        <v>0</v>
      </c>
      <c r="AU64" s="72">
        <f>IFERROR(VLOOKUP(B64,'5'!B:K,10,0),"0")</f>
        <v>0</v>
      </c>
      <c r="AV64" s="72">
        <f>IFERROR(VLOOKUP(B64,'5'!B:L,11,0),"0")</f>
        <v>0</v>
      </c>
      <c r="AW64" s="73">
        <f t="shared" si="109"/>
        <v>0</v>
      </c>
      <c r="AX64" s="72">
        <f>IFERROR(VLOOKUP(B64,'6'!B:D,3,0),"0")</f>
        <v>8</v>
      </c>
      <c r="AY64" s="72">
        <f>IFERROR(VLOOKUP(B64,'6'!B:E,4,0),"0")</f>
        <v>0</v>
      </c>
      <c r="AZ64" s="72">
        <f>IFERROR(VLOOKUP(B64,'6'!B:F,5,0),"0")</f>
        <v>0</v>
      </c>
      <c r="BA64" s="72">
        <f>IFERROR(VLOOKUP(B64,'6'!B:J,9,0),"0")</f>
        <v>0</v>
      </c>
      <c r="BB64" s="72">
        <f>IFERROR(VLOOKUP(B64,'6'!B:K,10,0),"0")</f>
        <v>0</v>
      </c>
      <c r="BC64" s="72">
        <f>IFERROR(VLOOKUP(B64,'6'!B:L,11,0),"0")</f>
        <v>0</v>
      </c>
      <c r="BD64" s="73">
        <f t="shared" si="18"/>
        <v>8</v>
      </c>
      <c r="BE64" s="72">
        <f>IFERROR(VLOOKUP(B64,'7'!B:D,3,0),"0")</f>
        <v>0</v>
      </c>
      <c r="BF64" s="72">
        <f>IFERROR(VLOOKUP(B64,'7'!B:E,4,0),"0")</f>
        <v>0</v>
      </c>
      <c r="BG64" s="72">
        <f>IFERROR(VLOOKUP(B64,'7'!B:F,5,0),"0")</f>
        <v>0</v>
      </c>
      <c r="BH64" s="72">
        <f>IFERROR(VLOOKUP(B64,'7'!B:J,9,0),"0")</f>
        <v>0</v>
      </c>
      <c r="BI64" s="72">
        <f>IFERROR(VLOOKUP(B64,'7'!B:K,10,0),"0")</f>
        <v>0</v>
      </c>
      <c r="BJ64" s="72">
        <f>IFERROR(VLOOKUP(B64,'7'!B:L,11,0),"0")</f>
        <v>0</v>
      </c>
      <c r="BK64" s="73">
        <f t="shared" si="110"/>
        <v>0</v>
      </c>
      <c r="BL64" s="72">
        <f>IFERROR(VLOOKUP(B64,'8'!B:D,3,0),"0")</f>
        <v>0</v>
      </c>
      <c r="BM64" s="72">
        <f>IFERROR(VLOOKUP(B64,'8'!B:E,4,0),"0")</f>
        <v>0</v>
      </c>
      <c r="BN64" s="72">
        <f>IFERROR(VLOOKUP(B64,'8'!B:F,5,0),"0")</f>
        <v>0</v>
      </c>
      <c r="BO64" s="72">
        <f>IFERROR(VLOOKUP(B64,'8'!B:J,9,0),"0")</f>
        <v>0</v>
      </c>
      <c r="BP64" s="72">
        <f>IFERROR(VLOOKUP(B64,'8'!B:K,10,0),"0")</f>
        <v>0</v>
      </c>
      <c r="BQ64" s="72">
        <f>IFERROR(VLOOKUP(B64,'8'!B:L,11,0),"0")</f>
        <v>0</v>
      </c>
      <c r="BR64" s="73">
        <f t="shared" si="20"/>
        <v>0</v>
      </c>
      <c r="BS64" s="72">
        <f>IFERROR(VLOOKUP(B64,'9'!B:D,3,0),"0")</f>
        <v>0</v>
      </c>
      <c r="BT64" s="72">
        <f>IFERROR(VLOOKUP(B64,'9'!B:E,4,0),"0")</f>
        <v>0</v>
      </c>
      <c r="BU64" s="72">
        <f>IFERROR(VLOOKUP(B64,'9'!B:F,5,0),"0")</f>
        <v>0</v>
      </c>
      <c r="BV64" s="72">
        <f>IFERROR(VLOOKUP(B64,'9'!B:J,9,0),"0")</f>
        <v>0</v>
      </c>
      <c r="BW64" s="72">
        <f>IFERROR(VLOOKUP(B64,'9'!B:K,10,0),"0")</f>
        <v>0</v>
      </c>
      <c r="BX64" s="72">
        <f>IFERROR(VLOOKUP(B64,'9'!B:L,11,0),"0")</f>
        <v>0</v>
      </c>
      <c r="BY64" s="73">
        <f t="shared" si="21"/>
        <v>0</v>
      </c>
      <c r="BZ64" s="72">
        <f>IFERROR(VLOOKUP(B64,'10'!B:D,3,0),"0")</f>
        <v>0</v>
      </c>
      <c r="CA64" s="72">
        <f>IFERROR(VLOOKUP(B64,'10'!B:E,4,0),"0")</f>
        <v>0</v>
      </c>
      <c r="CB64" s="72">
        <f>VLOOKUP(B64,'10'!B:F,5,0)</f>
        <v>0</v>
      </c>
      <c r="CC64" s="72">
        <f>IFERROR(VLOOKUP(B64,'10'!B:J,9,0),"0")</f>
        <v>0</v>
      </c>
      <c r="CD64" s="72">
        <f>IFERROR(VLOOKUP(B64,'10'!B:K,10,0),"0")</f>
        <v>0</v>
      </c>
      <c r="CE64" s="72">
        <f>IFERROR(VLOOKUP(B64,'10'!B:L,11,0),"0")</f>
        <v>0</v>
      </c>
      <c r="CF64" s="73">
        <f t="shared" si="111"/>
        <v>0</v>
      </c>
      <c r="CG64" s="72">
        <f>IFERROR(VLOOKUP(B64,'11'!B:D,3,0),"0")</f>
        <v>0</v>
      </c>
      <c r="CH64" s="72">
        <f>IFERROR(VLOOKUP(B64,'11'!B:E,4,0),"0")</f>
        <v>0</v>
      </c>
      <c r="CI64" s="72">
        <f>IFERROR(VLOOKUP(B64,'11'!B:F,5,0),"0")</f>
        <v>0</v>
      </c>
      <c r="CJ64" s="72">
        <f>IFERROR(VLOOKUP(B64,'11'!B:J,9,0),"0")</f>
        <v>0</v>
      </c>
      <c r="CK64" s="72">
        <f>IFERROR(VLOOKUP(B64,'11'!B:K,10,0),"0")</f>
        <v>0</v>
      </c>
      <c r="CL64" s="72">
        <f>IFERROR(VLOOKUP(B64,'11'!B:L,11,0),"0")</f>
        <v>0</v>
      </c>
      <c r="CM64" s="73">
        <f t="shared" si="112"/>
        <v>0</v>
      </c>
      <c r="CN64" s="72">
        <f>IFERROR(VLOOKUP(B64,'12'!B:D,3,0),"0")</f>
        <v>0</v>
      </c>
      <c r="CO64" s="72">
        <f>IFERROR(VLOOKUP(B64,'12'!B:E,4,0),"0")</f>
        <v>0</v>
      </c>
      <c r="CP64" s="72">
        <f>IFERROR(VLOOKUP(B64,'12'!B:F,5,0),"0")</f>
        <v>0</v>
      </c>
      <c r="CQ64" s="72">
        <f>IFERROR(VLOOKUP(B64,'12'!B:J,9,0),"0")</f>
        <v>0</v>
      </c>
      <c r="CR64" s="72">
        <f>IFERROR(VLOOKUP(B64,'12'!B:K,10,0),"0")</f>
        <v>0</v>
      </c>
      <c r="CS64" s="72">
        <f>IFERROR(VLOOKUP(B64,'12'!B:L,11,0),"0")</f>
        <v>0</v>
      </c>
      <c r="CT64" s="73">
        <f t="shared" si="113"/>
        <v>0</v>
      </c>
      <c r="CU64" s="72">
        <f>IFERROR(VLOOKUP(B64,'13'!B:D,3,0),"0")</f>
        <v>0</v>
      </c>
      <c r="CV64" s="72">
        <f>IFERROR(VLOOKUP(B64,'13'!B:E,4,0),"0")</f>
        <v>0</v>
      </c>
      <c r="CW64" s="72">
        <f>IFERROR(VLOOKUP(B64,'13'!B:F,5,0),"0")</f>
        <v>0</v>
      </c>
      <c r="CX64" s="72">
        <f>IFERROR(VLOOKUP(B64,'13'!B:J,9,0),"0")</f>
        <v>0</v>
      </c>
      <c r="CY64" s="72">
        <f>IFERROR(VLOOKUP(B64,'13'!B:K,10,0),"0")</f>
        <v>0</v>
      </c>
      <c r="CZ64" s="72">
        <f>IFERROR(VLOOKUP(B64,'13'!B:L,11,0),"0")</f>
        <v>0</v>
      </c>
      <c r="DA64" s="73">
        <f t="shared" si="114"/>
        <v>0</v>
      </c>
      <c r="DB64" s="72">
        <f>IFERROR(VLOOKUP(B64,'14'!B:D,3,0),"0")</f>
        <v>0</v>
      </c>
      <c r="DC64" s="72">
        <f>IFERROR(VLOOKUP(B64,'14'!B:E,4,0),"0")</f>
        <v>0</v>
      </c>
      <c r="DD64" s="72">
        <f>IFERROR(VLOOKUP(B64,'14'!B:F,5,0),"0")</f>
        <v>0</v>
      </c>
      <c r="DE64" s="72">
        <f>IFERROR(VLOOKUP(B64,'14'!B:J,9,0),"0")</f>
        <v>0</v>
      </c>
      <c r="DF64" s="72">
        <f>IFERROR(VLOOKUP(B64,'14'!B:K,10,0),"0")</f>
        <v>0</v>
      </c>
      <c r="DG64" s="72">
        <f>IFERROR(VLOOKUP(B64,'14'!B:L,11,0),"0")</f>
        <v>0</v>
      </c>
      <c r="DH64" s="73">
        <f t="shared" si="115"/>
        <v>0</v>
      </c>
      <c r="DI64" s="72">
        <f>IFERROR(VLOOKUP(B64,'15'!B:D,3,0),"0")</f>
        <v>0</v>
      </c>
      <c r="DJ64" s="72">
        <f>IFERROR(VLOOKUP(B64,'15'!B:E,4,0),"0")</f>
        <v>0</v>
      </c>
      <c r="DK64" s="72">
        <f>IFERROR(VLOOKUP(B64,'15'!B:F,5,0),"0")</f>
        <v>0</v>
      </c>
      <c r="DL64" s="72">
        <f>IFERROR(VLOOKUP(B64,'15'!B:J,9,0),"0")</f>
        <v>0</v>
      </c>
      <c r="DM64" s="72">
        <f>IFERROR(VLOOKUP(B64,'15'!B:K,10,0),"0")</f>
        <v>0</v>
      </c>
      <c r="DN64" s="72">
        <f>IFERROR(VLOOKUP(B64,'15'!B:L,11,0),"0")</f>
        <v>0</v>
      </c>
      <c r="DO64" s="73">
        <f t="shared" si="116"/>
        <v>0</v>
      </c>
      <c r="DP64" s="72">
        <f>IFERROR(VLOOKUP(B64,'16'!B:D,3,0),"0")</f>
        <v>0</v>
      </c>
      <c r="DQ64" s="72">
        <f>IFERROR(VLOOKUP(B64,'16'!B:E,4,0),"0")</f>
        <v>0</v>
      </c>
      <c r="DR64" s="72">
        <f>IFERROR(VLOOKUP(B64,'16'!B:F,5,0),"0")</f>
        <v>0</v>
      </c>
      <c r="DS64" s="72">
        <f>IFERROR(VLOOKUP(B64,'16'!B:J,9,0),"0")</f>
        <v>0</v>
      </c>
      <c r="DT64" s="72">
        <f>IFERROR(VLOOKUP(B64,'16'!B:K,10,0),"0")</f>
        <v>0</v>
      </c>
      <c r="DU64" s="72">
        <f>IFERROR(VLOOKUP(B64,'16'!B:L,11,0),"0")</f>
        <v>0</v>
      </c>
      <c r="DV64" s="73">
        <f t="shared" si="117"/>
        <v>0</v>
      </c>
      <c r="DW64" s="72">
        <f>IFERROR(VLOOKUP(B64,'17'!B:D,3,0),"0")</f>
        <v>0</v>
      </c>
      <c r="DX64" s="72">
        <f>IFERROR(VLOOKUP(B64,'17'!B:E,4,0),"0")</f>
        <v>0</v>
      </c>
      <c r="DY64" s="72">
        <f>IFERROR(VLOOKUP(B64,'17'!B:F,5,0),"0")</f>
        <v>0</v>
      </c>
      <c r="DZ64" s="72">
        <f>IFERROR(VLOOKUP(B64,'17'!B:J,9,0),"0")</f>
        <v>0</v>
      </c>
      <c r="EA64" s="72">
        <f>IFERROR(VLOOKUP(B64,'17'!B:K,10,0),"0")</f>
        <v>0</v>
      </c>
      <c r="EB64" s="72">
        <f>IFERROR(VLOOKUP(B64,'17'!B:L,11,0),"0")</f>
        <v>0</v>
      </c>
      <c r="EC64" s="73">
        <f t="shared" si="118"/>
        <v>0</v>
      </c>
      <c r="ED64" s="72">
        <f>IFERROR(VLOOKUP(B64,'18'!B:D,3,0),"0")</f>
        <v>0</v>
      </c>
      <c r="EE64" s="72">
        <f>IFERROR(VLOOKUP(B64,'18'!B:E,4,0),"0")</f>
        <v>0</v>
      </c>
      <c r="EF64" s="72">
        <f>IFERROR(VLOOKUP(B64,'18'!B:F,5,0),"0")</f>
        <v>0</v>
      </c>
      <c r="EG64" s="72">
        <f>IFERROR(VLOOKUP(B64,'18'!B:J,9,0),"0")</f>
        <v>0</v>
      </c>
      <c r="EH64" s="72">
        <f>IFERROR(VLOOKUP(B64,'18'!B:K,10,0),"0")</f>
        <v>0</v>
      </c>
      <c r="EI64" s="72">
        <f>IFERROR(VLOOKUP(B64,'18'!B:L,11,0),"0")</f>
        <v>0</v>
      </c>
      <c r="EJ64" s="73">
        <f t="shared" si="30"/>
        <v>0</v>
      </c>
      <c r="EK64" s="72">
        <f>IFERROR(VLOOKUP(B64,'19'!B:D,3,0),"0")</f>
        <v>0</v>
      </c>
      <c r="EL64" s="72">
        <f>IFERROR(VLOOKUP(B64,'19'!B:E,4,0),"0")</f>
        <v>0</v>
      </c>
      <c r="EM64" s="72">
        <f>IFERROR(VLOOKUP(B64,'19'!B:F,5,0),"0")</f>
        <v>0</v>
      </c>
      <c r="EN64" s="72">
        <f>IFERROR(VLOOKUP(B64,'19'!B:J,9,0),"0")</f>
        <v>0</v>
      </c>
      <c r="EO64" s="72">
        <f>IFERROR(VLOOKUP(B64,'19'!B:K,10,0),"0")</f>
        <v>0</v>
      </c>
      <c r="EP64" s="72">
        <f>IFERROR(VLOOKUP(B64,'19'!B:L,11,0),"0")</f>
        <v>0</v>
      </c>
      <c r="EQ64" s="73">
        <f t="shared" si="31"/>
        <v>0</v>
      </c>
      <c r="ER64" s="72">
        <f>IFERROR(VLOOKUP(B64,'20'!B:D,3,0),"0")</f>
        <v>0</v>
      </c>
      <c r="ES64" s="72">
        <f>IFERROR(VLOOKUP(B64,'20'!B:E,4,0),"0")</f>
        <v>0</v>
      </c>
      <c r="ET64" s="72">
        <f>IFERROR(VLOOKUP(B64,'20'!B:F,5,0),"0")</f>
        <v>0</v>
      </c>
      <c r="EU64" s="72">
        <f>IFERROR(VLOOKUP(B64,'20'!B:J,9,0),"0")</f>
        <v>0</v>
      </c>
      <c r="EV64" s="72">
        <f>IFERROR(VLOOKUP(B64,'20'!B:K,10,0),"0")</f>
        <v>0</v>
      </c>
      <c r="EW64" s="72">
        <f>IFERROR(VLOOKUP(B64,'20'!B:L,11,0),"0")</f>
        <v>0</v>
      </c>
      <c r="EX64" s="73">
        <f t="shared" si="32"/>
        <v>0</v>
      </c>
      <c r="EY64" s="72">
        <f>IFERROR(VLOOKUP(B64,'21'!B:D,3,0),"0")</f>
        <v>0</v>
      </c>
      <c r="EZ64" s="72">
        <f>IFERROR(VLOOKUP(B64,'21'!B:E,4,0),"0")</f>
        <v>0</v>
      </c>
      <c r="FA64" s="72">
        <f>IFERROR(VLOOKUP(B64,'21'!B:F,5,0),"0")</f>
        <v>0</v>
      </c>
      <c r="FB64" s="72">
        <f>IFERROR(VLOOKUP(B64,'21'!B:J,9,0),"0")</f>
        <v>0</v>
      </c>
      <c r="FC64" s="72">
        <f>IFERROR(VLOOKUP(B64,'21'!B:K,10,0),"0")</f>
        <v>0</v>
      </c>
      <c r="FD64" s="72">
        <f>IFERROR(VLOOKUP(B64,'21'!B:L,11,0),"0")</f>
        <v>0</v>
      </c>
      <c r="FE64" s="73">
        <f t="shared" si="33"/>
        <v>0</v>
      </c>
      <c r="FF64" s="72">
        <f>IFERROR(VLOOKUP(B64,'22'!B:D,3,0),"0")</f>
        <v>0</v>
      </c>
      <c r="FG64" s="72">
        <f>IFERROR(VLOOKUP(B64,'22'!B:E,4,0),"0")</f>
        <v>0</v>
      </c>
      <c r="FH64" s="72">
        <f>IFERROR(VLOOKUP(B64,'22'!B:F,5,0),"0")</f>
        <v>0</v>
      </c>
      <c r="FI64" s="72">
        <f>IFERROR(VLOOKUP(B64,'22'!B:J,9,0),"0")</f>
        <v>0</v>
      </c>
      <c r="FJ64" s="72">
        <f>IFERROR(VLOOKUP(B64,'22'!B:K,10,0),"0")</f>
        <v>0</v>
      </c>
      <c r="FK64" s="72">
        <f>IFERROR(VLOOKUP(B64,'22'!B:L,11,0),"0")</f>
        <v>0</v>
      </c>
      <c r="FL64" s="73">
        <f t="shared" si="34"/>
        <v>0</v>
      </c>
      <c r="FM64" s="72">
        <f>IFERROR(VLOOKUP(B64,'23'!B:D,3,0),"0")</f>
        <v>0</v>
      </c>
      <c r="FN64" s="72">
        <f>IFERROR(VLOOKUP(B64,'23'!B:E,4,0),"0")</f>
        <v>0</v>
      </c>
      <c r="FO64" s="72">
        <f>IFERROR(VLOOKUP(B64,'23'!B:F,5,0),"0")</f>
        <v>0</v>
      </c>
      <c r="FP64" s="72">
        <f>IFERROR(VLOOKUP(B64,'23'!B:J,9,0),"0")</f>
        <v>0</v>
      </c>
      <c r="FQ64" s="72">
        <f>IFERROR(VLOOKUP(B64,'23'!B:K,10,0),"0")</f>
        <v>0</v>
      </c>
      <c r="FR64" s="72">
        <f>IFERROR(VLOOKUP(B64,'23'!B:L,11,0),"0")</f>
        <v>0</v>
      </c>
      <c r="FS64" s="73">
        <f t="shared" si="35"/>
        <v>0</v>
      </c>
      <c r="FT64" s="72">
        <f>IFERROR(VLOOKUP(B64,'24'!B:D,3,0),"0")</f>
        <v>0</v>
      </c>
      <c r="FU64" s="72">
        <f>IFERROR(VLOOKUP(B64,'24'!B:E,4,0),"0")</f>
        <v>0</v>
      </c>
      <c r="FV64" s="72">
        <f>IFERROR(VLOOKUP(B64,'24'!B:F,5,0),"0")</f>
        <v>0</v>
      </c>
      <c r="FW64" s="72">
        <f>IFERROR(VLOOKUP(B64,'24'!B:J,9,0),"0")</f>
        <v>0</v>
      </c>
      <c r="FX64" s="72">
        <f>IFERROR(VLOOKUP(B64,'24'!B:K,10,0),"0")</f>
        <v>0</v>
      </c>
      <c r="FY64" s="72">
        <f>IFERROR(VLOOKUP(B64,'24'!B:L,11,0),"0")</f>
        <v>0</v>
      </c>
      <c r="FZ64" s="73">
        <f t="shared" si="36"/>
        <v>0</v>
      </c>
      <c r="GA64" s="72">
        <f>IFERROR(VLOOKUP(B64,'25'!B:D,3,0),"0")</f>
        <v>0</v>
      </c>
      <c r="GB64" s="72">
        <f>IFERROR(VLOOKUP(B64,'25'!B:E,4,0),"0")</f>
        <v>0</v>
      </c>
      <c r="GC64" s="72">
        <f>IFERROR(VLOOKUP(B64,'25'!B:F,5,0),"0")</f>
        <v>0</v>
      </c>
      <c r="GD64" s="72">
        <f>IFERROR(VLOOKUP(B64,'25'!B:J,9,0),"0")</f>
        <v>0</v>
      </c>
      <c r="GE64" s="72">
        <f>IFERROR(VLOOKUP(B64,'25'!B:K,10,0),"0")</f>
        <v>0</v>
      </c>
      <c r="GF64" s="72">
        <f>IFERROR(VLOOKUP(B64,'25'!B:L,11,0),"0")</f>
        <v>0</v>
      </c>
      <c r="GG64" s="73">
        <f t="shared" si="119"/>
        <v>0</v>
      </c>
      <c r="GH64" s="72">
        <f>IFERROR(VLOOKUP(B64,'26'!B:D,3,0),"0")</f>
        <v>0</v>
      </c>
      <c r="GI64" s="72">
        <f>IFERROR(VLOOKUP(B64,'26'!B:E,4,0),"0")</f>
        <v>0</v>
      </c>
      <c r="GJ64" s="72">
        <f>IFERROR(VLOOKUP(B64,'26'!B:F,5,0),"0")</f>
        <v>0</v>
      </c>
      <c r="GK64" s="72">
        <f>IFERROR(VLOOKUP(B64,'26'!B:J,9,0),"0")</f>
        <v>0</v>
      </c>
      <c r="GL64" s="72">
        <f>IFERROR(VLOOKUP(B64,'26'!B:K,10,0),"0")</f>
        <v>0</v>
      </c>
      <c r="GM64" s="72">
        <f>IFERROR(VLOOKUP(B64,'26'!B:L,11,0),"0")</f>
        <v>0</v>
      </c>
      <c r="GN64" s="73">
        <f t="shared" si="120"/>
        <v>0</v>
      </c>
      <c r="GO64" s="72">
        <f>IFERROR(VLOOKUP(B64,'27'!B:D,3,0),"0")</f>
        <v>0</v>
      </c>
      <c r="GP64" s="72">
        <f>IFERROR(VLOOKUP(B64,'27'!B:E,4,0),"0")</f>
        <v>0</v>
      </c>
      <c r="GQ64" s="72">
        <f>IFERROR(VLOOKUP(B64,'27'!B:F,5,0),"0")</f>
        <v>0</v>
      </c>
      <c r="GR64" s="72">
        <f>IFERROR(VLOOKUP(B64,'27'!B:J,9,0),"0")</f>
        <v>0</v>
      </c>
      <c r="GS64" s="72">
        <f>IFERROR(VLOOKUP(B64,'27'!B:K,10,0),"0")</f>
        <v>0</v>
      </c>
      <c r="GT64" s="72">
        <f>IFERROR(VLOOKUP(B64,'27'!B:L,11,0),"0")</f>
        <v>0</v>
      </c>
      <c r="GU64" s="73">
        <f t="shared" si="39"/>
        <v>0</v>
      </c>
      <c r="GV64" s="72">
        <f>IFERROR(VLOOKUP(B64,'28'!B:D,3,0),"0")</f>
        <v>0</v>
      </c>
      <c r="GW64" s="72">
        <f>IFERROR(VLOOKUP(B64,'28'!B:E,4,0),"0")</f>
        <v>0</v>
      </c>
      <c r="GX64" s="72">
        <f>IFERROR(VLOOKUP(B64,'28'!B:F,5,0),"0")</f>
        <v>0</v>
      </c>
      <c r="GY64" s="72">
        <f>IFERROR(VLOOKUP(B64,'28'!B:J,9,0),"0")</f>
        <v>0</v>
      </c>
      <c r="GZ64" s="72">
        <f>IFERROR(VLOOKUP(B64,'28'!B:K,10,0),"0")</f>
        <v>0</v>
      </c>
      <c r="HA64" s="72">
        <f>IFERROR(VLOOKUP(B64,'28'!B:L,11,0),"0")</f>
        <v>0</v>
      </c>
      <c r="HB64" s="73">
        <f t="shared" si="40"/>
        <v>0</v>
      </c>
      <c r="HC64" s="72" t="str">
        <f>IFERROR(VLOOKUP(B64,#REF!,3),"0")</f>
        <v>0</v>
      </c>
      <c r="HD64" s="72" t="str">
        <f>IFERROR(VLOOKUP(B64,#REF!,4,0),"0")</f>
        <v>0</v>
      </c>
      <c r="HE64" s="72" t="str">
        <f>IFERROR(VLOOKUP(B64,#REF!,5,0),"0")</f>
        <v>0</v>
      </c>
      <c r="HF64" s="72" t="str">
        <f>IFERROR(VLOOKUP(B64,#REF!,9,0),"0")</f>
        <v>0</v>
      </c>
      <c r="HG64" s="72" t="str">
        <f>IFERROR(VLOOKUP(B64,#REF!,10,0),"0")</f>
        <v>0</v>
      </c>
      <c r="HH64" s="72" t="str">
        <f>IFERROR(VLOOKUP(B64,#REF!,11,0),"0")</f>
        <v>0</v>
      </c>
      <c r="HI64" s="73">
        <f t="shared" si="121"/>
        <v>0</v>
      </c>
      <c r="HP64" s="73">
        <f t="shared" si="122"/>
        <v>0</v>
      </c>
      <c r="HW64" s="73">
        <f t="shared" si="123"/>
        <v>0</v>
      </c>
    </row>
    <row r="65" spans="1:231" x14ac:dyDescent="0.6">
      <c r="A65" s="3">
        <v>62</v>
      </c>
      <c r="B65" s="3">
        <v>1113081</v>
      </c>
      <c r="C65" s="5" t="s">
        <v>128</v>
      </c>
      <c r="D65" s="3" t="s">
        <v>176</v>
      </c>
      <c r="E65" s="84">
        <v>13.36</v>
      </c>
      <c r="F65" s="83">
        <f t="shared" si="9"/>
        <v>0</v>
      </c>
      <c r="G65" s="70">
        <f t="shared" si="101"/>
        <v>0</v>
      </c>
      <c r="H65" s="70">
        <f t="shared" si="102"/>
        <v>0</v>
      </c>
      <c r="I65" s="70">
        <f t="shared" si="103"/>
        <v>0</v>
      </c>
      <c r="J65" s="70">
        <f t="shared" si="104"/>
        <v>0</v>
      </c>
      <c r="K65" s="70">
        <f t="shared" si="105"/>
        <v>0</v>
      </c>
      <c r="L65" s="70">
        <f t="shared" si="106"/>
        <v>0</v>
      </c>
      <c r="M65" s="73">
        <f t="shared" si="124"/>
        <v>0</v>
      </c>
      <c r="N65" s="81">
        <f t="shared" si="125"/>
        <v>0</v>
      </c>
      <c r="O65" s="72" t="str">
        <f>IFERROR(VLOOKUP(B65,'1ไม่มียอด'!B:D,3,0),"0")</f>
        <v>0</v>
      </c>
      <c r="P65" s="72" t="str">
        <f>IFERROR(VLOOKUP(B65,'1ไม่มียอด'!B:E,4,0),"0")</f>
        <v>0</v>
      </c>
      <c r="Q65" s="72" t="str">
        <f>IFERROR(VLOOKUP(B65,'1ไม่มียอด'!B:F,5,0),"0")</f>
        <v>0</v>
      </c>
      <c r="R65" s="72" t="str">
        <f>IFERROR(VLOOKUP(B65,'1ไม่มียอด'!B:G,6,0),"0")</f>
        <v>0</v>
      </c>
      <c r="S65" s="72" t="str">
        <f>IFERROR(VLOOKUP(B65,'1ไม่มียอด'!B:J,9,0),"0")</f>
        <v>0</v>
      </c>
      <c r="T65" s="72" t="str">
        <f>IFERROR(VLOOKUP(B65,'1ไม่มียอด'!B:K,10,0),"0")</f>
        <v>0</v>
      </c>
      <c r="U65" s="73">
        <f t="shared" si="107"/>
        <v>0</v>
      </c>
      <c r="V65" s="72" t="str">
        <f>IFERROR(VLOOKUP(B65,#REF!,3,0),"0")</f>
        <v>0</v>
      </c>
      <c r="W65" s="72" t="str">
        <f>IFERROR(VLOOKUP(B65,#REF!,4,0),"0")</f>
        <v>0</v>
      </c>
      <c r="X65" s="72" t="str">
        <f>IFERROR(VLOOKUP(B65,#REF!,5,0),"0")</f>
        <v>0</v>
      </c>
      <c r="Y65" s="72" t="str">
        <f>IFERROR(VLOOKUP(B65,#REF!,9,0),"0")</f>
        <v>0</v>
      </c>
      <c r="Z65" s="72" t="str">
        <f>IFERROR(VLOOKUP(B65,#REF!,10,0),"0")</f>
        <v>0</v>
      </c>
      <c r="AA65" s="72" t="str">
        <f>IFERROR(VLOOKUP(B65,#REF!,11,0),"0")</f>
        <v>0</v>
      </c>
      <c r="AB65" s="73">
        <f t="shared" si="108"/>
        <v>0</v>
      </c>
      <c r="AC65" s="72">
        <f>IFERROR(VLOOKUP(B65,'3'!B:D,3,0),"0")</f>
        <v>0</v>
      </c>
      <c r="AD65" s="72">
        <f>IFERROR(VLOOKUP(B65,'3'!B:E,4,0),"0")</f>
        <v>0</v>
      </c>
      <c r="AE65" s="72">
        <f>IFERROR(VLOOKUP(B65,'3'!B:F,5,0),"0")</f>
        <v>0</v>
      </c>
      <c r="AF65" s="72">
        <f>IFERROR(VLOOKUP(B65,'3'!B:J,9,0),"0")</f>
        <v>0</v>
      </c>
      <c r="AG65" s="72">
        <f>IFERROR(VLOOKUP(B65,'3'!B:K,10,0),"0")</f>
        <v>0</v>
      </c>
      <c r="AH65" s="72">
        <f>IFERROR(VLOOKUP(B65,'3'!B:L,11,0),"0")</f>
        <v>0</v>
      </c>
      <c r="AI65" s="73">
        <f t="shared" si="15"/>
        <v>0</v>
      </c>
      <c r="AJ65" s="72">
        <f>IFERROR(VLOOKUP(B65,'4'!B:D,3,0),"0")</f>
        <v>0</v>
      </c>
      <c r="AK65" s="72">
        <f>IFERROR(VLOOKUP(B65,'4'!B:E,4,0),"0")</f>
        <v>0</v>
      </c>
      <c r="AL65" s="72">
        <f>IFERROR(VLOOKUP(B65,'4'!B:F,5,0),"0")</f>
        <v>0</v>
      </c>
      <c r="AM65" s="72">
        <f>IFERROR(VLOOKUP(B65,'4'!B:J,9,0),"0")</f>
        <v>0</v>
      </c>
      <c r="AN65" s="72">
        <f>IFERROR(VLOOKUP(B65,'4'!B:K,10,0),"0")</f>
        <v>0</v>
      </c>
      <c r="AO65" s="72">
        <f>IFERROR(VLOOKUP(B65,'4'!B:L,11,0),"0")</f>
        <v>0</v>
      </c>
      <c r="AP65" s="73">
        <f t="shared" si="16"/>
        <v>0</v>
      </c>
      <c r="AQ65" s="72">
        <f>IFERROR(VLOOKUP(B65,'5'!B:D,3,0),"0")</f>
        <v>0</v>
      </c>
      <c r="AR65" s="72">
        <f>IFERROR(VLOOKUP(B65,'5'!B:E,4,0),"0")</f>
        <v>0</v>
      </c>
      <c r="AS65" s="72">
        <f>IFERROR(VLOOKUP(B65,'5'!B:F,5,0),"0")</f>
        <v>0</v>
      </c>
      <c r="AT65" s="72">
        <f>IFERROR(VLOOKUP(B65,'5'!B:J,9,0),"0")</f>
        <v>0</v>
      </c>
      <c r="AU65" s="72">
        <f>IFERROR(VLOOKUP(B65,'5'!B:K,10,0),"0")</f>
        <v>0</v>
      </c>
      <c r="AV65" s="72">
        <f>IFERROR(VLOOKUP(B65,'5'!B:L,11,0),"0")</f>
        <v>0</v>
      </c>
      <c r="AW65" s="73">
        <f t="shared" si="109"/>
        <v>0</v>
      </c>
      <c r="AX65" s="72">
        <f>IFERROR(VLOOKUP(B65,'6'!B:D,3,0),"0")</f>
        <v>0</v>
      </c>
      <c r="AY65" s="72">
        <f>IFERROR(VLOOKUP(B65,'6'!B:E,4,0),"0")</f>
        <v>0</v>
      </c>
      <c r="AZ65" s="72">
        <f>IFERROR(VLOOKUP(B65,'6'!B:F,5,0),"0")</f>
        <v>0</v>
      </c>
      <c r="BA65" s="72">
        <f>IFERROR(VLOOKUP(B65,'6'!B:J,9,0),"0")</f>
        <v>0</v>
      </c>
      <c r="BB65" s="72">
        <f>IFERROR(VLOOKUP(B65,'6'!B:K,10,0),"0")</f>
        <v>0</v>
      </c>
      <c r="BC65" s="72">
        <f>IFERROR(VLOOKUP(B65,'6'!B:L,11,0),"0")</f>
        <v>0</v>
      </c>
      <c r="BD65" s="73">
        <f t="shared" si="18"/>
        <v>0</v>
      </c>
      <c r="BE65" s="72">
        <f>IFERROR(VLOOKUP(B65,'7'!B:D,3,0),"0")</f>
        <v>0</v>
      </c>
      <c r="BF65" s="72">
        <f>IFERROR(VLOOKUP(B65,'7'!B:E,4,0),"0")</f>
        <v>0</v>
      </c>
      <c r="BG65" s="72">
        <f>IFERROR(VLOOKUP(B65,'7'!B:F,5,0),"0")</f>
        <v>0</v>
      </c>
      <c r="BH65" s="72">
        <f>IFERROR(VLOOKUP(B65,'7'!B:J,9,0),"0")</f>
        <v>0</v>
      </c>
      <c r="BI65" s="72">
        <f>IFERROR(VLOOKUP(B65,'7'!B:K,10,0),"0")</f>
        <v>0</v>
      </c>
      <c r="BJ65" s="72">
        <f>IFERROR(VLOOKUP(B65,'7'!B:L,11,0),"0")</f>
        <v>0</v>
      </c>
      <c r="BK65" s="73">
        <f t="shared" si="110"/>
        <v>0</v>
      </c>
      <c r="BL65" s="72">
        <f>IFERROR(VLOOKUP(B65,'8'!B:D,3,0),"0")</f>
        <v>0</v>
      </c>
      <c r="BM65" s="72">
        <f>IFERROR(VLOOKUP(B65,'8'!B:E,4,0),"0")</f>
        <v>0</v>
      </c>
      <c r="BN65" s="72">
        <f>IFERROR(VLOOKUP(B65,'8'!B:F,5,0),"0")</f>
        <v>0</v>
      </c>
      <c r="BO65" s="72">
        <f>IFERROR(VLOOKUP(B65,'8'!B:J,9,0),"0")</f>
        <v>0</v>
      </c>
      <c r="BP65" s="72">
        <f>IFERROR(VLOOKUP(B65,'8'!B:K,10,0),"0")</f>
        <v>0</v>
      </c>
      <c r="BQ65" s="72">
        <f>IFERROR(VLOOKUP(B65,'8'!B:L,11,0),"0")</f>
        <v>0</v>
      </c>
      <c r="BR65" s="73">
        <f t="shared" si="20"/>
        <v>0</v>
      </c>
      <c r="BS65" s="72">
        <f>IFERROR(VLOOKUP(B65,'9'!B:D,3,0),"0")</f>
        <v>0</v>
      </c>
      <c r="BT65" s="72">
        <f>IFERROR(VLOOKUP(B65,'9'!B:E,4,0),"0")</f>
        <v>0</v>
      </c>
      <c r="BU65" s="72">
        <f>IFERROR(VLOOKUP(B65,'9'!B:F,5,0),"0")</f>
        <v>0</v>
      </c>
      <c r="BV65" s="72">
        <f>IFERROR(VLOOKUP(B65,'9'!B:J,9,0),"0")</f>
        <v>0</v>
      </c>
      <c r="BW65" s="72">
        <f>IFERROR(VLOOKUP(B65,'9'!B:K,10,0),"0")</f>
        <v>0</v>
      </c>
      <c r="BX65" s="72">
        <f>IFERROR(VLOOKUP(B65,'9'!B:L,11,0),"0")</f>
        <v>0</v>
      </c>
      <c r="BY65" s="73">
        <f t="shared" si="21"/>
        <v>0</v>
      </c>
      <c r="BZ65" s="72">
        <f>IFERROR(VLOOKUP(B65,'10'!B:D,3,0),"0")</f>
        <v>0</v>
      </c>
      <c r="CA65" s="72">
        <f>IFERROR(VLOOKUP(B65,'10'!B:E,4,0),"0")</f>
        <v>0</v>
      </c>
      <c r="CB65" s="72">
        <f>VLOOKUP(B65,'10'!B:F,5,0)</f>
        <v>0</v>
      </c>
      <c r="CC65" s="72">
        <f>IFERROR(VLOOKUP(B65,'10'!B:J,9,0),"0")</f>
        <v>0</v>
      </c>
      <c r="CD65" s="72">
        <f>IFERROR(VLOOKUP(B65,'10'!B:K,10,0),"0")</f>
        <v>0</v>
      </c>
      <c r="CE65" s="72">
        <f>IFERROR(VLOOKUP(B65,'10'!B:L,11,0),"0")</f>
        <v>0</v>
      </c>
      <c r="CF65" s="73">
        <f t="shared" si="111"/>
        <v>0</v>
      </c>
      <c r="CG65" s="72">
        <f>IFERROR(VLOOKUP(B65,'11'!B:D,3,0),"0")</f>
        <v>0</v>
      </c>
      <c r="CH65" s="72">
        <f>IFERROR(VLOOKUP(B65,'11'!B:E,4,0),"0")</f>
        <v>0</v>
      </c>
      <c r="CI65" s="72">
        <f>IFERROR(VLOOKUP(B65,'11'!B:F,5,0),"0")</f>
        <v>0</v>
      </c>
      <c r="CJ65" s="72">
        <f>IFERROR(VLOOKUP(B65,'11'!B:J,9,0),"0")</f>
        <v>0</v>
      </c>
      <c r="CK65" s="72">
        <f>IFERROR(VLOOKUP(B65,'11'!B:K,10,0),"0")</f>
        <v>0</v>
      </c>
      <c r="CL65" s="72">
        <f>IFERROR(VLOOKUP(B65,'11'!B:L,11,0),"0")</f>
        <v>0</v>
      </c>
      <c r="CM65" s="73">
        <f t="shared" si="112"/>
        <v>0</v>
      </c>
      <c r="CN65" s="72">
        <f>IFERROR(VLOOKUP(B65,'12'!B:D,3,0),"0")</f>
        <v>0</v>
      </c>
      <c r="CO65" s="72">
        <f>IFERROR(VLOOKUP(B65,'12'!B:E,4,0),"0")</f>
        <v>0</v>
      </c>
      <c r="CP65" s="72">
        <f>IFERROR(VLOOKUP(B65,'12'!B:F,5,0),"0")</f>
        <v>0</v>
      </c>
      <c r="CQ65" s="72">
        <f>IFERROR(VLOOKUP(B65,'12'!B:J,9,0),"0")</f>
        <v>0</v>
      </c>
      <c r="CR65" s="72">
        <f>IFERROR(VLOOKUP(B65,'12'!B:K,10,0),"0")</f>
        <v>0</v>
      </c>
      <c r="CS65" s="72">
        <f>IFERROR(VLOOKUP(B65,'12'!B:L,11,0),"0")</f>
        <v>0</v>
      </c>
      <c r="CT65" s="73">
        <f t="shared" si="113"/>
        <v>0</v>
      </c>
      <c r="CU65" s="72">
        <f>IFERROR(VLOOKUP(B65,'13'!B:D,3,0),"0")</f>
        <v>0</v>
      </c>
      <c r="CV65" s="72">
        <f>IFERROR(VLOOKUP(B65,'13'!B:E,4,0),"0")</f>
        <v>0</v>
      </c>
      <c r="CW65" s="72">
        <f>IFERROR(VLOOKUP(B65,'13'!B:F,5,0),"0")</f>
        <v>0</v>
      </c>
      <c r="CX65" s="72">
        <f>IFERROR(VLOOKUP(B65,'13'!B:J,9,0),"0")</f>
        <v>0</v>
      </c>
      <c r="CY65" s="72">
        <f>IFERROR(VLOOKUP(B65,'13'!B:K,10,0),"0")</f>
        <v>0</v>
      </c>
      <c r="CZ65" s="72">
        <f>IFERROR(VLOOKUP(B65,'13'!B:L,11,0),"0")</f>
        <v>0</v>
      </c>
      <c r="DA65" s="73">
        <f t="shared" si="114"/>
        <v>0</v>
      </c>
      <c r="DB65" s="72">
        <f>IFERROR(VLOOKUP(B65,'14'!B:D,3,0),"0")</f>
        <v>0</v>
      </c>
      <c r="DC65" s="72">
        <f>IFERROR(VLOOKUP(B65,'14'!B:E,4,0),"0")</f>
        <v>0</v>
      </c>
      <c r="DD65" s="72">
        <f>IFERROR(VLOOKUP(B65,'14'!B:F,5,0),"0")</f>
        <v>0</v>
      </c>
      <c r="DE65" s="72">
        <f>IFERROR(VLOOKUP(B65,'14'!B:J,9,0),"0")</f>
        <v>0</v>
      </c>
      <c r="DF65" s="72">
        <f>IFERROR(VLOOKUP(B65,'14'!B:K,10,0),"0")</f>
        <v>0</v>
      </c>
      <c r="DG65" s="72">
        <f>IFERROR(VLOOKUP(B65,'14'!B:L,11,0),"0")</f>
        <v>0</v>
      </c>
      <c r="DH65" s="73">
        <f t="shared" si="115"/>
        <v>0</v>
      </c>
      <c r="DI65" s="72">
        <f>IFERROR(VLOOKUP(B65,'15'!B:D,3,0),"0")</f>
        <v>0</v>
      </c>
      <c r="DJ65" s="72">
        <f>IFERROR(VLOOKUP(B65,'15'!B:E,4,0),"0")</f>
        <v>0</v>
      </c>
      <c r="DK65" s="72">
        <f>IFERROR(VLOOKUP(B65,'15'!B:F,5,0),"0")</f>
        <v>0</v>
      </c>
      <c r="DL65" s="72">
        <f>IFERROR(VLOOKUP(B65,'15'!B:J,9,0),"0")</f>
        <v>0</v>
      </c>
      <c r="DM65" s="72">
        <f>IFERROR(VLOOKUP(B65,'15'!B:K,10,0),"0")</f>
        <v>0</v>
      </c>
      <c r="DN65" s="72">
        <f>IFERROR(VLOOKUP(B65,'15'!B:L,11,0),"0")</f>
        <v>0</v>
      </c>
      <c r="DO65" s="73">
        <f t="shared" si="116"/>
        <v>0</v>
      </c>
      <c r="DP65" s="72">
        <f>IFERROR(VLOOKUP(B65,'16'!B:D,3,0),"0")</f>
        <v>0</v>
      </c>
      <c r="DQ65" s="72">
        <f>IFERROR(VLOOKUP(B65,'16'!B:E,4,0),"0")</f>
        <v>0</v>
      </c>
      <c r="DR65" s="72">
        <f>IFERROR(VLOOKUP(B65,'16'!B:F,5,0),"0")</f>
        <v>0</v>
      </c>
      <c r="DS65" s="72">
        <f>IFERROR(VLOOKUP(B65,'16'!B:J,9,0),"0")</f>
        <v>0</v>
      </c>
      <c r="DT65" s="72">
        <f>IFERROR(VLOOKUP(B65,'16'!B:K,10,0),"0")</f>
        <v>0</v>
      </c>
      <c r="DU65" s="72">
        <f>IFERROR(VLOOKUP(B65,'16'!B:L,11,0),"0")</f>
        <v>0</v>
      </c>
      <c r="DV65" s="73">
        <f t="shared" si="117"/>
        <v>0</v>
      </c>
      <c r="DW65" s="72">
        <f>IFERROR(VLOOKUP(B65,'17'!B:D,3,0),"0")</f>
        <v>0</v>
      </c>
      <c r="DX65" s="72">
        <f>IFERROR(VLOOKUP(B65,'17'!B:E,4,0),"0")</f>
        <v>0</v>
      </c>
      <c r="DY65" s="72">
        <f>IFERROR(VLOOKUP(B65,'17'!B:F,5,0),"0")</f>
        <v>0</v>
      </c>
      <c r="DZ65" s="72">
        <f>IFERROR(VLOOKUP(B65,'17'!B:J,9,0),"0")</f>
        <v>0</v>
      </c>
      <c r="EA65" s="72">
        <f>IFERROR(VLOOKUP(B65,'17'!B:K,10,0),"0")</f>
        <v>0</v>
      </c>
      <c r="EB65" s="72">
        <f>IFERROR(VLOOKUP(B65,'17'!B:L,11,0),"0")</f>
        <v>0</v>
      </c>
      <c r="EC65" s="73">
        <f t="shared" si="118"/>
        <v>0</v>
      </c>
      <c r="ED65" s="72">
        <f>IFERROR(VLOOKUP(B65,'18'!B:D,3,0),"0")</f>
        <v>0</v>
      </c>
      <c r="EE65" s="72">
        <f>IFERROR(VLOOKUP(B65,'18'!B:E,4,0),"0")</f>
        <v>0</v>
      </c>
      <c r="EF65" s="72">
        <f>IFERROR(VLOOKUP(B65,'18'!B:F,5,0),"0")</f>
        <v>0</v>
      </c>
      <c r="EG65" s="72">
        <f>IFERROR(VLOOKUP(B65,'18'!B:J,9,0),"0")</f>
        <v>0</v>
      </c>
      <c r="EH65" s="72">
        <f>IFERROR(VLOOKUP(B65,'18'!B:K,10,0),"0")</f>
        <v>0</v>
      </c>
      <c r="EI65" s="72">
        <f>IFERROR(VLOOKUP(B65,'18'!B:L,11,0),"0")</f>
        <v>0</v>
      </c>
      <c r="EJ65" s="73">
        <f t="shared" si="30"/>
        <v>0</v>
      </c>
      <c r="EK65" s="72">
        <f>IFERROR(VLOOKUP(B65,'19'!B:D,3,0),"0")</f>
        <v>0</v>
      </c>
      <c r="EL65" s="72">
        <f>IFERROR(VLOOKUP(B65,'19'!B:E,4,0),"0")</f>
        <v>0</v>
      </c>
      <c r="EM65" s="72">
        <f>IFERROR(VLOOKUP(B65,'19'!B:F,5,0),"0")</f>
        <v>0</v>
      </c>
      <c r="EN65" s="72">
        <f>IFERROR(VLOOKUP(B65,'19'!B:J,9,0),"0")</f>
        <v>0</v>
      </c>
      <c r="EO65" s="72">
        <f>IFERROR(VLOOKUP(B65,'19'!B:K,10,0),"0")</f>
        <v>0</v>
      </c>
      <c r="EP65" s="72">
        <f>IFERROR(VLOOKUP(B65,'19'!B:L,11,0),"0")</f>
        <v>0</v>
      </c>
      <c r="EQ65" s="73">
        <f t="shared" si="31"/>
        <v>0</v>
      </c>
      <c r="ER65" s="72">
        <f>IFERROR(VLOOKUP(B65,'20'!B:D,3,0),"0")</f>
        <v>0</v>
      </c>
      <c r="ES65" s="72">
        <f>IFERROR(VLOOKUP(B65,'20'!B:E,4,0),"0")</f>
        <v>0</v>
      </c>
      <c r="ET65" s="72">
        <f>IFERROR(VLOOKUP(B65,'20'!B:F,5,0),"0")</f>
        <v>0</v>
      </c>
      <c r="EU65" s="72">
        <f>IFERROR(VLOOKUP(B65,'20'!B:J,9,0),"0")</f>
        <v>0</v>
      </c>
      <c r="EV65" s="72">
        <f>IFERROR(VLOOKUP(B65,'20'!B:K,10,0),"0")</f>
        <v>0</v>
      </c>
      <c r="EW65" s="72">
        <f>IFERROR(VLOOKUP(B65,'20'!B:L,11,0),"0")</f>
        <v>0</v>
      </c>
      <c r="EX65" s="73">
        <f t="shared" si="32"/>
        <v>0</v>
      </c>
      <c r="EY65" s="72">
        <f>IFERROR(VLOOKUP(B65,'21'!B:D,3,0),"0")</f>
        <v>0</v>
      </c>
      <c r="EZ65" s="72">
        <f>IFERROR(VLOOKUP(B65,'21'!B:E,4,0),"0")</f>
        <v>0</v>
      </c>
      <c r="FA65" s="72">
        <f>IFERROR(VLOOKUP(B65,'21'!B:F,5,0),"0")</f>
        <v>0</v>
      </c>
      <c r="FB65" s="72">
        <f>IFERROR(VLOOKUP(B65,'21'!B:J,9,0),"0")</f>
        <v>0</v>
      </c>
      <c r="FC65" s="72">
        <f>IFERROR(VLOOKUP(B65,'21'!B:K,10,0),"0")</f>
        <v>0</v>
      </c>
      <c r="FD65" s="72">
        <f>IFERROR(VLOOKUP(B65,'21'!B:L,11,0),"0")</f>
        <v>0</v>
      </c>
      <c r="FE65" s="73">
        <f t="shared" si="33"/>
        <v>0</v>
      </c>
      <c r="FF65" s="72">
        <f>IFERROR(VLOOKUP(B65,'22'!B:D,3,0),"0")</f>
        <v>0</v>
      </c>
      <c r="FG65" s="72">
        <f>IFERROR(VLOOKUP(B65,'22'!B:E,4,0),"0")</f>
        <v>0</v>
      </c>
      <c r="FH65" s="72">
        <f>IFERROR(VLOOKUP(B65,'22'!B:F,5,0),"0")</f>
        <v>0</v>
      </c>
      <c r="FI65" s="72">
        <f>IFERROR(VLOOKUP(B65,'22'!B:J,9,0),"0")</f>
        <v>0</v>
      </c>
      <c r="FJ65" s="72">
        <f>IFERROR(VLOOKUP(B65,'22'!B:K,10,0),"0")</f>
        <v>0</v>
      </c>
      <c r="FK65" s="72">
        <f>IFERROR(VLOOKUP(B65,'22'!B:L,11,0),"0")</f>
        <v>0</v>
      </c>
      <c r="FL65" s="73">
        <f t="shared" si="34"/>
        <v>0</v>
      </c>
      <c r="FM65" s="72">
        <f>IFERROR(VLOOKUP(B65,'23'!B:D,3,0),"0")</f>
        <v>0</v>
      </c>
      <c r="FN65" s="72">
        <f>IFERROR(VLOOKUP(B65,'23'!B:E,4,0),"0")</f>
        <v>0</v>
      </c>
      <c r="FO65" s="72">
        <f>IFERROR(VLOOKUP(B65,'23'!B:F,5,0),"0")</f>
        <v>0</v>
      </c>
      <c r="FP65" s="72">
        <f>IFERROR(VLOOKUP(B65,'23'!B:J,9,0),"0")</f>
        <v>0</v>
      </c>
      <c r="FQ65" s="72">
        <f>IFERROR(VLOOKUP(B65,'23'!B:K,10,0),"0")</f>
        <v>0</v>
      </c>
      <c r="FR65" s="72">
        <f>IFERROR(VLOOKUP(B65,'23'!B:L,11,0),"0")</f>
        <v>0</v>
      </c>
      <c r="FS65" s="73">
        <f t="shared" si="35"/>
        <v>0</v>
      </c>
      <c r="FT65" s="72">
        <f>IFERROR(VLOOKUP(B65,'24'!B:D,3,0),"0")</f>
        <v>0</v>
      </c>
      <c r="FU65" s="72">
        <f>IFERROR(VLOOKUP(B65,'24'!B:E,4,0),"0")</f>
        <v>0</v>
      </c>
      <c r="FV65" s="72">
        <f>IFERROR(VLOOKUP(B65,'24'!B:F,5,0),"0")</f>
        <v>0</v>
      </c>
      <c r="FW65" s="72">
        <f>IFERROR(VLOOKUP(B65,'24'!B:J,9,0),"0")</f>
        <v>0</v>
      </c>
      <c r="FX65" s="72">
        <f>IFERROR(VLOOKUP(B65,'24'!B:K,10,0),"0")</f>
        <v>0</v>
      </c>
      <c r="FY65" s="72">
        <f>IFERROR(VLOOKUP(B65,'24'!B:L,11,0),"0")</f>
        <v>0</v>
      </c>
      <c r="FZ65" s="73">
        <f t="shared" si="36"/>
        <v>0</v>
      </c>
      <c r="GA65" s="72">
        <f>IFERROR(VLOOKUP(B65,'25'!B:D,3,0),"0")</f>
        <v>0</v>
      </c>
      <c r="GB65" s="72">
        <f>IFERROR(VLOOKUP(B65,'25'!B:E,4,0),"0")</f>
        <v>0</v>
      </c>
      <c r="GC65" s="72">
        <f>IFERROR(VLOOKUP(B65,'25'!B:F,5,0),"0")</f>
        <v>0</v>
      </c>
      <c r="GD65" s="72">
        <f>IFERROR(VLOOKUP(B65,'25'!B:J,9,0),"0")</f>
        <v>0</v>
      </c>
      <c r="GE65" s="72">
        <f>IFERROR(VLOOKUP(B65,'25'!B:K,10,0),"0")</f>
        <v>0</v>
      </c>
      <c r="GF65" s="72">
        <f>IFERROR(VLOOKUP(B65,'25'!B:L,11,0),"0")</f>
        <v>0</v>
      </c>
      <c r="GG65" s="73">
        <f t="shared" si="119"/>
        <v>0</v>
      </c>
      <c r="GH65" s="72">
        <f>IFERROR(VLOOKUP(B65,'26'!B:D,3,0),"0")</f>
        <v>0</v>
      </c>
      <c r="GI65" s="72">
        <f>IFERROR(VLOOKUP(B65,'26'!B:E,4,0),"0")</f>
        <v>0</v>
      </c>
      <c r="GJ65" s="72">
        <f>IFERROR(VLOOKUP(B65,'26'!B:F,5,0),"0")</f>
        <v>0</v>
      </c>
      <c r="GK65" s="72">
        <f>IFERROR(VLOOKUP(B65,'26'!B:J,9,0),"0")</f>
        <v>0</v>
      </c>
      <c r="GL65" s="72">
        <f>IFERROR(VLOOKUP(B65,'26'!B:K,10,0),"0")</f>
        <v>0</v>
      </c>
      <c r="GM65" s="72">
        <f>IFERROR(VLOOKUP(B65,'26'!B:L,11,0),"0")</f>
        <v>0</v>
      </c>
      <c r="GN65" s="73">
        <f t="shared" si="120"/>
        <v>0</v>
      </c>
      <c r="GO65" s="72">
        <f>IFERROR(VLOOKUP(B65,'27'!B:D,3,0),"0")</f>
        <v>0</v>
      </c>
      <c r="GP65" s="72">
        <f>IFERROR(VLOOKUP(B65,'27'!B:E,4,0),"0")</f>
        <v>0</v>
      </c>
      <c r="GQ65" s="72">
        <f>IFERROR(VLOOKUP(B65,'27'!B:F,5,0),"0")</f>
        <v>0</v>
      </c>
      <c r="GR65" s="72">
        <f>IFERROR(VLOOKUP(B65,'27'!B:J,9,0),"0")</f>
        <v>0</v>
      </c>
      <c r="GS65" s="72">
        <f>IFERROR(VLOOKUP(B65,'27'!B:K,10,0),"0")</f>
        <v>0</v>
      </c>
      <c r="GT65" s="72">
        <f>IFERROR(VLOOKUP(B65,'27'!B:L,11,0),"0")</f>
        <v>0</v>
      </c>
      <c r="GU65" s="73">
        <f t="shared" si="39"/>
        <v>0</v>
      </c>
      <c r="GV65" s="72">
        <f>IFERROR(VLOOKUP(B65,'28'!B:D,3,0),"0")</f>
        <v>0</v>
      </c>
      <c r="GW65" s="72">
        <f>IFERROR(VLOOKUP(B65,'28'!B:E,4,0),"0")</f>
        <v>0</v>
      </c>
      <c r="GX65" s="72">
        <f>IFERROR(VLOOKUP(B65,'28'!B:F,5,0),"0")</f>
        <v>0</v>
      </c>
      <c r="GY65" s="72">
        <f>IFERROR(VLOOKUP(B65,'28'!B:J,9,0),"0")</f>
        <v>0</v>
      </c>
      <c r="GZ65" s="72">
        <f>IFERROR(VLOOKUP(B65,'28'!B:K,10,0),"0")</f>
        <v>0</v>
      </c>
      <c r="HA65" s="72">
        <f>IFERROR(VLOOKUP(B65,'28'!B:L,11,0),"0")</f>
        <v>0</v>
      </c>
      <c r="HB65" s="73">
        <f t="shared" si="40"/>
        <v>0</v>
      </c>
      <c r="HC65" s="72" t="str">
        <f>IFERROR(VLOOKUP(B65,#REF!,3),"0")</f>
        <v>0</v>
      </c>
      <c r="HD65" s="72" t="str">
        <f>IFERROR(VLOOKUP(B65,#REF!,4,0),"0")</f>
        <v>0</v>
      </c>
      <c r="HE65" s="72" t="str">
        <f>IFERROR(VLOOKUP(B65,#REF!,5,0),"0")</f>
        <v>0</v>
      </c>
      <c r="HF65" s="72" t="str">
        <f>IFERROR(VLOOKUP(B65,#REF!,9,0),"0")</f>
        <v>0</v>
      </c>
      <c r="HG65" s="72" t="str">
        <f>IFERROR(VLOOKUP(B65,#REF!,10,0),"0")</f>
        <v>0</v>
      </c>
      <c r="HH65" s="72" t="str">
        <f>IFERROR(VLOOKUP(B65,#REF!,11,0),"0")</f>
        <v>0</v>
      </c>
      <c r="HI65" s="73">
        <f t="shared" si="121"/>
        <v>0</v>
      </c>
      <c r="HP65" s="73">
        <f t="shared" si="122"/>
        <v>0</v>
      </c>
      <c r="HW65" s="73">
        <f t="shared" si="123"/>
        <v>0</v>
      </c>
    </row>
    <row r="66" spans="1:231" x14ac:dyDescent="0.6">
      <c r="A66" s="3">
        <v>63</v>
      </c>
      <c r="B66" s="3">
        <v>1111008</v>
      </c>
      <c r="C66" s="5" t="s">
        <v>33</v>
      </c>
      <c r="D66" s="3" t="s">
        <v>176</v>
      </c>
      <c r="E66" s="84">
        <v>13.36</v>
      </c>
      <c r="F66" s="83">
        <f t="shared" si="9"/>
        <v>5063.4399999999996</v>
      </c>
      <c r="G66" s="70">
        <f t="shared" si="101"/>
        <v>71</v>
      </c>
      <c r="H66" s="70">
        <f t="shared" si="102"/>
        <v>46</v>
      </c>
      <c r="I66" s="70">
        <f t="shared" si="103"/>
        <v>9</v>
      </c>
      <c r="J66" s="70">
        <f t="shared" si="104"/>
        <v>207</v>
      </c>
      <c r="K66" s="70">
        <f t="shared" si="105"/>
        <v>0</v>
      </c>
      <c r="L66" s="70">
        <f t="shared" si="106"/>
        <v>46</v>
      </c>
      <c r="M66" s="73">
        <f t="shared" si="124"/>
        <v>379</v>
      </c>
      <c r="N66" s="81">
        <f t="shared" si="125"/>
        <v>333</v>
      </c>
      <c r="O66" s="72" t="str">
        <f>IFERROR(VLOOKUP(B66,'1ไม่มียอด'!B:D,3,0),"0")</f>
        <v>0</v>
      </c>
      <c r="P66" s="72" t="str">
        <f>IFERROR(VLOOKUP(B66,'1ไม่มียอด'!B:E,4,0),"0")</f>
        <v>0</v>
      </c>
      <c r="Q66" s="72" t="str">
        <f>IFERROR(VLOOKUP(B66,'1ไม่มียอด'!B:F,5,0),"0")</f>
        <v>0</v>
      </c>
      <c r="R66" s="72" t="str">
        <f>IFERROR(VLOOKUP(B66,'1ไม่มียอด'!B:G,6,0),"0")</f>
        <v>0</v>
      </c>
      <c r="S66" s="72" t="str">
        <f>IFERROR(VLOOKUP(B66,'1ไม่มียอด'!B:J,9,0),"0")</f>
        <v>0</v>
      </c>
      <c r="T66" s="72" t="str">
        <f>IFERROR(VLOOKUP(B66,'1ไม่มียอด'!B:K,10,0),"0")</f>
        <v>0</v>
      </c>
      <c r="U66" s="73">
        <f t="shared" si="107"/>
        <v>0</v>
      </c>
      <c r="V66" s="72" t="str">
        <f>IFERROR(VLOOKUP(B66,#REF!,3,0),"0")</f>
        <v>0</v>
      </c>
      <c r="W66" s="72" t="str">
        <f>IFERROR(VLOOKUP(B66,#REF!,4,0),"0")</f>
        <v>0</v>
      </c>
      <c r="X66" s="72" t="str">
        <f>IFERROR(VLOOKUP(B66,#REF!,5,0),"0")</f>
        <v>0</v>
      </c>
      <c r="Y66" s="72" t="str">
        <f>IFERROR(VLOOKUP(B66,#REF!,9,0),"0")</f>
        <v>0</v>
      </c>
      <c r="Z66" s="72" t="str">
        <f>IFERROR(VLOOKUP(B66,#REF!,10,0),"0")</f>
        <v>0</v>
      </c>
      <c r="AA66" s="72" t="str">
        <f>IFERROR(VLOOKUP(B66,#REF!,11,0),"0")</f>
        <v>0</v>
      </c>
      <c r="AB66" s="73">
        <f t="shared" si="108"/>
        <v>0</v>
      </c>
      <c r="AC66" s="72">
        <f>IFERROR(VLOOKUP(B66,'3'!B:D,3,0),"0")</f>
        <v>0</v>
      </c>
      <c r="AD66" s="72">
        <f>IFERROR(VLOOKUP(B66,'3'!B:E,4,0),"0")</f>
        <v>0</v>
      </c>
      <c r="AE66" s="72">
        <f>IFERROR(VLOOKUP(B66,'3'!B:F,5,0),"0")</f>
        <v>0</v>
      </c>
      <c r="AF66" s="72">
        <f>IFERROR(VLOOKUP(B66,'3'!B:J,9,0),"0")</f>
        <v>0</v>
      </c>
      <c r="AG66" s="72">
        <f>IFERROR(VLOOKUP(B66,'3'!B:K,10,0),"0")</f>
        <v>0</v>
      </c>
      <c r="AH66" s="72">
        <f>IFERROR(VLOOKUP(B66,'3'!B:L,11,0),"0")</f>
        <v>0</v>
      </c>
      <c r="AI66" s="73">
        <f t="shared" si="15"/>
        <v>0</v>
      </c>
      <c r="AJ66" s="72">
        <f>IFERROR(VLOOKUP(B66,'4'!B:D,3,0),"0")</f>
        <v>0</v>
      </c>
      <c r="AK66" s="72">
        <f>IFERROR(VLOOKUP(B66,'4'!B:E,4,0),"0")</f>
        <v>0</v>
      </c>
      <c r="AL66" s="72">
        <f>IFERROR(VLOOKUP(B66,'4'!B:F,5,0),"0")</f>
        <v>0</v>
      </c>
      <c r="AM66" s="72">
        <f>IFERROR(VLOOKUP(B66,'4'!B:J,9,0),"0")</f>
        <v>0</v>
      </c>
      <c r="AN66" s="72">
        <f>IFERROR(VLOOKUP(B66,'4'!B:K,10,0),"0")</f>
        <v>0</v>
      </c>
      <c r="AO66" s="72">
        <f>IFERROR(VLOOKUP(B66,'4'!B:L,11,0),"0")</f>
        <v>0</v>
      </c>
      <c r="AP66" s="73">
        <f t="shared" si="16"/>
        <v>0</v>
      </c>
      <c r="AQ66" s="72">
        <f>IFERROR(VLOOKUP(B66,'5'!B:D,3,0),"0")</f>
        <v>10</v>
      </c>
      <c r="AR66" s="72">
        <f>IFERROR(VLOOKUP(B66,'5'!B:E,4,0),"0")</f>
        <v>0</v>
      </c>
      <c r="AS66" s="72">
        <f>IFERROR(VLOOKUP(B66,'5'!B:F,5,0),"0")</f>
        <v>0</v>
      </c>
      <c r="AT66" s="72">
        <f>IFERROR(VLOOKUP(B66,'5'!B:J,9,0),"0")</f>
        <v>0</v>
      </c>
      <c r="AU66" s="72">
        <f>IFERROR(VLOOKUP(B66,'5'!B:K,10,0),"0")</f>
        <v>0</v>
      </c>
      <c r="AV66" s="72">
        <f>IFERROR(VLOOKUP(B66,'5'!B:L,11,0),"0")</f>
        <v>5</v>
      </c>
      <c r="AW66" s="73">
        <f t="shared" si="109"/>
        <v>10</v>
      </c>
      <c r="AX66" s="72">
        <f>IFERROR(VLOOKUP(B66,'6'!B:D,3,0),"0")</f>
        <v>32</v>
      </c>
      <c r="AY66" s="72">
        <f>IFERROR(VLOOKUP(B66,'6'!B:E,4,0),"0")</f>
        <v>0</v>
      </c>
      <c r="AZ66" s="72">
        <f>IFERROR(VLOOKUP(B66,'6'!B:F,5,0),"0")</f>
        <v>0</v>
      </c>
      <c r="BA66" s="72">
        <f>IFERROR(VLOOKUP(B66,'6'!B:J,9,0),"0")</f>
        <v>0</v>
      </c>
      <c r="BB66" s="72">
        <f>IFERROR(VLOOKUP(B66,'6'!B:K,10,0),"0")</f>
        <v>0</v>
      </c>
      <c r="BC66" s="72">
        <f>IFERROR(VLOOKUP(B66,'6'!B:L,11,0),"0")</f>
        <v>0</v>
      </c>
      <c r="BD66" s="73">
        <f t="shared" si="18"/>
        <v>32</v>
      </c>
      <c r="BE66" s="72">
        <f>IFERROR(VLOOKUP(B66,'7'!B:D,3,0),"0")</f>
        <v>2</v>
      </c>
      <c r="BF66" s="72">
        <f>IFERROR(VLOOKUP(B66,'7'!B:E,4,0),"0")</f>
        <v>0</v>
      </c>
      <c r="BG66" s="72">
        <f>IFERROR(VLOOKUP(B66,'7'!B:F,5,0),"0")</f>
        <v>0</v>
      </c>
      <c r="BH66" s="72">
        <f>IFERROR(VLOOKUP(B66,'7'!B:J,9,0),"0")</f>
        <v>0</v>
      </c>
      <c r="BI66" s="72">
        <f>IFERROR(VLOOKUP(B66,'7'!B:K,10,0),"0")</f>
        <v>0</v>
      </c>
      <c r="BJ66" s="72">
        <f>IFERROR(VLOOKUP(B66,'7'!B:L,11,0),"0")</f>
        <v>5</v>
      </c>
      <c r="BK66" s="73">
        <f t="shared" si="110"/>
        <v>2</v>
      </c>
      <c r="BL66" s="72">
        <f>IFERROR(VLOOKUP(B66,'8'!B:D,3,0),"0")</f>
        <v>2</v>
      </c>
      <c r="BM66" s="72">
        <f>IFERROR(VLOOKUP(B66,'8'!B:E,4,0),"0")</f>
        <v>12</v>
      </c>
      <c r="BN66" s="72">
        <f>IFERROR(VLOOKUP(B66,'8'!B:F,5,0),"0")</f>
        <v>0</v>
      </c>
      <c r="BO66" s="72">
        <f>IFERROR(VLOOKUP(B66,'8'!B:J,9,0),"0")</f>
        <v>0</v>
      </c>
      <c r="BP66" s="72">
        <f>IFERROR(VLOOKUP(B66,'8'!B:K,10,0),"0")</f>
        <v>0</v>
      </c>
      <c r="BQ66" s="72">
        <f>IFERROR(VLOOKUP(B66,'8'!B:L,11,0),"0")</f>
        <v>0</v>
      </c>
      <c r="BR66" s="73">
        <f t="shared" si="20"/>
        <v>14</v>
      </c>
      <c r="BS66" s="72">
        <f>IFERROR(VLOOKUP(B66,'9'!B:D,3,0),"0")</f>
        <v>1</v>
      </c>
      <c r="BT66" s="72">
        <f>IFERROR(VLOOKUP(B66,'9'!B:E,4,0),"0")</f>
        <v>0</v>
      </c>
      <c r="BU66" s="72">
        <f>IFERROR(VLOOKUP(B66,'9'!B:F,5,0),"0")</f>
        <v>0</v>
      </c>
      <c r="BV66" s="72">
        <f>IFERROR(VLOOKUP(B66,'9'!B:J,9,0),"0")</f>
        <v>9</v>
      </c>
      <c r="BW66" s="72">
        <f>IFERROR(VLOOKUP(B66,'9'!B:K,10,0),"0")</f>
        <v>0</v>
      </c>
      <c r="BX66" s="72">
        <f>IFERROR(VLOOKUP(B66,'9'!B:L,11,0),"0")</f>
        <v>0</v>
      </c>
      <c r="BY66" s="73">
        <f t="shared" si="21"/>
        <v>10</v>
      </c>
      <c r="BZ66" s="72">
        <f>IFERROR(VLOOKUP(B66,'10'!B:D,3,0),"0")</f>
        <v>0</v>
      </c>
      <c r="CA66" s="72">
        <f>IFERROR(VLOOKUP(B66,'10'!B:E,4,0),"0")</f>
        <v>0</v>
      </c>
      <c r="CB66" s="72">
        <f>VLOOKUP(B66,'10'!B:F,5,0)</f>
        <v>3</v>
      </c>
      <c r="CC66" s="72">
        <f>IFERROR(VLOOKUP(B66,'10'!B:J,9,0),"0")</f>
        <v>0</v>
      </c>
      <c r="CD66" s="72">
        <f>IFERROR(VLOOKUP(B66,'10'!B:K,10,0),"0")</f>
        <v>0</v>
      </c>
      <c r="CE66" s="72">
        <f>IFERROR(VLOOKUP(B66,'10'!B:L,11,0),"0")</f>
        <v>4</v>
      </c>
      <c r="CF66" s="73">
        <f t="shared" si="111"/>
        <v>3</v>
      </c>
      <c r="CG66" s="72">
        <f>IFERROR(VLOOKUP(B66,'11'!B:D,3,0),"0")</f>
        <v>1</v>
      </c>
      <c r="CH66" s="72">
        <f>IFERROR(VLOOKUP(B66,'11'!B:E,4,0),"0")</f>
        <v>1</v>
      </c>
      <c r="CI66" s="72">
        <f>IFERROR(VLOOKUP(B66,'11'!B:F,5,0),"0")</f>
        <v>0</v>
      </c>
      <c r="CJ66" s="72">
        <f>IFERROR(VLOOKUP(B66,'11'!B:J,9,0),"0")</f>
        <v>6</v>
      </c>
      <c r="CK66" s="72">
        <f>IFERROR(VLOOKUP(B66,'11'!B:K,10,0),"0")</f>
        <v>0</v>
      </c>
      <c r="CL66" s="72">
        <f>IFERROR(VLOOKUP(B66,'11'!B:L,11,0),"0")</f>
        <v>0</v>
      </c>
      <c r="CM66" s="73">
        <f t="shared" si="112"/>
        <v>8</v>
      </c>
      <c r="CN66" s="72">
        <f>IFERROR(VLOOKUP(B66,'12'!B:D,3,0),"0")</f>
        <v>2</v>
      </c>
      <c r="CO66" s="72">
        <f>IFERROR(VLOOKUP(B66,'12'!B:E,4,0),"0")</f>
        <v>0</v>
      </c>
      <c r="CP66" s="72">
        <f>IFERROR(VLOOKUP(B66,'12'!B:F,5,0),"0")</f>
        <v>0</v>
      </c>
      <c r="CQ66" s="72">
        <f>IFERROR(VLOOKUP(B66,'12'!B:J,9,0),"0")</f>
        <v>0</v>
      </c>
      <c r="CR66" s="72">
        <f>IFERROR(VLOOKUP(B66,'12'!B:K,10,0),"0")</f>
        <v>0</v>
      </c>
      <c r="CS66" s="72">
        <f>IFERROR(VLOOKUP(B66,'12'!B:L,11,0),"0")</f>
        <v>3</v>
      </c>
      <c r="CT66" s="73">
        <f t="shared" si="113"/>
        <v>2</v>
      </c>
      <c r="CU66" s="72">
        <f>IFERROR(VLOOKUP(B66,'13'!B:D,3,0),"0")</f>
        <v>0</v>
      </c>
      <c r="CV66" s="72">
        <f>IFERROR(VLOOKUP(B66,'13'!B:E,4,0),"0")</f>
        <v>0</v>
      </c>
      <c r="CW66" s="72">
        <f>IFERROR(VLOOKUP(B66,'13'!B:F,5,0),"0")</f>
        <v>3</v>
      </c>
      <c r="CX66" s="72">
        <f>IFERROR(VLOOKUP(B66,'13'!B:J,9,0),"0")</f>
        <v>0</v>
      </c>
      <c r="CY66" s="72">
        <f>IFERROR(VLOOKUP(B66,'13'!B:K,10,0),"0")</f>
        <v>0</v>
      </c>
      <c r="CZ66" s="72">
        <f>IFERROR(VLOOKUP(B66,'13'!B:L,11,0),"0")</f>
        <v>4</v>
      </c>
      <c r="DA66" s="73">
        <f t="shared" si="114"/>
        <v>3</v>
      </c>
      <c r="DB66" s="72">
        <f>IFERROR(VLOOKUP(B66,'14'!B:D,3,0),"0")</f>
        <v>0</v>
      </c>
      <c r="DC66" s="72">
        <f>IFERROR(VLOOKUP(B66,'14'!B:E,4,0),"0")</f>
        <v>0</v>
      </c>
      <c r="DD66" s="72">
        <f>IFERROR(VLOOKUP(B66,'14'!B:F,5,0),"0")</f>
        <v>0</v>
      </c>
      <c r="DE66" s="72">
        <f>IFERROR(VLOOKUP(B66,'14'!B:J,9,0),"0")</f>
        <v>0</v>
      </c>
      <c r="DF66" s="72">
        <f>IFERROR(VLOOKUP(B66,'14'!B:K,10,0),"0")</f>
        <v>0</v>
      </c>
      <c r="DG66" s="72">
        <f>IFERROR(VLOOKUP(B66,'14'!B:L,11,0),"0")</f>
        <v>5</v>
      </c>
      <c r="DH66" s="73">
        <f t="shared" si="115"/>
        <v>0</v>
      </c>
      <c r="DI66" s="72">
        <f>IFERROR(VLOOKUP(B66,'15'!B:D,3,0),"0")</f>
        <v>0</v>
      </c>
      <c r="DJ66" s="72">
        <f>IFERROR(VLOOKUP(B66,'15'!B:E,4,0),"0")</f>
        <v>0</v>
      </c>
      <c r="DK66" s="72">
        <f>IFERROR(VLOOKUP(B66,'15'!B:F,5,0),"0")</f>
        <v>0</v>
      </c>
      <c r="DL66" s="72">
        <f>IFERROR(VLOOKUP(B66,'15'!B:J,9,0),"0")</f>
        <v>12</v>
      </c>
      <c r="DM66" s="72">
        <f>IFERROR(VLOOKUP(B66,'15'!B:K,10,0),"0")</f>
        <v>0</v>
      </c>
      <c r="DN66" s="72">
        <f>IFERROR(VLOOKUP(B66,'15'!B:L,11,0),"0")</f>
        <v>0</v>
      </c>
      <c r="DO66" s="73">
        <f t="shared" si="116"/>
        <v>12</v>
      </c>
      <c r="DP66" s="72">
        <f>IFERROR(VLOOKUP(B66,'16'!B:D,3,0),"0")</f>
        <v>0</v>
      </c>
      <c r="DQ66" s="72">
        <f>IFERROR(VLOOKUP(B66,'16'!B:E,4,0),"0")</f>
        <v>6</v>
      </c>
      <c r="DR66" s="72">
        <f>IFERROR(VLOOKUP(B66,'16'!B:F,5,0),"0")</f>
        <v>3</v>
      </c>
      <c r="DS66" s="72">
        <f>IFERROR(VLOOKUP(B66,'16'!B:J,9,0),"0")</f>
        <v>3</v>
      </c>
      <c r="DT66" s="72">
        <f>IFERROR(VLOOKUP(B66,'16'!B:K,10,0),"0")</f>
        <v>0</v>
      </c>
      <c r="DU66" s="72">
        <f>IFERROR(VLOOKUP(B66,'16'!B:L,11,0),"0")</f>
        <v>0</v>
      </c>
      <c r="DV66" s="73">
        <f t="shared" si="117"/>
        <v>12</v>
      </c>
      <c r="DW66" s="72">
        <f>IFERROR(VLOOKUP(B66,'17'!B:D,3,0),"0")</f>
        <v>0</v>
      </c>
      <c r="DX66" s="72">
        <f>IFERROR(VLOOKUP(B66,'17'!B:E,4,0),"0")</f>
        <v>3</v>
      </c>
      <c r="DY66" s="72">
        <f>IFERROR(VLOOKUP(B66,'17'!B:F,5,0),"0")</f>
        <v>0</v>
      </c>
      <c r="DZ66" s="72">
        <f>IFERROR(VLOOKUP(B66,'17'!B:J,9,0),"0")</f>
        <v>0</v>
      </c>
      <c r="EA66" s="72">
        <f>IFERROR(VLOOKUP(B66,'17'!B:K,10,0),"0")</f>
        <v>0</v>
      </c>
      <c r="EB66" s="72">
        <f>IFERROR(VLOOKUP(B66,'17'!B:L,11,0),"0")</f>
        <v>0</v>
      </c>
      <c r="EC66" s="73">
        <f t="shared" si="118"/>
        <v>3</v>
      </c>
      <c r="ED66" s="72">
        <f>IFERROR(VLOOKUP(B66,'18'!B:D,3,0),"0")</f>
        <v>0</v>
      </c>
      <c r="EE66" s="72">
        <f>IFERROR(VLOOKUP(B66,'18'!B:E,4,0),"0")</f>
        <v>0</v>
      </c>
      <c r="EF66" s="72">
        <f>IFERROR(VLOOKUP(B66,'18'!B:F,5,0),"0")</f>
        <v>0</v>
      </c>
      <c r="EG66" s="72">
        <f>IFERROR(VLOOKUP(B66,'18'!B:J,9,0),"0")</f>
        <v>9</v>
      </c>
      <c r="EH66" s="72">
        <f>IFERROR(VLOOKUP(B66,'18'!B:K,10,0),"0")</f>
        <v>0</v>
      </c>
      <c r="EI66" s="72">
        <f>IFERROR(VLOOKUP(B66,'18'!B:L,11,0),"0")</f>
        <v>0</v>
      </c>
      <c r="EJ66" s="73">
        <f t="shared" si="30"/>
        <v>9</v>
      </c>
      <c r="EK66" s="72">
        <f>IFERROR(VLOOKUP(B66,'19'!B:D,3,0),"0")</f>
        <v>0</v>
      </c>
      <c r="EL66" s="72">
        <f>IFERROR(VLOOKUP(B66,'19'!B:E,4,0),"0")</f>
        <v>3</v>
      </c>
      <c r="EM66" s="72">
        <f>IFERROR(VLOOKUP(B66,'19'!B:F,5,0),"0")</f>
        <v>0</v>
      </c>
      <c r="EN66" s="72">
        <f>IFERROR(VLOOKUP(B66,'19'!B:J,9,0),"0")</f>
        <v>15</v>
      </c>
      <c r="EO66" s="72">
        <f>IFERROR(VLOOKUP(B66,'19'!B:K,10,0),"0")</f>
        <v>0</v>
      </c>
      <c r="EP66" s="72">
        <f>IFERROR(VLOOKUP(B66,'19'!B:L,11,0),"0")</f>
        <v>0</v>
      </c>
      <c r="EQ66" s="73">
        <f t="shared" si="31"/>
        <v>18</v>
      </c>
      <c r="ER66" s="72">
        <f>IFERROR(VLOOKUP(B66,'20'!B:D,3,0),"0")</f>
        <v>0</v>
      </c>
      <c r="ES66" s="72">
        <f>IFERROR(VLOOKUP(B66,'20'!B:E,4,0),"0")</f>
        <v>0</v>
      </c>
      <c r="ET66" s="72">
        <f>IFERROR(VLOOKUP(B66,'20'!B:F,5,0),"0")</f>
        <v>0</v>
      </c>
      <c r="EU66" s="72">
        <f>IFERROR(VLOOKUP(B66,'20'!B:J,9,0),"0")</f>
        <v>18</v>
      </c>
      <c r="EV66" s="72">
        <f>IFERROR(VLOOKUP(B66,'20'!B:K,10,0),"0")</f>
        <v>0</v>
      </c>
      <c r="EW66" s="72">
        <f>IFERROR(VLOOKUP(B66,'20'!B:L,11,0),"0")</f>
        <v>0</v>
      </c>
      <c r="EX66" s="73">
        <f t="shared" si="32"/>
        <v>18</v>
      </c>
      <c r="EY66" s="72">
        <f>IFERROR(VLOOKUP(B66,'21'!B:D,3,0),"0")</f>
        <v>0</v>
      </c>
      <c r="EZ66" s="72">
        <f>IFERROR(VLOOKUP(B66,'21'!B:E,4,0),"0")</f>
        <v>3</v>
      </c>
      <c r="FA66" s="72">
        <f>IFERROR(VLOOKUP(B66,'21'!B:F,5,0),"0")</f>
        <v>0</v>
      </c>
      <c r="FB66" s="72">
        <f>IFERROR(VLOOKUP(B66,'21'!B:J,9,0),"0")</f>
        <v>12</v>
      </c>
      <c r="FC66" s="72">
        <f>IFERROR(VLOOKUP(B66,'21'!B:K,10,0),"0")</f>
        <v>0</v>
      </c>
      <c r="FD66" s="72">
        <f>IFERROR(VLOOKUP(B66,'21'!B:L,11,0),"0")</f>
        <v>5</v>
      </c>
      <c r="FE66" s="73">
        <f t="shared" si="33"/>
        <v>20</v>
      </c>
      <c r="FF66" s="72">
        <f>IFERROR(VLOOKUP(B66,'22'!B:D,3,0),"0")</f>
        <v>10</v>
      </c>
      <c r="FG66" s="72">
        <f>IFERROR(VLOOKUP(B66,'22'!B:E,4,0),"0")</f>
        <v>4</v>
      </c>
      <c r="FH66" s="72">
        <f>IFERROR(VLOOKUP(B66,'22'!B:F,5,0),"0")</f>
        <v>0</v>
      </c>
      <c r="FI66" s="72">
        <f>IFERROR(VLOOKUP(B66,'22'!B:J,9,0),"0")</f>
        <v>12</v>
      </c>
      <c r="FJ66" s="72">
        <f>IFERROR(VLOOKUP(B66,'22'!B:K,10,0),"0")</f>
        <v>0</v>
      </c>
      <c r="FK66" s="72">
        <f>IFERROR(VLOOKUP(B66,'22'!B:L,11,0),"0")</f>
        <v>0</v>
      </c>
      <c r="FL66" s="73">
        <f t="shared" si="34"/>
        <v>26</v>
      </c>
      <c r="FM66" s="72">
        <f>IFERROR(VLOOKUP(B66,'23'!B:D,3,0),"0")</f>
        <v>0</v>
      </c>
      <c r="FN66" s="72">
        <f>IFERROR(VLOOKUP(B66,'23'!B:E,4,0),"0")</f>
        <v>3</v>
      </c>
      <c r="FO66" s="72">
        <f>IFERROR(VLOOKUP(B66,'23'!B:F,5,0),"0")</f>
        <v>0</v>
      </c>
      <c r="FP66" s="72">
        <f>IFERROR(VLOOKUP(B66,'23'!B:J,9,0),"0")</f>
        <v>17</v>
      </c>
      <c r="FQ66" s="72">
        <f>IFERROR(VLOOKUP(B66,'23'!B:K,10,0),"0")</f>
        <v>0</v>
      </c>
      <c r="FR66" s="72">
        <f>IFERROR(VLOOKUP(B66,'23'!B:L,11,0),"0")</f>
        <v>0</v>
      </c>
      <c r="FS66" s="73">
        <f t="shared" si="35"/>
        <v>20</v>
      </c>
      <c r="FT66" s="72">
        <f>IFERROR(VLOOKUP(B66,'24'!B:D,3,0),"0")</f>
        <v>0</v>
      </c>
      <c r="FU66" s="72">
        <f>IFERROR(VLOOKUP(B66,'24'!B:E,4,0),"0")</f>
        <v>0</v>
      </c>
      <c r="FV66" s="72">
        <f>IFERROR(VLOOKUP(B66,'24'!B:F,5,0),"0")</f>
        <v>0</v>
      </c>
      <c r="FW66" s="72">
        <f>IFERROR(VLOOKUP(B66,'24'!B:J,9,0),"0")</f>
        <v>12</v>
      </c>
      <c r="FX66" s="72">
        <f>IFERROR(VLOOKUP(B66,'24'!B:K,10,0),"0")</f>
        <v>0</v>
      </c>
      <c r="FY66" s="72">
        <f>IFERROR(VLOOKUP(B66,'24'!B:L,11,0),"0")</f>
        <v>0</v>
      </c>
      <c r="FZ66" s="73">
        <f t="shared" si="36"/>
        <v>12</v>
      </c>
      <c r="GA66" s="72">
        <f>IFERROR(VLOOKUP(B66,'25'!B:D,3,0),"0")</f>
        <v>10</v>
      </c>
      <c r="GB66" s="72">
        <f>IFERROR(VLOOKUP(B66,'25'!B:E,4,0),"0")</f>
        <v>1</v>
      </c>
      <c r="GC66" s="72">
        <f>IFERROR(VLOOKUP(B66,'25'!B:F,5,0),"0")</f>
        <v>0</v>
      </c>
      <c r="GD66" s="72">
        <f>IFERROR(VLOOKUP(B66,'25'!B:J,9,0),"0")</f>
        <v>0</v>
      </c>
      <c r="GE66" s="72">
        <f>IFERROR(VLOOKUP(B66,'25'!B:K,10,0),"0")</f>
        <v>0</v>
      </c>
      <c r="GF66" s="72">
        <f>IFERROR(VLOOKUP(B66,'25'!B:L,11,0),"0")</f>
        <v>0</v>
      </c>
      <c r="GG66" s="73">
        <f t="shared" si="119"/>
        <v>11</v>
      </c>
      <c r="GH66" s="72">
        <f>IFERROR(VLOOKUP(B66,'26'!B:D,3,0),"0")</f>
        <v>0</v>
      </c>
      <c r="GI66" s="72">
        <f>IFERROR(VLOOKUP(B66,'26'!B:E,4,0),"0")</f>
        <v>0</v>
      </c>
      <c r="GJ66" s="72">
        <f>IFERROR(VLOOKUP(B66,'26'!B:F,5,0),"0")</f>
        <v>0</v>
      </c>
      <c r="GK66" s="72">
        <f>IFERROR(VLOOKUP(B66,'26'!B:J,9,0),"0")</f>
        <v>21</v>
      </c>
      <c r="GL66" s="72">
        <f>IFERROR(VLOOKUP(B66,'26'!B:K,10,0),"0")</f>
        <v>0</v>
      </c>
      <c r="GM66" s="72">
        <f>IFERROR(VLOOKUP(B66,'26'!B:L,11,0),"0")</f>
        <v>0</v>
      </c>
      <c r="GN66" s="73">
        <f t="shared" si="120"/>
        <v>21</v>
      </c>
      <c r="GO66" s="72">
        <f>IFERROR(VLOOKUP(B66,'27'!B:D,3,0),"0")</f>
        <v>1</v>
      </c>
      <c r="GP66" s="72">
        <f>IFERROR(VLOOKUP(B66,'27'!B:E,4,0),"0")</f>
        <v>9</v>
      </c>
      <c r="GQ66" s="72">
        <f>IFERROR(VLOOKUP(B66,'27'!B:F,5,0),"0")</f>
        <v>0</v>
      </c>
      <c r="GR66" s="72">
        <f>IFERROR(VLOOKUP(B66,'27'!B:J,9,0),"0")</f>
        <v>37</v>
      </c>
      <c r="GS66" s="72">
        <f>IFERROR(VLOOKUP(B66,'27'!B:K,10,0),"0")</f>
        <v>0</v>
      </c>
      <c r="GT66" s="72">
        <f>IFERROR(VLOOKUP(B66,'27'!B:L,11,0),"0")</f>
        <v>15</v>
      </c>
      <c r="GU66" s="73">
        <f t="shared" si="39"/>
        <v>62</v>
      </c>
      <c r="GV66" s="72">
        <f>IFERROR(VLOOKUP(B66,'28'!B:D,3,0),"0")</f>
        <v>0</v>
      </c>
      <c r="GW66" s="72">
        <f>IFERROR(VLOOKUP(B66,'28'!B:E,4,0),"0")</f>
        <v>1</v>
      </c>
      <c r="GX66" s="72">
        <f>IFERROR(VLOOKUP(B66,'28'!B:F,5,0),"0")</f>
        <v>0</v>
      </c>
      <c r="GY66" s="72">
        <f>IFERROR(VLOOKUP(B66,'28'!B:J,9,0),"0")</f>
        <v>24</v>
      </c>
      <c r="GZ66" s="72">
        <f>IFERROR(VLOOKUP(B66,'28'!B:K,10,0),"0")</f>
        <v>0</v>
      </c>
      <c r="HA66" s="72">
        <f>IFERROR(VLOOKUP(B66,'28'!B:L,11,0),"0")</f>
        <v>0</v>
      </c>
      <c r="HB66" s="73">
        <f t="shared" si="40"/>
        <v>25</v>
      </c>
      <c r="HC66" s="72" t="str">
        <f>IFERROR(VLOOKUP(B66,#REF!,3),"0")</f>
        <v>0</v>
      </c>
      <c r="HD66" s="72" t="str">
        <f>IFERROR(VLOOKUP(B66,#REF!,4,0),"0")</f>
        <v>0</v>
      </c>
      <c r="HE66" s="72" t="str">
        <f>IFERROR(VLOOKUP(B66,#REF!,5,0),"0")</f>
        <v>0</v>
      </c>
      <c r="HF66" s="72" t="str">
        <f>IFERROR(VLOOKUP(B66,#REF!,9,0),"0")</f>
        <v>0</v>
      </c>
      <c r="HG66" s="72" t="str">
        <f>IFERROR(VLOOKUP(B66,#REF!,10,0),"0")</f>
        <v>0</v>
      </c>
      <c r="HH66" s="72" t="str">
        <f>IFERROR(VLOOKUP(B66,#REF!,11,0),"0")</f>
        <v>0</v>
      </c>
      <c r="HI66" s="73">
        <f t="shared" si="121"/>
        <v>0</v>
      </c>
      <c r="HP66" s="73">
        <f t="shared" si="122"/>
        <v>0</v>
      </c>
      <c r="HW66" s="73">
        <f t="shared" si="123"/>
        <v>0</v>
      </c>
    </row>
    <row r="67" spans="1:231" x14ac:dyDescent="0.6">
      <c r="A67" s="3">
        <v>64</v>
      </c>
      <c r="B67" s="3">
        <v>1112009</v>
      </c>
      <c r="C67" s="5" t="s">
        <v>147</v>
      </c>
      <c r="D67" s="3" t="s">
        <v>176</v>
      </c>
      <c r="E67" s="84">
        <v>14.89</v>
      </c>
      <c r="F67" s="83">
        <f t="shared" si="9"/>
        <v>6953.63</v>
      </c>
      <c r="G67" s="70">
        <f t="shared" si="101"/>
        <v>134</v>
      </c>
      <c r="H67" s="70">
        <f t="shared" si="102"/>
        <v>28</v>
      </c>
      <c r="I67" s="70">
        <f t="shared" si="103"/>
        <v>48</v>
      </c>
      <c r="J67" s="70">
        <f t="shared" si="104"/>
        <v>176</v>
      </c>
      <c r="K67" s="70">
        <f t="shared" si="105"/>
        <v>0</v>
      </c>
      <c r="L67" s="70">
        <f t="shared" si="106"/>
        <v>81</v>
      </c>
      <c r="M67" s="73">
        <f t="shared" si="124"/>
        <v>467</v>
      </c>
      <c r="N67" s="81">
        <f t="shared" si="125"/>
        <v>386</v>
      </c>
      <c r="O67" s="72" t="str">
        <f>IFERROR(VLOOKUP(B67,'1ไม่มียอด'!B:D,3,0),"0")</f>
        <v>0</v>
      </c>
      <c r="P67" s="72" t="str">
        <f>IFERROR(VLOOKUP(B67,'1ไม่มียอด'!B:E,4,0),"0")</f>
        <v>0</v>
      </c>
      <c r="Q67" s="72" t="str">
        <f>IFERROR(VLOOKUP(B67,'1ไม่มียอด'!B:F,5,0),"0")</f>
        <v>0</v>
      </c>
      <c r="R67" s="72" t="str">
        <f>IFERROR(VLOOKUP(B67,'1ไม่มียอด'!B:G,6,0),"0")</f>
        <v>0</v>
      </c>
      <c r="S67" s="72" t="str">
        <f>IFERROR(VLOOKUP(B67,'1ไม่มียอด'!B:J,9,0),"0")</f>
        <v>0</v>
      </c>
      <c r="T67" s="72" t="str">
        <f>IFERROR(VLOOKUP(B67,'1ไม่มียอด'!B:K,10,0),"0")</f>
        <v>0</v>
      </c>
      <c r="U67" s="73">
        <f t="shared" si="107"/>
        <v>0</v>
      </c>
      <c r="V67" s="72" t="str">
        <f>IFERROR(VLOOKUP(B67,#REF!,3,0),"0")</f>
        <v>0</v>
      </c>
      <c r="W67" s="72" t="str">
        <f>IFERROR(VLOOKUP(B67,#REF!,4,0),"0")</f>
        <v>0</v>
      </c>
      <c r="X67" s="72" t="str">
        <f>IFERROR(VLOOKUP(B67,#REF!,5,0),"0")</f>
        <v>0</v>
      </c>
      <c r="Y67" s="72" t="str">
        <f>IFERROR(VLOOKUP(B67,#REF!,9,0),"0")</f>
        <v>0</v>
      </c>
      <c r="Z67" s="72" t="str">
        <f>IFERROR(VLOOKUP(B67,#REF!,10,0),"0")</f>
        <v>0</v>
      </c>
      <c r="AA67" s="72" t="str">
        <f>IFERROR(VLOOKUP(B67,#REF!,11,0),"0")</f>
        <v>0</v>
      </c>
      <c r="AB67" s="73">
        <f t="shared" si="108"/>
        <v>0</v>
      </c>
      <c r="AC67" s="72">
        <f>IFERROR(VLOOKUP(B67,'3'!B:D,3,0),"0")</f>
        <v>0</v>
      </c>
      <c r="AD67" s="72">
        <f>IFERROR(VLOOKUP(B67,'3'!B:E,4,0),"0")</f>
        <v>0</v>
      </c>
      <c r="AE67" s="72">
        <f>IFERROR(VLOOKUP(B67,'3'!B:F,5,0),"0")</f>
        <v>0</v>
      </c>
      <c r="AF67" s="72">
        <f>IFERROR(VLOOKUP(B67,'3'!B:J,9,0),"0")</f>
        <v>0</v>
      </c>
      <c r="AG67" s="72">
        <f>IFERROR(VLOOKUP(B67,'3'!B:K,10,0),"0")</f>
        <v>0</v>
      </c>
      <c r="AH67" s="72">
        <f>IFERROR(VLOOKUP(B67,'3'!B:L,11,0),"0")</f>
        <v>0</v>
      </c>
      <c r="AI67" s="73">
        <f t="shared" si="15"/>
        <v>0</v>
      </c>
      <c r="AJ67" s="72">
        <f>IFERROR(VLOOKUP(B67,'4'!B:D,3,0),"0")</f>
        <v>0</v>
      </c>
      <c r="AK67" s="72">
        <f>IFERROR(VLOOKUP(B67,'4'!B:E,4,0),"0")</f>
        <v>0</v>
      </c>
      <c r="AL67" s="72">
        <f>IFERROR(VLOOKUP(B67,'4'!B:F,5,0),"0")</f>
        <v>0</v>
      </c>
      <c r="AM67" s="72">
        <f>IFERROR(VLOOKUP(B67,'4'!B:J,9,0),"0")</f>
        <v>0</v>
      </c>
      <c r="AN67" s="72">
        <f>IFERROR(VLOOKUP(B67,'4'!B:K,10,0),"0")</f>
        <v>0</v>
      </c>
      <c r="AO67" s="72">
        <f>IFERROR(VLOOKUP(B67,'4'!B:L,11,0),"0")</f>
        <v>0</v>
      </c>
      <c r="AP67" s="73">
        <f t="shared" si="16"/>
        <v>0</v>
      </c>
      <c r="AQ67" s="72">
        <f>IFERROR(VLOOKUP(B67,'5'!B:D,3,0),"0")</f>
        <v>0</v>
      </c>
      <c r="AR67" s="72">
        <f>IFERROR(VLOOKUP(B67,'5'!B:E,4,0),"0")</f>
        <v>0</v>
      </c>
      <c r="AS67" s="72">
        <f>IFERROR(VLOOKUP(B67,'5'!B:F,5,0),"0")</f>
        <v>0</v>
      </c>
      <c r="AT67" s="72">
        <f>IFERROR(VLOOKUP(B67,'5'!B:J,9,0),"0")</f>
        <v>0</v>
      </c>
      <c r="AU67" s="72">
        <f>IFERROR(VLOOKUP(B67,'5'!B:K,10,0),"0")</f>
        <v>0</v>
      </c>
      <c r="AV67" s="72">
        <f>IFERROR(VLOOKUP(B67,'5'!B:L,11,0),"0")</f>
        <v>3</v>
      </c>
      <c r="AW67" s="73">
        <f t="shared" si="109"/>
        <v>0</v>
      </c>
      <c r="AX67" s="72">
        <f>IFERROR(VLOOKUP(B67,'6'!B:D,3,0),"0")</f>
        <v>2</v>
      </c>
      <c r="AY67" s="72">
        <f>IFERROR(VLOOKUP(B67,'6'!B:E,4,0),"0")</f>
        <v>0</v>
      </c>
      <c r="AZ67" s="72">
        <f>IFERROR(VLOOKUP(B67,'6'!B:F,5,0),"0")</f>
        <v>0</v>
      </c>
      <c r="BA67" s="72">
        <f>IFERROR(VLOOKUP(B67,'6'!B:J,9,0),"0")</f>
        <v>0</v>
      </c>
      <c r="BB67" s="72">
        <f>IFERROR(VLOOKUP(B67,'6'!B:K,10,0),"0")</f>
        <v>0</v>
      </c>
      <c r="BC67" s="72">
        <f>IFERROR(VLOOKUP(B67,'6'!B:L,11,0),"0")</f>
        <v>8</v>
      </c>
      <c r="BD67" s="73">
        <f t="shared" si="18"/>
        <v>10</v>
      </c>
      <c r="BE67" s="72">
        <f>IFERROR(VLOOKUP(B67,'7'!B:D,3,0),"0")</f>
        <v>4</v>
      </c>
      <c r="BF67" s="72">
        <f>IFERROR(VLOOKUP(B67,'7'!B:E,4,0),"0")</f>
        <v>0</v>
      </c>
      <c r="BG67" s="72">
        <f>IFERROR(VLOOKUP(B67,'7'!B:F,5,0),"0")</f>
        <v>0</v>
      </c>
      <c r="BH67" s="72">
        <f>IFERROR(VLOOKUP(B67,'7'!B:J,9,0),"0")</f>
        <v>1</v>
      </c>
      <c r="BI67" s="72">
        <f>IFERROR(VLOOKUP(B67,'7'!B:K,10,0),"0")</f>
        <v>0</v>
      </c>
      <c r="BJ67" s="72">
        <f>IFERROR(VLOOKUP(B67,'7'!B:L,11,0),"0")</f>
        <v>2</v>
      </c>
      <c r="BK67" s="73">
        <f t="shared" si="110"/>
        <v>5</v>
      </c>
      <c r="BL67" s="72">
        <f>IFERROR(VLOOKUP(B67,'8'!B:D,3,0),"0")</f>
        <v>10</v>
      </c>
      <c r="BM67" s="72">
        <f>IFERROR(VLOOKUP(B67,'8'!B:E,4,0),"0")</f>
        <v>1</v>
      </c>
      <c r="BN67" s="72">
        <f>IFERROR(VLOOKUP(B67,'8'!B:F,5,0),"0")</f>
        <v>0</v>
      </c>
      <c r="BO67" s="72">
        <f>IFERROR(VLOOKUP(B67,'8'!B:J,9,0),"0")</f>
        <v>0</v>
      </c>
      <c r="BP67" s="72">
        <f>IFERROR(VLOOKUP(B67,'8'!B:K,10,0),"0")</f>
        <v>0</v>
      </c>
      <c r="BQ67" s="72">
        <f>IFERROR(VLOOKUP(B67,'8'!B:L,11,0),"0")</f>
        <v>0</v>
      </c>
      <c r="BR67" s="73">
        <f t="shared" si="20"/>
        <v>11</v>
      </c>
      <c r="BS67" s="72">
        <f>IFERROR(VLOOKUP(B67,'9'!B:D,3,0),"0")</f>
        <v>0</v>
      </c>
      <c r="BT67" s="72">
        <f>IFERROR(VLOOKUP(B67,'9'!B:E,4,0),"0")</f>
        <v>0</v>
      </c>
      <c r="BU67" s="72">
        <f>IFERROR(VLOOKUP(B67,'9'!B:F,5,0),"0")</f>
        <v>0</v>
      </c>
      <c r="BV67" s="72">
        <f>IFERROR(VLOOKUP(B67,'9'!B:J,9,0),"0")</f>
        <v>0</v>
      </c>
      <c r="BW67" s="72">
        <f>IFERROR(VLOOKUP(B67,'9'!B:K,10,0),"0")</f>
        <v>0</v>
      </c>
      <c r="BX67" s="72">
        <f>IFERROR(VLOOKUP(B67,'9'!B:L,11,0),"0")</f>
        <v>0</v>
      </c>
      <c r="BY67" s="73">
        <f t="shared" si="21"/>
        <v>0</v>
      </c>
      <c r="BZ67" s="72">
        <f>IFERROR(VLOOKUP(B67,'10'!B:D,3,0),"0")</f>
        <v>2</v>
      </c>
      <c r="CA67" s="72">
        <f>IFERROR(VLOOKUP(B67,'10'!B:E,4,0),"0")</f>
        <v>2</v>
      </c>
      <c r="CB67" s="72">
        <f>VLOOKUP(B67,'10'!B:F,5,0)</f>
        <v>2</v>
      </c>
      <c r="CC67" s="72">
        <f>IFERROR(VLOOKUP(B67,'10'!B:J,9,0),"0")</f>
        <v>1</v>
      </c>
      <c r="CD67" s="72">
        <f>IFERROR(VLOOKUP(B67,'10'!B:K,10,0),"0")</f>
        <v>0</v>
      </c>
      <c r="CE67" s="72">
        <f>IFERROR(VLOOKUP(B67,'10'!B:L,11,0),"0")</f>
        <v>1</v>
      </c>
      <c r="CF67" s="73">
        <f t="shared" si="111"/>
        <v>7</v>
      </c>
      <c r="CG67" s="72">
        <f>IFERROR(VLOOKUP(B67,'11'!B:D,3,0),"0")</f>
        <v>2</v>
      </c>
      <c r="CH67" s="72">
        <f>IFERROR(VLOOKUP(B67,'11'!B:E,4,0),"0")</f>
        <v>0</v>
      </c>
      <c r="CI67" s="72">
        <f>IFERROR(VLOOKUP(B67,'11'!B:F,5,0),"0")</f>
        <v>0</v>
      </c>
      <c r="CJ67" s="72">
        <f>IFERROR(VLOOKUP(B67,'11'!B:J,9,0),"0")</f>
        <v>0</v>
      </c>
      <c r="CK67" s="72">
        <f>IFERROR(VLOOKUP(B67,'11'!B:K,10,0),"0")</f>
        <v>0</v>
      </c>
      <c r="CL67" s="72">
        <f>IFERROR(VLOOKUP(B67,'11'!B:L,11,0),"0")</f>
        <v>0</v>
      </c>
      <c r="CM67" s="73">
        <f t="shared" si="112"/>
        <v>2</v>
      </c>
      <c r="CN67" s="72">
        <f>IFERROR(VLOOKUP(B67,'12'!B:D,3,0),"0")</f>
        <v>3</v>
      </c>
      <c r="CO67" s="72">
        <f>IFERROR(VLOOKUP(B67,'12'!B:E,4,0),"0")</f>
        <v>0</v>
      </c>
      <c r="CP67" s="72">
        <f>IFERROR(VLOOKUP(B67,'12'!B:F,5,0),"0")</f>
        <v>1</v>
      </c>
      <c r="CQ67" s="72">
        <f>IFERROR(VLOOKUP(B67,'12'!B:J,9,0),"0")</f>
        <v>0</v>
      </c>
      <c r="CR67" s="72">
        <f>IFERROR(VLOOKUP(B67,'12'!B:K,10,0),"0")</f>
        <v>0</v>
      </c>
      <c r="CS67" s="72">
        <f>IFERROR(VLOOKUP(B67,'12'!B:L,11,0),"0")</f>
        <v>3</v>
      </c>
      <c r="CT67" s="73">
        <f t="shared" si="113"/>
        <v>4</v>
      </c>
      <c r="CU67" s="72">
        <f>IFERROR(VLOOKUP(B67,'13'!B:D,3,0),"0")</f>
        <v>2</v>
      </c>
      <c r="CV67" s="72">
        <f>IFERROR(VLOOKUP(B67,'13'!B:E,4,0),"0")</f>
        <v>2</v>
      </c>
      <c r="CW67" s="72">
        <f>IFERROR(VLOOKUP(B67,'13'!B:F,5,0),"0")</f>
        <v>2</v>
      </c>
      <c r="CX67" s="72">
        <f>IFERROR(VLOOKUP(B67,'13'!B:J,9,0),"0")</f>
        <v>1</v>
      </c>
      <c r="CY67" s="72">
        <f>IFERROR(VLOOKUP(B67,'13'!B:K,10,0),"0")</f>
        <v>0</v>
      </c>
      <c r="CZ67" s="72">
        <f>IFERROR(VLOOKUP(B67,'13'!B:L,11,0),"0")</f>
        <v>1</v>
      </c>
      <c r="DA67" s="73">
        <f t="shared" si="114"/>
        <v>7</v>
      </c>
      <c r="DB67" s="72">
        <f>IFERROR(VLOOKUP(B67,'14'!B:D,3,0),"0")</f>
        <v>6</v>
      </c>
      <c r="DC67" s="72">
        <f>IFERROR(VLOOKUP(B67,'14'!B:E,4,0),"0")</f>
        <v>1</v>
      </c>
      <c r="DD67" s="72">
        <f>IFERROR(VLOOKUP(B67,'14'!B:F,5,0),"0")</f>
        <v>4</v>
      </c>
      <c r="DE67" s="72">
        <f>IFERROR(VLOOKUP(B67,'14'!B:J,9,0),"0")</f>
        <v>0</v>
      </c>
      <c r="DF67" s="72">
        <f>IFERROR(VLOOKUP(B67,'14'!B:K,10,0),"0")</f>
        <v>0</v>
      </c>
      <c r="DG67" s="72">
        <f>IFERROR(VLOOKUP(B67,'14'!B:L,11,0),"0")</f>
        <v>10</v>
      </c>
      <c r="DH67" s="73">
        <f t="shared" si="115"/>
        <v>11</v>
      </c>
      <c r="DI67" s="72">
        <f>IFERROR(VLOOKUP(B67,'15'!B:D,3,0),"0")</f>
        <v>3</v>
      </c>
      <c r="DJ67" s="72">
        <f>IFERROR(VLOOKUP(B67,'15'!B:E,4,0),"0")</f>
        <v>0</v>
      </c>
      <c r="DK67" s="72">
        <f>IFERROR(VLOOKUP(B67,'15'!B:F,5,0),"0")</f>
        <v>2</v>
      </c>
      <c r="DL67" s="72">
        <f>IFERROR(VLOOKUP(B67,'15'!B:J,9,0),"0")</f>
        <v>0</v>
      </c>
      <c r="DM67" s="72">
        <f>IFERROR(VLOOKUP(B67,'15'!B:K,10,0),"0")</f>
        <v>0</v>
      </c>
      <c r="DN67" s="72">
        <f>IFERROR(VLOOKUP(B67,'15'!B:L,11,0),"0")</f>
        <v>0</v>
      </c>
      <c r="DO67" s="73">
        <f t="shared" si="116"/>
        <v>5</v>
      </c>
      <c r="DP67" s="72">
        <f>IFERROR(VLOOKUP(B67,'16'!B:D,3,0),"0")</f>
        <v>7</v>
      </c>
      <c r="DQ67" s="72">
        <f>IFERROR(VLOOKUP(B67,'16'!B:E,4,0),"0")</f>
        <v>1</v>
      </c>
      <c r="DR67" s="72">
        <f>IFERROR(VLOOKUP(B67,'16'!B:F,5,0),"0")</f>
        <v>3</v>
      </c>
      <c r="DS67" s="72">
        <f>IFERROR(VLOOKUP(B67,'16'!B:J,9,0),"0")</f>
        <v>2</v>
      </c>
      <c r="DT67" s="72">
        <f>IFERROR(VLOOKUP(B67,'16'!B:K,10,0),"0")</f>
        <v>0</v>
      </c>
      <c r="DU67" s="72">
        <f>IFERROR(VLOOKUP(B67,'16'!B:L,11,0),"0")</f>
        <v>0</v>
      </c>
      <c r="DV67" s="73">
        <f t="shared" si="117"/>
        <v>13</v>
      </c>
      <c r="DW67" s="72">
        <f>IFERROR(VLOOKUP(B67,'17'!B:D,3,0),"0")</f>
        <v>4</v>
      </c>
      <c r="DX67" s="72">
        <f>IFERROR(VLOOKUP(B67,'17'!B:E,4,0),"0")</f>
        <v>1</v>
      </c>
      <c r="DY67" s="72">
        <f>IFERROR(VLOOKUP(B67,'17'!B:F,5,0),"0")</f>
        <v>4</v>
      </c>
      <c r="DZ67" s="72">
        <f>IFERROR(VLOOKUP(B67,'17'!B:J,9,0),"0")</f>
        <v>1</v>
      </c>
      <c r="EA67" s="72">
        <f>IFERROR(VLOOKUP(B67,'17'!B:K,10,0),"0")</f>
        <v>0</v>
      </c>
      <c r="EB67" s="72">
        <f>IFERROR(VLOOKUP(B67,'17'!B:L,11,0),"0")</f>
        <v>0</v>
      </c>
      <c r="EC67" s="73">
        <f t="shared" si="118"/>
        <v>10</v>
      </c>
      <c r="ED67" s="72">
        <f>IFERROR(VLOOKUP(B67,'18'!B:D,3,0),"0")</f>
        <v>3</v>
      </c>
      <c r="EE67" s="72">
        <f>IFERROR(VLOOKUP(B67,'18'!B:E,4,0),"0")</f>
        <v>10</v>
      </c>
      <c r="EF67" s="72">
        <f>IFERROR(VLOOKUP(B67,'18'!B:F,5,0),"0")</f>
        <v>4</v>
      </c>
      <c r="EG67" s="72">
        <f>IFERROR(VLOOKUP(B67,'18'!B:J,9,0),"0")</f>
        <v>1</v>
      </c>
      <c r="EH67" s="72">
        <f>IFERROR(VLOOKUP(B67,'18'!B:K,10,0),"0")</f>
        <v>0</v>
      </c>
      <c r="EI67" s="72">
        <f>IFERROR(VLOOKUP(B67,'18'!B:L,11,0),"0")</f>
        <v>0</v>
      </c>
      <c r="EJ67" s="73">
        <f t="shared" si="30"/>
        <v>18</v>
      </c>
      <c r="EK67" s="72">
        <f>IFERROR(VLOOKUP(B67,'19'!B:D,3,0),"0")</f>
        <v>4</v>
      </c>
      <c r="EL67" s="72">
        <f>IFERROR(VLOOKUP(B67,'19'!B:E,4,0),"0")</f>
        <v>0</v>
      </c>
      <c r="EM67" s="72">
        <f>IFERROR(VLOOKUP(B67,'19'!B:F,5,0),"0")</f>
        <v>1</v>
      </c>
      <c r="EN67" s="72">
        <f>IFERROR(VLOOKUP(B67,'19'!B:J,9,0),"0")</f>
        <v>49</v>
      </c>
      <c r="EO67" s="72">
        <f>IFERROR(VLOOKUP(B67,'19'!B:K,10,0),"0")</f>
        <v>0</v>
      </c>
      <c r="EP67" s="72">
        <f>IFERROR(VLOOKUP(B67,'19'!B:L,11,0),"0")</f>
        <v>3</v>
      </c>
      <c r="EQ67" s="73">
        <f t="shared" si="31"/>
        <v>57</v>
      </c>
      <c r="ER67" s="72">
        <f>IFERROR(VLOOKUP(B67,'20'!B:D,3,0),"0")</f>
        <v>21</v>
      </c>
      <c r="ES67" s="72">
        <f>IFERROR(VLOOKUP(B67,'20'!B:E,4,0),"0")</f>
        <v>1</v>
      </c>
      <c r="ET67" s="72">
        <f>IFERROR(VLOOKUP(B67,'20'!B:F,5,0),"0")</f>
        <v>0</v>
      </c>
      <c r="EU67" s="72">
        <f>IFERROR(VLOOKUP(B67,'20'!B:J,9,0),"0")</f>
        <v>12</v>
      </c>
      <c r="EV67" s="72">
        <f>IFERROR(VLOOKUP(B67,'20'!B:K,10,0),"0")</f>
        <v>0</v>
      </c>
      <c r="EW67" s="72">
        <f>IFERROR(VLOOKUP(B67,'20'!B:L,11,0),"0")</f>
        <v>5</v>
      </c>
      <c r="EX67" s="73">
        <f t="shared" si="32"/>
        <v>39</v>
      </c>
      <c r="EY67" s="72">
        <f>IFERROR(VLOOKUP(B67,'21'!B:D,3,0),"0")</f>
        <v>2</v>
      </c>
      <c r="EZ67" s="72">
        <f>IFERROR(VLOOKUP(B67,'21'!B:E,4,0),"0")</f>
        <v>1</v>
      </c>
      <c r="FA67" s="72">
        <f>IFERROR(VLOOKUP(B67,'21'!B:F,5,0),"0")</f>
        <v>1</v>
      </c>
      <c r="FB67" s="72">
        <f>IFERROR(VLOOKUP(B67,'21'!B:J,9,0),"0")</f>
        <v>7</v>
      </c>
      <c r="FC67" s="72">
        <f>IFERROR(VLOOKUP(B67,'21'!B:K,10,0),"0")</f>
        <v>0</v>
      </c>
      <c r="FD67" s="72">
        <f>IFERROR(VLOOKUP(B67,'21'!B:L,11,0),"0")</f>
        <v>8</v>
      </c>
      <c r="FE67" s="73">
        <f t="shared" si="33"/>
        <v>19</v>
      </c>
      <c r="FF67" s="72">
        <f>IFERROR(VLOOKUP(B67,'22'!B:D,3,0),"0")</f>
        <v>10</v>
      </c>
      <c r="FG67" s="72">
        <f>IFERROR(VLOOKUP(B67,'22'!B:E,4,0),"0")</f>
        <v>1</v>
      </c>
      <c r="FH67" s="72">
        <f>IFERROR(VLOOKUP(B67,'22'!B:F,5,0),"0")</f>
        <v>1</v>
      </c>
      <c r="FI67" s="72">
        <f>IFERROR(VLOOKUP(B67,'22'!B:J,9,0),"0")</f>
        <v>9</v>
      </c>
      <c r="FJ67" s="72">
        <f>IFERROR(VLOOKUP(B67,'22'!B:K,10,0),"0")</f>
        <v>0</v>
      </c>
      <c r="FK67" s="72">
        <f>IFERROR(VLOOKUP(B67,'22'!B:L,11,0),"0")</f>
        <v>0</v>
      </c>
      <c r="FL67" s="73">
        <f t="shared" si="34"/>
        <v>21</v>
      </c>
      <c r="FM67" s="72">
        <f>IFERROR(VLOOKUP(B67,'23'!B:D,3,0),"0")</f>
        <v>8</v>
      </c>
      <c r="FN67" s="72">
        <f>IFERROR(VLOOKUP(B67,'23'!B:E,4,0),"0")</f>
        <v>3</v>
      </c>
      <c r="FO67" s="72">
        <f>IFERROR(VLOOKUP(B67,'23'!B:F,5,0),"0")</f>
        <v>3</v>
      </c>
      <c r="FP67" s="72">
        <f>IFERROR(VLOOKUP(B67,'23'!B:J,9,0),"0")</f>
        <v>51</v>
      </c>
      <c r="FQ67" s="72">
        <f>IFERROR(VLOOKUP(B67,'23'!B:K,10,0),"0")</f>
        <v>0</v>
      </c>
      <c r="FR67" s="72">
        <f>IFERROR(VLOOKUP(B67,'23'!B:L,11,0),"0")</f>
        <v>5</v>
      </c>
      <c r="FS67" s="73">
        <f t="shared" si="35"/>
        <v>70</v>
      </c>
      <c r="FT67" s="72">
        <f>IFERROR(VLOOKUP(B67,'24'!B:D,3,0),"0")</f>
        <v>3</v>
      </c>
      <c r="FU67" s="72">
        <f>IFERROR(VLOOKUP(B67,'24'!B:E,4,0),"0")</f>
        <v>1</v>
      </c>
      <c r="FV67" s="72">
        <f>IFERROR(VLOOKUP(B67,'24'!B:F,5,0),"0")</f>
        <v>2</v>
      </c>
      <c r="FW67" s="72">
        <f>IFERROR(VLOOKUP(B67,'24'!B:J,9,0),"0")</f>
        <v>20</v>
      </c>
      <c r="FX67" s="72">
        <f>IFERROR(VLOOKUP(B67,'24'!B:K,10,0),"0")</f>
        <v>0</v>
      </c>
      <c r="FY67" s="72">
        <f>IFERROR(VLOOKUP(B67,'24'!B:L,11,0),"0")</f>
        <v>0</v>
      </c>
      <c r="FZ67" s="73">
        <f t="shared" si="36"/>
        <v>26</v>
      </c>
      <c r="GA67" s="72">
        <f>IFERROR(VLOOKUP(B67,'25'!B:D,3,0),"0")</f>
        <v>4</v>
      </c>
      <c r="GB67" s="72">
        <f>IFERROR(VLOOKUP(B67,'25'!B:E,4,0),"0")</f>
        <v>1</v>
      </c>
      <c r="GC67" s="72">
        <f>IFERROR(VLOOKUP(B67,'25'!B:F,5,0),"0")</f>
        <v>0</v>
      </c>
      <c r="GD67" s="72">
        <f>IFERROR(VLOOKUP(B67,'25'!B:J,9,0),"0")</f>
        <v>1</v>
      </c>
      <c r="GE67" s="72">
        <f>IFERROR(VLOOKUP(B67,'25'!B:K,10,0),"0")</f>
        <v>0</v>
      </c>
      <c r="GF67" s="72">
        <f>IFERROR(VLOOKUP(B67,'25'!B:L,11,0),"0")</f>
        <v>0</v>
      </c>
      <c r="GG67" s="73">
        <f t="shared" si="119"/>
        <v>6</v>
      </c>
      <c r="GH67" s="72">
        <f>IFERROR(VLOOKUP(B67,'26'!B:D,3,0),"0")</f>
        <v>21</v>
      </c>
      <c r="GI67" s="72">
        <f>IFERROR(VLOOKUP(B67,'26'!B:E,4,0),"0")</f>
        <v>1</v>
      </c>
      <c r="GJ67" s="72">
        <f>IFERROR(VLOOKUP(B67,'26'!B:F,5,0),"0")</f>
        <v>8</v>
      </c>
      <c r="GK67" s="72">
        <f>IFERROR(VLOOKUP(B67,'26'!B:J,9,0),"0")</f>
        <v>11</v>
      </c>
      <c r="GL67" s="72">
        <f>IFERROR(VLOOKUP(B67,'26'!B:K,10,0),"0")</f>
        <v>0</v>
      </c>
      <c r="GM67" s="72">
        <f>IFERROR(VLOOKUP(B67,'26'!B:L,11,0),"0")</f>
        <v>3</v>
      </c>
      <c r="GN67" s="73">
        <f t="shared" si="120"/>
        <v>41</v>
      </c>
      <c r="GO67" s="72">
        <f>IFERROR(VLOOKUP(B67,'27'!B:D,3,0),"0")</f>
        <v>8</v>
      </c>
      <c r="GP67" s="72">
        <f>IFERROR(VLOOKUP(B67,'27'!B:E,4,0),"0")</f>
        <v>1</v>
      </c>
      <c r="GQ67" s="72">
        <f>IFERROR(VLOOKUP(B67,'27'!B:F,5,0),"0")</f>
        <v>4</v>
      </c>
      <c r="GR67" s="72">
        <f>IFERROR(VLOOKUP(B67,'27'!B:J,9,0),"0")</f>
        <v>5</v>
      </c>
      <c r="GS67" s="72">
        <f>IFERROR(VLOOKUP(B67,'27'!B:K,10,0),"0")</f>
        <v>0</v>
      </c>
      <c r="GT67" s="72">
        <f>IFERROR(VLOOKUP(B67,'27'!B:L,11,0),"0")</f>
        <v>13</v>
      </c>
      <c r="GU67" s="73">
        <f t="shared" si="39"/>
        <v>31</v>
      </c>
      <c r="GV67" s="72">
        <f>IFERROR(VLOOKUP(B67,'28'!B:D,3,0),"0")</f>
        <v>5</v>
      </c>
      <c r="GW67" s="72">
        <f>IFERROR(VLOOKUP(B67,'28'!B:E,4,0),"0")</f>
        <v>0</v>
      </c>
      <c r="GX67" s="72">
        <f>IFERROR(VLOOKUP(B67,'28'!B:F,5,0),"0")</f>
        <v>6</v>
      </c>
      <c r="GY67" s="72">
        <f>IFERROR(VLOOKUP(B67,'28'!B:J,9,0),"0")</f>
        <v>4</v>
      </c>
      <c r="GZ67" s="72">
        <f>IFERROR(VLOOKUP(B67,'28'!B:K,10,0),"0")</f>
        <v>0</v>
      </c>
      <c r="HA67" s="72">
        <f>IFERROR(VLOOKUP(B67,'28'!B:L,11,0),"0")</f>
        <v>16</v>
      </c>
      <c r="HB67" s="73">
        <f t="shared" si="40"/>
        <v>31</v>
      </c>
      <c r="HC67" s="72" t="str">
        <f>IFERROR(VLOOKUP(B67,#REF!,3),"0")</f>
        <v>0</v>
      </c>
      <c r="HD67" s="72" t="str">
        <f>IFERROR(VLOOKUP(B67,#REF!,4,0),"0")</f>
        <v>0</v>
      </c>
      <c r="HE67" s="72" t="str">
        <f>IFERROR(VLOOKUP(B67,#REF!,5,0),"0")</f>
        <v>0</v>
      </c>
      <c r="HF67" s="72" t="str">
        <f>IFERROR(VLOOKUP(B67,#REF!,9,0),"0")</f>
        <v>0</v>
      </c>
      <c r="HG67" s="72" t="str">
        <f>IFERROR(VLOOKUP(B67,#REF!,10,0),"0")</f>
        <v>0</v>
      </c>
      <c r="HH67" s="72" t="str">
        <f>IFERROR(VLOOKUP(B67,#REF!,11,0),"0")</f>
        <v>0</v>
      </c>
      <c r="HI67" s="73">
        <f t="shared" si="121"/>
        <v>0</v>
      </c>
      <c r="HP67" s="73">
        <f t="shared" si="122"/>
        <v>0</v>
      </c>
      <c r="HW67" s="73">
        <f t="shared" si="123"/>
        <v>0</v>
      </c>
    </row>
    <row r="68" spans="1:231" x14ac:dyDescent="0.6">
      <c r="A68" s="3">
        <v>65</v>
      </c>
      <c r="B68" s="3">
        <v>1112011</v>
      </c>
      <c r="C68" s="5" t="s">
        <v>159</v>
      </c>
      <c r="D68" s="3" t="s">
        <v>176</v>
      </c>
      <c r="E68" s="84">
        <v>14.23</v>
      </c>
      <c r="F68" s="83">
        <f t="shared" si="9"/>
        <v>6346.58</v>
      </c>
      <c r="G68" s="70">
        <f t="shared" si="101"/>
        <v>148</v>
      </c>
      <c r="H68" s="70">
        <f t="shared" si="102"/>
        <v>23</v>
      </c>
      <c r="I68" s="70">
        <f t="shared" si="103"/>
        <v>45</v>
      </c>
      <c r="J68" s="70">
        <f t="shared" si="104"/>
        <v>174</v>
      </c>
      <c r="K68" s="70">
        <f t="shared" si="105"/>
        <v>0</v>
      </c>
      <c r="L68" s="70">
        <f t="shared" si="106"/>
        <v>56</v>
      </c>
      <c r="M68" s="73">
        <f t="shared" si="124"/>
        <v>446</v>
      </c>
      <c r="N68" s="81">
        <f t="shared" si="125"/>
        <v>390</v>
      </c>
      <c r="O68" s="72" t="str">
        <f>IFERROR(VLOOKUP(B68,'1ไม่มียอด'!B:D,3,0),"0")</f>
        <v>0</v>
      </c>
      <c r="P68" s="72" t="str">
        <f>IFERROR(VLOOKUP(B68,'1ไม่มียอด'!B:E,4,0),"0")</f>
        <v>0</v>
      </c>
      <c r="Q68" s="72" t="str">
        <f>IFERROR(VLOOKUP(B68,'1ไม่มียอด'!B:F,5,0),"0")</f>
        <v>0</v>
      </c>
      <c r="R68" s="72" t="str">
        <f>IFERROR(VLOOKUP(B68,'1ไม่มียอด'!B:G,6,0),"0")</f>
        <v>0</v>
      </c>
      <c r="S68" s="72" t="str">
        <f>IFERROR(VLOOKUP(B68,'1ไม่มียอด'!B:J,9,0),"0")</f>
        <v>0</v>
      </c>
      <c r="T68" s="72" t="str">
        <f>IFERROR(VLOOKUP(B68,'1ไม่มียอด'!B:K,10,0),"0")</f>
        <v>0</v>
      </c>
      <c r="U68" s="73">
        <f t="shared" si="107"/>
        <v>0</v>
      </c>
      <c r="V68" s="72" t="str">
        <f>IFERROR(VLOOKUP(B68,#REF!,3,0),"0")</f>
        <v>0</v>
      </c>
      <c r="W68" s="72" t="str">
        <f>IFERROR(VLOOKUP(B68,#REF!,4,0),"0")</f>
        <v>0</v>
      </c>
      <c r="X68" s="72" t="str">
        <f>IFERROR(VLOOKUP(B68,#REF!,5,0),"0")</f>
        <v>0</v>
      </c>
      <c r="Y68" s="72" t="str">
        <f>IFERROR(VLOOKUP(B68,#REF!,9,0),"0")</f>
        <v>0</v>
      </c>
      <c r="Z68" s="72" t="str">
        <f>IFERROR(VLOOKUP(B68,#REF!,10,0),"0")</f>
        <v>0</v>
      </c>
      <c r="AA68" s="72" t="str">
        <f>IFERROR(VLOOKUP(B68,#REF!,11,0),"0")</f>
        <v>0</v>
      </c>
      <c r="AB68" s="73">
        <f t="shared" si="108"/>
        <v>0</v>
      </c>
      <c r="AC68" s="72">
        <f>IFERROR(VLOOKUP(B68,'3'!B:D,3,0),"0")</f>
        <v>0</v>
      </c>
      <c r="AD68" s="72">
        <f>IFERROR(VLOOKUP(B68,'3'!B:E,4,0),"0")</f>
        <v>0</v>
      </c>
      <c r="AE68" s="72">
        <f>IFERROR(VLOOKUP(B68,'3'!B:F,5,0),"0")</f>
        <v>0</v>
      </c>
      <c r="AF68" s="72">
        <f>IFERROR(VLOOKUP(B68,'3'!B:J,9,0),"0")</f>
        <v>0</v>
      </c>
      <c r="AG68" s="72">
        <f>IFERROR(VLOOKUP(B68,'3'!B:K,10,0),"0")</f>
        <v>0</v>
      </c>
      <c r="AH68" s="72">
        <f>IFERROR(VLOOKUP(B68,'3'!B:L,11,0),"0")</f>
        <v>0</v>
      </c>
      <c r="AI68" s="73">
        <f t="shared" si="15"/>
        <v>0</v>
      </c>
      <c r="AJ68" s="72">
        <f>IFERROR(VLOOKUP(B68,'4'!B:D,3,0),"0")</f>
        <v>0</v>
      </c>
      <c r="AK68" s="72">
        <f>IFERROR(VLOOKUP(B68,'4'!B:E,4,0),"0")</f>
        <v>0</v>
      </c>
      <c r="AL68" s="72">
        <f>IFERROR(VLOOKUP(B68,'4'!B:F,5,0),"0")</f>
        <v>0</v>
      </c>
      <c r="AM68" s="72">
        <f>IFERROR(VLOOKUP(B68,'4'!B:J,9,0),"0")</f>
        <v>0</v>
      </c>
      <c r="AN68" s="72">
        <f>IFERROR(VLOOKUP(B68,'4'!B:K,10,0),"0")</f>
        <v>0</v>
      </c>
      <c r="AO68" s="72">
        <f>IFERROR(VLOOKUP(B68,'4'!B:L,11,0),"0")</f>
        <v>0</v>
      </c>
      <c r="AP68" s="73">
        <f t="shared" si="16"/>
        <v>0</v>
      </c>
      <c r="AQ68" s="72">
        <f>IFERROR(VLOOKUP(B68,'5'!B:D,3,0),"0")</f>
        <v>0</v>
      </c>
      <c r="AR68" s="72">
        <f>IFERROR(VLOOKUP(B68,'5'!B:E,4,0),"0")</f>
        <v>0</v>
      </c>
      <c r="AS68" s="72">
        <f>IFERROR(VLOOKUP(B68,'5'!B:F,5,0),"0")</f>
        <v>0</v>
      </c>
      <c r="AT68" s="72">
        <f>IFERROR(VLOOKUP(B68,'5'!B:J,9,0),"0")</f>
        <v>0</v>
      </c>
      <c r="AU68" s="72">
        <f>IFERROR(VLOOKUP(B68,'5'!B:K,10,0),"0")</f>
        <v>0</v>
      </c>
      <c r="AV68" s="72">
        <f>IFERROR(VLOOKUP(B68,'5'!B:L,11,0),"0")</f>
        <v>3</v>
      </c>
      <c r="AW68" s="73">
        <f t="shared" si="109"/>
        <v>0</v>
      </c>
      <c r="AX68" s="72">
        <f>IFERROR(VLOOKUP(B68,'6'!B:D,3,0),"0")</f>
        <v>7</v>
      </c>
      <c r="AY68" s="72">
        <f>IFERROR(VLOOKUP(B68,'6'!B:E,4,0),"0")</f>
        <v>1</v>
      </c>
      <c r="AZ68" s="72">
        <f>IFERROR(VLOOKUP(B68,'6'!B:F,5,0),"0")</f>
        <v>0</v>
      </c>
      <c r="BA68" s="72">
        <f>IFERROR(VLOOKUP(B68,'6'!B:J,9,0),"0")</f>
        <v>0</v>
      </c>
      <c r="BB68" s="72">
        <f>IFERROR(VLOOKUP(B68,'6'!B:K,10,0),"0")</f>
        <v>0</v>
      </c>
      <c r="BC68" s="72">
        <f>IFERROR(VLOOKUP(B68,'6'!B:L,11,0),"0")</f>
        <v>5</v>
      </c>
      <c r="BD68" s="73">
        <f t="shared" si="18"/>
        <v>13</v>
      </c>
      <c r="BE68" s="72">
        <f>IFERROR(VLOOKUP(B68,'7'!B:D,3,0),"0")</f>
        <v>5</v>
      </c>
      <c r="BF68" s="72">
        <f>IFERROR(VLOOKUP(B68,'7'!B:E,4,0),"0")</f>
        <v>0</v>
      </c>
      <c r="BG68" s="72">
        <f>IFERROR(VLOOKUP(B68,'7'!B:F,5,0),"0")</f>
        <v>0</v>
      </c>
      <c r="BH68" s="72">
        <f>IFERROR(VLOOKUP(B68,'7'!B:J,9,0),"0")</f>
        <v>1</v>
      </c>
      <c r="BI68" s="72">
        <f>IFERROR(VLOOKUP(B68,'7'!B:K,10,0),"0")</f>
        <v>0</v>
      </c>
      <c r="BJ68" s="72">
        <f>IFERROR(VLOOKUP(B68,'7'!B:L,11,0),"0")</f>
        <v>0</v>
      </c>
      <c r="BK68" s="73">
        <f t="shared" si="110"/>
        <v>6</v>
      </c>
      <c r="BL68" s="72">
        <f>IFERROR(VLOOKUP(B68,'8'!B:D,3,0),"0")</f>
        <v>1</v>
      </c>
      <c r="BM68" s="72">
        <f>IFERROR(VLOOKUP(B68,'8'!B:E,4,0),"0")</f>
        <v>0</v>
      </c>
      <c r="BN68" s="72">
        <f>IFERROR(VLOOKUP(B68,'8'!B:F,5,0),"0")</f>
        <v>0</v>
      </c>
      <c r="BO68" s="72">
        <f>IFERROR(VLOOKUP(B68,'8'!B:J,9,0),"0")</f>
        <v>0</v>
      </c>
      <c r="BP68" s="72">
        <f>IFERROR(VLOOKUP(B68,'8'!B:K,10,0),"0")</f>
        <v>0</v>
      </c>
      <c r="BQ68" s="72">
        <f>IFERROR(VLOOKUP(B68,'8'!B:L,11,0),"0")</f>
        <v>0</v>
      </c>
      <c r="BR68" s="73">
        <f t="shared" si="20"/>
        <v>1</v>
      </c>
      <c r="BS68" s="72">
        <f>IFERROR(VLOOKUP(B68,'9'!B:D,3,0),"0")</f>
        <v>0</v>
      </c>
      <c r="BT68" s="72">
        <f>IFERROR(VLOOKUP(B68,'9'!B:E,4,0),"0")</f>
        <v>0</v>
      </c>
      <c r="BU68" s="72">
        <f>IFERROR(VLOOKUP(B68,'9'!B:F,5,0),"0")</f>
        <v>0</v>
      </c>
      <c r="BV68" s="72">
        <f>IFERROR(VLOOKUP(B68,'9'!B:J,9,0),"0")</f>
        <v>0</v>
      </c>
      <c r="BW68" s="72">
        <f>IFERROR(VLOOKUP(B68,'9'!B:K,10,0),"0")</f>
        <v>0</v>
      </c>
      <c r="BX68" s="72">
        <f>IFERROR(VLOOKUP(B68,'9'!B:L,11,0),"0")</f>
        <v>0</v>
      </c>
      <c r="BY68" s="73">
        <f t="shared" si="21"/>
        <v>0</v>
      </c>
      <c r="BZ68" s="72">
        <f>IFERROR(VLOOKUP(B68,'10'!B:D,3,0),"0")</f>
        <v>2</v>
      </c>
      <c r="CA68" s="72">
        <f>IFERROR(VLOOKUP(B68,'10'!B:E,4,0),"0")</f>
        <v>0</v>
      </c>
      <c r="CB68" s="72">
        <f>VLOOKUP(B68,'10'!B:F,5,0)</f>
        <v>2</v>
      </c>
      <c r="CC68" s="72">
        <f>IFERROR(VLOOKUP(B68,'10'!B:J,9,0),"0")</f>
        <v>0</v>
      </c>
      <c r="CD68" s="72">
        <f>IFERROR(VLOOKUP(B68,'10'!B:K,10,0),"0")</f>
        <v>0</v>
      </c>
      <c r="CE68" s="72">
        <f>IFERROR(VLOOKUP(B68,'10'!B:L,11,0),"0")</f>
        <v>4</v>
      </c>
      <c r="CF68" s="73">
        <f t="shared" si="111"/>
        <v>4</v>
      </c>
      <c r="CG68" s="72">
        <f>IFERROR(VLOOKUP(B68,'11'!B:D,3,0),"0")</f>
        <v>2</v>
      </c>
      <c r="CH68" s="72">
        <f>IFERROR(VLOOKUP(B68,'11'!B:E,4,0),"0")</f>
        <v>0</v>
      </c>
      <c r="CI68" s="72">
        <f>IFERROR(VLOOKUP(B68,'11'!B:F,5,0),"0")</f>
        <v>0</v>
      </c>
      <c r="CJ68" s="72">
        <f>IFERROR(VLOOKUP(B68,'11'!B:J,9,0),"0")</f>
        <v>0</v>
      </c>
      <c r="CK68" s="72">
        <f>IFERROR(VLOOKUP(B68,'11'!B:K,10,0),"0")</f>
        <v>0</v>
      </c>
      <c r="CL68" s="72">
        <f>IFERROR(VLOOKUP(B68,'11'!B:L,11,0),"0")</f>
        <v>0</v>
      </c>
      <c r="CM68" s="73">
        <f t="shared" si="112"/>
        <v>2</v>
      </c>
      <c r="CN68" s="72">
        <f>IFERROR(VLOOKUP(B68,'12'!B:D,3,0),"0")</f>
        <v>3</v>
      </c>
      <c r="CO68" s="72">
        <f>IFERROR(VLOOKUP(B68,'12'!B:E,4,0),"0")</f>
        <v>1</v>
      </c>
      <c r="CP68" s="72">
        <f>IFERROR(VLOOKUP(B68,'12'!B:F,5,0),"0")</f>
        <v>1</v>
      </c>
      <c r="CQ68" s="72">
        <f>IFERROR(VLOOKUP(B68,'12'!B:J,9,0),"0")</f>
        <v>0</v>
      </c>
      <c r="CR68" s="72">
        <f>IFERROR(VLOOKUP(B68,'12'!B:K,10,0),"0")</f>
        <v>0</v>
      </c>
      <c r="CS68" s="72">
        <f>IFERROR(VLOOKUP(B68,'12'!B:L,11,0),"0")</f>
        <v>3</v>
      </c>
      <c r="CT68" s="73">
        <f t="shared" si="113"/>
        <v>5</v>
      </c>
      <c r="CU68" s="72">
        <f>IFERROR(VLOOKUP(B68,'13'!B:D,3,0),"0")</f>
        <v>2</v>
      </c>
      <c r="CV68" s="72">
        <f>IFERROR(VLOOKUP(B68,'13'!B:E,4,0),"0")</f>
        <v>0</v>
      </c>
      <c r="CW68" s="72">
        <f>IFERROR(VLOOKUP(B68,'13'!B:F,5,0),"0")</f>
        <v>2</v>
      </c>
      <c r="CX68" s="72">
        <f>IFERROR(VLOOKUP(B68,'13'!B:J,9,0),"0")</f>
        <v>0</v>
      </c>
      <c r="CY68" s="72">
        <f>IFERROR(VLOOKUP(B68,'13'!B:K,10,0),"0")</f>
        <v>0</v>
      </c>
      <c r="CZ68" s="72">
        <f>IFERROR(VLOOKUP(B68,'13'!B:L,11,0),"0")</f>
        <v>4</v>
      </c>
      <c r="DA68" s="73">
        <f t="shared" si="114"/>
        <v>4</v>
      </c>
      <c r="DB68" s="72">
        <f>IFERROR(VLOOKUP(B68,'14'!B:D,3,0),"0")</f>
        <v>6</v>
      </c>
      <c r="DC68" s="72">
        <f>IFERROR(VLOOKUP(B68,'14'!B:E,4,0),"0")</f>
        <v>0</v>
      </c>
      <c r="DD68" s="72">
        <f>IFERROR(VLOOKUP(B68,'14'!B:F,5,0),"0")</f>
        <v>3</v>
      </c>
      <c r="DE68" s="72">
        <f>IFERROR(VLOOKUP(B68,'14'!B:J,9,0),"0")</f>
        <v>0</v>
      </c>
      <c r="DF68" s="72">
        <f>IFERROR(VLOOKUP(B68,'14'!B:K,10,0),"0")</f>
        <v>0</v>
      </c>
      <c r="DG68" s="72">
        <f>IFERROR(VLOOKUP(B68,'14'!B:L,11,0),"0")</f>
        <v>0</v>
      </c>
      <c r="DH68" s="73">
        <f t="shared" si="115"/>
        <v>9</v>
      </c>
      <c r="DI68" s="72">
        <f>IFERROR(VLOOKUP(B68,'15'!B:D,3,0),"0")</f>
        <v>6</v>
      </c>
      <c r="DJ68" s="72">
        <f>IFERROR(VLOOKUP(B68,'15'!B:E,4,0),"0")</f>
        <v>4</v>
      </c>
      <c r="DK68" s="72">
        <f>IFERROR(VLOOKUP(B68,'15'!B:F,5,0),"0")</f>
        <v>2</v>
      </c>
      <c r="DL68" s="72">
        <f>IFERROR(VLOOKUP(B68,'15'!B:J,9,0),"0")</f>
        <v>0</v>
      </c>
      <c r="DM68" s="72">
        <f>IFERROR(VLOOKUP(B68,'15'!B:K,10,0),"0")</f>
        <v>0</v>
      </c>
      <c r="DN68" s="72">
        <f>IFERROR(VLOOKUP(B68,'15'!B:L,11,0),"0")</f>
        <v>0</v>
      </c>
      <c r="DO68" s="73">
        <f t="shared" si="116"/>
        <v>12</v>
      </c>
      <c r="DP68" s="72">
        <f>IFERROR(VLOOKUP(B68,'16'!B:D,3,0),"0")</f>
        <v>5</v>
      </c>
      <c r="DQ68" s="72">
        <f>IFERROR(VLOOKUP(B68,'16'!B:E,4,0),"0")</f>
        <v>1</v>
      </c>
      <c r="DR68" s="72">
        <f>IFERROR(VLOOKUP(B68,'16'!B:F,5,0),"0")</f>
        <v>3</v>
      </c>
      <c r="DS68" s="72">
        <f>IFERROR(VLOOKUP(B68,'16'!B:J,9,0),"0")</f>
        <v>2</v>
      </c>
      <c r="DT68" s="72">
        <f>IFERROR(VLOOKUP(B68,'16'!B:K,10,0),"0")</f>
        <v>0</v>
      </c>
      <c r="DU68" s="72">
        <f>IFERROR(VLOOKUP(B68,'16'!B:L,11,0),"0")</f>
        <v>0</v>
      </c>
      <c r="DV68" s="73">
        <f t="shared" si="117"/>
        <v>11</v>
      </c>
      <c r="DW68" s="72">
        <f>IFERROR(VLOOKUP(B68,'17'!B:D,3,0),"0")</f>
        <v>3</v>
      </c>
      <c r="DX68" s="72">
        <f>IFERROR(VLOOKUP(B68,'17'!B:E,4,0),"0")</f>
        <v>1</v>
      </c>
      <c r="DY68" s="72">
        <f>IFERROR(VLOOKUP(B68,'17'!B:F,5,0),"0")</f>
        <v>4</v>
      </c>
      <c r="DZ68" s="72">
        <f>IFERROR(VLOOKUP(B68,'17'!B:J,9,0),"0")</f>
        <v>1</v>
      </c>
      <c r="EA68" s="72">
        <f>IFERROR(VLOOKUP(B68,'17'!B:K,10,0),"0")</f>
        <v>0</v>
      </c>
      <c r="EB68" s="72">
        <f>IFERROR(VLOOKUP(B68,'17'!B:L,11,0),"0")</f>
        <v>0</v>
      </c>
      <c r="EC68" s="73">
        <f t="shared" si="118"/>
        <v>9</v>
      </c>
      <c r="ED68" s="72">
        <f>IFERROR(VLOOKUP(B68,'18'!B:D,3,0),"0")</f>
        <v>2</v>
      </c>
      <c r="EE68" s="72">
        <f>IFERROR(VLOOKUP(B68,'18'!B:E,4,0),"0")</f>
        <v>6</v>
      </c>
      <c r="EF68" s="72">
        <f>IFERROR(VLOOKUP(B68,'18'!B:F,5,0),"0")</f>
        <v>4</v>
      </c>
      <c r="EG68" s="72">
        <f>IFERROR(VLOOKUP(B68,'18'!B:J,9,0),"0")</f>
        <v>1</v>
      </c>
      <c r="EH68" s="72">
        <f>IFERROR(VLOOKUP(B68,'18'!B:K,10,0),"0")</f>
        <v>0</v>
      </c>
      <c r="EI68" s="72">
        <f>IFERROR(VLOOKUP(B68,'18'!B:L,11,0),"0")</f>
        <v>0</v>
      </c>
      <c r="EJ68" s="73">
        <f t="shared" si="30"/>
        <v>13</v>
      </c>
      <c r="EK68" s="72">
        <f>IFERROR(VLOOKUP(B68,'19'!B:D,3,0),"0")</f>
        <v>4</v>
      </c>
      <c r="EL68" s="72">
        <f>IFERROR(VLOOKUP(B68,'19'!B:E,4,0),"0")</f>
        <v>0</v>
      </c>
      <c r="EM68" s="72">
        <f>IFERROR(VLOOKUP(B68,'19'!B:F,5,0),"0")</f>
        <v>1</v>
      </c>
      <c r="EN68" s="72">
        <f>IFERROR(VLOOKUP(B68,'19'!B:J,9,0),"0")</f>
        <v>49</v>
      </c>
      <c r="EO68" s="72">
        <f>IFERROR(VLOOKUP(B68,'19'!B:K,10,0),"0")</f>
        <v>0</v>
      </c>
      <c r="EP68" s="72">
        <f>IFERROR(VLOOKUP(B68,'19'!B:L,11,0),"0")</f>
        <v>3</v>
      </c>
      <c r="EQ68" s="73">
        <f t="shared" si="31"/>
        <v>57</v>
      </c>
      <c r="ER68" s="72">
        <f>IFERROR(VLOOKUP(B68,'20'!B:D,3,0),"0")</f>
        <v>21</v>
      </c>
      <c r="ES68" s="72">
        <f>IFERROR(VLOOKUP(B68,'20'!B:E,4,0),"0")</f>
        <v>1</v>
      </c>
      <c r="ET68" s="72">
        <f>IFERROR(VLOOKUP(B68,'20'!B:F,5,0),"0")</f>
        <v>0</v>
      </c>
      <c r="EU68" s="72">
        <f>IFERROR(VLOOKUP(B68,'20'!B:J,9,0),"0")</f>
        <v>11</v>
      </c>
      <c r="EV68" s="72">
        <f>IFERROR(VLOOKUP(B68,'20'!B:K,10,0),"0")</f>
        <v>0</v>
      </c>
      <c r="EW68" s="72">
        <f>IFERROR(VLOOKUP(B68,'20'!B:L,11,0),"0")</f>
        <v>5</v>
      </c>
      <c r="EX68" s="73">
        <f t="shared" si="32"/>
        <v>38</v>
      </c>
      <c r="EY68" s="72">
        <f>IFERROR(VLOOKUP(B68,'21'!B:D,3,0),"0")</f>
        <v>4</v>
      </c>
      <c r="EZ68" s="72">
        <f>IFERROR(VLOOKUP(B68,'21'!B:E,4,0),"0")</f>
        <v>0</v>
      </c>
      <c r="FA68" s="72">
        <f>IFERROR(VLOOKUP(B68,'21'!B:F,5,0),"0")</f>
        <v>1</v>
      </c>
      <c r="FB68" s="72">
        <f>IFERROR(VLOOKUP(B68,'21'!B:J,9,0),"0")</f>
        <v>6</v>
      </c>
      <c r="FC68" s="72">
        <f>IFERROR(VLOOKUP(B68,'21'!B:K,10,0),"0")</f>
        <v>0</v>
      </c>
      <c r="FD68" s="72">
        <f>IFERROR(VLOOKUP(B68,'21'!B:L,11,0),"0")</f>
        <v>8</v>
      </c>
      <c r="FE68" s="73">
        <f t="shared" si="33"/>
        <v>19</v>
      </c>
      <c r="FF68" s="72">
        <f>IFERROR(VLOOKUP(B68,'22'!B:D,3,0),"0")</f>
        <v>10</v>
      </c>
      <c r="FG68" s="72">
        <f>IFERROR(VLOOKUP(B68,'22'!B:E,4,0),"0")</f>
        <v>1</v>
      </c>
      <c r="FH68" s="72">
        <f>IFERROR(VLOOKUP(B68,'22'!B:F,5,0),"0")</f>
        <v>1</v>
      </c>
      <c r="FI68" s="72">
        <f>IFERROR(VLOOKUP(B68,'22'!B:J,9,0),"0")</f>
        <v>9</v>
      </c>
      <c r="FJ68" s="72">
        <f>IFERROR(VLOOKUP(B68,'22'!B:K,10,0),"0")</f>
        <v>0</v>
      </c>
      <c r="FK68" s="72">
        <f>IFERROR(VLOOKUP(B68,'22'!B:L,11,0),"0")</f>
        <v>0</v>
      </c>
      <c r="FL68" s="73">
        <f t="shared" si="34"/>
        <v>21</v>
      </c>
      <c r="FM68" s="72">
        <f>IFERROR(VLOOKUP(B68,'23'!B:D,3,0),"0")</f>
        <v>7</v>
      </c>
      <c r="FN68" s="72">
        <f>IFERROR(VLOOKUP(B68,'23'!B:E,4,0),"0")</f>
        <v>2</v>
      </c>
      <c r="FO68" s="72">
        <f>IFERROR(VLOOKUP(B68,'23'!B:F,5,0),"0")</f>
        <v>3</v>
      </c>
      <c r="FP68" s="72">
        <f>IFERROR(VLOOKUP(B68,'23'!B:J,9,0),"0")</f>
        <v>51</v>
      </c>
      <c r="FQ68" s="72">
        <f>IFERROR(VLOOKUP(B68,'23'!B:K,10,0),"0")</f>
        <v>0</v>
      </c>
      <c r="FR68" s="72">
        <f>IFERROR(VLOOKUP(B68,'23'!B:L,11,0),"0")</f>
        <v>5</v>
      </c>
      <c r="FS68" s="73">
        <f t="shared" si="35"/>
        <v>68</v>
      </c>
      <c r="FT68" s="72">
        <f>IFERROR(VLOOKUP(B68,'24'!B:D,3,0),"0")</f>
        <v>3</v>
      </c>
      <c r="FU68" s="72">
        <f>IFERROR(VLOOKUP(B68,'24'!B:E,4,0),"0")</f>
        <v>2</v>
      </c>
      <c r="FV68" s="72">
        <f>IFERROR(VLOOKUP(B68,'24'!B:F,5,0),"0")</f>
        <v>2</v>
      </c>
      <c r="FW68" s="72">
        <f>IFERROR(VLOOKUP(B68,'24'!B:J,9,0),"0")</f>
        <v>22</v>
      </c>
      <c r="FX68" s="72">
        <f>IFERROR(VLOOKUP(B68,'24'!B:K,10,0),"0")</f>
        <v>0</v>
      </c>
      <c r="FY68" s="72">
        <f>IFERROR(VLOOKUP(B68,'24'!B:L,11,0),"0")</f>
        <v>0</v>
      </c>
      <c r="FZ68" s="73">
        <f t="shared" si="36"/>
        <v>29</v>
      </c>
      <c r="GA68" s="72">
        <f>IFERROR(VLOOKUP(B68,'25'!B:D,3,0),"0")</f>
        <v>6</v>
      </c>
      <c r="GB68" s="72">
        <f>IFERROR(VLOOKUP(B68,'25'!B:E,4,0),"0")</f>
        <v>1</v>
      </c>
      <c r="GC68" s="72">
        <f>IFERROR(VLOOKUP(B68,'25'!B:F,5,0),"0")</f>
        <v>0</v>
      </c>
      <c r="GD68" s="72">
        <f>IFERROR(VLOOKUP(B68,'25'!B:J,9,0),"0")</f>
        <v>1</v>
      </c>
      <c r="GE68" s="72">
        <f>IFERROR(VLOOKUP(B68,'25'!B:K,10,0),"0")</f>
        <v>0</v>
      </c>
      <c r="GF68" s="72">
        <f>IFERROR(VLOOKUP(B68,'25'!B:L,11,0),"0")</f>
        <v>0</v>
      </c>
      <c r="GG68" s="73">
        <f t="shared" si="119"/>
        <v>8</v>
      </c>
      <c r="GH68" s="72">
        <f>IFERROR(VLOOKUP(B68,'26'!B:D,3,0),"0")</f>
        <v>38</v>
      </c>
      <c r="GI68" s="72">
        <f>IFERROR(VLOOKUP(B68,'26'!B:E,4,0),"0")</f>
        <v>2</v>
      </c>
      <c r="GJ68" s="72">
        <f>IFERROR(VLOOKUP(B68,'26'!B:F,5,0),"0")</f>
        <v>8</v>
      </c>
      <c r="GK68" s="72">
        <f>IFERROR(VLOOKUP(B68,'26'!B:J,9,0),"0")</f>
        <v>11</v>
      </c>
      <c r="GL68" s="72">
        <f>IFERROR(VLOOKUP(B68,'26'!B:K,10,0),"0")</f>
        <v>0</v>
      </c>
      <c r="GM68" s="72">
        <f>IFERROR(VLOOKUP(B68,'26'!B:L,11,0),"0")</f>
        <v>5</v>
      </c>
      <c r="GN68" s="73">
        <f t="shared" si="120"/>
        <v>59</v>
      </c>
      <c r="GO68" s="72">
        <f>IFERROR(VLOOKUP(B68,'27'!B:D,3,0),"0")</f>
        <v>5</v>
      </c>
      <c r="GP68" s="72">
        <f>IFERROR(VLOOKUP(B68,'27'!B:E,4,0),"0")</f>
        <v>0</v>
      </c>
      <c r="GQ68" s="72">
        <f>IFERROR(VLOOKUP(B68,'27'!B:F,5,0),"0")</f>
        <v>2</v>
      </c>
      <c r="GR68" s="72">
        <f>IFERROR(VLOOKUP(B68,'27'!B:J,9,0),"0")</f>
        <v>5</v>
      </c>
      <c r="GS68" s="72">
        <f>IFERROR(VLOOKUP(B68,'27'!B:K,10,0),"0")</f>
        <v>0</v>
      </c>
      <c r="GT68" s="72">
        <f>IFERROR(VLOOKUP(B68,'27'!B:L,11,0),"0")</f>
        <v>11</v>
      </c>
      <c r="GU68" s="73">
        <f t="shared" si="39"/>
        <v>23</v>
      </c>
      <c r="GV68" s="72">
        <f>IFERROR(VLOOKUP(B68,'28'!B:D,3,0),"0")</f>
        <v>6</v>
      </c>
      <c r="GW68" s="72">
        <f>IFERROR(VLOOKUP(B68,'28'!B:E,4,0),"0")</f>
        <v>0</v>
      </c>
      <c r="GX68" s="72">
        <f>IFERROR(VLOOKUP(B68,'28'!B:F,5,0),"0")</f>
        <v>6</v>
      </c>
      <c r="GY68" s="72">
        <f>IFERROR(VLOOKUP(B68,'28'!B:J,9,0),"0")</f>
        <v>4</v>
      </c>
      <c r="GZ68" s="72">
        <f>IFERROR(VLOOKUP(B68,'28'!B:K,10,0),"0")</f>
        <v>0</v>
      </c>
      <c r="HA68" s="72">
        <f>IFERROR(VLOOKUP(B68,'28'!B:L,11,0),"0")</f>
        <v>0</v>
      </c>
      <c r="HB68" s="73">
        <f t="shared" si="40"/>
        <v>16</v>
      </c>
      <c r="HC68" s="72" t="str">
        <f>IFERROR(VLOOKUP(B68,#REF!,3),"0")</f>
        <v>0</v>
      </c>
      <c r="HD68" s="72" t="str">
        <f>IFERROR(VLOOKUP(B68,#REF!,4,0),"0")</f>
        <v>0</v>
      </c>
      <c r="HE68" s="72" t="str">
        <f>IFERROR(VLOOKUP(B68,#REF!,5,0),"0")</f>
        <v>0</v>
      </c>
      <c r="HF68" s="72" t="str">
        <f>IFERROR(VLOOKUP(B68,#REF!,9,0),"0")</f>
        <v>0</v>
      </c>
      <c r="HG68" s="72" t="str">
        <f>IFERROR(VLOOKUP(B68,#REF!,10,0),"0")</f>
        <v>0</v>
      </c>
      <c r="HH68" s="72" t="str">
        <f>IFERROR(VLOOKUP(B68,#REF!,11,0),"0")</f>
        <v>0</v>
      </c>
      <c r="HI68" s="73">
        <f t="shared" si="121"/>
        <v>0</v>
      </c>
      <c r="HP68" s="73">
        <f t="shared" si="122"/>
        <v>0</v>
      </c>
      <c r="HW68" s="73">
        <f t="shared" si="123"/>
        <v>0</v>
      </c>
    </row>
    <row r="69" spans="1:231" x14ac:dyDescent="0.6">
      <c r="A69" s="3">
        <v>66</v>
      </c>
      <c r="B69" s="3">
        <v>1112003</v>
      </c>
      <c r="C69" s="5" t="s">
        <v>160</v>
      </c>
      <c r="D69" s="3" t="s">
        <v>176</v>
      </c>
      <c r="E69" s="84">
        <v>14.38</v>
      </c>
      <c r="F69" s="83">
        <f t="shared" ref="F69:F113" si="126">+M69*E69</f>
        <v>5176.8</v>
      </c>
      <c r="G69" s="70">
        <f t="shared" si="101"/>
        <v>124</v>
      </c>
      <c r="H69" s="70">
        <f t="shared" si="102"/>
        <v>11</v>
      </c>
      <c r="I69" s="70">
        <f t="shared" si="103"/>
        <v>39</v>
      </c>
      <c r="J69" s="70">
        <f t="shared" si="104"/>
        <v>169</v>
      </c>
      <c r="K69" s="70">
        <f t="shared" si="105"/>
        <v>0</v>
      </c>
      <c r="L69" s="70">
        <f t="shared" si="106"/>
        <v>17</v>
      </c>
      <c r="M69" s="73">
        <f t="shared" si="124"/>
        <v>360</v>
      </c>
      <c r="N69" s="81">
        <f t="shared" si="125"/>
        <v>343</v>
      </c>
      <c r="O69" s="72" t="str">
        <f>IFERROR(VLOOKUP(B69,'1ไม่มียอด'!B:D,3,0),"0")</f>
        <v>0</v>
      </c>
      <c r="P69" s="72" t="str">
        <f>IFERROR(VLOOKUP(B69,'1ไม่มียอด'!B:E,4,0),"0")</f>
        <v>0</v>
      </c>
      <c r="Q69" s="72" t="str">
        <f>IFERROR(VLOOKUP(B69,'1ไม่มียอด'!B:F,5,0),"0")</f>
        <v>0</v>
      </c>
      <c r="R69" s="72" t="str">
        <f>IFERROR(VLOOKUP(B69,'1ไม่มียอด'!B:G,6,0),"0")</f>
        <v>0</v>
      </c>
      <c r="S69" s="72" t="str">
        <f>IFERROR(VLOOKUP(B69,'1ไม่มียอด'!B:J,9,0),"0")</f>
        <v>0</v>
      </c>
      <c r="T69" s="72" t="str">
        <f>IFERROR(VLOOKUP(B69,'1ไม่มียอด'!B:K,10,0),"0")</f>
        <v>0</v>
      </c>
      <c r="U69" s="73">
        <f t="shared" si="107"/>
        <v>0</v>
      </c>
      <c r="V69" s="72" t="str">
        <f>IFERROR(VLOOKUP(B69,#REF!,3,0),"0")</f>
        <v>0</v>
      </c>
      <c r="W69" s="72" t="str">
        <f>IFERROR(VLOOKUP(B69,#REF!,4,0),"0")</f>
        <v>0</v>
      </c>
      <c r="X69" s="72" t="str">
        <f>IFERROR(VLOOKUP(B69,#REF!,5,0),"0")</f>
        <v>0</v>
      </c>
      <c r="Y69" s="72" t="str">
        <f>IFERROR(VLOOKUP(B69,#REF!,9,0),"0")</f>
        <v>0</v>
      </c>
      <c r="Z69" s="72" t="str">
        <f>IFERROR(VLOOKUP(B69,#REF!,10,0),"0")</f>
        <v>0</v>
      </c>
      <c r="AA69" s="72" t="str">
        <f>IFERROR(VLOOKUP(B69,#REF!,11,0),"0")</f>
        <v>0</v>
      </c>
      <c r="AB69" s="73">
        <f t="shared" si="108"/>
        <v>0</v>
      </c>
      <c r="AC69" s="72">
        <f>IFERROR(VLOOKUP(B69,'3'!B:D,3,0),"0")</f>
        <v>0</v>
      </c>
      <c r="AD69" s="72">
        <f>IFERROR(VLOOKUP(B69,'3'!B:E,4,0),"0")</f>
        <v>0</v>
      </c>
      <c r="AE69" s="72">
        <f>IFERROR(VLOOKUP(B69,'3'!B:F,5,0),"0")</f>
        <v>0</v>
      </c>
      <c r="AF69" s="72">
        <f>IFERROR(VLOOKUP(B69,'3'!B:J,9,0),"0")</f>
        <v>0</v>
      </c>
      <c r="AG69" s="72">
        <f>IFERROR(VLOOKUP(B69,'3'!B:K,10,0),"0")</f>
        <v>0</v>
      </c>
      <c r="AH69" s="72">
        <f>IFERROR(VLOOKUP(B69,'3'!B:L,11,0),"0")</f>
        <v>0</v>
      </c>
      <c r="AI69" s="73">
        <f t="shared" ref="AI69:AI113" si="127">SUM(AC69:AH69)</f>
        <v>0</v>
      </c>
      <c r="AJ69" s="72">
        <f>IFERROR(VLOOKUP(B69,'4'!B:D,3,0),"0")</f>
        <v>0</v>
      </c>
      <c r="AK69" s="72">
        <f>IFERROR(VLOOKUP(B69,'4'!B:E,4,0),"0")</f>
        <v>0</v>
      </c>
      <c r="AL69" s="72">
        <f>IFERROR(VLOOKUP(B69,'4'!B:F,5,0),"0")</f>
        <v>0</v>
      </c>
      <c r="AM69" s="72">
        <f>IFERROR(VLOOKUP(B69,'4'!B:J,9,0),"0")</f>
        <v>0</v>
      </c>
      <c r="AN69" s="72">
        <f>IFERROR(VLOOKUP(B69,'4'!B:K,10,0),"0")</f>
        <v>0</v>
      </c>
      <c r="AO69" s="72">
        <f>IFERROR(VLOOKUP(B69,'4'!B:L,11,0),"0")</f>
        <v>0</v>
      </c>
      <c r="AP69" s="73">
        <f t="shared" ref="AP69:AP113" si="128">SUM(AJ69:AO69)</f>
        <v>0</v>
      </c>
      <c r="AQ69" s="72">
        <f>IFERROR(VLOOKUP(B69,'5'!B:D,3,0),"0")</f>
        <v>0</v>
      </c>
      <c r="AR69" s="72">
        <f>IFERROR(VLOOKUP(B69,'5'!B:E,4,0),"0")</f>
        <v>0</v>
      </c>
      <c r="AS69" s="72">
        <f>IFERROR(VLOOKUP(B69,'5'!B:F,5,0),"0")</f>
        <v>0</v>
      </c>
      <c r="AT69" s="72">
        <f>IFERROR(VLOOKUP(B69,'5'!B:J,9,0),"0")</f>
        <v>0</v>
      </c>
      <c r="AU69" s="72">
        <f>IFERROR(VLOOKUP(B69,'5'!B:K,10,0),"0")</f>
        <v>0</v>
      </c>
      <c r="AV69" s="72">
        <f>IFERROR(VLOOKUP(B69,'5'!B:L,11,0),"0")</f>
        <v>0</v>
      </c>
      <c r="AW69" s="73">
        <f t="shared" si="109"/>
        <v>0</v>
      </c>
      <c r="AX69" s="72">
        <f>IFERROR(VLOOKUP(B69,'6'!B:D,3,0),"0")</f>
        <v>0</v>
      </c>
      <c r="AY69" s="72">
        <f>IFERROR(VLOOKUP(B69,'6'!B:E,4,0),"0")</f>
        <v>0</v>
      </c>
      <c r="AZ69" s="72">
        <f>IFERROR(VLOOKUP(B69,'6'!B:F,5,0),"0")</f>
        <v>0</v>
      </c>
      <c r="BA69" s="72">
        <f>IFERROR(VLOOKUP(B69,'6'!B:J,9,0),"0")</f>
        <v>0</v>
      </c>
      <c r="BB69" s="72">
        <f>IFERROR(VLOOKUP(B69,'6'!B:K,10,0),"0")</f>
        <v>0</v>
      </c>
      <c r="BC69" s="72">
        <f>IFERROR(VLOOKUP(B69,'6'!B:L,11,0),"0")</f>
        <v>0</v>
      </c>
      <c r="BD69" s="73">
        <f t="shared" ref="BD69:BD113" si="129">SUM(AX69:BC69)</f>
        <v>0</v>
      </c>
      <c r="BE69" s="72">
        <f>IFERROR(VLOOKUP(B69,'7'!B:D,3,0),"0")</f>
        <v>2</v>
      </c>
      <c r="BF69" s="72">
        <f>IFERROR(VLOOKUP(B69,'7'!B:E,4,0),"0")</f>
        <v>0</v>
      </c>
      <c r="BG69" s="72">
        <f>IFERROR(VLOOKUP(B69,'7'!B:F,5,0),"0")</f>
        <v>0</v>
      </c>
      <c r="BH69" s="72">
        <f>IFERROR(VLOOKUP(B69,'7'!B:J,9,0),"0")</f>
        <v>1</v>
      </c>
      <c r="BI69" s="72">
        <f>IFERROR(VLOOKUP(B69,'7'!B:K,10,0),"0")</f>
        <v>0</v>
      </c>
      <c r="BJ69" s="72">
        <f>IFERROR(VLOOKUP(B69,'7'!B:L,11,0),"0")</f>
        <v>0</v>
      </c>
      <c r="BK69" s="73">
        <f t="shared" si="110"/>
        <v>3</v>
      </c>
      <c r="BL69" s="72">
        <f>IFERROR(VLOOKUP(B69,'8'!B:D,3,0),"0")</f>
        <v>8</v>
      </c>
      <c r="BM69" s="72">
        <f>IFERROR(VLOOKUP(B69,'8'!B:E,4,0),"0")</f>
        <v>0</v>
      </c>
      <c r="BN69" s="72">
        <f>IFERROR(VLOOKUP(B69,'8'!B:F,5,0),"0")</f>
        <v>0</v>
      </c>
      <c r="BO69" s="72">
        <f>IFERROR(VLOOKUP(B69,'8'!B:J,9,0),"0")</f>
        <v>0</v>
      </c>
      <c r="BP69" s="72">
        <f>IFERROR(VLOOKUP(B69,'8'!B:K,10,0),"0")</f>
        <v>0</v>
      </c>
      <c r="BQ69" s="72">
        <f>IFERROR(VLOOKUP(B69,'8'!B:L,11,0),"0")</f>
        <v>0</v>
      </c>
      <c r="BR69" s="73">
        <f t="shared" ref="BR69:BR113" si="130">SUM(BL69:BQ69)</f>
        <v>8</v>
      </c>
      <c r="BS69" s="72">
        <f>IFERROR(VLOOKUP(B69,'9'!B:D,3,0),"0")</f>
        <v>0</v>
      </c>
      <c r="BT69" s="72">
        <f>IFERROR(VLOOKUP(B69,'9'!B:E,4,0),"0")</f>
        <v>0</v>
      </c>
      <c r="BU69" s="72">
        <f>IFERROR(VLOOKUP(B69,'9'!B:F,5,0),"0")</f>
        <v>0</v>
      </c>
      <c r="BV69" s="72">
        <f>IFERROR(VLOOKUP(B69,'9'!B:J,9,0),"0")</f>
        <v>0</v>
      </c>
      <c r="BW69" s="72">
        <f>IFERROR(VLOOKUP(B69,'9'!B:K,10,0),"0")</f>
        <v>0</v>
      </c>
      <c r="BX69" s="72">
        <f>IFERROR(VLOOKUP(B69,'9'!B:L,11,0),"0")</f>
        <v>0</v>
      </c>
      <c r="BY69" s="73">
        <f t="shared" ref="BY69:BY113" si="131">SUM(BS69:BX69)</f>
        <v>0</v>
      </c>
      <c r="BZ69" s="72">
        <f>IFERROR(VLOOKUP(B69,'10'!B:D,3,0),"0")</f>
        <v>3</v>
      </c>
      <c r="CA69" s="72">
        <f>IFERROR(VLOOKUP(B69,'10'!B:E,4,0),"0")</f>
        <v>0</v>
      </c>
      <c r="CB69" s="72">
        <f>VLOOKUP(B69,'10'!B:F,5,0)</f>
        <v>2</v>
      </c>
      <c r="CC69" s="72">
        <f>IFERROR(VLOOKUP(B69,'10'!B:J,9,0),"0")</f>
        <v>0</v>
      </c>
      <c r="CD69" s="72">
        <f>IFERROR(VLOOKUP(B69,'10'!B:K,10,0),"0")</f>
        <v>0</v>
      </c>
      <c r="CE69" s="72">
        <f>IFERROR(VLOOKUP(B69,'10'!B:L,11,0),"0")</f>
        <v>1</v>
      </c>
      <c r="CF69" s="73">
        <f t="shared" si="111"/>
        <v>5</v>
      </c>
      <c r="CG69" s="72">
        <f>IFERROR(VLOOKUP(B69,'11'!B:D,3,0),"0")</f>
        <v>2</v>
      </c>
      <c r="CH69" s="72">
        <f>IFERROR(VLOOKUP(B69,'11'!B:E,4,0),"0")</f>
        <v>0</v>
      </c>
      <c r="CI69" s="72">
        <f>IFERROR(VLOOKUP(B69,'11'!B:F,5,0),"0")</f>
        <v>0</v>
      </c>
      <c r="CJ69" s="72">
        <f>IFERROR(VLOOKUP(B69,'11'!B:J,9,0),"0")</f>
        <v>0</v>
      </c>
      <c r="CK69" s="72">
        <f>IFERROR(VLOOKUP(B69,'11'!B:K,10,0),"0")</f>
        <v>0</v>
      </c>
      <c r="CL69" s="72">
        <f>IFERROR(VLOOKUP(B69,'11'!B:L,11,0),"0")</f>
        <v>0</v>
      </c>
      <c r="CM69" s="73">
        <f t="shared" si="112"/>
        <v>2</v>
      </c>
      <c r="CN69" s="72">
        <f>IFERROR(VLOOKUP(B69,'12'!B:D,3,0),"0")</f>
        <v>2</v>
      </c>
      <c r="CO69" s="72">
        <f>IFERROR(VLOOKUP(B69,'12'!B:E,4,0),"0")</f>
        <v>0</v>
      </c>
      <c r="CP69" s="72">
        <f>IFERROR(VLOOKUP(B69,'12'!B:F,5,0),"0")</f>
        <v>1</v>
      </c>
      <c r="CQ69" s="72">
        <f>IFERROR(VLOOKUP(B69,'12'!B:J,9,0),"0")</f>
        <v>0</v>
      </c>
      <c r="CR69" s="72">
        <f>IFERROR(VLOOKUP(B69,'12'!B:K,10,0),"0")</f>
        <v>0</v>
      </c>
      <c r="CS69" s="72">
        <f>IFERROR(VLOOKUP(B69,'12'!B:L,11,0),"0")</f>
        <v>0</v>
      </c>
      <c r="CT69" s="73">
        <f t="shared" si="113"/>
        <v>3</v>
      </c>
      <c r="CU69" s="72">
        <f>IFERROR(VLOOKUP(B69,'13'!B:D,3,0),"0")</f>
        <v>3</v>
      </c>
      <c r="CV69" s="72">
        <f>IFERROR(VLOOKUP(B69,'13'!B:E,4,0),"0")</f>
        <v>0</v>
      </c>
      <c r="CW69" s="72">
        <f>IFERROR(VLOOKUP(B69,'13'!B:F,5,0),"0")</f>
        <v>2</v>
      </c>
      <c r="CX69" s="72">
        <f>IFERROR(VLOOKUP(B69,'13'!B:J,9,0),"0")</f>
        <v>0</v>
      </c>
      <c r="CY69" s="72">
        <f>IFERROR(VLOOKUP(B69,'13'!B:K,10,0),"0")</f>
        <v>0</v>
      </c>
      <c r="CZ69" s="72">
        <f>IFERROR(VLOOKUP(B69,'13'!B:L,11,0),"0")</f>
        <v>1</v>
      </c>
      <c r="DA69" s="73">
        <f t="shared" si="114"/>
        <v>5</v>
      </c>
      <c r="DB69" s="72">
        <f>IFERROR(VLOOKUP(B69,'14'!B:D,3,0),"0")</f>
        <v>7</v>
      </c>
      <c r="DC69" s="72">
        <f>IFERROR(VLOOKUP(B69,'14'!B:E,4,0),"0")</f>
        <v>0</v>
      </c>
      <c r="DD69" s="72">
        <f>IFERROR(VLOOKUP(B69,'14'!B:F,5,0),"0")</f>
        <v>4</v>
      </c>
      <c r="DE69" s="72">
        <f>IFERROR(VLOOKUP(B69,'14'!B:J,9,0),"0")</f>
        <v>0</v>
      </c>
      <c r="DF69" s="72">
        <f>IFERROR(VLOOKUP(B69,'14'!B:K,10,0),"0")</f>
        <v>0</v>
      </c>
      <c r="DG69" s="72">
        <f>IFERROR(VLOOKUP(B69,'14'!B:L,11,0),"0")</f>
        <v>0</v>
      </c>
      <c r="DH69" s="73">
        <f t="shared" si="115"/>
        <v>11</v>
      </c>
      <c r="DI69" s="72">
        <f>IFERROR(VLOOKUP(B69,'15'!B:D,3,0),"0")</f>
        <v>5</v>
      </c>
      <c r="DJ69" s="72">
        <f>IFERROR(VLOOKUP(B69,'15'!B:E,4,0),"0")</f>
        <v>0</v>
      </c>
      <c r="DK69" s="72">
        <f>IFERROR(VLOOKUP(B69,'15'!B:F,5,0),"0")</f>
        <v>2</v>
      </c>
      <c r="DL69" s="72">
        <f>IFERROR(VLOOKUP(B69,'15'!B:J,9,0),"0")</f>
        <v>0</v>
      </c>
      <c r="DM69" s="72">
        <f>IFERROR(VLOOKUP(B69,'15'!B:K,10,0),"0")</f>
        <v>0</v>
      </c>
      <c r="DN69" s="72">
        <f>IFERROR(VLOOKUP(B69,'15'!B:L,11,0),"0")</f>
        <v>0</v>
      </c>
      <c r="DO69" s="73">
        <f t="shared" si="116"/>
        <v>7</v>
      </c>
      <c r="DP69" s="72">
        <f>IFERROR(VLOOKUP(B69,'16'!B:D,3,0),"0")</f>
        <v>5</v>
      </c>
      <c r="DQ69" s="72">
        <f>IFERROR(VLOOKUP(B69,'16'!B:E,4,0),"0")</f>
        <v>1</v>
      </c>
      <c r="DR69" s="72">
        <f>IFERROR(VLOOKUP(B69,'16'!B:F,5,0),"0")</f>
        <v>3</v>
      </c>
      <c r="DS69" s="72">
        <f>IFERROR(VLOOKUP(B69,'16'!B:J,9,0),"0")</f>
        <v>2</v>
      </c>
      <c r="DT69" s="72">
        <f>IFERROR(VLOOKUP(B69,'16'!B:K,10,0),"0")</f>
        <v>0</v>
      </c>
      <c r="DU69" s="72">
        <f>IFERROR(VLOOKUP(B69,'16'!B:L,11,0),"0")</f>
        <v>0</v>
      </c>
      <c r="DV69" s="73">
        <f t="shared" si="117"/>
        <v>11</v>
      </c>
      <c r="DW69" s="72">
        <f>IFERROR(VLOOKUP(B69,'17'!B:D,3,0),"0")</f>
        <v>3</v>
      </c>
      <c r="DX69" s="72">
        <f>IFERROR(VLOOKUP(B69,'17'!B:E,4,0),"0")</f>
        <v>1</v>
      </c>
      <c r="DY69" s="72">
        <f>IFERROR(VLOOKUP(B69,'17'!B:F,5,0),"0")</f>
        <v>3</v>
      </c>
      <c r="DZ69" s="72">
        <f>IFERROR(VLOOKUP(B69,'17'!B:J,9,0),"0")</f>
        <v>1</v>
      </c>
      <c r="EA69" s="72">
        <f>IFERROR(VLOOKUP(B69,'17'!B:K,10,0),"0")</f>
        <v>0</v>
      </c>
      <c r="EB69" s="72">
        <f>IFERROR(VLOOKUP(B69,'17'!B:L,11,0),"0")</f>
        <v>0</v>
      </c>
      <c r="EC69" s="73">
        <f t="shared" si="118"/>
        <v>8</v>
      </c>
      <c r="ED69" s="72">
        <f>IFERROR(VLOOKUP(B69,'18'!B:D,3,0),"0")</f>
        <v>2</v>
      </c>
      <c r="EE69" s="72">
        <f>IFERROR(VLOOKUP(B69,'18'!B:E,4,0),"0")</f>
        <v>5</v>
      </c>
      <c r="EF69" s="72">
        <f>IFERROR(VLOOKUP(B69,'18'!B:F,5,0),"0")</f>
        <v>4</v>
      </c>
      <c r="EG69" s="72">
        <f>IFERROR(VLOOKUP(B69,'18'!B:J,9,0),"0")</f>
        <v>0</v>
      </c>
      <c r="EH69" s="72">
        <f>IFERROR(VLOOKUP(B69,'18'!B:K,10,0),"0")</f>
        <v>0</v>
      </c>
      <c r="EI69" s="72">
        <f>IFERROR(VLOOKUP(B69,'18'!B:L,11,0),"0")</f>
        <v>0</v>
      </c>
      <c r="EJ69" s="73">
        <f t="shared" ref="EJ69:EJ113" si="132">SUM(ED69:EI69)</f>
        <v>11</v>
      </c>
      <c r="EK69" s="72">
        <f>IFERROR(VLOOKUP(B69,'19'!B:D,3,0),"0")</f>
        <v>4</v>
      </c>
      <c r="EL69" s="72">
        <f>IFERROR(VLOOKUP(B69,'19'!B:E,4,0),"0")</f>
        <v>0</v>
      </c>
      <c r="EM69" s="72">
        <f>IFERROR(VLOOKUP(B69,'19'!B:F,5,0),"0")</f>
        <v>1</v>
      </c>
      <c r="EN69" s="72">
        <f>IFERROR(VLOOKUP(B69,'19'!B:J,9,0),"0")</f>
        <v>47</v>
      </c>
      <c r="EO69" s="72">
        <f>IFERROR(VLOOKUP(B69,'19'!B:K,10,0),"0")</f>
        <v>0</v>
      </c>
      <c r="EP69" s="72">
        <f>IFERROR(VLOOKUP(B69,'19'!B:L,11,0),"0")</f>
        <v>0</v>
      </c>
      <c r="EQ69" s="73">
        <f t="shared" ref="EQ69:EQ113" si="133">SUM(EK69:EP69)</f>
        <v>52</v>
      </c>
      <c r="ER69" s="72">
        <f>IFERROR(VLOOKUP(B69,'20'!B:D,3,0),"0")</f>
        <v>13</v>
      </c>
      <c r="ES69" s="72">
        <f>IFERROR(VLOOKUP(B69,'20'!B:E,4,0),"0")</f>
        <v>1</v>
      </c>
      <c r="ET69" s="72">
        <f>IFERROR(VLOOKUP(B69,'20'!B:F,5,0),"0")</f>
        <v>0</v>
      </c>
      <c r="EU69" s="72">
        <f>IFERROR(VLOOKUP(B69,'20'!B:J,9,0),"0")</f>
        <v>12</v>
      </c>
      <c r="EV69" s="72">
        <f>IFERROR(VLOOKUP(B69,'20'!B:K,10,0),"0")</f>
        <v>0</v>
      </c>
      <c r="EW69" s="72">
        <f>IFERROR(VLOOKUP(B69,'20'!B:L,11,0),"0")</f>
        <v>2</v>
      </c>
      <c r="EX69" s="73">
        <f t="shared" ref="EX69:EX113" si="134">SUM(ER69:EW69)</f>
        <v>28</v>
      </c>
      <c r="EY69" s="72">
        <f>IFERROR(VLOOKUP(B69,'21'!B:D,3,0),"0")</f>
        <v>2</v>
      </c>
      <c r="EZ69" s="72">
        <f>IFERROR(VLOOKUP(B69,'21'!B:E,4,0),"0")</f>
        <v>0</v>
      </c>
      <c r="FA69" s="72">
        <f>IFERROR(VLOOKUP(B69,'21'!B:F,5,0),"0")</f>
        <v>1</v>
      </c>
      <c r="FB69" s="72">
        <f>IFERROR(VLOOKUP(B69,'21'!B:J,9,0),"0")</f>
        <v>8</v>
      </c>
      <c r="FC69" s="72">
        <f>IFERROR(VLOOKUP(B69,'21'!B:K,10,0),"0")</f>
        <v>0</v>
      </c>
      <c r="FD69" s="72">
        <f>IFERROR(VLOOKUP(B69,'21'!B:L,11,0),"0")</f>
        <v>7</v>
      </c>
      <c r="FE69" s="73">
        <f t="shared" ref="FE69:FE113" si="135">SUM(EY69:FD69)</f>
        <v>18</v>
      </c>
      <c r="FF69" s="72">
        <f>IFERROR(VLOOKUP(B69,'22'!B:D,3,0),"0")</f>
        <v>10</v>
      </c>
      <c r="FG69" s="72">
        <f>IFERROR(VLOOKUP(B69,'22'!B:E,4,0),"0")</f>
        <v>1</v>
      </c>
      <c r="FH69" s="72">
        <f>IFERROR(VLOOKUP(B69,'22'!B:F,5,0),"0")</f>
        <v>1</v>
      </c>
      <c r="FI69" s="72">
        <f>IFERROR(VLOOKUP(B69,'22'!B:J,9,0),"0")</f>
        <v>10</v>
      </c>
      <c r="FJ69" s="72">
        <f>IFERROR(VLOOKUP(B69,'22'!B:K,10,0),"0")</f>
        <v>0</v>
      </c>
      <c r="FK69" s="72">
        <f>IFERROR(VLOOKUP(B69,'22'!B:L,11,0),"0")</f>
        <v>0</v>
      </c>
      <c r="FL69" s="73">
        <f t="shared" ref="FL69:FL113" si="136">SUM(FF69:FK69)</f>
        <v>22</v>
      </c>
      <c r="FM69" s="72">
        <f>IFERROR(VLOOKUP(B69,'23'!B:D,3,0),"0")</f>
        <v>6</v>
      </c>
      <c r="FN69" s="72">
        <f>IFERROR(VLOOKUP(B69,'23'!B:E,4,0),"0")</f>
        <v>0</v>
      </c>
      <c r="FO69" s="72">
        <f>IFERROR(VLOOKUP(B69,'23'!B:F,5,0),"0")</f>
        <v>2</v>
      </c>
      <c r="FP69" s="72">
        <f>IFERROR(VLOOKUP(B69,'23'!B:J,9,0),"0")</f>
        <v>51</v>
      </c>
      <c r="FQ69" s="72">
        <f>IFERROR(VLOOKUP(B69,'23'!B:K,10,0),"0")</f>
        <v>0</v>
      </c>
      <c r="FR69" s="72">
        <f>IFERROR(VLOOKUP(B69,'23'!B:L,11,0),"0")</f>
        <v>5</v>
      </c>
      <c r="FS69" s="73">
        <f t="shared" ref="FS69:FS113" si="137">SUM(FM69:FR69)</f>
        <v>64</v>
      </c>
      <c r="FT69" s="72">
        <f>IFERROR(VLOOKUP(B69,'24'!B:D,3,0),"0")</f>
        <v>5</v>
      </c>
      <c r="FU69" s="72">
        <f>IFERROR(VLOOKUP(B69,'24'!B:E,4,0),"0")</f>
        <v>0</v>
      </c>
      <c r="FV69" s="72">
        <f>IFERROR(VLOOKUP(B69,'24'!B:F,5,0),"0")</f>
        <v>2</v>
      </c>
      <c r="FW69" s="72">
        <f>IFERROR(VLOOKUP(B69,'24'!B:J,9,0),"0")</f>
        <v>21</v>
      </c>
      <c r="FX69" s="72">
        <f>IFERROR(VLOOKUP(B69,'24'!B:K,10,0),"0")</f>
        <v>0</v>
      </c>
      <c r="FY69" s="72">
        <f>IFERROR(VLOOKUP(B69,'24'!B:L,11,0),"0")</f>
        <v>0</v>
      </c>
      <c r="FZ69" s="73">
        <f t="shared" ref="FZ69:FZ113" si="138">SUM(FT69:FY69)</f>
        <v>28</v>
      </c>
      <c r="GA69" s="72">
        <f>IFERROR(VLOOKUP(B69,'25'!B:D,3,0),"0")</f>
        <v>6</v>
      </c>
      <c r="GB69" s="72">
        <f>IFERROR(VLOOKUP(B69,'25'!B:E,4,0),"0")</f>
        <v>1</v>
      </c>
      <c r="GC69" s="72">
        <f>IFERROR(VLOOKUP(B69,'25'!B:F,5,0),"0")</f>
        <v>0</v>
      </c>
      <c r="GD69" s="72">
        <f>IFERROR(VLOOKUP(B69,'25'!B:J,9,0),"0")</f>
        <v>0</v>
      </c>
      <c r="GE69" s="72">
        <f>IFERROR(VLOOKUP(B69,'25'!B:K,10,0),"0")</f>
        <v>0</v>
      </c>
      <c r="GF69" s="72">
        <f>IFERROR(VLOOKUP(B69,'25'!B:L,11,0),"0")</f>
        <v>0</v>
      </c>
      <c r="GG69" s="73">
        <f t="shared" si="119"/>
        <v>7</v>
      </c>
      <c r="GH69" s="72">
        <f>IFERROR(VLOOKUP(B69,'26'!B:D,3,0),"0")</f>
        <v>15</v>
      </c>
      <c r="GI69" s="72">
        <f>IFERROR(VLOOKUP(B69,'26'!B:E,4,0),"0")</f>
        <v>1</v>
      </c>
      <c r="GJ69" s="72">
        <f>IFERROR(VLOOKUP(B69,'26'!B:F,5,0),"0")</f>
        <v>7</v>
      </c>
      <c r="GK69" s="72">
        <f>IFERROR(VLOOKUP(B69,'26'!B:J,9,0),"0")</f>
        <v>10</v>
      </c>
      <c r="GL69" s="72">
        <f>IFERROR(VLOOKUP(B69,'26'!B:K,10,0),"0")</f>
        <v>0</v>
      </c>
      <c r="GM69" s="72">
        <f>IFERROR(VLOOKUP(B69,'26'!B:L,11,0),"0")</f>
        <v>0</v>
      </c>
      <c r="GN69" s="73">
        <f t="shared" si="120"/>
        <v>33</v>
      </c>
      <c r="GO69" s="72">
        <f>IFERROR(VLOOKUP(B69,'27'!B:D,3,0),"0")</f>
        <v>16</v>
      </c>
      <c r="GP69" s="72">
        <f>IFERROR(VLOOKUP(B69,'27'!B:E,4,0),"0")</f>
        <v>0</v>
      </c>
      <c r="GQ69" s="72">
        <f>IFERROR(VLOOKUP(B69,'27'!B:F,5,0),"0")</f>
        <v>2</v>
      </c>
      <c r="GR69" s="72">
        <f>IFERROR(VLOOKUP(B69,'27'!B:J,9,0),"0")</f>
        <v>2</v>
      </c>
      <c r="GS69" s="72">
        <f>IFERROR(VLOOKUP(B69,'27'!B:K,10,0),"0")</f>
        <v>0</v>
      </c>
      <c r="GT69" s="72">
        <f>IFERROR(VLOOKUP(B69,'27'!B:L,11,0),"0")</f>
        <v>1</v>
      </c>
      <c r="GU69" s="73">
        <f t="shared" ref="GU69:GU113" si="139">SUM(GO69:GT69)</f>
        <v>21</v>
      </c>
      <c r="GV69" s="72">
        <f>IFERROR(VLOOKUP(B69,'28'!B:D,3,0),"0")</f>
        <v>5</v>
      </c>
      <c r="GW69" s="72">
        <f>IFERROR(VLOOKUP(B69,'28'!B:E,4,0),"0")</f>
        <v>0</v>
      </c>
      <c r="GX69" s="72">
        <f>IFERROR(VLOOKUP(B69,'28'!B:F,5,0),"0")</f>
        <v>2</v>
      </c>
      <c r="GY69" s="72">
        <f>IFERROR(VLOOKUP(B69,'28'!B:J,9,0),"0")</f>
        <v>4</v>
      </c>
      <c r="GZ69" s="72">
        <f>IFERROR(VLOOKUP(B69,'28'!B:K,10,0),"0")</f>
        <v>0</v>
      </c>
      <c r="HA69" s="72">
        <f>IFERROR(VLOOKUP(B69,'28'!B:L,11,0),"0")</f>
        <v>0</v>
      </c>
      <c r="HB69" s="73">
        <f t="shared" ref="HB69:HB113" si="140">SUM(GV69:HA69)</f>
        <v>11</v>
      </c>
      <c r="HC69" s="72" t="str">
        <f>IFERROR(VLOOKUP(B69,#REF!,3),"0")</f>
        <v>0</v>
      </c>
      <c r="HD69" s="72" t="str">
        <f>IFERROR(VLOOKUP(B69,#REF!,4,0),"0")</f>
        <v>0</v>
      </c>
      <c r="HE69" s="72" t="str">
        <f>IFERROR(VLOOKUP(B69,#REF!,5,0),"0")</f>
        <v>0</v>
      </c>
      <c r="HF69" s="72" t="str">
        <f>IFERROR(VLOOKUP(B69,#REF!,9,0),"0")</f>
        <v>0</v>
      </c>
      <c r="HG69" s="72" t="str">
        <f>IFERROR(VLOOKUP(B69,#REF!,10,0),"0")</f>
        <v>0</v>
      </c>
      <c r="HH69" s="72" t="str">
        <f>IFERROR(VLOOKUP(B69,#REF!,11,0),"0")</f>
        <v>0</v>
      </c>
      <c r="HI69" s="73">
        <f t="shared" si="121"/>
        <v>0</v>
      </c>
      <c r="HP69" s="73">
        <f t="shared" si="122"/>
        <v>0</v>
      </c>
      <c r="HW69" s="73">
        <f t="shared" si="123"/>
        <v>0</v>
      </c>
    </row>
    <row r="70" spans="1:231" x14ac:dyDescent="0.6">
      <c r="A70" s="3">
        <v>67</v>
      </c>
      <c r="B70" s="3">
        <v>1112005</v>
      </c>
      <c r="C70" s="5" t="s">
        <v>161</v>
      </c>
      <c r="D70" s="3" t="s">
        <v>176</v>
      </c>
      <c r="E70" s="84">
        <v>18.510000000000002</v>
      </c>
      <c r="F70" s="83">
        <f t="shared" si="126"/>
        <v>7663.14</v>
      </c>
      <c r="G70" s="70">
        <f t="shared" si="101"/>
        <v>190</v>
      </c>
      <c r="H70" s="70">
        <f t="shared" si="102"/>
        <v>5</v>
      </c>
      <c r="I70" s="70">
        <f t="shared" si="103"/>
        <v>19</v>
      </c>
      <c r="J70" s="70">
        <f t="shared" si="104"/>
        <v>156</v>
      </c>
      <c r="K70" s="70">
        <f t="shared" si="105"/>
        <v>0</v>
      </c>
      <c r="L70" s="70">
        <f t="shared" si="106"/>
        <v>44</v>
      </c>
      <c r="M70" s="73">
        <f t="shared" si="124"/>
        <v>414</v>
      </c>
      <c r="N70" s="81">
        <f t="shared" si="125"/>
        <v>370</v>
      </c>
      <c r="O70" s="72" t="str">
        <f>IFERROR(VLOOKUP(B70,'1ไม่มียอด'!B:D,3,0),"0")</f>
        <v>0</v>
      </c>
      <c r="P70" s="72" t="str">
        <f>IFERROR(VLOOKUP(B70,'1ไม่มียอด'!B:E,4,0),"0")</f>
        <v>0</v>
      </c>
      <c r="Q70" s="72" t="str">
        <f>IFERROR(VLOOKUP(B70,'1ไม่มียอด'!B:F,5,0),"0")</f>
        <v>0</v>
      </c>
      <c r="R70" s="72" t="str">
        <f>IFERROR(VLOOKUP(B70,'1ไม่มียอด'!B:G,6,0),"0")</f>
        <v>0</v>
      </c>
      <c r="S70" s="72" t="str">
        <f>IFERROR(VLOOKUP(B70,'1ไม่มียอด'!B:J,9,0),"0")</f>
        <v>0</v>
      </c>
      <c r="T70" s="72" t="str">
        <f>IFERROR(VLOOKUP(B70,'1ไม่มียอด'!B:K,10,0),"0")</f>
        <v>0</v>
      </c>
      <c r="U70" s="73">
        <f t="shared" si="107"/>
        <v>0</v>
      </c>
      <c r="V70" s="72" t="str">
        <f>IFERROR(VLOOKUP(B70,#REF!,3,0),"0")</f>
        <v>0</v>
      </c>
      <c r="W70" s="72" t="str">
        <f>IFERROR(VLOOKUP(B70,#REF!,4,0),"0")</f>
        <v>0</v>
      </c>
      <c r="X70" s="72" t="str">
        <f>IFERROR(VLOOKUP(B70,#REF!,5,0),"0")</f>
        <v>0</v>
      </c>
      <c r="Y70" s="72" t="str">
        <f>IFERROR(VLOOKUP(B70,#REF!,9,0),"0")</f>
        <v>0</v>
      </c>
      <c r="Z70" s="72" t="str">
        <f>IFERROR(VLOOKUP(B70,#REF!,10,0),"0")</f>
        <v>0</v>
      </c>
      <c r="AA70" s="72" t="str">
        <f>IFERROR(VLOOKUP(B70,#REF!,11,0),"0")</f>
        <v>0</v>
      </c>
      <c r="AB70" s="73">
        <f t="shared" si="108"/>
        <v>0</v>
      </c>
      <c r="AC70" s="72">
        <f>IFERROR(VLOOKUP(B70,'3'!B:D,3,0),"0")</f>
        <v>0</v>
      </c>
      <c r="AD70" s="72">
        <f>IFERROR(VLOOKUP(B70,'3'!B:E,4,0),"0")</f>
        <v>0</v>
      </c>
      <c r="AE70" s="72">
        <f>IFERROR(VLOOKUP(B70,'3'!B:F,5,0),"0")</f>
        <v>0</v>
      </c>
      <c r="AF70" s="72">
        <f>IFERROR(VLOOKUP(B70,'3'!B:J,9,0),"0")</f>
        <v>0</v>
      </c>
      <c r="AG70" s="72">
        <f>IFERROR(VLOOKUP(B70,'3'!B:K,10,0),"0")</f>
        <v>0</v>
      </c>
      <c r="AH70" s="72">
        <f>IFERROR(VLOOKUP(B70,'3'!B:L,11,0),"0")</f>
        <v>0</v>
      </c>
      <c r="AI70" s="73">
        <f t="shared" si="127"/>
        <v>0</v>
      </c>
      <c r="AJ70" s="72">
        <f>IFERROR(VLOOKUP(B70,'4'!B:D,3,0),"0")</f>
        <v>0</v>
      </c>
      <c r="AK70" s="72">
        <f>IFERROR(VLOOKUP(B70,'4'!B:E,4,0),"0")</f>
        <v>0</v>
      </c>
      <c r="AL70" s="72">
        <f>IFERROR(VLOOKUP(B70,'4'!B:F,5,0),"0")</f>
        <v>0</v>
      </c>
      <c r="AM70" s="72">
        <f>IFERROR(VLOOKUP(B70,'4'!B:J,9,0),"0")</f>
        <v>0</v>
      </c>
      <c r="AN70" s="72">
        <f>IFERROR(VLOOKUP(B70,'4'!B:K,10,0),"0")</f>
        <v>0</v>
      </c>
      <c r="AO70" s="72">
        <f>IFERROR(VLOOKUP(B70,'4'!B:L,11,0),"0")</f>
        <v>0</v>
      </c>
      <c r="AP70" s="73">
        <f t="shared" si="128"/>
        <v>0</v>
      </c>
      <c r="AQ70" s="72">
        <f>IFERROR(VLOOKUP(B70,'5'!B:D,3,0),"0")</f>
        <v>0</v>
      </c>
      <c r="AR70" s="72">
        <f>IFERROR(VLOOKUP(B70,'5'!B:E,4,0),"0")</f>
        <v>0</v>
      </c>
      <c r="AS70" s="72">
        <f>IFERROR(VLOOKUP(B70,'5'!B:F,5,0),"0")</f>
        <v>0</v>
      </c>
      <c r="AT70" s="72">
        <f>IFERROR(VLOOKUP(B70,'5'!B:J,9,0),"0")</f>
        <v>0</v>
      </c>
      <c r="AU70" s="72">
        <f>IFERROR(VLOOKUP(B70,'5'!B:K,10,0),"0")</f>
        <v>0</v>
      </c>
      <c r="AV70" s="72">
        <f>IFERROR(VLOOKUP(B70,'5'!B:L,11,0),"0")</f>
        <v>0</v>
      </c>
      <c r="AW70" s="73">
        <f t="shared" si="109"/>
        <v>0</v>
      </c>
      <c r="AX70" s="72">
        <f>IFERROR(VLOOKUP(B70,'6'!B:D,3,0),"0")</f>
        <v>7</v>
      </c>
      <c r="AY70" s="72">
        <f>IFERROR(VLOOKUP(B70,'6'!B:E,4,0),"0")</f>
        <v>0</v>
      </c>
      <c r="AZ70" s="72">
        <f>IFERROR(VLOOKUP(B70,'6'!B:F,5,0),"0")</f>
        <v>0</v>
      </c>
      <c r="BA70" s="72">
        <f>IFERROR(VLOOKUP(B70,'6'!B:J,9,0),"0")</f>
        <v>0</v>
      </c>
      <c r="BB70" s="72">
        <f>IFERROR(VLOOKUP(B70,'6'!B:K,10,0),"0")</f>
        <v>0</v>
      </c>
      <c r="BC70" s="72">
        <f>IFERROR(VLOOKUP(B70,'6'!B:L,11,0),"0")</f>
        <v>0</v>
      </c>
      <c r="BD70" s="73">
        <f t="shared" si="129"/>
        <v>7</v>
      </c>
      <c r="BE70" s="72">
        <f>IFERROR(VLOOKUP(B70,'7'!B:D,3,0),"0")</f>
        <v>2</v>
      </c>
      <c r="BF70" s="72">
        <f>IFERROR(VLOOKUP(B70,'7'!B:E,4,0),"0")</f>
        <v>0</v>
      </c>
      <c r="BG70" s="72">
        <f>IFERROR(VLOOKUP(B70,'7'!B:F,5,0),"0")</f>
        <v>0</v>
      </c>
      <c r="BH70" s="72">
        <f>IFERROR(VLOOKUP(B70,'7'!B:J,9,0),"0")</f>
        <v>0</v>
      </c>
      <c r="BI70" s="72">
        <f>IFERROR(VLOOKUP(B70,'7'!B:K,10,0),"0")</f>
        <v>0</v>
      </c>
      <c r="BJ70" s="72">
        <f>IFERROR(VLOOKUP(B70,'7'!B:L,11,0),"0")</f>
        <v>7</v>
      </c>
      <c r="BK70" s="73">
        <f t="shared" si="110"/>
        <v>2</v>
      </c>
      <c r="BL70" s="72">
        <f>IFERROR(VLOOKUP(B70,'8'!B:D,3,0),"0")</f>
        <v>69</v>
      </c>
      <c r="BM70" s="72">
        <f>IFERROR(VLOOKUP(B70,'8'!B:E,4,0),"0")</f>
        <v>0</v>
      </c>
      <c r="BN70" s="72">
        <f>IFERROR(VLOOKUP(B70,'8'!B:F,5,0),"0")</f>
        <v>0</v>
      </c>
      <c r="BO70" s="72">
        <f>IFERROR(VLOOKUP(B70,'8'!B:J,9,0),"0")</f>
        <v>2</v>
      </c>
      <c r="BP70" s="72">
        <f>IFERROR(VLOOKUP(B70,'8'!B:K,10,0),"0")</f>
        <v>0</v>
      </c>
      <c r="BQ70" s="72">
        <f>IFERROR(VLOOKUP(B70,'8'!B:L,11,0),"0")</f>
        <v>0</v>
      </c>
      <c r="BR70" s="73">
        <f t="shared" si="130"/>
        <v>71</v>
      </c>
      <c r="BS70" s="72">
        <f>IFERROR(VLOOKUP(B70,'9'!B:D,3,0),"0")</f>
        <v>13</v>
      </c>
      <c r="BT70" s="72">
        <f>IFERROR(VLOOKUP(B70,'9'!B:E,4,0),"0")</f>
        <v>0</v>
      </c>
      <c r="BU70" s="72">
        <f>IFERROR(VLOOKUP(B70,'9'!B:F,5,0),"0")</f>
        <v>0</v>
      </c>
      <c r="BV70" s="72">
        <f>IFERROR(VLOOKUP(B70,'9'!B:J,9,0),"0")</f>
        <v>0</v>
      </c>
      <c r="BW70" s="72">
        <f>IFERROR(VLOOKUP(B70,'9'!B:K,10,0),"0")</f>
        <v>0</v>
      </c>
      <c r="BX70" s="72">
        <f>IFERROR(VLOOKUP(B70,'9'!B:L,11,0),"0")</f>
        <v>0</v>
      </c>
      <c r="BY70" s="73">
        <f t="shared" si="131"/>
        <v>13</v>
      </c>
      <c r="BZ70" s="72">
        <f>IFERROR(VLOOKUP(B70,'10'!B:D,3,0),"0")</f>
        <v>6</v>
      </c>
      <c r="CA70" s="72">
        <f>IFERROR(VLOOKUP(B70,'10'!B:E,4,0),"0")</f>
        <v>0</v>
      </c>
      <c r="CB70" s="72">
        <f>VLOOKUP(B70,'10'!B:F,5,0)</f>
        <v>0</v>
      </c>
      <c r="CC70" s="72">
        <f>IFERROR(VLOOKUP(B70,'10'!B:J,9,0),"0")</f>
        <v>0</v>
      </c>
      <c r="CD70" s="72">
        <f>IFERROR(VLOOKUP(B70,'10'!B:K,10,0),"0")</f>
        <v>0</v>
      </c>
      <c r="CE70" s="72">
        <f>IFERROR(VLOOKUP(B70,'10'!B:L,11,0),"0")</f>
        <v>2</v>
      </c>
      <c r="CF70" s="73">
        <f t="shared" si="111"/>
        <v>6</v>
      </c>
      <c r="CG70" s="72">
        <f>IFERROR(VLOOKUP(B70,'11'!B:D,3,0),"0")</f>
        <v>3</v>
      </c>
      <c r="CH70" s="72">
        <f>IFERROR(VLOOKUP(B70,'11'!B:E,4,0),"0")</f>
        <v>0</v>
      </c>
      <c r="CI70" s="72">
        <f>IFERROR(VLOOKUP(B70,'11'!B:F,5,0),"0")</f>
        <v>0</v>
      </c>
      <c r="CJ70" s="72">
        <f>IFERROR(VLOOKUP(B70,'11'!B:J,9,0),"0")</f>
        <v>0</v>
      </c>
      <c r="CK70" s="72">
        <f>IFERROR(VLOOKUP(B70,'11'!B:K,10,0),"0")</f>
        <v>0</v>
      </c>
      <c r="CL70" s="72">
        <f>IFERROR(VLOOKUP(B70,'11'!B:L,11,0),"0")</f>
        <v>0</v>
      </c>
      <c r="CM70" s="73">
        <f t="shared" si="112"/>
        <v>3</v>
      </c>
      <c r="CN70" s="72">
        <f>IFERROR(VLOOKUP(B70,'12'!B:D,3,0),"0")</f>
        <v>0</v>
      </c>
      <c r="CO70" s="72">
        <f>IFERROR(VLOOKUP(B70,'12'!B:E,4,0),"0")</f>
        <v>0</v>
      </c>
      <c r="CP70" s="72">
        <f>IFERROR(VLOOKUP(B70,'12'!B:F,5,0),"0")</f>
        <v>0</v>
      </c>
      <c r="CQ70" s="72">
        <f>IFERROR(VLOOKUP(B70,'12'!B:J,9,0),"0")</f>
        <v>0</v>
      </c>
      <c r="CR70" s="72">
        <f>IFERROR(VLOOKUP(B70,'12'!B:K,10,0),"0")</f>
        <v>0</v>
      </c>
      <c r="CS70" s="72">
        <f>IFERROR(VLOOKUP(B70,'12'!B:L,11,0),"0")</f>
        <v>3</v>
      </c>
      <c r="CT70" s="73">
        <f t="shared" si="113"/>
        <v>0</v>
      </c>
      <c r="CU70" s="72">
        <f>IFERROR(VLOOKUP(B70,'13'!B:D,3,0),"0")</f>
        <v>6</v>
      </c>
      <c r="CV70" s="72">
        <f>IFERROR(VLOOKUP(B70,'13'!B:E,4,0),"0")</f>
        <v>0</v>
      </c>
      <c r="CW70" s="72">
        <f>IFERROR(VLOOKUP(B70,'13'!B:F,5,0),"0")</f>
        <v>0</v>
      </c>
      <c r="CX70" s="72">
        <f>IFERROR(VLOOKUP(B70,'13'!B:J,9,0),"0")</f>
        <v>0</v>
      </c>
      <c r="CY70" s="72">
        <f>IFERROR(VLOOKUP(B70,'13'!B:K,10,0),"0")</f>
        <v>0</v>
      </c>
      <c r="CZ70" s="72">
        <f>IFERROR(VLOOKUP(B70,'13'!B:L,11,0),"0")</f>
        <v>2</v>
      </c>
      <c r="DA70" s="73">
        <f t="shared" si="114"/>
        <v>6</v>
      </c>
      <c r="DB70" s="72">
        <f>IFERROR(VLOOKUP(B70,'14'!B:D,3,0),"0")</f>
        <v>6</v>
      </c>
      <c r="DC70" s="72">
        <f>IFERROR(VLOOKUP(B70,'14'!B:E,4,0),"0")</f>
        <v>0</v>
      </c>
      <c r="DD70" s="72">
        <f>IFERROR(VLOOKUP(B70,'14'!B:F,5,0),"0")</f>
        <v>4</v>
      </c>
      <c r="DE70" s="72">
        <f>IFERROR(VLOOKUP(B70,'14'!B:J,9,0),"0")</f>
        <v>0</v>
      </c>
      <c r="DF70" s="72">
        <f>IFERROR(VLOOKUP(B70,'14'!B:K,10,0),"0")</f>
        <v>0</v>
      </c>
      <c r="DG70" s="72">
        <f>IFERROR(VLOOKUP(B70,'14'!B:L,11,0),"0")</f>
        <v>12</v>
      </c>
      <c r="DH70" s="73">
        <f t="shared" si="115"/>
        <v>10</v>
      </c>
      <c r="DI70" s="72">
        <f>IFERROR(VLOOKUP(B70,'15'!B:D,3,0),"0")</f>
        <v>4</v>
      </c>
      <c r="DJ70" s="72">
        <f>IFERROR(VLOOKUP(B70,'15'!B:E,4,0),"0")</f>
        <v>0</v>
      </c>
      <c r="DK70" s="72">
        <f>IFERROR(VLOOKUP(B70,'15'!B:F,5,0),"0")</f>
        <v>2</v>
      </c>
      <c r="DL70" s="72">
        <f>IFERROR(VLOOKUP(B70,'15'!B:J,9,0),"0")</f>
        <v>0</v>
      </c>
      <c r="DM70" s="72">
        <f>IFERROR(VLOOKUP(B70,'15'!B:K,10,0),"0")</f>
        <v>0</v>
      </c>
      <c r="DN70" s="72">
        <f>IFERROR(VLOOKUP(B70,'15'!B:L,11,0),"0")</f>
        <v>0</v>
      </c>
      <c r="DO70" s="73">
        <f t="shared" si="116"/>
        <v>6</v>
      </c>
      <c r="DP70" s="72">
        <f>IFERROR(VLOOKUP(B70,'16'!B:D,3,0),"0")</f>
        <v>5</v>
      </c>
      <c r="DQ70" s="72">
        <f>IFERROR(VLOOKUP(B70,'16'!B:E,4,0),"0")</f>
        <v>0</v>
      </c>
      <c r="DR70" s="72">
        <f>IFERROR(VLOOKUP(B70,'16'!B:F,5,0),"0")</f>
        <v>3</v>
      </c>
      <c r="DS70" s="72">
        <f>IFERROR(VLOOKUP(B70,'16'!B:J,9,0),"0")</f>
        <v>2</v>
      </c>
      <c r="DT70" s="72">
        <f>IFERROR(VLOOKUP(B70,'16'!B:K,10,0),"0")</f>
        <v>0</v>
      </c>
      <c r="DU70" s="72">
        <f>IFERROR(VLOOKUP(B70,'16'!B:L,11,0),"0")</f>
        <v>0</v>
      </c>
      <c r="DV70" s="73">
        <f t="shared" si="117"/>
        <v>10</v>
      </c>
      <c r="DW70" s="72">
        <f>IFERROR(VLOOKUP(B70,'17'!B:D,3,0),"0")</f>
        <v>2</v>
      </c>
      <c r="DX70" s="72">
        <f>IFERROR(VLOOKUP(B70,'17'!B:E,4,0),"0")</f>
        <v>0</v>
      </c>
      <c r="DY70" s="72">
        <f>IFERROR(VLOOKUP(B70,'17'!B:F,5,0),"0")</f>
        <v>3</v>
      </c>
      <c r="DZ70" s="72">
        <f>IFERROR(VLOOKUP(B70,'17'!B:J,9,0),"0")</f>
        <v>0</v>
      </c>
      <c r="EA70" s="72">
        <f>IFERROR(VLOOKUP(B70,'17'!B:K,10,0),"0")</f>
        <v>0</v>
      </c>
      <c r="EB70" s="72">
        <f>IFERROR(VLOOKUP(B70,'17'!B:L,11,0),"0")</f>
        <v>0</v>
      </c>
      <c r="EC70" s="73">
        <f t="shared" si="118"/>
        <v>5</v>
      </c>
      <c r="ED70" s="72">
        <f>IFERROR(VLOOKUP(B70,'18'!B:D,3,0),"0")</f>
        <v>1</v>
      </c>
      <c r="EE70" s="72">
        <f>IFERROR(VLOOKUP(B70,'18'!B:E,4,0),"0")</f>
        <v>5</v>
      </c>
      <c r="EF70" s="72">
        <f>IFERROR(VLOOKUP(B70,'18'!B:F,5,0),"0")</f>
        <v>4</v>
      </c>
      <c r="EG70" s="72">
        <f>IFERROR(VLOOKUP(B70,'18'!B:J,9,0),"0")</f>
        <v>0</v>
      </c>
      <c r="EH70" s="72">
        <f>IFERROR(VLOOKUP(B70,'18'!B:K,10,0),"0")</f>
        <v>0</v>
      </c>
      <c r="EI70" s="72">
        <f>IFERROR(VLOOKUP(B70,'18'!B:L,11,0),"0")</f>
        <v>0</v>
      </c>
      <c r="EJ70" s="73">
        <f t="shared" si="132"/>
        <v>10</v>
      </c>
      <c r="EK70" s="72">
        <f>IFERROR(VLOOKUP(B70,'19'!B:D,3,0),"0")</f>
        <v>4</v>
      </c>
      <c r="EL70" s="72">
        <f>IFERROR(VLOOKUP(B70,'19'!B:E,4,0),"0")</f>
        <v>0</v>
      </c>
      <c r="EM70" s="72">
        <f>IFERROR(VLOOKUP(B70,'19'!B:F,5,0),"0")</f>
        <v>0</v>
      </c>
      <c r="EN70" s="72">
        <f>IFERROR(VLOOKUP(B70,'19'!B:J,9,0),"0")</f>
        <v>48</v>
      </c>
      <c r="EO70" s="72">
        <f>IFERROR(VLOOKUP(B70,'19'!B:K,10,0),"0")</f>
        <v>0</v>
      </c>
      <c r="EP70" s="72">
        <f>IFERROR(VLOOKUP(B70,'19'!B:L,11,0),"0")</f>
        <v>0</v>
      </c>
      <c r="EQ70" s="73">
        <f t="shared" si="133"/>
        <v>52</v>
      </c>
      <c r="ER70" s="72">
        <f>IFERROR(VLOOKUP(B70,'20'!B:D,3,0),"0")</f>
        <v>20</v>
      </c>
      <c r="ES70" s="72">
        <f>IFERROR(VLOOKUP(B70,'20'!B:E,4,0),"0")</f>
        <v>0</v>
      </c>
      <c r="ET70" s="72">
        <f>IFERROR(VLOOKUP(B70,'20'!B:F,5,0),"0")</f>
        <v>0</v>
      </c>
      <c r="EU70" s="72">
        <f>IFERROR(VLOOKUP(B70,'20'!B:J,9,0),"0")</f>
        <v>12</v>
      </c>
      <c r="EV70" s="72">
        <f>IFERROR(VLOOKUP(B70,'20'!B:K,10,0),"0")</f>
        <v>0</v>
      </c>
      <c r="EW70" s="72">
        <f>IFERROR(VLOOKUP(B70,'20'!B:L,11,0),"0")</f>
        <v>0</v>
      </c>
      <c r="EX70" s="73">
        <f t="shared" si="134"/>
        <v>32</v>
      </c>
      <c r="EY70" s="72">
        <f>IFERROR(VLOOKUP(B70,'21'!B:D,3,0),"0")</f>
        <v>3</v>
      </c>
      <c r="EZ70" s="72">
        <f>IFERROR(VLOOKUP(B70,'21'!B:E,4,0),"0")</f>
        <v>0</v>
      </c>
      <c r="FA70" s="72">
        <f>IFERROR(VLOOKUP(B70,'21'!B:F,5,0),"0")</f>
        <v>0</v>
      </c>
      <c r="FB70" s="72">
        <f>IFERROR(VLOOKUP(B70,'21'!B:J,9,0),"0")</f>
        <v>8</v>
      </c>
      <c r="FC70" s="72">
        <f>IFERROR(VLOOKUP(B70,'21'!B:K,10,0),"0")</f>
        <v>0</v>
      </c>
      <c r="FD70" s="72">
        <f>IFERROR(VLOOKUP(B70,'21'!B:L,11,0),"0")</f>
        <v>7</v>
      </c>
      <c r="FE70" s="73">
        <f t="shared" si="135"/>
        <v>18</v>
      </c>
      <c r="FF70" s="72">
        <f>IFERROR(VLOOKUP(B70,'22'!B:D,3,0),"0")</f>
        <v>10</v>
      </c>
      <c r="FG70" s="72">
        <f>IFERROR(VLOOKUP(B70,'22'!B:E,4,0),"0")</f>
        <v>0</v>
      </c>
      <c r="FH70" s="72">
        <f>IFERROR(VLOOKUP(B70,'22'!B:F,5,0),"0")</f>
        <v>0</v>
      </c>
      <c r="FI70" s="72">
        <f>IFERROR(VLOOKUP(B70,'22'!B:J,9,0),"0")</f>
        <v>11</v>
      </c>
      <c r="FJ70" s="72">
        <f>IFERROR(VLOOKUP(B70,'22'!B:K,10,0),"0")</f>
        <v>0</v>
      </c>
      <c r="FK70" s="72">
        <f>IFERROR(VLOOKUP(B70,'22'!B:L,11,0),"0")</f>
        <v>0</v>
      </c>
      <c r="FL70" s="73">
        <f t="shared" si="136"/>
        <v>21</v>
      </c>
      <c r="FM70" s="72">
        <f>IFERROR(VLOOKUP(B70,'23'!B:D,3,0),"0")</f>
        <v>5</v>
      </c>
      <c r="FN70" s="72">
        <f>IFERROR(VLOOKUP(B70,'23'!B:E,4,0),"0")</f>
        <v>0</v>
      </c>
      <c r="FO70" s="72">
        <f>IFERROR(VLOOKUP(B70,'23'!B:F,5,0),"0")</f>
        <v>1</v>
      </c>
      <c r="FP70" s="72">
        <f>IFERROR(VLOOKUP(B70,'23'!B:J,9,0),"0")</f>
        <v>49</v>
      </c>
      <c r="FQ70" s="72">
        <f>IFERROR(VLOOKUP(B70,'23'!B:K,10,0),"0")</f>
        <v>0</v>
      </c>
      <c r="FR70" s="72">
        <f>IFERROR(VLOOKUP(B70,'23'!B:L,11,0),"0")</f>
        <v>5</v>
      </c>
      <c r="FS70" s="73">
        <f t="shared" si="137"/>
        <v>60</v>
      </c>
      <c r="FT70" s="72">
        <f>IFERROR(VLOOKUP(B70,'24'!B:D,3,0),"0")</f>
        <v>1</v>
      </c>
      <c r="FU70" s="72">
        <f>IFERROR(VLOOKUP(B70,'24'!B:E,4,0),"0")</f>
        <v>0</v>
      </c>
      <c r="FV70" s="72">
        <f>IFERROR(VLOOKUP(B70,'24'!B:F,5,0),"0")</f>
        <v>0</v>
      </c>
      <c r="FW70" s="72">
        <f>IFERROR(VLOOKUP(B70,'24'!B:J,9,0),"0")</f>
        <v>14</v>
      </c>
      <c r="FX70" s="72">
        <f>IFERROR(VLOOKUP(B70,'24'!B:K,10,0),"0")</f>
        <v>0</v>
      </c>
      <c r="FY70" s="72">
        <f>IFERROR(VLOOKUP(B70,'24'!B:L,11,0),"0")</f>
        <v>0</v>
      </c>
      <c r="FZ70" s="73">
        <f t="shared" si="138"/>
        <v>15</v>
      </c>
      <c r="GA70" s="72">
        <f>IFERROR(VLOOKUP(B70,'25'!B:D,3,0),"0")</f>
        <v>0</v>
      </c>
      <c r="GB70" s="72">
        <f>IFERROR(VLOOKUP(B70,'25'!B:E,4,0),"0")</f>
        <v>0</v>
      </c>
      <c r="GC70" s="72">
        <f>IFERROR(VLOOKUP(B70,'25'!B:F,5,0),"0")</f>
        <v>0</v>
      </c>
      <c r="GD70" s="72">
        <f>IFERROR(VLOOKUP(B70,'25'!B:J,9,0),"0")</f>
        <v>0</v>
      </c>
      <c r="GE70" s="72">
        <f>IFERROR(VLOOKUP(B70,'25'!B:K,10,0),"0")</f>
        <v>0</v>
      </c>
      <c r="GF70" s="72">
        <f>IFERROR(VLOOKUP(B70,'25'!B:L,11,0),"0")</f>
        <v>0</v>
      </c>
      <c r="GG70" s="73">
        <f t="shared" si="119"/>
        <v>0</v>
      </c>
      <c r="GH70" s="72">
        <f>IFERROR(VLOOKUP(B70,'26'!B:D,3,0),"0")</f>
        <v>14</v>
      </c>
      <c r="GI70" s="72">
        <f>IFERROR(VLOOKUP(B70,'26'!B:E,4,0),"0")</f>
        <v>0</v>
      </c>
      <c r="GJ70" s="72">
        <f>IFERROR(VLOOKUP(B70,'26'!B:F,5,0),"0")</f>
        <v>1</v>
      </c>
      <c r="GK70" s="72">
        <f>IFERROR(VLOOKUP(B70,'26'!B:J,9,0),"0")</f>
        <v>2</v>
      </c>
      <c r="GL70" s="72">
        <f>IFERROR(VLOOKUP(B70,'26'!B:K,10,0),"0")</f>
        <v>0</v>
      </c>
      <c r="GM70" s="72">
        <f>IFERROR(VLOOKUP(B70,'26'!B:L,11,0),"0")</f>
        <v>0</v>
      </c>
      <c r="GN70" s="73">
        <f t="shared" si="120"/>
        <v>17</v>
      </c>
      <c r="GO70" s="72">
        <f>IFERROR(VLOOKUP(B70,'27'!B:D,3,0),"0")</f>
        <v>5</v>
      </c>
      <c r="GP70" s="72">
        <f>IFERROR(VLOOKUP(B70,'27'!B:E,4,0),"0")</f>
        <v>0</v>
      </c>
      <c r="GQ70" s="72">
        <f>IFERROR(VLOOKUP(B70,'27'!B:F,5,0),"0")</f>
        <v>1</v>
      </c>
      <c r="GR70" s="72">
        <f>IFERROR(VLOOKUP(B70,'27'!B:J,9,0),"0")</f>
        <v>2</v>
      </c>
      <c r="GS70" s="72">
        <f>IFERROR(VLOOKUP(B70,'27'!B:K,10,0),"0")</f>
        <v>0</v>
      </c>
      <c r="GT70" s="72">
        <f>IFERROR(VLOOKUP(B70,'27'!B:L,11,0),"0")</f>
        <v>3</v>
      </c>
      <c r="GU70" s="73">
        <f t="shared" si="139"/>
        <v>11</v>
      </c>
      <c r="GV70" s="72">
        <f>IFERROR(VLOOKUP(B70,'28'!B:D,3,0),"0")</f>
        <v>4</v>
      </c>
      <c r="GW70" s="72">
        <f>IFERROR(VLOOKUP(B70,'28'!B:E,4,0),"0")</f>
        <v>0</v>
      </c>
      <c r="GX70" s="72">
        <f>IFERROR(VLOOKUP(B70,'28'!B:F,5,0),"0")</f>
        <v>0</v>
      </c>
      <c r="GY70" s="72">
        <f>IFERROR(VLOOKUP(B70,'28'!B:J,9,0),"0")</f>
        <v>6</v>
      </c>
      <c r="GZ70" s="72">
        <f>IFERROR(VLOOKUP(B70,'28'!B:K,10,0),"0")</f>
        <v>0</v>
      </c>
      <c r="HA70" s="72">
        <f>IFERROR(VLOOKUP(B70,'28'!B:L,11,0),"0")</f>
        <v>3</v>
      </c>
      <c r="HB70" s="73">
        <f t="shared" si="140"/>
        <v>13</v>
      </c>
      <c r="HC70" s="72" t="str">
        <f>IFERROR(VLOOKUP(B70,#REF!,3),"0")</f>
        <v>0</v>
      </c>
      <c r="HD70" s="72" t="str">
        <f>IFERROR(VLOOKUP(B70,#REF!,4,0),"0")</f>
        <v>0</v>
      </c>
      <c r="HE70" s="72" t="str">
        <f>IFERROR(VLOOKUP(B70,#REF!,5,0),"0")</f>
        <v>0</v>
      </c>
      <c r="HF70" s="72" t="str">
        <f>IFERROR(VLOOKUP(B70,#REF!,9,0),"0")</f>
        <v>0</v>
      </c>
      <c r="HG70" s="72" t="str">
        <f>IFERROR(VLOOKUP(B70,#REF!,10,0),"0")</f>
        <v>0</v>
      </c>
      <c r="HH70" s="72" t="str">
        <f>IFERROR(VLOOKUP(B70,#REF!,11,0),"0")</f>
        <v>0</v>
      </c>
      <c r="HI70" s="73">
        <f t="shared" si="121"/>
        <v>0</v>
      </c>
      <c r="HP70" s="73">
        <f t="shared" si="122"/>
        <v>0</v>
      </c>
      <c r="HW70" s="73">
        <f t="shared" si="123"/>
        <v>0</v>
      </c>
    </row>
    <row r="71" spans="1:231" x14ac:dyDescent="0.6">
      <c r="A71" s="3">
        <v>68</v>
      </c>
      <c r="B71" s="3">
        <v>1112007</v>
      </c>
      <c r="C71" s="5" t="s">
        <v>162</v>
      </c>
      <c r="D71" s="3" t="s">
        <v>176</v>
      </c>
      <c r="E71" s="84">
        <v>14.38</v>
      </c>
      <c r="F71" s="83">
        <f t="shared" si="126"/>
        <v>0</v>
      </c>
      <c r="G71" s="70">
        <f t="shared" si="101"/>
        <v>0</v>
      </c>
      <c r="H71" s="70">
        <f t="shared" si="102"/>
        <v>0</v>
      </c>
      <c r="I71" s="70">
        <f t="shared" si="103"/>
        <v>0</v>
      </c>
      <c r="J71" s="70">
        <f t="shared" si="104"/>
        <v>0</v>
      </c>
      <c r="K71" s="70">
        <f t="shared" si="105"/>
        <v>0</v>
      </c>
      <c r="L71" s="70">
        <f t="shared" si="106"/>
        <v>0</v>
      </c>
      <c r="M71" s="73">
        <f t="shared" si="124"/>
        <v>0</v>
      </c>
      <c r="N71" s="81">
        <f t="shared" si="125"/>
        <v>0</v>
      </c>
      <c r="O71" s="72" t="str">
        <f>IFERROR(VLOOKUP(B71,'1ไม่มียอด'!B:D,3,0),"0")</f>
        <v>0</v>
      </c>
      <c r="P71" s="72" t="str">
        <f>IFERROR(VLOOKUP(B71,'1ไม่มียอด'!B:E,4,0),"0")</f>
        <v>0</v>
      </c>
      <c r="Q71" s="72" t="str">
        <f>IFERROR(VLOOKUP(B71,'1ไม่มียอด'!B:F,5,0),"0")</f>
        <v>0</v>
      </c>
      <c r="R71" s="72" t="str">
        <f>IFERROR(VLOOKUP(B71,'1ไม่มียอด'!B:G,6,0),"0")</f>
        <v>0</v>
      </c>
      <c r="S71" s="72" t="str">
        <f>IFERROR(VLOOKUP(B71,'1ไม่มียอด'!B:J,9,0),"0")</f>
        <v>0</v>
      </c>
      <c r="T71" s="72" t="str">
        <f>IFERROR(VLOOKUP(B71,'1ไม่มียอด'!B:K,10,0),"0")</f>
        <v>0</v>
      </c>
      <c r="U71" s="73">
        <f t="shared" si="107"/>
        <v>0</v>
      </c>
      <c r="V71" s="72" t="str">
        <f>IFERROR(VLOOKUP(B71,#REF!,3,0),"0")</f>
        <v>0</v>
      </c>
      <c r="W71" s="72" t="str">
        <f>IFERROR(VLOOKUP(B71,#REF!,4,0),"0")</f>
        <v>0</v>
      </c>
      <c r="X71" s="72" t="str">
        <f>IFERROR(VLOOKUP(B71,#REF!,5,0),"0")</f>
        <v>0</v>
      </c>
      <c r="Y71" s="72" t="str">
        <f>IFERROR(VLOOKUP(B71,#REF!,9,0),"0")</f>
        <v>0</v>
      </c>
      <c r="Z71" s="72" t="str">
        <f>IFERROR(VLOOKUP(B71,#REF!,10,0),"0")</f>
        <v>0</v>
      </c>
      <c r="AA71" s="72" t="str">
        <f>IFERROR(VLOOKUP(B71,#REF!,11,0),"0")</f>
        <v>0</v>
      </c>
      <c r="AB71" s="73">
        <f t="shared" si="108"/>
        <v>0</v>
      </c>
      <c r="AC71" s="72">
        <f>IFERROR(VLOOKUP(B71,'3'!B:D,3,0),"0")</f>
        <v>0</v>
      </c>
      <c r="AD71" s="72">
        <f>IFERROR(VLOOKUP(B71,'3'!B:E,4,0),"0")</f>
        <v>0</v>
      </c>
      <c r="AE71" s="72">
        <f>IFERROR(VLOOKUP(B71,'3'!B:F,5,0),"0")</f>
        <v>0</v>
      </c>
      <c r="AF71" s="72">
        <f>IFERROR(VLOOKUP(B71,'3'!B:J,9,0),"0")</f>
        <v>0</v>
      </c>
      <c r="AG71" s="72">
        <f>IFERROR(VLOOKUP(B71,'3'!B:K,10,0),"0")</f>
        <v>0</v>
      </c>
      <c r="AH71" s="72">
        <f>IFERROR(VLOOKUP(B71,'3'!B:L,11,0),"0")</f>
        <v>0</v>
      </c>
      <c r="AI71" s="73">
        <f t="shared" si="127"/>
        <v>0</v>
      </c>
      <c r="AJ71" s="72">
        <f>IFERROR(VLOOKUP(B71,'4'!B:D,3,0),"0")</f>
        <v>0</v>
      </c>
      <c r="AK71" s="72">
        <f>IFERROR(VLOOKUP(B71,'4'!B:E,4,0),"0")</f>
        <v>0</v>
      </c>
      <c r="AL71" s="72">
        <f>IFERROR(VLOOKUP(B71,'4'!B:F,5,0),"0")</f>
        <v>0</v>
      </c>
      <c r="AM71" s="72">
        <f>IFERROR(VLOOKUP(B71,'4'!B:J,9,0),"0")</f>
        <v>0</v>
      </c>
      <c r="AN71" s="72">
        <f>IFERROR(VLOOKUP(B71,'4'!B:K,10,0),"0")</f>
        <v>0</v>
      </c>
      <c r="AO71" s="72">
        <f>IFERROR(VLOOKUP(B71,'4'!B:L,11,0),"0")</f>
        <v>0</v>
      </c>
      <c r="AP71" s="73">
        <f t="shared" si="128"/>
        <v>0</v>
      </c>
      <c r="AQ71" s="72">
        <f>IFERROR(VLOOKUP(B71,'5'!B:D,3,0),"0")</f>
        <v>0</v>
      </c>
      <c r="AR71" s="72">
        <f>IFERROR(VLOOKUP(B71,'5'!B:E,4,0),"0")</f>
        <v>0</v>
      </c>
      <c r="AS71" s="72">
        <f>IFERROR(VLOOKUP(B71,'5'!B:F,5,0),"0")</f>
        <v>0</v>
      </c>
      <c r="AT71" s="72">
        <f>IFERROR(VLOOKUP(B71,'5'!B:J,9,0),"0")</f>
        <v>0</v>
      </c>
      <c r="AU71" s="72">
        <f>IFERROR(VLOOKUP(B71,'5'!B:K,10,0),"0")</f>
        <v>0</v>
      </c>
      <c r="AV71" s="72">
        <f>IFERROR(VLOOKUP(B71,'5'!B:L,11,0),"0")</f>
        <v>0</v>
      </c>
      <c r="AW71" s="73">
        <f t="shared" si="109"/>
        <v>0</v>
      </c>
      <c r="AX71" s="72">
        <f>IFERROR(VLOOKUP(B71,'6'!B:D,3,0),"0")</f>
        <v>0</v>
      </c>
      <c r="AY71" s="72">
        <f>IFERROR(VLOOKUP(B71,'6'!B:E,4,0),"0")</f>
        <v>0</v>
      </c>
      <c r="AZ71" s="72">
        <f>IFERROR(VLOOKUP(B71,'6'!B:F,5,0),"0")</f>
        <v>0</v>
      </c>
      <c r="BA71" s="72">
        <f>IFERROR(VLOOKUP(B71,'6'!B:J,9,0),"0")</f>
        <v>0</v>
      </c>
      <c r="BB71" s="72">
        <f>IFERROR(VLOOKUP(B71,'6'!B:K,10,0),"0")</f>
        <v>0</v>
      </c>
      <c r="BC71" s="72">
        <f>IFERROR(VLOOKUP(B71,'6'!B:L,11,0),"0")</f>
        <v>0</v>
      </c>
      <c r="BD71" s="73">
        <f t="shared" si="129"/>
        <v>0</v>
      </c>
      <c r="BE71" s="72">
        <f>IFERROR(VLOOKUP(B71,'7'!B:D,3,0),"0")</f>
        <v>0</v>
      </c>
      <c r="BF71" s="72">
        <f>IFERROR(VLOOKUP(B71,'7'!B:E,4,0),"0")</f>
        <v>0</v>
      </c>
      <c r="BG71" s="72">
        <f>IFERROR(VLOOKUP(B71,'7'!B:F,5,0),"0")</f>
        <v>0</v>
      </c>
      <c r="BH71" s="72">
        <f>IFERROR(VLOOKUP(B71,'7'!B:J,9,0),"0")</f>
        <v>0</v>
      </c>
      <c r="BI71" s="72">
        <f>IFERROR(VLOOKUP(B71,'7'!B:K,10,0),"0")</f>
        <v>0</v>
      </c>
      <c r="BJ71" s="72">
        <f>IFERROR(VLOOKUP(B71,'7'!B:L,11,0),"0")</f>
        <v>0</v>
      </c>
      <c r="BK71" s="73">
        <f t="shared" si="110"/>
        <v>0</v>
      </c>
      <c r="BL71" s="72">
        <f>IFERROR(VLOOKUP(B71,'8'!B:D,3,0),"0")</f>
        <v>0</v>
      </c>
      <c r="BM71" s="72">
        <f>IFERROR(VLOOKUP(B71,'8'!B:E,4,0),"0")</f>
        <v>0</v>
      </c>
      <c r="BN71" s="72">
        <f>IFERROR(VLOOKUP(B71,'8'!B:F,5,0),"0")</f>
        <v>0</v>
      </c>
      <c r="BO71" s="72">
        <f>IFERROR(VLOOKUP(B71,'8'!B:J,9,0),"0")</f>
        <v>0</v>
      </c>
      <c r="BP71" s="72">
        <f>IFERROR(VLOOKUP(B71,'8'!B:K,10,0),"0")</f>
        <v>0</v>
      </c>
      <c r="BQ71" s="72">
        <f>IFERROR(VLOOKUP(B71,'8'!B:L,11,0),"0")</f>
        <v>0</v>
      </c>
      <c r="BR71" s="73">
        <f t="shared" si="130"/>
        <v>0</v>
      </c>
      <c r="BS71" s="72">
        <f>IFERROR(VLOOKUP(B71,'9'!B:D,3,0),"0")</f>
        <v>0</v>
      </c>
      <c r="BT71" s="72">
        <f>IFERROR(VLOOKUP(B71,'9'!B:E,4,0),"0")</f>
        <v>0</v>
      </c>
      <c r="BU71" s="72">
        <f>IFERROR(VLOOKUP(B71,'9'!B:F,5,0),"0")</f>
        <v>0</v>
      </c>
      <c r="BV71" s="72">
        <f>IFERROR(VLOOKUP(B71,'9'!B:J,9,0),"0")</f>
        <v>0</v>
      </c>
      <c r="BW71" s="72">
        <f>IFERROR(VLOOKUP(B71,'9'!B:K,10,0),"0")</f>
        <v>0</v>
      </c>
      <c r="BX71" s="72">
        <f>IFERROR(VLOOKUP(B71,'9'!B:L,11,0),"0")</f>
        <v>0</v>
      </c>
      <c r="BY71" s="73">
        <f t="shared" si="131"/>
        <v>0</v>
      </c>
      <c r="BZ71" s="72">
        <f>IFERROR(VLOOKUP(B71,'10'!B:D,3,0),"0")</f>
        <v>0</v>
      </c>
      <c r="CA71" s="72">
        <f>IFERROR(VLOOKUP(B71,'10'!B:E,4,0),"0")</f>
        <v>0</v>
      </c>
      <c r="CB71" s="72">
        <f>VLOOKUP(B71,'10'!B:F,5,0)</f>
        <v>0</v>
      </c>
      <c r="CC71" s="72">
        <f>IFERROR(VLOOKUP(B71,'10'!B:J,9,0),"0")</f>
        <v>0</v>
      </c>
      <c r="CD71" s="72">
        <f>IFERROR(VLOOKUP(B71,'10'!B:K,10,0),"0")</f>
        <v>0</v>
      </c>
      <c r="CE71" s="72">
        <f>IFERROR(VLOOKUP(B71,'10'!B:L,11,0),"0")</f>
        <v>0</v>
      </c>
      <c r="CF71" s="73">
        <f t="shared" si="111"/>
        <v>0</v>
      </c>
      <c r="CG71" s="72">
        <f>IFERROR(VLOOKUP(B71,'11'!B:D,3,0),"0")</f>
        <v>0</v>
      </c>
      <c r="CH71" s="72">
        <f>IFERROR(VLOOKUP(B71,'11'!B:E,4,0),"0")</f>
        <v>0</v>
      </c>
      <c r="CI71" s="72">
        <f>IFERROR(VLOOKUP(B71,'11'!B:F,5,0),"0")</f>
        <v>0</v>
      </c>
      <c r="CJ71" s="72">
        <f>IFERROR(VLOOKUP(B71,'11'!B:J,9,0),"0")</f>
        <v>0</v>
      </c>
      <c r="CK71" s="72">
        <f>IFERROR(VLOOKUP(B71,'11'!B:K,10,0),"0")</f>
        <v>0</v>
      </c>
      <c r="CL71" s="72">
        <f>IFERROR(VLOOKUP(B71,'11'!B:L,11,0),"0")</f>
        <v>0</v>
      </c>
      <c r="CM71" s="73">
        <f t="shared" si="112"/>
        <v>0</v>
      </c>
      <c r="CN71" s="72">
        <f>IFERROR(VLOOKUP(B71,'12'!B:D,3,0),"0")</f>
        <v>0</v>
      </c>
      <c r="CO71" s="72">
        <f>IFERROR(VLOOKUP(B71,'12'!B:E,4,0),"0")</f>
        <v>0</v>
      </c>
      <c r="CP71" s="72">
        <f>IFERROR(VLOOKUP(B71,'12'!B:F,5,0),"0")</f>
        <v>0</v>
      </c>
      <c r="CQ71" s="72">
        <f>IFERROR(VLOOKUP(B71,'12'!B:J,9,0),"0")</f>
        <v>0</v>
      </c>
      <c r="CR71" s="72">
        <f>IFERROR(VLOOKUP(B71,'12'!B:K,10,0),"0")</f>
        <v>0</v>
      </c>
      <c r="CS71" s="72">
        <f>IFERROR(VLOOKUP(B71,'12'!B:L,11,0),"0")</f>
        <v>0</v>
      </c>
      <c r="CT71" s="73">
        <f t="shared" si="113"/>
        <v>0</v>
      </c>
      <c r="CU71" s="72">
        <f>IFERROR(VLOOKUP(B71,'13'!B:D,3,0),"0")</f>
        <v>0</v>
      </c>
      <c r="CV71" s="72">
        <f>IFERROR(VLOOKUP(B71,'13'!B:E,4,0),"0")</f>
        <v>0</v>
      </c>
      <c r="CW71" s="72">
        <f>IFERROR(VLOOKUP(B71,'13'!B:F,5,0),"0")</f>
        <v>0</v>
      </c>
      <c r="CX71" s="72">
        <f>IFERROR(VLOOKUP(B71,'13'!B:J,9,0),"0")</f>
        <v>0</v>
      </c>
      <c r="CY71" s="72">
        <f>IFERROR(VLOOKUP(B71,'13'!B:K,10,0),"0")</f>
        <v>0</v>
      </c>
      <c r="CZ71" s="72">
        <f>IFERROR(VLOOKUP(B71,'13'!B:L,11,0),"0")</f>
        <v>0</v>
      </c>
      <c r="DA71" s="73">
        <f t="shared" si="114"/>
        <v>0</v>
      </c>
      <c r="DB71" s="72">
        <f>IFERROR(VLOOKUP(B71,'14'!B:D,3,0),"0")</f>
        <v>0</v>
      </c>
      <c r="DC71" s="72">
        <f>IFERROR(VLOOKUP(B71,'14'!B:E,4,0),"0")</f>
        <v>0</v>
      </c>
      <c r="DD71" s="72">
        <f>IFERROR(VLOOKUP(B71,'14'!B:F,5,0),"0")</f>
        <v>0</v>
      </c>
      <c r="DE71" s="72">
        <f>IFERROR(VLOOKUP(B71,'14'!B:J,9,0),"0")</f>
        <v>0</v>
      </c>
      <c r="DF71" s="72">
        <f>IFERROR(VLOOKUP(B71,'14'!B:K,10,0),"0")</f>
        <v>0</v>
      </c>
      <c r="DG71" s="72">
        <f>IFERROR(VLOOKUP(B71,'14'!B:L,11,0),"0")</f>
        <v>0</v>
      </c>
      <c r="DH71" s="73">
        <f t="shared" si="115"/>
        <v>0</v>
      </c>
      <c r="DI71" s="72">
        <f>IFERROR(VLOOKUP(B71,'15'!B:D,3,0),"0")</f>
        <v>0</v>
      </c>
      <c r="DJ71" s="72">
        <f>IFERROR(VLOOKUP(B71,'15'!B:E,4,0),"0")</f>
        <v>0</v>
      </c>
      <c r="DK71" s="72">
        <f>IFERROR(VLOOKUP(B71,'15'!B:F,5,0),"0")</f>
        <v>0</v>
      </c>
      <c r="DL71" s="72">
        <f>IFERROR(VLOOKUP(B71,'15'!B:J,9,0),"0")</f>
        <v>0</v>
      </c>
      <c r="DM71" s="72">
        <f>IFERROR(VLOOKUP(B71,'15'!B:K,10,0),"0")</f>
        <v>0</v>
      </c>
      <c r="DN71" s="72">
        <f>IFERROR(VLOOKUP(B71,'15'!B:L,11,0),"0")</f>
        <v>0</v>
      </c>
      <c r="DO71" s="73">
        <f t="shared" si="116"/>
        <v>0</v>
      </c>
      <c r="DP71" s="72">
        <f>IFERROR(VLOOKUP(B71,'16'!B:D,3,0),"0")</f>
        <v>0</v>
      </c>
      <c r="DQ71" s="72">
        <f>IFERROR(VLOOKUP(B71,'16'!B:E,4,0),"0")</f>
        <v>0</v>
      </c>
      <c r="DR71" s="72">
        <f>IFERROR(VLOOKUP(B71,'16'!B:F,5,0),"0")</f>
        <v>0</v>
      </c>
      <c r="DS71" s="72">
        <f>IFERROR(VLOOKUP(B71,'16'!B:J,9,0),"0")</f>
        <v>0</v>
      </c>
      <c r="DT71" s="72">
        <f>IFERROR(VLOOKUP(B71,'16'!B:K,10,0),"0")</f>
        <v>0</v>
      </c>
      <c r="DU71" s="72">
        <f>IFERROR(VLOOKUP(B71,'16'!B:L,11,0),"0")</f>
        <v>0</v>
      </c>
      <c r="DV71" s="73">
        <f t="shared" si="117"/>
        <v>0</v>
      </c>
      <c r="DW71" s="72">
        <f>IFERROR(VLOOKUP(B71,'17'!B:D,3,0),"0")</f>
        <v>0</v>
      </c>
      <c r="DX71" s="72">
        <f>IFERROR(VLOOKUP(B71,'17'!B:E,4,0),"0")</f>
        <v>0</v>
      </c>
      <c r="DY71" s="72">
        <f>IFERROR(VLOOKUP(B71,'17'!B:F,5,0),"0")</f>
        <v>0</v>
      </c>
      <c r="DZ71" s="72">
        <f>IFERROR(VLOOKUP(B71,'17'!B:J,9,0),"0")</f>
        <v>0</v>
      </c>
      <c r="EA71" s="72">
        <f>IFERROR(VLOOKUP(B71,'17'!B:K,10,0),"0")</f>
        <v>0</v>
      </c>
      <c r="EB71" s="72">
        <f>IFERROR(VLOOKUP(B71,'17'!B:L,11,0),"0")</f>
        <v>0</v>
      </c>
      <c r="EC71" s="73">
        <f t="shared" si="118"/>
        <v>0</v>
      </c>
      <c r="ED71" s="72">
        <f>IFERROR(VLOOKUP(B71,'18'!B:D,3,0),"0")</f>
        <v>0</v>
      </c>
      <c r="EE71" s="72">
        <f>IFERROR(VLOOKUP(B71,'18'!B:E,4,0),"0")</f>
        <v>0</v>
      </c>
      <c r="EF71" s="72">
        <f>IFERROR(VLOOKUP(B71,'18'!B:F,5,0),"0")</f>
        <v>0</v>
      </c>
      <c r="EG71" s="72">
        <f>IFERROR(VLOOKUP(B71,'18'!B:J,9,0),"0")</f>
        <v>0</v>
      </c>
      <c r="EH71" s="72">
        <f>IFERROR(VLOOKUP(B71,'18'!B:K,10,0),"0")</f>
        <v>0</v>
      </c>
      <c r="EI71" s="72">
        <f>IFERROR(VLOOKUP(B71,'18'!B:L,11,0),"0")</f>
        <v>0</v>
      </c>
      <c r="EJ71" s="73">
        <f t="shared" si="132"/>
        <v>0</v>
      </c>
      <c r="EK71" s="72">
        <f>IFERROR(VLOOKUP(B71,'19'!B:D,3,0),"0")</f>
        <v>0</v>
      </c>
      <c r="EL71" s="72">
        <f>IFERROR(VLOOKUP(B71,'19'!B:E,4,0),"0")</f>
        <v>0</v>
      </c>
      <c r="EM71" s="72">
        <f>IFERROR(VLOOKUP(B71,'19'!B:F,5,0),"0")</f>
        <v>0</v>
      </c>
      <c r="EN71" s="72">
        <f>IFERROR(VLOOKUP(B71,'19'!B:J,9,0),"0")</f>
        <v>0</v>
      </c>
      <c r="EO71" s="72">
        <f>IFERROR(VLOOKUP(B71,'19'!B:K,10,0),"0")</f>
        <v>0</v>
      </c>
      <c r="EP71" s="72">
        <f>IFERROR(VLOOKUP(B71,'19'!B:L,11,0),"0")</f>
        <v>0</v>
      </c>
      <c r="EQ71" s="73">
        <f t="shared" si="133"/>
        <v>0</v>
      </c>
      <c r="ER71" s="72">
        <f>IFERROR(VLOOKUP(B71,'20'!B:D,3,0),"0")</f>
        <v>0</v>
      </c>
      <c r="ES71" s="72">
        <f>IFERROR(VLOOKUP(B71,'20'!B:E,4,0),"0")</f>
        <v>0</v>
      </c>
      <c r="ET71" s="72">
        <f>IFERROR(VLOOKUP(B71,'20'!B:F,5,0),"0")</f>
        <v>0</v>
      </c>
      <c r="EU71" s="72">
        <f>IFERROR(VLOOKUP(B71,'20'!B:J,9,0),"0")</f>
        <v>0</v>
      </c>
      <c r="EV71" s="72">
        <f>IFERROR(VLOOKUP(B71,'20'!B:K,10,0),"0")</f>
        <v>0</v>
      </c>
      <c r="EW71" s="72">
        <f>IFERROR(VLOOKUP(B71,'20'!B:L,11,0),"0")</f>
        <v>0</v>
      </c>
      <c r="EX71" s="73">
        <f t="shared" si="134"/>
        <v>0</v>
      </c>
      <c r="EY71" s="72">
        <f>IFERROR(VLOOKUP(B71,'21'!B:D,3,0),"0")</f>
        <v>0</v>
      </c>
      <c r="EZ71" s="72">
        <f>IFERROR(VLOOKUP(B71,'21'!B:E,4,0),"0")</f>
        <v>0</v>
      </c>
      <c r="FA71" s="72">
        <f>IFERROR(VLOOKUP(B71,'21'!B:F,5,0),"0")</f>
        <v>0</v>
      </c>
      <c r="FB71" s="72">
        <f>IFERROR(VLOOKUP(B71,'21'!B:J,9,0),"0")</f>
        <v>0</v>
      </c>
      <c r="FC71" s="72">
        <f>IFERROR(VLOOKUP(B71,'21'!B:K,10,0),"0")</f>
        <v>0</v>
      </c>
      <c r="FD71" s="72">
        <f>IFERROR(VLOOKUP(B71,'21'!B:L,11,0),"0")</f>
        <v>0</v>
      </c>
      <c r="FE71" s="73">
        <f t="shared" si="135"/>
        <v>0</v>
      </c>
      <c r="FF71" s="72">
        <f>IFERROR(VLOOKUP(B71,'22'!B:D,3,0),"0")</f>
        <v>0</v>
      </c>
      <c r="FG71" s="72">
        <f>IFERROR(VLOOKUP(B71,'22'!B:E,4,0),"0")</f>
        <v>0</v>
      </c>
      <c r="FH71" s="72">
        <f>IFERROR(VLOOKUP(B71,'22'!B:F,5,0),"0")</f>
        <v>0</v>
      </c>
      <c r="FI71" s="72">
        <f>IFERROR(VLOOKUP(B71,'22'!B:J,9,0),"0")</f>
        <v>0</v>
      </c>
      <c r="FJ71" s="72">
        <f>IFERROR(VLOOKUP(B71,'22'!B:K,10,0),"0")</f>
        <v>0</v>
      </c>
      <c r="FK71" s="72">
        <f>IFERROR(VLOOKUP(B71,'22'!B:L,11,0),"0")</f>
        <v>0</v>
      </c>
      <c r="FL71" s="73">
        <f t="shared" si="136"/>
        <v>0</v>
      </c>
      <c r="FM71" s="72">
        <f>IFERROR(VLOOKUP(B71,'23'!B:D,3,0),"0")</f>
        <v>0</v>
      </c>
      <c r="FN71" s="72">
        <f>IFERROR(VLOOKUP(B71,'23'!B:E,4,0),"0")</f>
        <v>0</v>
      </c>
      <c r="FO71" s="72">
        <f>IFERROR(VLOOKUP(B71,'23'!B:F,5,0),"0")</f>
        <v>0</v>
      </c>
      <c r="FP71" s="72">
        <f>IFERROR(VLOOKUP(B71,'23'!B:J,9,0),"0")</f>
        <v>0</v>
      </c>
      <c r="FQ71" s="72">
        <f>IFERROR(VLOOKUP(B71,'23'!B:K,10,0),"0")</f>
        <v>0</v>
      </c>
      <c r="FR71" s="72">
        <f>IFERROR(VLOOKUP(B71,'23'!B:L,11,0),"0")</f>
        <v>0</v>
      </c>
      <c r="FS71" s="73">
        <f t="shared" si="137"/>
        <v>0</v>
      </c>
      <c r="FT71" s="72">
        <f>IFERROR(VLOOKUP(B71,'24'!B:D,3,0),"0")</f>
        <v>0</v>
      </c>
      <c r="FU71" s="72">
        <f>IFERROR(VLOOKUP(B71,'24'!B:E,4,0),"0")</f>
        <v>0</v>
      </c>
      <c r="FV71" s="72">
        <f>IFERROR(VLOOKUP(B71,'24'!B:F,5,0),"0")</f>
        <v>0</v>
      </c>
      <c r="FW71" s="72">
        <f>IFERROR(VLOOKUP(B71,'24'!B:J,9,0),"0")</f>
        <v>0</v>
      </c>
      <c r="FX71" s="72">
        <f>IFERROR(VLOOKUP(B71,'24'!B:K,10,0),"0")</f>
        <v>0</v>
      </c>
      <c r="FY71" s="72">
        <f>IFERROR(VLOOKUP(B71,'24'!B:L,11,0),"0")</f>
        <v>0</v>
      </c>
      <c r="FZ71" s="73">
        <f t="shared" si="138"/>
        <v>0</v>
      </c>
      <c r="GA71" s="72">
        <f>IFERROR(VLOOKUP(B71,'25'!B:D,3,0),"0")</f>
        <v>0</v>
      </c>
      <c r="GB71" s="72">
        <f>IFERROR(VLOOKUP(B71,'25'!B:E,4,0),"0")</f>
        <v>0</v>
      </c>
      <c r="GC71" s="72">
        <f>IFERROR(VLOOKUP(B71,'25'!B:F,5,0),"0")</f>
        <v>0</v>
      </c>
      <c r="GD71" s="72">
        <f>IFERROR(VLOOKUP(B71,'25'!B:J,9,0),"0")</f>
        <v>0</v>
      </c>
      <c r="GE71" s="72">
        <f>IFERROR(VLOOKUP(B71,'25'!B:K,10,0),"0")</f>
        <v>0</v>
      </c>
      <c r="GF71" s="72">
        <f>IFERROR(VLOOKUP(B71,'25'!B:L,11,0),"0")</f>
        <v>0</v>
      </c>
      <c r="GG71" s="73">
        <f t="shared" si="119"/>
        <v>0</v>
      </c>
      <c r="GH71" s="72">
        <f>IFERROR(VLOOKUP(B71,'26'!B:D,3,0),"0")</f>
        <v>0</v>
      </c>
      <c r="GI71" s="72">
        <f>IFERROR(VLOOKUP(B71,'26'!B:E,4,0),"0")</f>
        <v>0</v>
      </c>
      <c r="GJ71" s="72">
        <f>IFERROR(VLOOKUP(B71,'26'!B:F,5,0),"0")</f>
        <v>0</v>
      </c>
      <c r="GK71" s="72">
        <f>IFERROR(VLOOKUP(B71,'26'!B:J,9,0),"0")</f>
        <v>0</v>
      </c>
      <c r="GL71" s="72">
        <f>IFERROR(VLOOKUP(B71,'26'!B:K,10,0),"0")</f>
        <v>0</v>
      </c>
      <c r="GM71" s="72">
        <f>IFERROR(VLOOKUP(B71,'26'!B:L,11,0),"0")</f>
        <v>0</v>
      </c>
      <c r="GN71" s="73">
        <f t="shared" si="120"/>
        <v>0</v>
      </c>
      <c r="GO71" s="72">
        <f>IFERROR(VLOOKUP(B71,'27'!B:D,3,0),"0")</f>
        <v>0</v>
      </c>
      <c r="GP71" s="72">
        <f>IFERROR(VLOOKUP(B71,'27'!B:E,4,0),"0")</f>
        <v>0</v>
      </c>
      <c r="GQ71" s="72">
        <f>IFERROR(VLOOKUP(B71,'27'!B:F,5,0),"0")</f>
        <v>0</v>
      </c>
      <c r="GR71" s="72">
        <f>IFERROR(VLOOKUP(B71,'27'!B:J,9,0),"0")</f>
        <v>0</v>
      </c>
      <c r="GS71" s="72">
        <f>IFERROR(VLOOKUP(B71,'27'!B:K,10,0),"0")</f>
        <v>0</v>
      </c>
      <c r="GT71" s="72">
        <f>IFERROR(VLOOKUP(B71,'27'!B:L,11,0),"0")</f>
        <v>0</v>
      </c>
      <c r="GU71" s="73">
        <f t="shared" si="139"/>
        <v>0</v>
      </c>
      <c r="GV71" s="72">
        <f>IFERROR(VLOOKUP(B71,'28'!B:D,3,0),"0")</f>
        <v>0</v>
      </c>
      <c r="GW71" s="72">
        <f>IFERROR(VLOOKUP(B71,'28'!B:E,4,0),"0")</f>
        <v>0</v>
      </c>
      <c r="GX71" s="72">
        <f>IFERROR(VLOOKUP(B71,'28'!B:F,5,0),"0")</f>
        <v>0</v>
      </c>
      <c r="GY71" s="72">
        <f>IFERROR(VLOOKUP(B71,'28'!B:J,9,0),"0")</f>
        <v>0</v>
      </c>
      <c r="GZ71" s="72">
        <f>IFERROR(VLOOKUP(B71,'28'!B:K,10,0),"0")</f>
        <v>0</v>
      </c>
      <c r="HA71" s="72">
        <f>IFERROR(VLOOKUP(B71,'28'!B:L,11,0),"0")</f>
        <v>0</v>
      </c>
      <c r="HB71" s="73">
        <f t="shared" si="140"/>
        <v>0</v>
      </c>
      <c r="HC71" s="72" t="str">
        <f>IFERROR(VLOOKUP(B71,#REF!,3),"0")</f>
        <v>0</v>
      </c>
      <c r="HD71" s="72" t="str">
        <f>IFERROR(VLOOKUP(B71,#REF!,4,0),"0")</f>
        <v>0</v>
      </c>
      <c r="HE71" s="72" t="str">
        <f>IFERROR(VLOOKUP(B71,#REF!,5,0),"0")</f>
        <v>0</v>
      </c>
      <c r="HF71" s="72" t="str">
        <f>IFERROR(VLOOKUP(B71,#REF!,9,0),"0")</f>
        <v>0</v>
      </c>
      <c r="HG71" s="72" t="str">
        <f>IFERROR(VLOOKUP(B71,#REF!,10,0),"0")</f>
        <v>0</v>
      </c>
      <c r="HH71" s="72" t="str">
        <f>IFERROR(VLOOKUP(B71,#REF!,11,0),"0")</f>
        <v>0</v>
      </c>
      <c r="HI71" s="73">
        <f t="shared" si="121"/>
        <v>0</v>
      </c>
      <c r="HP71" s="73">
        <f t="shared" si="122"/>
        <v>0</v>
      </c>
      <c r="HW71" s="73">
        <f t="shared" si="123"/>
        <v>0</v>
      </c>
    </row>
    <row r="72" spans="1:231" x14ac:dyDescent="0.6">
      <c r="A72" s="3">
        <v>69</v>
      </c>
      <c r="B72" s="3">
        <v>1112019</v>
      </c>
      <c r="C72" s="5" t="s">
        <v>163</v>
      </c>
      <c r="D72" s="3" t="s">
        <v>176</v>
      </c>
      <c r="E72" s="84">
        <v>14.38</v>
      </c>
      <c r="F72" s="83">
        <f t="shared" si="126"/>
        <v>0</v>
      </c>
      <c r="G72" s="70">
        <f t="shared" si="101"/>
        <v>0</v>
      </c>
      <c r="H72" s="70">
        <f t="shared" si="102"/>
        <v>0</v>
      </c>
      <c r="I72" s="70">
        <f t="shared" si="103"/>
        <v>0</v>
      </c>
      <c r="J72" s="70">
        <f t="shared" si="104"/>
        <v>0</v>
      </c>
      <c r="K72" s="70">
        <f t="shared" si="105"/>
        <v>0</v>
      </c>
      <c r="L72" s="70">
        <f t="shared" si="106"/>
        <v>0</v>
      </c>
      <c r="M72" s="73">
        <f t="shared" si="124"/>
        <v>0</v>
      </c>
      <c r="N72" s="81">
        <f t="shared" si="125"/>
        <v>0</v>
      </c>
      <c r="O72" s="72" t="str">
        <f>IFERROR(VLOOKUP(B72,'1ไม่มียอด'!B:D,3,0),"0")</f>
        <v>0</v>
      </c>
      <c r="P72" s="72" t="str">
        <f>IFERROR(VLOOKUP(B72,'1ไม่มียอด'!B:E,4,0),"0")</f>
        <v>0</v>
      </c>
      <c r="Q72" s="72" t="str">
        <f>IFERROR(VLOOKUP(B72,'1ไม่มียอด'!B:F,5,0),"0")</f>
        <v>0</v>
      </c>
      <c r="R72" s="72" t="str">
        <f>IFERROR(VLOOKUP(B72,'1ไม่มียอด'!B:G,6,0),"0")</f>
        <v>0</v>
      </c>
      <c r="S72" s="72" t="str">
        <f>IFERROR(VLOOKUP(B72,'1ไม่มียอด'!B:J,9,0),"0")</f>
        <v>0</v>
      </c>
      <c r="T72" s="72" t="str">
        <f>IFERROR(VLOOKUP(B72,'1ไม่มียอด'!B:K,10,0),"0")</f>
        <v>0</v>
      </c>
      <c r="U72" s="73">
        <f t="shared" si="107"/>
        <v>0</v>
      </c>
      <c r="V72" s="72" t="str">
        <f>IFERROR(VLOOKUP(B72,#REF!,3,0),"0")</f>
        <v>0</v>
      </c>
      <c r="W72" s="72" t="str">
        <f>IFERROR(VLOOKUP(B72,#REF!,4,0),"0")</f>
        <v>0</v>
      </c>
      <c r="X72" s="72" t="str">
        <f>IFERROR(VLOOKUP(B72,#REF!,5,0),"0")</f>
        <v>0</v>
      </c>
      <c r="Y72" s="72" t="str">
        <f>IFERROR(VLOOKUP(B72,#REF!,9,0),"0")</f>
        <v>0</v>
      </c>
      <c r="Z72" s="72" t="str">
        <f>IFERROR(VLOOKUP(B72,#REF!,10,0),"0")</f>
        <v>0</v>
      </c>
      <c r="AA72" s="72" t="str">
        <f>IFERROR(VLOOKUP(B72,#REF!,11,0),"0")</f>
        <v>0</v>
      </c>
      <c r="AB72" s="73">
        <f t="shared" si="108"/>
        <v>0</v>
      </c>
      <c r="AC72" s="72">
        <f>IFERROR(VLOOKUP(B72,'3'!B:D,3,0),"0")</f>
        <v>0</v>
      </c>
      <c r="AD72" s="72">
        <f>IFERROR(VLOOKUP(B72,'3'!B:E,4,0),"0")</f>
        <v>0</v>
      </c>
      <c r="AE72" s="72">
        <f>IFERROR(VLOOKUP(B72,'3'!B:F,5,0),"0")</f>
        <v>0</v>
      </c>
      <c r="AF72" s="72">
        <f>IFERROR(VLOOKUP(B72,'3'!B:J,9,0),"0")</f>
        <v>0</v>
      </c>
      <c r="AG72" s="72">
        <f>IFERROR(VLOOKUP(B72,'3'!B:K,10,0),"0")</f>
        <v>0</v>
      </c>
      <c r="AH72" s="72">
        <f>IFERROR(VLOOKUP(B72,'3'!B:L,11,0),"0")</f>
        <v>0</v>
      </c>
      <c r="AI72" s="73">
        <f t="shared" si="127"/>
        <v>0</v>
      </c>
      <c r="AJ72" s="72">
        <f>IFERROR(VLOOKUP(B72,'4'!B:D,3,0),"0")</f>
        <v>0</v>
      </c>
      <c r="AK72" s="72">
        <f>IFERROR(VLOOKUP(B72,'4'!B:E,4,0),"0")</f>
        <v>0</v>
      </c>
      <c r="AL72" s="72">
        <f>IFERROR(VLOOKUP(B72,'4'!B:F,5,0),"0")</f>
        <v>0</v>
      </c>
      <c r="AM72" s="72">
        <f>IFERROR(VLOOKUP(B72,'4'!B:J,9,0),"0")</f>
        <v>0</v>
      </c>
      <c r="AN72" s="72">
        <f>IFERROR(VLOOKUP(B72,'4'!B:K,10,0),"0")</f>
        <v>0</v>
      </c>
      <c r="AO72" s="72">
        <f>IFERROR(VLOOKUP(B72,'4'!B:L,11,0),"0")</f>
        <v>0</v>
      </c>
      <c r="AP72" s="73">
        <f t="shared" si="128"/>
        <v>0</v>
      </c>
      <c r="AQ72" s="72">
        <f>IFERROR(VLOOKUP(B72,'5'!B:D,3,0),"0")</f>
        <v>0</v>
      </c>
      <c r="AR72" s="72">
        <f>IFERROR(VLOOKUP(B72,'5'!B:E,4,0),"0")</f>
        <v>0</v>
      </c>
      <c r="AS72" s="72">
        <f>IFERROR(VLOOKUP(B72,'5'!B:F,5,0),"0")</f>
        <v>0</v>
      </c>
      <c r="AT72" s="72">
        <f>IFERROR(VLOOKUP(B72,'5'!B:J,9,0),"0")</f>
        <v>0</v>
      </c>
      <c r="AU72" s="72">
        <f>IFERROR(VLOOKUP(B72,'5'!B:K,10,0),"0")</f>
        <v>0</v>
      </c>
      <c r="AV72" s="72">
        <f>IFERROR(VLOOKUP(B72,'5'!B:L,11,0),"0")</f>
        <v>0</v>
      </c>
      <c r="AW72" s="73">
        <f t="shared" si="109"/>
        <v>0</v>
      </c>
      <c r="AX72" s="72">
        <f>IFERROR(VLOOKUP(B72,'6'!B:D,3,0),"0")</f>
        <v>0</v>
      </c>
      <c r="AY72" s="72">
        <f>IFERROR(VLOOKUP(B72,'6'!B:E,4,0),"0")</f>
        <v>0</v>
      </c>
      <c r="AZ72" s="72">
        <f>IFERROR(VLOOKUP(B72,'6'!B:F,5,0),"0")</f>
        <v>0</v>
      </c>
      <c r="BA72" s="72">
        <f>IFERROR(VLOOKUP(B72,'6'!B:J,9,0),"0")</f>
        <v>0</v>
      </c>
      <c r="BB72" s="72">
        <f>IFERROR(VLOOKUP(B72,'6'!B:K,10,0),"0")</f>
        <v>0</v>
      </c>
      <c r="BC72" s="72">
        <f>IFERROR(VLOOKUP(B72,'6'!B:L,11,0),"0")</f>
        <v>0</v>
      </c>
      <c r="BD72" s="73">
        <f t="shared" si="129"/>
        <v>0</v>
      </c>
      <c r="BE72" s="72">
        <f>IFERROR(VLOOKUP(B72,'7'!B:D,3,0),"0")</f>
        <v>0</v>
      </c>
      <c r="BF72" s="72">
        <f>IFERROR(VLOOKUP(B72,'7'!B:E,4,0),"0")</f>
        <v>0</v>
      </c>
      <c r="BG72" s="72">
        <f>IFERROR(VLOOKUP(B72,'7'!B:F,5,0),"0")</f>
        <v>0</v>
      </c>
      <c r="BH72" s="72">
        <f>IFERROR(VLOOKUP(B72,'7'!B:J,9,0),"0")</f>
        <v>0</v>
      </c>
      <c r="BI72" s="72">
        <f>IFERROR(VLOOKUP(B72,'7'!B:K,10,0),"0")</f>
        <v>0</v>
      </c>
      <c r="BJ72" s="72">
        <f>IFERROR(VLOOKUP(B72,'7'!B:L,11,0),"0")</f>
        <v>0</v>
      </c>
      <c r="BK72" s="73">
        <f t="shared" si="110"/>
        <v>0</v>
      </c>
      <c r="BL72" s="72">
        <f>IFERROR(VLOOKUP(B72,'8'!B:D,3,0),"0")</f>
        <v>0</v>
      </c>
      <c r="BM72" s="72">
        <f>IFERROR(VLOOKUP(B72,'8'!B:E,4,0),"0")</f>
        <v>0</v>
      </c>
      <c r="BN72" s="72">
        <f>IFERROR(VLOOKUP(B72,'8'!B:F,5,0),"0")</f>
        <v>0</v>
      </c>
      <c r="BO72" s="72">
        <f>IFERROR(VLOOKUP(B72,'8'!B:J,9,0),"0")</f>
        <v>0</v>
      </c>
      <c r="BP72" s="72">
        <f>IFERROR(VLOOKUP(B72,'8'!B:K,10,0),"0")</f>
        <v>0</v>
      </c>
      <c r="BQ72" s="72">
        <f>IFERROR(VLOOKUP(B72,'8'!B:L,11,0),"0")</f>
        <v>0</v>
      </c>
      <c r="BR72" s="73">
        <f t="shared" si="130"/>
        <v>0</v>
      </c>
      <c r="BS72" s="72">
        <f>IFERROR(VLOOKUP(B72,'9'!B:D,3,0),"0")</f>
        <v>0</v>
      </c>
      <c r="BT72" s="72">
        <f>IFERROR(VLOOKUP(B72,'9'!B:E,4,0),"0")</f>
        <v>0</v>
      </c>
      <c r="BU72" s="72">
        <f>IFERROR(VLOOKUP(B72,'9'!B:F,5,0),"0")</f>
        <v>0</v>
      </c>
      <c r="BV72" s="72">
        <f>IFERROR(VLOOKUP(B72,'9'!B:J,9,0),"0")</f>
        <v>0</v>
      </c>
      <c r="BW72" s="72">
        <f>IFERROR(VLOOKUP(B72,'9'!B:K,10,0),"0")</f>
        <v>0</v>
      </c>
      <c r="BX72" s="72">
        <f>IFERROR(VLOOKUP(B72,'9'!B:L,11,0),"0")</f>
        <v>0</v>
      </c>
      <c r="BY72" s="73">
        <f t="shared" si="131"/>
        <v>0</v>
      </c>
      <c r="BZ72" s="72">
        <f>IFERROR(VLOOKUP(B72,'10'!B:D,3,0),"0")</f>
        <v>0</v>
      </c>
      <c r="CA72" s="72">
        <f>IFERROR(VLOOKUP(B72,'10'!B:E,4,0),"0")</f>
        <v>0</v>
      </c>
      <c r="CB72" s="72">
        <f>VLOOKUP(B72,'10'!B:F,5,0)</f>
        <v>0</v>
      </c>
      <c r="CC72" s="72">
        <f>IFERROR(VLOOKUP(B72,'10'!B:J,9,0),"0")</f>
        <v>0</v>
      </c>
      <c r="CD72" s="72">
        <f>IFERROR(VLOOKUP(B72,'10'!B:K,10,0),"0")</f>
        <v>0</v>
      </c>
      <c r="CE72" s="72">
        <f>IFERROR(VLOOKUP(B72,'10'!B:L,11,0),"0")</f>
        <v>0</v>
      </c>
      <c r="CF72" s="73">
        <f t="shared" si="111"/>
        <v>0</v>
      </c>
      <c r="CG72" s="72">
        <f>IFERROR(VLOOKUP(B72,'11'!B:D,3,0),"0")</f>
        <v>0</v>
      </c>
      <c r="CH72" s="72">
        <f>IFERROR(VLOOKUP(B72,'11'!B:E,4,0),"0")</f>
        <v>0</v>
      </c>
      <c r="CI72" s="72">
        <f>IFERROR(VLOOKUP(B72,'11'!B:F,5,0),"0")</f>
        <v>0</v>
      </c>
      <c r="CJ72" s="72">
        <f>IFERROR(VLOOKUP(B72,'11'!B:J,9,0),"0")</f>
        <v>0</v>
      </c>
      <c r="CK72" s="72">
        <f>IFERROR(VLOOKUP(B72,'11'!B:K,10,0),"0")</f>
        <v>0</v>
      </c>
      <c r="CL72" s="72">
        <f>IFERROR(VLOOKUP(B72,'11'!B:L,11,0),"0")</f>
        <v>0</v>
      </c>
      <c r="CM72" s="73">
        <f t="shared" si="112"/>
        <v>0</v>
      </c>
      <c r="CN72" s="72">
        <f>IFERROR(VLOOKUP(B72,'12'!B:D,3,0),"0")</f>
        <v>0</v>
      </c>
      <c r="CO72" s="72">
        <f>IFERROR(VLOOKUP(B72,'12'!B:E,4,0),"0")</f>
        <v>0</v>
      </c>
      <c r="CP72" s="72">
        <f>IFERROR(VLOOKUP(B72,'12'!B:F,5,0),"0")</f>
        <v>0</v>
      </c>
      <c r="CQ72" s="72">
        <f>IFERROR(VLOOKUP(B72,'12'!B:J,9,0),"0")</f>
        <v>0</v>
      </c>
      <c r="CR72" s="72">
        <f>IFERROR(VLOOKUP(B72,'12'!B:K,10,0),"0")</f>
        <v>0</v>
      </c>
      <c r="CS72" s="72">
        <f>IFERROR(VLOOKUP(B72,'12'!B:L,11,0),"0")</f>
        <v>0</v>
      </c>
      <c r="CT72" s="73">
        <f t="shared" si="113"/>
        <v>0</v>
      </c>
      <c r="CU72" s="72">
        <f>IFERROR(VLOOKUP(B72,'13'!B:D,3,0),"0")</f>
        <v>0</v>
      </c>
      <c r="CV72" s="72">
        <f>IFERROR(VLOOKUP(B72,'13'!B:E,4,0),"0")</f>
        <v>0</v>
      </c>
      <c r="CW72" s="72">
        <f>IFERROR(VLOOKUP(B72,'13'!B:F,5,0),"0")</f>
        <v>0</v>
      </c>
      <c r="CX72" s="72">
        <f>IFERROR(VLOOKUP(B72,'13'!B:J,9,0),"0")</f>
        <v>0</v>
      </c>
      <c r="CY72" s="72">
        <f>IFERROR(VLOOKUP(B72,'13'!B:K,10,0),"0")</f>
        <v>0</v>
      </c>
      <c r="CZ72" s="72">
        <f>IFERROR(VLOOKUP(B72,'13'!B:L,11,0),"0")</f>
        <v>0</v>
      </c>
      <c r="DA72" s="73">
        <f t="shared" si="114"/>
        <v>0</v>
      </c>
      <c r="DB72" s="72">
        <f>IFERROR(VLOOKUP(B72,'14'!B:D,3,0),"0")</f>
        <v>0</v>
      </c>
      <c r="DC72" s="72">
        <f>IFERROR(VLOOKUP(B72,'14'!B:E,4,0),"0")</f>
        <v>0</v>
      </c>
      <c r="DD72" s="72">
        <f>IFERROR(VLOOKUP(B72,'14'!B:F,5,0),"0")</f>
        <v>0</v>
      </c>
      <c r="DE72" s="72">
        <f>IFERROR(VLOOKUP(B72,'14'!B:J,9,0),"0")</f>
        <v>0</v>
      </c>
      <c r="DF72" s="72">
        <f>IFERROR(VLOOKUP(B72,'14'!B:K,10,0),"0")</f>
        <v>0</v>
      </c>
      <c r="DG72" s="72">
        <f>IFERROR(VLOOKUP(B72,'14'!B:L,11,0),"0")</f>
        <v>0</v>
      </c>
      <c r="DH72" s="73">
        <f t="shared" si="115"/>
        <v>0</v>
      </c>
      <c r="DI72" s="72">
        <f>IFERROR(VLOOKUP(B72,'15'!B:D,3,0),"0")</f>
        <v>0</v>
      </c>
      <c r="DJ72" s="72">
        <f>IFERROR(VLOOKUP(B72,'15'!B:E,4,0),"0")</f>
        <v>0</v>
      </c>
      <c r="DK72" s="72">
        <f>IFERROR(VLOOKUP(B72,'15'!B:F,5,0),"0")</f>
        <v>0</v>
      </c>
      <c r="DL72" s="72">
        <f>IFERROR(VLOOKUP(B72,'15'!B:J,9,0),"0")</f>
        <v>0</v>
      </c>
      <c r="DM72" s="72">
        <f>IFERROR(VLOOKUP(B72,'15'!B:K,10,0),"0")</f>
        <v>0</v>
      </c>
      <c r="DN72" s="72">
        <f>IFERROR(VLOOKUP(B72,'15'!B:L,11,0),"0")</f>
        <v>0</v>
      </c>
      <c r="DO72" s="73">
        <f t="shared" si="116"/>
        <v>0</v>
      </c>
      <c r="DP72" s="72">
        <f>IFERROR(VLOOKUP(B72,'16'!B:D,3,0),"0")</f>
        <v>0</v>
      </c>
      <c r="DQ72" s="72">
        <f>IFERROR(VLOOKUP(B72,'16'!B:E,4,0),"0")</f>
        <v>0</v>
      </c>
      <c r="DR72" s="72">
        <f>IFERROR(VLOOKUP(B72,'16'!B:F,5,0),"0")</f>
        <v>0</v>
      </c>
      <c r="DS72" s="72">
        <f>IFERROR(VLOOKUP(B72,'16'!B:J,9,0),"0")</f>
        <v>0</v>
      </c>
      <c r="DT72" s="72">
        <f>IFERROR(VLOOKUP(B72,'16'!B:K,10,0),"0")</f>
        <v>0</v>
      </c>
      <c r="DU72" s="72">
        <f>IFERROR(VLOOKUP(B72,'16'!B:L,11,0),"0")</f>
        <v>0</v>
      </c>
      <c r="DV72" s="73">
        <f t="shared" si="117"/>
        <v>0</v>
      </c>
      <c r="DW72" s="72">
        <f>IFERROR(VLOOKUP(B72,'17'!B:D,3,0),"0")</f>
        <v>0</v>
      </c>
      <c r="DX72" s="72">
        <f>IFERROR(VLOOKUP(B72,'17'!B:E,4,0),"0")</f>
        <v>0</v>
      </c>
      <c r="DY72" s="72">
        <f>IFERROR(VLOOKUP(B72,'17'!B:F,5,0),"0")</f>
        <v>0</v>
      </c>
      <c r="DZ72" s="72">
        <f>IFERROR(VLOOKUP(B72,'17'!B:J,9,0),"0")</f>
        <v>0</v>
      </c>
      <c r="EA72" s="72">
        <f>IFERROR(VLOOKUP(B72,'17'!B:K,10,0),"0")</f>
        <v>0</v>
      </c>
      <c r="EB72" s="72">
        <f>IFERROR(VLOOKUP(B72,'17'!B:L,11,0),"0")</f>
        <v>0</v>
      </c>
      <c r="EC72" s="73">
        <f t="shared" si="118"/>
        <v>0</v>
      </c>
      <c r="ED72" s="72">
        <f>IFERROR(VLOOKUP(B72,'18'!B:D,3,0),"0")</f>
        <v>0</v>
      </c>
      <c r="EE72" s="72">
        <f>IFERROR(VLOOKUP(B72,'18'!B:E,4,0),"0")</f>
        <v>0</v>
      </c>
      <c r="EF72" s="72">
        <f>IFERROR(VLOOKUP(B72,'18'!B:F,5,0),"0")</f>
        <v>0</v>
      </c>
      <c r="EG72" s="72">
        <f>IFERROR(VLOOKUP(B72,'18'!B:J,9,0),"0")</f>
        <v>0</v>
      </c>
      <c r="EH72" s="72">
        <f>IFERROR(VLOOKUP(B72,'18'!B:K,10,0),"0")</f>
        <v>0</v>
      </c>
      <c r="EI72" s="72">
        <f>IFERROR(VLOOKUP(B72,'18'!B:L,11,0),"0")</f>
        <v>0</v>
      </c>
      <c r="EJ72" s="73">
        <f t="shared" si="132"/>
        <v>0</v>
      </c>
      <c r="EK72" s="72">
        <f>IFERROR(VLOOKUP(B72,'19'!B:D,3,0),"0")</f>
        <v>0</v>
      </c>
      <c r="EL72" s="72">
        <f>IFERROR(VLOOKUP(B72,'19'!B:E,4,0),"0")</f>
        <v>0</v>
      </c>
      <c r="EM72" s="72">
        <f>IFERROR(VLOOKUP(B72,'19'!B:F,5,0),"0")</f>
        <v>0</v>
      </c>
      <c r="EN72" s="72">
        <f>IFERROR(VLOOKUP(B72,'19'!B:J,9,0),"0")</f>
        <v>0</v>
      </c>
      <c r="EO72" s="72">
        <f>IFERROR(VLOOKUP(B72,'19'!B:K,10,0),"0")</f>
        <v>0</v>
      </c>
      <c r="EP72" s="72">
        <f>IFERROR(VLOOKUP(B72,'19'!B:L,11,0),"0")</f>
        <v>0</v>
      </c>
      <c r="EQ72" s="73">
        <f t="shared" si="133"/>
        <v>0</v>
      </c>
      <c r="ER72" s="72">
        <f>IFERROR(VLOOKUP(B72,'20'!B:D,3,0),"0")</f>
        <v>0</v>
      </c>
      <c r="ES72" s="72">
        <f>IFERROR(VLOOKUP(B72,'20'!B:E,4,0),"0")</f>
        <v>0</v>
      </c>
      <c r="ET72" s="72">
        <f>IFERROR(VLOOKUP(B72,'20'!B:F,5,0),"0")</f>
        <v>0</v>
      </c>
      <c r="EU72" s="72">
        <f>IFERROR(VLOOKUP(B72,'20'!B:J,9,0),"0")</f>
        <v>0</v>
      </c>
      <c r="EV72" s="72">
        <f>IFERROR(VLOOKUP(B72,'20'!B:K,10,0),"0")</f>
        <v>0</v>
      </c>
      <c r="EW72" s="72">
        <f>IFERROR(VLOOKUP(B72,'20'!B:L,11,0),"0")</f>
        <v>0</v>
      </c>
      <c r="EX72" s="73">
        <f t="shared" si="134"/>
        <v>0</v>
      </c>
      <c r="EY72" s="72">
        <f>IFERROR(VLOOKUP(B72,'21'!B:D,3,0),"0")</f>
        <v>0</v>
      </c>
      <c r="EZ72" s="72">
        <f>IFERROR(VLOOKUP(B72,'21'!B:E,4,0),"0")</f>
        <v>0</v>
      </c>
      <c r="FA72" s="72">
        <f>IFERROR(VLOOKUP(B72,'21'!B:F,5,0),"0")</f>
        <v>0</v>
      </c>
      <c r="FB72" s="72">
        <f>IFERROR(VLOOKUP(B72,'21'!B:J,9,0),"0")</f>
        <v>0</v>
      </c>
      <c r="FC72" s="72">
        <f>IFERROR(VLOOKUP(B72,'21'!B:K,10,0),"0")</f>
        <v>0</v>
      </c>
      <c r="FD72" s="72">
        <f>IFERROR(VLOOKUP(B72,'21'!B:L,11,0),"0")</f>
        <v>0</v>
      </c>
      <c r="FE72" s="73">
        <f t="shared" si="135"/>
        <v>0</v>
      </c>
      <c r="FF72" s="72">
        <f>IFERROR(VLOOKUP(B72,'22'!B:D,3,0),"0")</f>
        <v>0</v>
      </c>
      <c r="FG72" s="72">
        <f>IFERROR(VLOOKUP(B72,'22'!B:E,4,0),"0")</f>
        <v>0</v>
      </c>
      <c r="FH72" s="72">
        <f>IFERROR(VLOOKUP(B72,'22'!B:F,5,0),"0")</f>
        <v>0</v>
      </c>
      <c r="FI72" s="72">
        <f>IFERROR(VLOOKUP(B72,'22'!B:J,9,0),"0")</f>
        <v>0</v>
      </c>
      <c r="FJ72" s="72">
        <f>IFERROR(VLOOKUP(B72,'22'!B:K,10,0),"0")</f>
        <v>0</v>
      </c>
      <c r="FK72" s="72">
        <f>IFERROR(VLOOKUP(B72,'22'!B:L,11,0),"0")</f>
        <v>0</v>
      </c>
      <c r="FL72" s="73">
        <f t="shared" si="136"/>
        <v>0</v>
      </c>
      <c r="FM72" s="72">
        <f>IFERROR(VLOOKUP(B72,'23'!B:D,3,0),"0")</f>
        <v>0</v>
      </c>
      <c r="FN72" s="72">
        <f>IFERROR(VLOOKUP(B72,'23'!B:E,4,0),"0")</f>
        <v>0</v>
      </c>
      <c r="FO72" s="72">
        <f>IFERROR(VLOOKUP(B72,'23'!B:F,5,0),"0")</f>
        <v>0</v>
      </c>
      <c r="FP72" s="72">
        <f>IFERROR(VLOOKUP(B72,'23'!B:J,9,0),"0")</f>
        <v>0</v>
      </c>
      <c r="FQ72" s="72">
        <f>IFERROR(VLOOKUP(B72,'23'!B:K,10,0),"0")</f>
        <v>0</v>
      </c>
      <c r="FR72" s="72">
        <f>IFERROR(VLOOKUP(B72,'23'!B:L,11,0),"0")</f>
        <v>0</v>
      </c>
      <c r="FS72" s="73">
        <f t="shared" si="137"/>
        <v>0</v>
      </c>
      <c r="FT72" s="72">
        <f>IFERROR(VLOOKUP(B72,'24'!B:D,3,0),"0")</f>
        <v>0</v>
      </c>
      <c r="FU72" s="72">
        <f>IFERROR(VLOOKUP(B72,'24'!B:E,4,0),"0")</f>
        <v>0</v>
      </c>
      <c r="FV72" s="72">
        <f>IFERROR(VLOOKUP(B72,'24'!B:F,5,0),"0")</f>
        <v>0</v>
      </c>
      <c r="FW72" s="72">
        <f>IFERROR(VLOOKUP(B72,'24'!B:J,9,0),"0")</f>
        <v>0</v>
      </c>
      <c r="FX72" s="72">
        <f>IFERROR(VLOOKUP(B72,'24'!B:K,10,0),"0")</f>
        <v>0</v>
      </c>
      <c r="FY72" s="72">
        <f>IFERROR(VLOOKUP(B72,'24'!B:L,11,0),"0")</f>
        <v>0</v>
      </c>
      <c r="FZ72" s="73">
        <f t="shared" si="138"/>
        <v>0</v>
      </c>
      <c r="GA72" s="72">
        <f>IFERROR(VLOOKUP(B72,'25'!B:D,3,0),"0")</f>
        <v>0</v>
      </c>
      <c r="GB72" s="72">
        <f>IFERROR(VLOOKUP(B72,'25'!B:E,4,0),"0")</f>
        <v>0</v>
      </c>
      <c r="GC72" s="72">
        <f>IFERROR(VLOOKUP(B72,'25'!B:F,5,0),"0")</f>
        <v>0</v>
      </c>
      <c r="GD72" s="72">
        <f>IFERROR(VLOOKUP(B72,'25'!B:J,9,0),"0")</f>
        <v>0</v>
      </c>
      <c r="GE72" s="72">
        <f>IFERROR(VLOOKUP(B72,'25'!B:K,10,0),"0")</f>
        <v>0</v>
      </c>
      <c r="GF72" s="72">
        <f>IFERROR(VLOOKUP(B72,'25'!B:L,11,0),"0")</f>
        <v>0</v>
      </c>
      <c r="GG72" s="73">
        <f t="shared" si="119"/>
        <v>0</v>
      </c>
      <c r="GH72" s="72">
        <f>IFERROR(VLOOKUP(B72,'26'!B:D,3,0),"0")</f>
        <v>0</v>
      </c>
      <c r="GI72" s="72">
        <f>IFERROR(VLOOKUP(B72,'26'!B:E,4,0),"0")</f>
        <v>0</v>
      </c>
      <c r="GJ72" s="72">
        <f>IFERROR(VLOOKUP(B72,'26'!B:F,5,0),"0")</f>
        <v>0</v>
      </c>
      <c r="GK72" s="72">
        <f>IFERROR(VLOOKUP(B72,'26'!B:J,9,0),"0")</f>
        <v>0</v>
      </c>
      <c r="GL72" s="72">
        <f>IFERROR(VLOOKUP(B72,'26'!B:K,10,0),"0")</f>
        <v>0</v>
      </c>
      <c r="GM72" s="72">
        <f>IFERROR(VLOOKUP(B72,'26'!B:L,11,0),"0")</f>
        <v>0</v>
      </c>
      <c r="GN72" s="73">
        <f t="shared" si="120"/>
        <v>0</v>
      </c>
      <c r="GO72" s="72">
        <f>IFERROR(VLOOKUP(B72,'27'!B:D,3,0),"0")</f>
        <v>0</v>
      </c>
      <c r="GP72" s="72">
        <f>IFERROR(VLOOKUP(B72,'27'!B:E,4,0),"0")</f>
        <v>0</v>
      </c>
      <c r="GQ72" s="72">
        <f>IFERROR(VLOOKUP(B72,'27'!B:F,5,0),"0")</f>
        <v>0</v>
      </c>
      <c r="GR72" s="72">
        <f>IFERROR(VLOOKUP(B72,'27'!B:J,9,0),"0")</f>
        <v>0</v>
      </c>
      <c r="GS72" s="72">
        <f>IFERROR(VLOOKUP(B72,'27'!B:K,10,0),"0")</f>
        <v>0</v>
      </c>
      <c r="GT72" s="72">
        <f>IFERROR(VLOOKUP(B72,'27'!B:L,11,0),"0")</f>
        <v>0</v>
      </c>
      <c r="GU72" s="73">
        <f t="shared" si="139"/>
        <v>0</v>
      </c>
      <c r="GV72" s="72">
        <f>IFERROR(VLOOKUP(B72,'28'!B:D,3,0),"0")</f>
        <v>0</v>
      </c>
      <c r="GW72" s="72">
        <f>IFERROR(VLOOKUP(B72,'28'!B:E,4,0),"0")</f>
        <v>0</v>
      </c>
      <c r="GX72" s="72">
        <f>IFERROR(VLOOKUP(B72,'28'!B:F,5,0),"0")</f>
        <v>0</v>
      </c>
      <c r="GY72" s="72">
        <f>IFERROR(VLOOKUP(B72,'28'!B:J,9,0),"0")</f>
        <v>0</v>
      </c>
      <c r="GZ72" s="72">
        <f>IFERROR(VLOOKUP(B72,'28'!B:K,10,0),"0")</f>
        <v>0</v>
      </c>
      <c r="HA72" s="72">
        <f>IFERROR(VLOOKUP(B72,'28'!B:L,11,0),"0")</f>
        <v>0</v>
      </c>
      <c r="HB72" s="73">
        <f t="shared" si="140"/>
        <v>0</v>
      </c>
      <c r="HC72" s="72" t="str">
        <f>IFERROR(VLOOKUP(B72,#REF!,3),"0")</f>
        <v>0</v>
      </c>
      <c r="HD72" s="72" t="str">
        <f>IFERROR(VLOOKUP(B72,#REF!,4,0),"0")</f>
        <v>0</v>
      </c>
      <c r="HE72" s="72" t="str">
        <f>IFERROR(VLOOKUP(B72,#REF!,5,0),"0")</f>
        <v>0</v>
      </c>
      <c r="HF72" s="72" t="str">
        <f>IFERROR(VLOOKUP(B72,#REF!,9,0),"0")</f>
        <v>0</v>
      </c>
      <c r="HG72" s="72" t="str">
        <f>IFERROR(VLOOKUP(B72,#REF!,10,0),"0")</f>
        <v>0</v>
      </c>
      <c r="HH72" s="72" t="str">
        <f>IFERROR(VLOOKUP(B72,#REF!,11,0),"0")</f>
        <v>0</v>
      </c>
      <c r="HI72" s="73">
        <f t="shared" si="121"/>
        <v>0</v>
      </c>
      <c r="HP72" s="73">
        <f t="shared" si="122"/>
        <v>0</v>
      </c>
      <c r="HW72" s="73">
        <f t="shared" si="123"/>
        <v>0</v>
      </c>
    </row>
    <row r="73" spans="1:231" x14ac:dyDescent="0.6">
      <c r="A73" s="3">
        <v>70</v>
      </c>
      <c r="B73" s="3">
        <v>1112017</v>
      </c>
      <c r="C73" s="5" t="s">
        <v>166</v>
      </c>
      <c r="D73" s="3" t="s">
        <v>176</v>
      </c>
      <c r="E73" s="84">
        <v>14.65</v>
      </c>
      <c r="F73" s="83">
        <f t="shared" si="126"/>
        <v>864.35</v>
      </c>
      <c r="G73" s="70">
        <f t="shared" si="101"/>
        <v>25</v>
      </c>
      <c r="H73" s="70">
        <f t="shared" si="102"/>
        <v>0</v>
      </c>
      <c r="I73" s="70">
        <f t="shared" si="103"/>
        <v>6</v>
      </c>
      <c r="J73" s="70">
        <f t="shared" si="104"/>
        <v>8</v>
      </c>
      <c r="K73" s="70">
        <f t="shared" si="105"/>
        <v>0</v>
      </c>
      <c r="L73" s="70">
        <f t="shared" si="106"/>
        <v>20</v>
      </c>
      <c r="M73" s="73">
        <f t="shared" si="124"/>
        <v>59</v>
      </c>
      <c r="N73" s="81">
        <f t="shared" si="125"/>
        <v>39</v>
      </c>
      <c r="O73" s="72" t="str">
        <f>IFERROR(VLOOKUP(B73,'1ไม่มียอด'!B:D,3,0),"0")</f>
        <v>0</v>
      </c>
      <c r="P73" s="72" t="str">
        <f>IFERROR(VLOOKUP(B73,'1ไม่มียอด'!B:E,4,0),"0")</f>
        <v>0</v>
      </c>
      <c r="Q73" s="72" t="str">
        <f>IFERROR(VLOOKUP(B73,'1ไม่มียอด'!B:F,5,0),"0")</f>
        <v>0</v>
      </c>
      <c r="R73" s="72" t="str">
        <f>IFERROR(VLOOKUP(B73,'1ไม่มียอด'!B:G,6,0),"0")</f>
        <v>0</v>
      </c>
      <c r="S73" s="72" t="str">
        <f>IFERROR(VLOOKUP(B73,'1ไม่มียอด'!B:J,9,0),"0")</f>
        <v>0</v>
      </c>
      <c r="T73" s="72" t="str">
        <f>IFERROR(VLOOKUP(B73,'1ไม่มียอด'!B:K,10,0),"0")</f>
        <v>0</v>
      </c>
      <c r="U73" s="73">
        <f t="shared" si="107"/>
        <v>0</v>
      </c>
      <c r="V73" s="72" t="str">
        <f>IFERROR(VLOOKUP(B73,#REF!,3,0),"0")</f>
        <v>0</v>
      </c>
      <c r="W73" s="72" t="str">
        <f>IFERROR(VLOOKUP(B73,#REF!,4,0),"0")</f>
        <v>0</v>
      </c>
      <c r="X73" s="72" t="str">
        <f>IFERROR(VLOOKUP(B73,#REF!,5,0),"0")</f>
        <v>0</v>
      </c>
      <c r="Y73" s="72" t="str">
        <f>IFERROR(VLOOKUP(B73,#REF!,9,0),"0")</f>
        <v>0</v>
      </c>
      <c r="Z73" s="72" t="str">
        <f>IFERROR(VLOOKUP(B73,#REF!,10,0),"0")</f>
        <v>0</v>
      </c>
      <c r="AA73" s="72" t="str">
        <f>IFERROR(VLOOKUP(B73,#REF!,11,0),"0")</f>
        <v>0</v>
      </c>
      <c r="AB73" s="73">
        <f t="shared" si="108"/>
        <v>0</v>
      </c>
      <c r="AC73" s="72">
        <f>IFERROR(VLOOKUP(B73,'3'!B:D,3,0),"0")</f>
        <v>0</v>
      </c>
      <c r="AD73" s="72">
        <f>IFERROR(VLOOKUP(B73,'3'!B:E,4,0),"0")</f>
        <v>0</v>
      </c>
      <c r="AE73" s="72">
        <f>IFERROR(VLOOKUP(B73,'3'!B:F,5,0),"0")</f>
        <v>0</v>
      </c>
      <c r="AF73" s="72">
        <f>IFERROR(VLOOKUP(B73,'3'!B:J,9,0),"0")</f>
        <v>0</v>
      </c>
      <c r="AG73" s="72">
        <f>IFERROR(VLOOKUP(B73,'3'!B:K,10,0),"0")</f>
        <v>0</v>
      </c>
      <c r="AH73" s="72">
        <f>IFERROR(VLOOKUP(B73,'3'!B:L,11,0),"0")</f>
        <v>0</v>
      </c>
      <c r="AI73" s="73">
        <f t="shared" si="127"/>
        <v>0</v>
      </c>
      <c r="AJ73" s="72">
        <f>IFERROR(VLOOKUP(B73,'4'!B:D,3,0),"0")</f>
        <v>0</v>
      </c>
      <c r="AK73" s="72">
        <f>IFERROR(VLOOKUP(B73,'4'!B:E,4,0),"0")</f>
        <v>0</v>
      </c>
      <c r="AL73" s="72">
        <f>IFERROR(VLOOKUP(B73,'4'!B:F,5,0),"0")</f>
        <v>0</v>
      </c>
      <c r="AM73" s="72">
        <f>IFERROR(VLOOKUP(B73,'4'!B:J,9,0),"0")</f>
        <v>0</v>
      </c>
      <c r="AN73" s="72">
        <f>IFERROR(VLOOKUP(B73,'4'!B:K,10,0),"0")</f>
        <v>0</v>
      </c>
      <c r="AO73" s="72">
        <f>IFERROR(VLOOKUP(B73,'4'!B:L,11,0),"0")</f>
        <v>0</v>
      </c>
      <c r="AP73" s="73">
        <f t="shared" si="128"/>
        <v>0</v>
      </c>
      <c r="AQ73" s="72">
        <f>IFERROR(VLOOKUP(B73,'5'!B:D,3,0),"0")</f>
        <v>0</v>
      </c>
      <c r="AR73" s="72">
        <f>IFERROR(VLOOKUP(B73,'5'!B:E,4,0),"0")</f>
        <v>0</v>
      </c>
      <c r="AS73" s="72">
        <f>IFERROR(VLOOKUP(B73,'5'!B:F,5,0),"0")</f>
        <v>0</v>
      </c>
      <c r="AT73" s="72">
        <f>IFERROR(VLOOKUP(B73,'5'!B:J,9,0),"0")</f>
        <v>0</v>
      </c>
      <c r="AU73" s="72">
        <f>IFERROR(VLOOKUP(B73,'5'!B:K,10,0),"0")</f>
        <v>0</v>
      </c>
      <c r="AV73" s="72">
        <f>IFERROR(VLOOKUP(B73,'5'!B:L,11,0),"0")</f>
        <v>0</v>
      </c>
      <c r="AW73" s="73">
        <f t="shared" si="109"/>
        <v>0</v>
      </c>
      <c r="AX73" s="72">
        <f>IFERROR(VLOOKUP(B73,'6'!B:D,3,0),"0")</f>
        <v>0</v>
      </c>
      <c r="AY73" s="72">
        <f>IFERROR(VLOOKUP(B73,'6'!B:E,4,0),"0")</f>
        <v>0</v>
      </c>
      <c r="AZ73" s="72">
        <f>IFERROR(VLOOKUP(B73,'6'!B:F,5,0),"0")</f>
        <v>0</v>
      </c>
      <c r="BA73" s="72">
        <f>IFERROR(VLOOKUP(B73,'6'!B:J,9,0),"0")</f>
        <v>0</v>
      </c>
      <c r="BB73" s="72">
        <f>IFERROR(VLOOKUP(B73,'6'!B:K,10,0),"0")</f>
        <v>0</v>
      </c>
      <c r="BC73" s="72">
        <f>IFERROR(VLOOKUP(B73,'6'!B:L,11,0),"0")</f>
        <v>0</v>
      </c>
      <c r="BD73" s="73">
        <f t="shared" si="129"/>
        <v>0</v>
      </c>
      <c r="BE73" s="72">
        <f>IFERROR(VLOOKUP(B73,'7'!B:D,3,0),"0")</f>
        <v>0</v>
      </c>
      <c r="BF73" s="72">
        <f>IFERROR(VLOOKUP(B73,'7'!B:E,4,0),"0")</f>
        <v>0</v>
      </c>
      <c r="BG73" s="72">
        <f>IFERROR(VLOOKUP(B73,'7'!B:F,5,0),"0")</f>
        <v>0</v>
      </c>
      <c r="BH73" s="72">
        <f>IFERROR(VLOOKUP(B73,'7'!B:J,9,0),"0")</f>
        <v>0</v>
      </c>
      <c r="BI73" s="72">
        <f>IFERROR(VLOOKUP(B73,'7'!B:K,10,0),"0")</f>
        <v>0</v>
      </c>
      <c r="BJ73" s="72">
        <f>IFERROR(VLOOKUP(B73,'7'!B:L,11,0),"0")</f>
        <v>2</v>
      </c>
      <c r="BK73" s="73">
        <f t="shared" si="110"/>
        <v>0</v>
      </c>
      <c r="BL73" s="72">
        <f>IFERROR(VLOOKUP(B73,'8'!B:D,3,0),"0")</f>
        <v>0</v>
      </c>
      <c r="BM73" s="72">
        <f>IFERROR(VLOOKUP(B73,'8'!B:E,4,0),"0")</f>
        <v>0</v>
      </c>
      <c r="BN73" s="72">
        <f>IFERROR(VLOOKUP(B73,'8'!B:F,5,0),"0")</f>
        <v>0</v>
      </c>
      <c r="BO73" s="72">
        <f>IFERROR(VLOOKUP(B73,'8'!B:J,9,0),"0")</f>
        <v>0</v>
      </c>
      <c r="BP73" s="72">
        <f>IFERROR(VLOOKUP(B73,'8'!B:K,10,0),"0")</f>
        <v>0</v>
      </c>
      <c r="BQ73" s="72">
        <f>IFERROR(VLOOKUP(B73,'8'!B:L,11,0),"0")</f>
        <v>0</v>
      </c>
      <c r="BR73" s="73">
        <f t="shared" si="130"/>
        <v>0</v>
      </c>
      <c r="BS73" s="72">
        <f>IFERROR(VLOOKUP(B73,'9'!B:D,3,0),"0")</f>
        <v>0</v>
      </c>
      <c r="BT73" s="72">
        <f>IFERROR(VLOOKUP(B73,'9'!B:E,4,0),"0")</f>
        <v>0</v>
      </c>
      <c r="BU73" s="72">
        <f>IFERROR(VLOOKUP(B73,'9'!B:F,5,0),"0")</f>
        <v>0</v>
      </c>
      <c r="BV73" s="72">
        <f>IFERROR(VLOOKUP(B73,'9'!B:J,9,0),"0")</f>
        <v>0</v>
      </c>
      <c r="BW73" s="72">
        <f>IFERROR(VLOOKUP(B73,'9'!B:K,10,0),"0")</f>
        <v>0</v>
      </c>
      <c r="BX73" s="72">
        <f>IFERROR(VLOOKUP(B73,'9'!B:L,11,0),"0")</f>
        <v>0</v>
      </c>
      <c r="BY73" s="73">
        <f t="shared" si="131"/>
        <v>0</v>
      </c>
      <c r="BZ73" s="72">
        <f>IFERROR(VLOOKUP(B73,'10'!B:D,3,0),"0")</f>
        <v>0</v>
      </c>
      <c r="CA73" s="72">
        <f>IFERROR(VLOOKUP(B73,'10'!B:E,4,0),"0")</f>
        <v>0</v>
      </c>
      <c r="CB73" s="72">
        <f>VLOOKUP(B73,'10'!B:F,5,0)</f>
        <v>0</v>
      </c>
      <c r="CC73" s="72">
        <f>IFERROR(VLOOKUP(B73,'10'!B:J,9,0),"0")</f>
        <v>0</v>
      </c>
      <c r="CD73" s="72">
        <f>IFERROR(VLOOKUP(B73,'10'!B:K,10,0),"0")</f>
        <v>0</v>
      </c>
      <c r="CE73" s="72">
        <f>IFERROR(VLOOKUP(B73,'10'!B:L,11,0),"0")</f>
        <v>0</v>
      </c>
      <c r="CF73" s="73">
        <f t="shared" si="111"/>
        <v>0</v>
      </c>
      <c r="CG73" s="72">
        <f>IFERROR(VLOOKUP(B73,'11'!B:D,3,0),"0")</f>
        <v>2</v>
      </c>
      <c r="CH73" s="72">
        <f>IFERROR(VLOOKUP(B73,'11'!B:E,4,0),"0")</f>
        <v>0</v>
      </c>
      <c r="CI73" s="72">
        <f>IFERROR(VLOOKUP(B73,'11'!B:F,5,0),"0")</f>
        <v>0</v>
      </c>
      <c r="CJ73" s="72">
        <f>IFERROR(VLOOKUP(B73,'11'!B:J,9,0),"0")</f>
        <v>0</v>
      </c>
      <c r="CK73" s="72">
        <f>IFERROR(VLOOKUP(B73,'11'!B:K,10,0),"0")</f>
        <v>0</v>
      </c>
      <c r="CL73" s="72">
        <f>IFERROR(VLOOKUP(B73,'11'!B:L,11,0),"0")</f>
        <v>0</v>
      </c>
      <c r="CM73" s="73">
        <f t="shared" si="112"/>
        <v>2</v>
      </c>
      <c r="CN73" s="72">
        <f>IFERROR(VLOOKUP(B73,'12'!B:D,3,0),"0")</f>
        <v>0</v>
      </c>
      <c r="CO73" s="72">
        <f>IFERROR(VLOOKUP(B73,'12'!B:E,4,0),"0")</f>
        <v>0</v>
      </c>
      <c r="CP73" s="72">
        <f>IFERROR(VLOOKUP(B73,'12'!B:F,5,0),"0")</f>
        <v>0</v>
      </c>
      <c r="CQ73" s="72">
        <f>IFERROR(VLOOKUP(B73,'12'!B:J,9,0),"0")</f>
        <v>0</v>
      </c>
      <c r="CR73" s="72">
        <f>IFERROR(VLOOKUP(B73,'12'!B:K,10,0),"0")</f>
        <v>0</v>
      </c>
      <c r="CS73" s="72">
        <f>IFERROR(VLOOKUP(B73,'12'!B:L,11,0),"0")</f>
        <v>0</v>
      </c>
      <c r="CT73" s="73">
        <f t="shared" si="113"/>
        <v>0</v>
      </c>
      <c r="CU73" s="72">
        <f>IFERROR(VLOOKUP(B73,'13'!B:D,3,0),"0")</f>
        <v>0</v>
      </c>
      <c r="CV73" s="72">
        <f>IFERROR(VLOOKUP(B73,'13'!B:E,4,0),"0")</f>
        <v>0</v>
      </c>
      <c r="CW73" s="72">
        <f>IFERROR(VLOOKUP(B73,'13'!B:F,5,0),"0")</f>
        <v>0</v>
      </c>
      <c r="CX73" s="72">
        <f>IFERROR(VLOOKUP(B73,'13'!B:J,9,0),"0")</f>
        <v>0</v>
      </c>
      <c r="CY73" s="72">
        <f>IFERROR(VLOOKUP(B73,'13'!B:K,10,0),"0")</f>
        <v>0</v>
      </c>
      <c r="CZ73" s="72">
        <f>IFERROR(VLOOKUP(B73,'13'!B:L,11,0),"0")</f>
        <v>0</v>
      </c>
      <c r="DA73" s="73">
        <f t="shared" si="114"/>
        <v>0</v>
      </c>
      <c r="DB73" s="72">
        <f>IFERROR(VLOOKUP(B73,'14'!B:D,3,0),"0")</f>
        <v>0</v>
      </c>
      <c r="DC73" s="72">
        <f>IFERROR(VLOOKUP(B73,'14'!B:E,4,0),"0")</f>
        <v>0</v>
      </c>
      <c r="DD73" s="72">
        <f>IFERROR(VLOOKUP(B73,'14'!B:F,5,0),"0")</f>
        <v>0</v>
      </c>
      <c r="DE73" s="72">
        <f>IFERROR(VLOOKUP(B73,'14'!B:J,9,0),"0")</f>
        <v>0</v>
      </c>
      <c r="DF73" s="72">
        <f>IFERROR(VLOOKUP(B73,'14'!B:K,10,0),"0")</f>
        <v>0</v>
      </c>
      <c r="DG73" s="72">
        <f>IFERROR(VLOOKUP(B73,'14'!B:L,11,0),"0")</f>
        <v>10</v>
      </c>
      <c r="DH73" s="73">
        <f t="shared" si="115"/>
        <v>0</v>
      </c>
      <c r="DI73" s="72">
        <f>IFERROR(VLOOKUP(B73,'15'!B:D,3,0),"0")</f>
        <v>0</v>
      </c>
      <c r="DJ73" s="72">
        <f>IFERROR(VLOOKUP(B73,'15'!B:E,4,0),"0")</f>
        <v>0</v>
      </c>
      <c r="DK73" s="72">
        <f>IFERROR(VLOOKUP(B73,'15'!B:F,5,0),"0")</f>
        <v>0</v>
      </c>
      <c r="DL73" s="72">
        <f>IFERROR(VLOOKUP(B73,'15'!B:J,9,0),"0")</f>
        <v>0</v>
      </c>
      <c r="DM73" s="72">
        <f>IFERROR(VLOOKUP(B73,'15'!B:K,10,0),"0")</f>
        <v>0</v>
      </c>
      <c r="DN73" s="72">
        <f>IFERROR(VLOOKUP(B73,'15'!B:L,11,0),"0")</f>
        <v>0</v>
      </c>
      <c r="DO73" s="73">
        <f t="shared" si="116"/>
        <v>0</v>
      </c>
      <c r="DP73" s="72">
        <f>IFERROR(VLOOKUP(B73,'16'!B:D,3,0),"0")</f>
        <v>0</v>
      </c>
      <c r="DQ73" s="72">
        <f>IFERROR(VLOOKUP(B73,'16'!B:E,4,0),"0")</f>
        <v>0</v>
      </c>
      <c r="DR73" s="72">
        <f>IFERROR(VLOOKUP(B73,'16'!B:F,5,0),"0")</f>
        <v>0</v>
      </c>
      <c r="DS73" s="72">
        <f>IFERROR(VLOOKUP(B73,'16'!B:J,9,0),"0")</f>
        <v>0</v>
      </c>
      <c r="DT73" s="72">
        <f>IFERROR(VLOOKUP(B73,'16'!B:K,10,0),"0")</f>
        <v>0</v>
      </c>
      <c r="DU73" s="72">
        <f>IFERROR(VLOOKUP(B73,'16'!B:L,11,0),"0")</f>
        <v>0</v>
      </c>
      <c r="DV73" s="73">
        <f t="shared" si="117"/>
        <v>0</v>
      </c>
      <c r="DW73" s="72">
        <f>IFERROR(VLOOKUP(B73,'17'!B:D,3,0),"0")</f>
        <v>0</v>
      </c>
      <c r="DX73" s="72">
        <f>IFERROR(VLOOKUP(B73,'17'!B:E,4,0),"0")</f>
        <v>0</v>
      </c>
      <c r="DY73" s="72">
        <f>IFERROR(VLOOKUP(B73,'17'!B:F,5,0),"0")</f>
        <v>0</v>
      </c>
      <c r="DZ73" s="72">
        <f>IFERROR(VLOOKUP(B73,'17'!B:J,9,0),"0")</f>
        <v>0</v>
      </c>
      <c r="EA73" s="72">
        <f>IFERROR(VLOOKUP(B73,'17'!B:K,10,0),"0")</f>
        <v>0</v>
      </c>
      <c r="EB73" s="72">
        <f>IFERROR(VLOOKUP(B73,'17'!B:L,11,0),"0")</f>
        <v>0</v>
      </c>
      <c r="EC73" s="73">
        <f t="shared" si="118"/>
        <v>0</v>
      </c>
      <c r="ED73" s="72">
        <f>IFERROR(VLOOKUP(B73,'18'!B:D,3,0),"0")</f>
        <v>0</v>
      </c>
      <c r="EE73" s="72">
        <f>IFERROR(VLOOKUP(B73,'18'!B:E,4,0),"0")</f>
        <v>0</v>
      </c>
      <c r="EF73" s="72">
        <f>IFERROR(VLOOKUP(B73,'18'!B:F,5,0),"0")</f>
        <v>0</v>
      </c>
      <c r="EG73" s="72">
        <f>IFERROR(VLOOKUP(B73,'18'!B:J,9,0),"0")</f>
        <v>0</v>
      </c>
      <c r="EH73" s="72">
        <f>IFERROR(VLOOKUP(B73,'18'!B:K,10,0),"0")</f>
        <v>0</v>
      </c>
      <c r="EI73" s="72">
        <f>IFERROR(VLOOKUP(B73,'18'!B:L,11,0),"0")</f>
        <v>0</v>
      </c>
      <c r="EJ73" s="73">
        <f t="shared" si="132"/>
        <v>0</v>
      </c>
      <c r="EK73" s="72">
        <f>IFERROR(VLOOKUP(B73,'19'!B:D,3,0),"0")</f>
        <v>0</v>
      </c>
      <c r="EL73" s="72">
        <f>IFERROR(VLOOKUP(B73,'19'!B:E,4,0),"0")</f>
        <v>0</v>
      </c>
      <c r="EM73" s="72">
        <f>IFERROR(VLOOKUP(B73,'19'!B:F,5,0),"0")</f>
        <v>0</v>
      </c>
      <c r="EN73" s="72">
        <f>IFERROR(VLOOKUP(B73,'19'!B:J,9,0),"0")</f>
        <v>0</v>
      </c>
      <c r="EO73" s="72">
        <f>IFERROR(VLOOKUP(B73,'19'!B:K,10,0),"0")</f>
        <v>0</v>
      </c>
      <c r="EP73" s="72">
        <f>IFERROR(VLOOKUP(B73,'19'!B:L,11,0),"0")</f>
        <v>0</v>
      </c>
      <c r="EQ73" s="73">
        <f t="shared" si="133"/>
        <v>0</v>
      </c>
      <c r="ER73" s="72">
        <f>IFERROR(VLOOKUP(B73,'20'!B:D,3,0),"0")</f>
        <v>0</v>
      </c>
      <c r="ES73" s="72">
        <f>IFERROR(VLOOKUP(B73,'20'!B:E,4,0),"0")</f>
        <v>0</v>
      </c>
      <c r="ET73" s="72">
        <f>IFERROR(VLOOKUP(B73,'20'!B:F,5,0),"0")</f>
        <v>0</v>
      </c>
      <c r="EU73" s="72">
        <f>IFERROR(VLOOKUP(B73,'20'!B:J,9,0),"0")</f>
        <v>0</v>
      </c>
      <c r="EV73" s="72">
        <f>IFERROR(VLOOKUP(B73,'20'!B:K,10,0),"0")</f>
        <v>0</v>
      </c>
      <c r="EW73" s="72">
        <f>IFERROR(VLOOKUP(B73,'20'!B:L,11,0),"0")</f>
        <v>0</v>
      </c>
      <c r="EX73" s="73">
        <f t="shared" si="134"/>
        <v>0</v>
      </c>
      <c r="EY73" s="72">
        <f>IFERROR(VLOOKUP(B73,'21'!B:D,3,0),"0")</f>
        <v>0</v>
      </c>
      <c r="EZ73" s="72">
        <f>IFERROR(VLOOKUP(B73,'21'!B:E,4,0),"0")</f>
        <v>0</v>
      </c>
      <c r="FA73" s="72">
        <f>IFERROR(VLOOKUP(B73,'21'!B:F,5,0),"0")</f>
        <v>0</v>
      </c>
      <c r="FB73" s="72">
        <f>IFERROR(VLOOKUP(B73,'21'!B:J,9,0),"0")</f>
        <v>0</v>
      </c>
      <c r="FC73" s="72">
        <f>IFERROR(VLOOKUP(B73,'21'!B:K,10,0),"0")</f>
        <v>0</v>
      </c>
      <c r="FD73" s="72">
        <f>IFERROR(VLOOKUP(B73,'21'!B:L,11,0),"0")</f>
        <v>0</v>
      </c>
      <c r="FE73" s="73">
        <f t="shared" si="135"/>
        <v>0</v>
      </c>
      <c r="FF73" s="72">
        <f>IFERROR(VLOOKUP(B73,'22'!B:D,3,0),"0")</f>
        <v>0</v>
      </c>
      <c r="FG73" s="72">
        <f>IFERROR(VLOOKUP(B73,'22'!B:E,4,0),"0")</f>
        <v>0</v>
      </c>
      <c r="FH73" s="72">
        <f>IFERROR(VLOOKUP(B73,'22'!B:F,5,0),"0")</f>
        <v>0</v>
      </c>
      <c r="FI73" s="72">
        <f>IFERROR(VLOOKUP(B73,'22'!B:J,9,0),"0")</f>
        <v>0</v>
      </c>
      <c r="FJ73" s="72">
        <f>IFERROR(VLOOKUP(B73,'22'!B:K,10,0),"0")</f>
        <v>0</v>
      </c>
      <c r="FK73" s="72">
        <f>IFERROR(VLOOKUP(B73,'22'!B:L,11,0),"0")</f>
        <v>0</v>
      </c>
      <c r="FL73" s="73">
        <f t="shared" si="136"/>
        <v>0</v>
      </c>
      <c r="FM73" s="72">
        <f>IFERROR(VLOOKUP(B73,'23'!B:D,3,0),"0")</f>
        <v>0</v>
      </c>
      <c r="FN73" s="72">
        <f>IFERROR(VLOOKUP(B73,'23'!B:E,4,0),"0")</f>
        <v>0</v>
      </c>
      <c r="FO73" s="72">
        <f>IFERROR(VLOOKUP(B73,'23'!B:F,5,0),"0")</f>
        <v>0</v>
      </c>
      <c r="FP73" s="72">
        <f>IFERROR(VLOOKUP(B73,'23'!B:J,9,0),"0")</f>
        <v>0</v>
      </c>
      <c r="FQ73" s="72">
        <f>IFERROR(VLOOKUP(B73,'23'!B:K,10,0),"0")</f>
        <v>0</v>
      </c>
      <c r="FR73" s="72">
        <f>IFERROR(VLOOKUP(B73,'23'!B:L,11,0),"0")</f>
        <v>0</v>
      </c>
      <c r="FS73" s="73">
        <f t="shared" si="137"/>
        <v>0</v>
      </c>
      <c r="FT73" s="72">
        <f>IFERROR(VLOOKUP(B73,'24'!B:D,3,0),"0")</f>
        <v>0</v>
      </c>
      <c r="FU73" s="72">
        <f>IFERROR(VLOOKUP(B73,'24'!B:E,4,0),"0")</f>
        <v>0</v>
      </c>
      <c r="FV73" s="72">
        <f>IFERROR(VLOOKUP(B73,'24'!B:F,5,0),"0")</f>
        <v>0</v>
      </c>
      <c r="FW73" s="72">
        <f>IFERROR(VLOOKUP(B73,'24'!B:J,9,0),"0")</f>
        <v>0</v>
      </c>
      <c r="FX73" s="72">
        <f>IFERROR(VLOOKUP(B73,'24'!B:K,10,0),"0")</f>
        <v>0</v>
      </c>
      <c r="FY73" s="72">
        <f>IFERROR(VLOOKUP(B73,'24'!B:L,11,0),"0")</f>
        <v>0</v>
      </c>
      <c r="FZ73" s="73">
        <f t="shared" si="138"/>
        <v>0</v>
      </c>
      <c r="GA73" s="72">
        <f>IFERROR(VLOOKUP(B73,'25'!B:D,3,0),"0")</f>
        <v>0</v>
      </c>
      <c r="GB73" s="72">
        <f>IFERROR(VLOOKUP(B73,'25'!B:E,4,0),"0")</f>
        <v>0</v>
      </c>
      <c r="GC73" s="72">
        <f>IFERROR(VLOOKUP(B73,'25'!B:F,5,0),"0")</f>
        <v>0</v>
      </c>
      <c r="GD73" s="72">
        <f>IFERROR(VLOOKUP(B73,'25'!B:J,9,0),"0")</f>
        <v>0</v>
      </c>
      <c r="GE73" s="72">
        <f>IFERROR(VLOOKUP(B73,'25'!B:K,10,0),"0")</f>
        <v>0</v>
      </c>
      <c r="GF73" s="72">
        <f>IFERROR(VLOOKUP(B73,'25'!B:L,11,0),"0")</f>
        <v>0</v>
      </c>
      <c r="GG73" s="73">
        <f t="shared" si="119"/>
        <v>0</v>
      </c>
      <c r="GH73" s="72">
        <f>IFERROR(VLOOKUP(B73,'26'!B:D,3,0),"0")</f>
        <v>16</v>
      </c>
      <c r="GI73" s="72">
        <f>IFERROR(VLOOKUP(B73,'26'!B:E,4,0),"0")</f>
        <v>0</v>
      </c>
      <c r="GJ73" s="72">
        <f>IFERROR(VLOOKUP(B73,'26'!B:F,5,0),"0")</f>
        <v>6</v>
      </c>
      <c r="GK73" s="72">
        <f>IFERROR(VLOOKUP(B73,'26'!B:J,9,0),"0")</f>
        <v>8</v>
      </c>
      <c r="GL73" s="72">
        <f>IFERROR(VLOOKUP(B73,'26'!B:K,10,0),"0")</f>
        <v>0</v>
      </c>
      <c r="GM73" s="72">
        <f>IFERROR(VLOOKUP(B73,'26'!B:L,11,0),"0")</f>
        <v>0</v>
      </c>
      <c r="GN73" s="73">
        <f t="shared" si="120"/>
        <v>30</v>
      </c>
      <c r="GO73" s="72">
        <f>IFERROR(VLOOKUP(B73,'27'!B:D,3,0),"0")</f>
        <v>6</v>
      </c>
      <c r="GP73" s="72">
        <f>IFERROR(VLOOKUP(B73,'27'!B:E,4,0),"0")</f>
        <v>0</v>
      </c>
      <c r="GQ73" s="72">
        <f>IFERROR(VLOOKUP(B73,'27'!B:F,5,0),"0")</f>
        <v>0</v>
      </c>
      <c r="GR73" s="72">
        <f>IFERROR(VLOOKUP(B73,'27'!B:J,9,0),"0")</f>
        <v>0</v>
      </c>
      <c r="GS73" s="72">
        <f>IFERROR(VLOOKUP(B73,'27'!B:K,10,0),"0")</f>
        <v>0</v>
      </c>
      <c r="GT73" s="72">
        <f>IFERROR(VLOOKUP(B73,'27'!B:L,11,0),"0")</f>
        <v>0</v>
      </c>
      <c r="GU73" s="73">
        <f t="shared" si="139"/>
        <v>6</v>
      </c>
      <c r="GV73" s="72">
        <f>IFERROR(VLOOKUP(B73,'28'!B:D,3,0),"0")</f>
        <v>1</v>
      </c>
      <c r="GW73" s="72">
        <f>IFERROR(VLOOKUP(B73,'28'!B:E,4,0),"0")</f>
        <v>0</v>
      </c>
      <c r="GX73" s="72">
        <f>IFERROR(VLOOKUP(B73,'28'!B:F,5,0),"0")</f>
        <v>0</v>
      </c>
      <c r="GY73" s="72">
        <f>IFERROR(VLOOKUP(B73,'28'!B:J,9,0),"0")</f>
        <v>0</v>
      </c>
      <c r="GZ73" s="72">
        <f>IFERROR(VLOOKUP(B73,'28'!B:K,10,0),"0")</f>
        <v>0</v>
      </c>
      <c r="HA73" s="72">
        <f>IFERROR(VLOOKUP(B73,'28'!B:L,11,0),"0")</f>
        <v>8</v>
      </c>
      <c r="HB73" s="73">
        <f t="shared" si="140"/>
        <v>9</v>
      </c>
      <c r="HC73" s="72" t="str">
        <f>IFERROR(VLOOKUP(B73,#REF!,3),"0")</f>
        <v>0</v>
      </c>
      <c r="HD73" s="72" t="str">
        <f>IFERROR(VLOOKUP(B73,#REF!,4,0),"0")</f>
        <v>0</v>
      </c>
      <c r="HE73" s="72" t="str">
        <f>IFERROR(VLOOKUP(B73,#REF!,5,0),"0")</f>
        <v>0</v>
      </c>
      <c r="HF73" s="72" t="str">
        <f>IFERROR(VLOOKUP(B73,#REF!,9,0),"0")</f>
        <v>0</v>
      </c>
      <c r="HG73" s="72" t="str">
        <f>IFERROR(VLOOKUP(B73,#REF!,10,0),"0")</f>
        <v>0</v>
      </c>
      <c r="HH73" s="72" t="str">
        <f>IFERROR(VLOOKUP(B73,#REF!,11,0),"0")</f>
        <v>0</v>
      </c>
      <c r="HI73" s="73">
        <f t="shared" si="121"/>
        <v>0</v>
      </c>
      <c r="HP73" s="73">
        <f t="shared" si="122"/>
        <v>0</v>
      </c>
      <c r="HW73" s="73">
        <f t="shared" si="123"/>
        <v>0</v>
      </c>
    </row>
    <row r="74" spans="1:231" x14ac:dyDescent="0.6">
      <c r="A74" s="3">
        <v>71</v>
      </c>
      <c r="B74" s="3">
        <v>1112015</v>
      </c>
      <c r="C74" s="5" t="s">
        <v>164</v>
      </c>
      <c r="D74" s="3" t="s">
        <v>176</v>
      </c>
      <c r="E74" s="84">
        <v>15.06</v>
      </c>
      <c r="F74" s="83">
        <f t="shared" si="126"/>
        <v>662.64</v>
      </c>
      <c r="G74" s="70">
        <f t="shared" si="101"/>
        <v>24</v>
      </c>
      <c r="H74" s="70">
        <f t="shared" si="102"/>
        <v>0</v>
      </c>
      <c r="I74" s="70">
        <f t="shared" si="103"/>
        <v>7</v>
      </c>
      <c r="J74" s="70">
        <f t="shared" si="104"/>
        <v>10</v>
      </c>
      <c r="K74" s="70">
        <f t="shared" si="105"/>
        <v>0</v>
      </c>
      <c r="L74" s="70">
        <f t="shared" si="106"/>
        <v>3</v>
      </c>
      <c r="M74" s="73">
        <f t="shared" si="124"/>
        <v>44</v>
      </c>
      <c r="N74" s="81">
        <f t="shared" si="125"/>
        <v>41</v>
      </c>
      <c r="O74" s="72" t="str">
        <f>IFERROR(VLOOKUP(B74,'1ไม่มียอด'!B:D,3,0),"0")</f>
        <v>0</v>
      </c>
      <c r="P74" s="72" t="str">
        <f>IFERROR(VLOOKUP(B74,'1ไม่มียอด'!B:E,4,0),"0")</f>
        <v>0</v>
      </c>
      <c r="Q74" s="72" t="str">
        <f>IFERROR(VLOOKUP(B74,'1ไม่มียอด'!B:F,5,0),"0")</f>
        <v>0</v>
      </c>
      <c r="R74" s="72" t="str">
        <f>IFERROR(VLOOKUP(B74,'1ไม่มียอด'!B:G,6,0),"0")</f>
        <v>0</v>
      </c>
      <c r="S74" s="72" t="str">
        <f>IFERROR(VLOOKUP(B74,'1ไม่มียอด'!B:J,9,0),"0")</f>
        <v>0</v>
      </c>
      <c r="T74" s="72" t="str">
        <f>IFERROR(VLOOKUP(B74,'1ไม่มียอด'!B:K,10,0),"0")</f>
        <v>0</v>
      </c>
      <c r="U74" s="73">
        <f t="shared" si="107"/>
        <v>0</v>
      </c>
      <c r="V74" s="72" t="str">
        <f>IFERROR(VLOOKUP(B74,#REF!,3,0),"0")</f>
        <v>0</v>
      </c>
      <c r="W74" s="72" t="str">
        <f>IFERROR(VLOOKUP(B74,#REF!,4,0),"0")</f>
        <v>0</v>
      </c>
      <c r="X74" s="72" t="str">
        <f>IFERROR(VLOOKUP(B74,#REF!,5,0),"0")</f>
        <v>0</v>
      </c>
      <c r="Y74" s="72" t="str">
        <f>IFERROR(VLOOKUP(B74,#REF!,9,0),"0")</f>
        <v>0</v>
      </c>
      <c r="Z74" s="72" t="str">
        <f>IFERROR(VLOOKUP(B74,#REF!,10,0),"0")</f>
        <v>0</v>
      </c>
      <c r="AA74" s="72" t="str">
        <f>IFERROR(VLOOKUP(B74,#REF!,11,0),"0")</f>
        <v>0</v>
      </c>
      <c r="AB74" s="73">
        <f t="shared" si="108"/>
        <v>0</v>
      </c>
      <c r="AC74" s="72">
        <f>IFERROR(VLOOKUP(B74,'3'!B:D,3,0),"0")</f>
        <v>0</v>
      </c>
      <c r="AD74" s="72">
        <f>IFERROR(VLOOKUP(B74,'3'!B:E,4,0),"0")</f>
        <v>0</v>
      </c>
      <c r="AE74" s="72">
        <f>IFERROR(VLOOKUP(B74,'3'!B:F,5,0),"0")</f>
        <v>0</v>
      </c>
      <c r="AF74" s="72">
        <f>IFERROR(VLOOKUP(B74,'3'!B:J,9,0),"0")</f>
        <v>0</v>
      </c>
      <c r="AG74" s="72">
        <f>IFERROR(VLOOKUP(B74,'3'!B:K,10,0),"0")</f>
        <v>0</v>
      </c>
      <c r="AH74" s="72">
        <f>IFERROR(VLOOKUP(B74,'3'!B:L,11,0),"0")</f>
        <v>0</v>
      </c>
      <c r="AI74" s="73">
        <f t="shared" si="127"/>
        <v>0</v>
      </c>
      <c r="AJ74" s="72">
        <f>IFERROR(VLOOKUP(B74,'4'!B:D,3,0),"0")</f>
        <v>0</v>
      </c>
      <c r="AK74" s="72">
        <f>IFERROR(VLOOKUP(B74,'4'!B:E,4,0),"0")</f>
        <v>0</v>
      </c>
      <c r="AL74" s="72">
        <f>IFERROR(VLOOKUP(B74,'4'!B:F,5,0),"0")</f>
        <v>0</v>
      </c>
      <c r="AM74" s="72">
        <f>IFERROR(VLOOKUP(B74,'4'!B:J,9,0),"0")</f>
        <v>0</v>
      </c>
      <c r="AN74" s="72">
        <f>IFERROR(VLOOKUP(B74,'4'!B:K,10,0),"0")</f>
        <v>0</v>
      </c>
      <c r="AO74" s="72">
        <f>IFERROR(VLOOKUP(B74,'4'!B:L,11,0),"0")</f>
        <v>0</v>
      </c>
      <c r="AP74" s="73">
        <f t="shared" si="128"/>
        <v>0</v>
      </c>
      <c r="AQ74" s="72">
        <f>IFERROR(VLOOKUP(B74,'5'!B:D,3,0),"0")</f>
        <v>0</v>
      </c>
      <c r="AR74" s="72">
        <f>IFERROR(VLOOKUP(B74,'5'!B:E,4,0),"0")</f>
        <v>0</v>
      </c>
      <c r="AS74" s="72">
        <f>IFERROR(VLOOKUP(B74,'5'!B:F,5,0),"0")</f>
        <v>0</v>
      </c>
      <c r="AT74" s="72">
        <f>IFERROR(VLOOKUP(B74,'5'!B:J,9,0),"0")</f>
        <v>0</v>
      </c>
      <c r="AU74" s="72">
        <f>IFERROR(VLOOKUP(B74,'5'!B:K,10,0),"0")</f>
        <v>0</v>
      </c>
      <c r="AV74" s="72">
        <f>IFERROR(VLOOKUP(B74,'5'!B:L,11,0),"0")</f>
        <v>0</v>
      </c>
      <c r="AW74" s="73">
        <f t="shared" si="109"/>
        <v>0</v>
      </c>
      <c r="AX74" s="72">
        <f>IFERROR(VLOOKUP(B74,'6'!B:D,3,0),"0")</f>
        <v>12</v>
      </c>
      <c r="AY74" s="72">
        <f>IFERROR(VLOOKUP(B74,'6'!B:E,4,0),"0")</f>
        <v>0</v>
      </c>
      <c r="AZ74" s="72">
        <f>IFERROR(VLOOKUP(B74,'6'!B:F,5,0),"0")</f>
        <v>0</v>
      </c>
      <c r="BA74" s="72">
        <f>IFERROR(VLOOKUP(B74,'6'!B:J,9,0),"0")</f>
        <v>0</v>
      </c>
      <c r="BB74" s="72">
        <f>IFERROR(VLOOKUP(B74,'6'!B:K,10,0),"0")</f>
        <v>0</v>
      </c>
      <c r="BC74" s="72">
        <f>IFERROR(VLOOKUP(B74,'6'!B:L,11,0),"0")</f>
        <v>0</v>
      </c>
      <c r="BD74" s="73">
        <f t="shared" si="129"/>
        <v>12</v>
      </c>
      <c r="BE74" s="72">
        <f>IFERROR(VLOOKUP(B74,'7'!B:D,3,0),"0")</f>
        <v>0</v>
      </c>
      <c r="BF74" s="72">
        <f>IFERROR(VLOOKUP(B74,'7'!B:E,4,0),"0")</f>
        <v>0</v>
      </c>
      <c r="BG74" s="72">
        <f>IFERROR(VLOOKUP(B74,'7'!B:F,5,0),"0")</f>
        <v>0</v>
      </c>
      <c r="BH74" s="72">
        <f>IFERROR(VLOOKUP(B74,'7'!B:J,9,0),"0")</f>
        <v>0</v>
      </c>
      <c r="BI74" s="72">
        <f>IFERROR(VLOOKUP(B74,'7'!B:K,10,0),"0")</f>
        <v>0</v>
      </c>
      <c r="BJ74" s="72">
        <f>IFERROR(VLOOKUP(B74,'7'!B:L,11,0),"0")</f>
        <v>0</v>
      </c>
      <c r="BK74" s="73">
        <f t="shared" si="110"/>
        <v>0</v>
      </c>
      <c r="BL74" s="72">
        <f>IFERROR(VLOOKUP(B74,'8'!B:D,3,0),"0")</f>
        <v>0</v>
      </c>
      <c r="BM74" s="72">
        <f>IFERROR(VLOOKUP(B74,'8'!B:E,4,0),"0")</f>
        <v>0</v>
      </c>
      <c r="BN74" s="72">
        <f>IFERROR(VLOOKUP(B74,'8'!B:F,5,0),"0")</f>
        <v>0</v>
      </c>
      <c r="BO74" s="72">
        <f>IFERROR(VLOOKUP(B74,'8'!B:J,9,0),"0")</f>
        <v>0</v>
      </c>
      <c r="BP74" s="72">
        <f>IFERROR(VLOOKUP(B74,'8'!B:K,10,0),"0")</f>
        <v>0</v>
      </c>
      <c r="BQ74" s="72">
        <f>IFERROR(VLOOKUP(B74,'8'!B:L,11,0),"0")</f>
        <v>0</v>
      </c>
      <c r="BR74" s="73">
        <f t="shared" si="130"/>
        <v>0</v>
      </c>
      <c r="BS74" s="72">
        <f>IFERROR(VLOOKUP(B74,'9'!B:D,3,0),"0")</f>
        <v>0</v>
      </c>
      <c r="BT74" s="72">
        <f>IFERROR(VLOOKUP(B74,'9'!B:E,4,0),"0")</f>
        <v>0</v>
      </c>
      <c r="BU74" s="72">
        <f>IFERROR(VLOOKUP(B74,'9'!B:F,5,0),"0")</f>
        <v>0</v>
      </c>
      <c r="BV74" s="72">
        <f>IFERROR(VLOOKUP(B74,'9'!B:J,9,0),"0")</f>
        <v>0</v>
      </c>
      <c r="BW74" s="72">
        <f>IFERROR(VLOOKUP(B74,'9'!B:K,10,0),"0")</f>
        <v>0</v>
      </c>
      <c r="BX74" s="72">
        <f>IFERROR(VLOOKUP(B74,'9'!B:L,11,0),"0")</f>
        <v>0</v>
      </c>
      <c r="BY74" s="73">
        <f t="shared" si="131"/>
        <v>0</v>
      </c>
      <c r="BZ74" s="72">
        <f>IFERROR(VLOOKUP(B74,'10'!B:D,3,0),"0")</f>
        <v>0</v>
      </c>
      <c r="CA74" s="72">
        <f>IFERROR(VLOOKUP(B74,'10'!B:E,4,0),"0")</f>
        <v>0</v>
      </c>
      <c r="CB74" s="72">
        <f>VLOOKUP(B74,'10'!B:F,5,0)</f>
        <v>0</v>
      </c>
      <c r="CC74" s="72">
        <f>IFERROR(VLOOKUP(B74,'10'!B:J,9,0),"0")</f>
        <v>0</v>
      </c>
      <c r="CD74" s="72">
        <f>IFERROR(VLOOKUP(B74,'10'!B:K,10,0),"0")</f>
        <v>0</v>
      </c>
      <c r="CE74" s="72">
        <f>IFERROR(VLOOKUP(B74,'10'!B:L,11,0),"0")</f>
        <v>0</v>
      </c>
      <c r="CF74" s="73">
        <f t="shared" si="111"/>
        <v>0</v>
      </c>
      <c r="CG74" s="72">
        <f>IFERROR(VLOOKUP(B74,'11'!B:D,3,0),"0")</f>
        <v>2</v>
      </c>
      <c r="CH74" s="72">
        <f>IFERROR(VLOOKUP(B74,'11'!B:E,4,0),"0")</f>
        <v>0</v>
      </c>
      <c r="CI74" s="72">
        <f>IFERROR(VLOOKUP(B74,'11'!B:F,5,0),"0")</f>
        <v>0</v>
      </c>
      <c r="CJ74" s="72">
        <f>IFERROR(VLOOKUP(B74,'11'!B:J,9,0),"0")</f>
        <v>0</v>
      </c>
      <c r="CK74" s="72">
        <f>IFERROR(VLOOKUP(B74,'11'!B:K,10,0),"0")</f>
        <v>0</v>
      </c>
      <c r="CL74" s="72">
        <f>IFERROR(VLOOKUP(B74,'11'!B:L,11,0),"0")</f>
        <v>0</v>
      </c>
      <c r="CM74" s="73">
        <f t="shared" si="112"/>
        <v>2</v>
      </c>
      <c r="CN74" s="72">
        <f>IFERROR(VLOOKUP(B74,'12'!B:D,3,0),"0")</f>
        <v>0</v>
      </c>
      <c r="CO74" s="72">
        <f>IFERROR(VLOOKUP(B74,'12'!B:E,4,0),"0")</f>
        <v>0</v>
      </c>
      <c r="CP74" s="72">
        <f>IFERROR(VLOOKUP(B74,'12'!B:F,5,0),"0")</f>
        <v>0</v>
      </c>
      <c r="CQ74" s="72">
        <f>IFERROR(VLOOKUP(B74,'12'!B:J,9,0),"0")</f>
        <v>0</v>
      </c>
      <c r="CR74" s="72">
        <f>IFERROR(VLOOKUP(B74,'12'!B:K,10,0),"0")</f>
        <v>0</v>
      </c>
      <c r="CS74" s="72">
        <f>IFERROR(VLOOKUP(B74,'12'!B:L,11,0),"0")</f>
        <v>0</v>
      </c>
      <c r="CT74" s="73">
        <f t="shared" si="113"/>
        <v>0</v>
      </c>
      <c r="CU74" s="72">
        <f>IFERROR(VLOOKUP(B74,'13'!B:D,3,0),"0")</f>
        <v>0</v>
      </c>
      <c r="CV74" s="72">
        <f>IFERROR(VLOOKUP(B74,'13'!B:E,4,0),"0")</f>
        <v>0</v>
      </c>
      <c r="CW74" s="72">
        <f>IFERROR(VLOOKUP(B74,'13'!B:F,5,0),"0")</f>
        <v>0</v>
      </c>
      <c r="CX74" s="72">
        <f>IFERROR(VLOOKUP(B74,'13'!B:J,9,0),"0")</f>
        <v>0</v>
      </c>
      <c r="CY74" s="72">
        <f>IFERROR(VLOOKUP(B74,'13'!B:K,10,0),"0")</f>
        <v>0</v>
      </c>
      <c r="CZ74" s="72">
        <f>IFERROR(VLOOKUP(B74,'13'!B:L,11,0),"0")</f>
        <v>0</v>
      </c>
      <c r="DA74" s="73">
        <f t="shared" si="114"/>
        <v>0</v>
      </c>
      <c r="DB74" s="72">
        <f>IFERROR(VLOOKUP(B74,'14'!B:D,3,0),"0")</f>
        <v>0</v>
      </c>
      <c r="DC74" s="72">
        <f>IFERROR(VLOOKUP(B74,'14'!B:E,4,0),"0")</f>
        <v>0</v>
      </c>
      <c r="DD74" s="72">
        <f>IFERROR(VLOOKUP(B74,'14'!B:F,5,0),"0")</f>
        <v>0</v>
      </c>
      <c r="DE74" s="72">
        <f>IFERROR(VLOOKUP(B74,'14'!B:J,9,0),"0")</f>
        <v>0</v>
      </c>
      <c r="DF74" s="72">
        <f>IFERROR(VLOOKUP(B74,'14'!B:K,10,0),"0")</f>
        <v>0</v>
      </c>
      <c r="DG74" s="72">
        <f>IFERROR(VLOOKUP(B74,'14'!B:L,11,0),"0")</f>
        <v>0</v>
      </c>
      <c r="DH74" s="73">
        <f t="shared" si="115"/>
        <v>0</v>
      </c>
      <c r="DI74" s="72">
        <f>IFERROR(VLOOKUP(B74,'15'!B:D,3,0),"0")</f>
        <v>0</v>
      </c>
      <c r="DJ74" s="72">
        <f>IFERROR(VLOOKUP(B74,'15'!B:E,4,0),"0")</f>
        <v>0</v>
      </c>
      <c r="DK74" s="72">
        <f>IFERROR(VLOOKUP(B74,'15'!B:F,5,0),"0")</f>
        <v>0</v>
      </c>
      <c r="DL74" s="72">
        <f>IFERROR(VLOOKUP(B74,'15'!B:J,9,0),"0")</f>
        <v>0</v>
      </c>
      <c r="DM74" s="72">
        <f>IFERROR(VLOOKUP(B74,'15'!B:K,10,0),"0")</f>
        <v>0</v>
      </c>
      <c r="DN74" s="72">
        <f>IFERROR(VLOOKUP(B74,'15'!B:L,11,0),"0")</f>
        <v>0</v>
      </c>
      <c r="DO74" s="73">
        <f t="shared" si="116"/>
        <v>0</v>
      </c>
      <c r="DP74" s="72">
        <f>IFERROR(VLOOKUP(B74,'16'!B:D,3,0),"0")</f>
        <v>0</v>
      </c>
      <c r="DQ74" s="72">
        <f>IFERROR(VLOOKUP(B74,'16'!B:E,4,0),"0")</f>
        <v>0</v>
      </c>
      <c r="DR74" s="72">
        <f>IFERROR(VLOOKUP(B74,'16'!B:F,5,0),"0")</f>
        <v>0</v>
      </c>
      <c r="DS74" s="72">
        <f>IFERROR(VLOOKUP(B74,'16'!B:J,9,0),"0")</f>
        <v>0</v>
      </c>
      <c r="DT74" s="72">
        <f>IFERROR(VLOOKUP(B74,'16'!B:K,10,0),"0")</f>
        <v>0</v>
      </c>
      <c r="DU74" s="72">
        <f>IFERROR(VLOOKUP(B74,'16'!B:L,11,0),"0")</f>
        <v>0</v>
      </c>
      <c r="DV74" s="73">
        <f t="shared" si="117"/>
        <v>0</v>
      </c>
      <c r="DW74" s="72">
        <f>IFERROR(VLOOKUP(B74,'17'!B:D,3,0),"0")</f>
        <v>0</v>
      </c>
      <c r="DX74" s="72">
        <f>IFERROR(VLOOKUP(B74,'17'!B:E,4,0),"0")</f>
        <v>0</v>
      </c>
      <c r="DY74" s="72">
        <f>IFERROR(VLOOKUP(B74,'17'!B:F,5,0),"0")</f>
        <v>0</v>
      </c>
      <c r="DZ74" s="72">
        <f>IFERROR(VLOOKUP(B74,'17'!B:J,9,0),"0")</f>
        <v>0</v>
      </c>
      <c r="EA74" s="72">
        <f>IFERROR(VLOOKUP(B74,'17'!B:K,10,0),"0")</f>
        <v>0</v>
      </c>
      <c r="EB74" s="72">
        <f>IFERROR(VLOOKUP(B74,'17'!B:L,11,0),"0")</f>
        <v>0</v>
      </c>
      <c r="EC74" s="73">
        <f t="shared" si="118"/>
        <v>0</v>
      </c>
      <c r="ED74" s="72">
        <f>IFERROR(VLOOKUP(B74,'18'!B:D,3,0),"0")</f>
        <v>0</v>
      </c>
      <c r="EE74" s="72">
        <f>IFERROR(VLOOKUP(B74,'18'!B:E,4,0),"0")</f>
        <v>0</v>
      </c>
      <c r="EF74" s="72">
        <f>IFERROR(VLOOKUP(B74,'18'!B:F,5,0),"0")</f>
        <v>0</v>
      </c>
      <c r="EG74" s="72">
        <f>IFERROR(VLOOKUP(B74,'18'!B:J,9,0),"0")</f>
        <v>0</v>
      </c>
      <c r="EH74" s="72">
        <f>IFERROR(VLOOKUP(B74,'18'!B:K,10,0),"0")</f>
        <v>0</v>
      </c>
      <c r="EI74" s="72">
        <f>IFERROR(VLOOKUP(B74,'18'!B:L,11,0),"0")</f>
        <v>0</v>
      </c>
      <c r="EJ74" s="73">
        <f t="shared" si="132"/>
        <v>0</v>
      </c>
      <c r="EK74" s="72">
        <f>IFERROR(VLOOKUP(B74,'19'!B:D,3,0),"0")</f>
        <v>0</v>
      </c>
      <c r="EL74" s="72">
        <f>IFERROR(VLOOKUP(B74,'19'!B:E,4,0),"0")</f>
        <v>0</v>
      </c>
      <c r="EM74" s="72">
        <f>IFERROR(VLOOKUP(B74,'19'!B:F,5,0),"0")</f>
        <v>0</v>
      </c>
      <c r="EN74" s="72">
        <f>IFERROR(VLOOKUP(B74,'19'!B:J,9,0),"0")</f>
        <v>0</v>
      </c>
      <c r="EO74" s="72">
        <f>IFERROR(VLOOKUP(B74,'19'!B:K,10,0),"0")</f>
        <v>0</v>
      </c>
      <c r="EP74" s="72">
        <f>IFERROR(VLOOKUP(B74,'19'!B:L,11,0),"0")</f>
        <v>0</v>
      </c>
      <c r="EQ74" s="73">
        <f t="shared" si="133"/>
        <v>0</v>
      </c>
      <c r="ER74" s="72">
        <f>IFERROR(VLOOKUP(B74,'20'!B:D,3,0),"0")</f>
        <v>0</v>
      </c>
      <c r="ES74" s="72">
        <f>IFERROR(VLOOKUP(B74,'20'!B:E,4,0),"0")</f>
        <v>0</v>
      </c>
      <c r="ET74" s="72">
        <f>IFERROR(VLOOKUP(B74,'20'!B:F,5,0),"0")</f>
        <v>0</v>
      </c>
      <c r="EU74" s="72">
        <f>IFERROR(VLOOKUP(B74,'20'!B:J,9,0),"0")</f>
        <v>0</v>
      </c>
      <c r="EV74" s="72">
        <f>IFERROR(VLOOKUP(B74,'20'!B:K,10,0),"0")</f>
        <v>0</v>
      </c>
      <c r="EW74" s="72">
        <f>IFERROR(VLOOKUP(B74,'20'!B:L,11,0),"0")</f>
        <v>3</v>
      </c>
      <c r="EX74" s="73">
        <f t="shared" si="134"/>
        <v>3</v>
      </c>
      <c r="EY74" s="72">
        <f>IFERROR(VLOOKUP(B74,'21'!B:D,3,0),"0")</f>
        <v>0</v>
      </c>
      <c r="EZ74" s="72">
        <f>IFERROR(VLOOKUP(B74,'21'!B:E,4,0),"0")</f>
        <v>0</v>
      </c>
      <c r="FA74" s="72">
        <f>IFERROR(VLOOKUP(B74,'21'!B:F,5,0),"0")</f>
        <v>0</v>
      </c>
      <c r="FB74" s="72">
        <f>IFERROR(VLOOKUP(B74,'21'!B:J,9,0),"0")</f>
        <v>0</v>
      </c>
      <c r="FC74" s="72">
        <f>IFERROR(VLOOKUP(B74,'21'!B:K,10,0),"0")</f>
        <v>0</v>
      </c>
      <c r="FD74" s="72">
        <f>IFERROR(VLOOKUP(B74,'21'!B:L,11,0),"0")</f>
        <v>0</v>
      </c>
      <c r="FE74" s="73">
        <f t="shared" si="135"/>
        <v>0</v>
      </c>
      <c r="FF74" s="72">
        <f>IFERROR(VLOOKUP(B74,'22'!B:D,3,0),"0")</f>
        <v>0</v>
      </c>
      <c r="FG74" s="72">
        <f>IFERROR(VLOOKUP(B74,'22'!B:E,4,0),"0")</f>
        <v>0</v>
      </c>
      <c r="FH74" s="72">
        <f>IFERROR(VLOOKUP(B74,'22'!B:F,5,0),"0")</f>
        <v>0</v>
      </c>
      <c r="FI74" s="72">
        <f>IFERROR(VLOOKUP(B74,'22'!B:J,9,0),"0")</f>
        <v>0</v>
      </c>
      <c r="FJ74" s="72">
        <f>IFERROR(VLOOKUP(B74,'22'!B:K,10,0),"0")</f>
        <v>0</v>
      </c>
      <c r="FK74" s="72">
        <f>IFERROR(VLOOKUP(B74,'22'!B:L,11,0),"0")</f>
        <v>0</v>
      </c>
      <c r="FL74" s="73">
        <f t="shared" si="136"/>
        <v>0</v>
      </c>
      <c r="FM74" s="72">
        <f>IFERROR(VLOOKUP(B74,'23'!B:D,3,0),"0")</f>
        <v>0</v>
      </c>
      <c r="FN74" s="72">
        <f>IFERROR(VLOOKUP(B74,'23'!B:E,4,0),"0")</f>
        <v>0</v>
      </c>
      <c r="FO74" s="72">
        <f>IFERROR(VLOOKUP(B74,'23'!B:F,5,0),"0")</f>
        <v>0</v>
      </c>
      <c r="FP74" s="72">
        <f>IFERROR(VLOOKUP(B74,'23'!B:J,9,0),"0")</f>
        <v>0</v>
      </c>
      <c r="FQ74" s="72">
        <f>IFERROR(VLOOKUP(B74,'23'!B:K,10,0),"0")</f>
        <v>0</v>
      </c>
      <c r="FR74" s="72">
        <f>IFERROR(VLOOKUP(B74,'23'!B:L,11,0),"0")</f>
        <v>0</v>
      </c>
      <c r="FS74" s="73">
        <f t="shared" si="137"/>
        <v>0</v>
      </c>
      <c r="FT74" s="72">
        <f>IFERROR(VLOOKUP(B74,'24'!B:D,3,0),"0")</f>
        <v>0</v>
      </c>
      <c r="FU74" s="72">
        <f>IFERROR(VLOOKUP(B74,'24'!B:E,4,0),"0")</f>
        <v>0</v>
      </c>
      <c r="FV74" s="72">
        <f>IFERROR(VLOOKUP(B74,'24'!B:F,5,0),"0")</f>
        <v>0</v>
      </c>
      <c r="FW74" s="72">
        <f>IFERROR(VLOOKUP(B74,'24'!B:J,9,0),"0")</f>
        <v>0</v>
      </c>
      <c r="FX74" s="72">
        <f>IFERROR(VLOOKUP(B74,'24'!B:K,10,0),"0")</f>
        <v>0</v>
      </c>
      <c r="FY74" s="72">
        <f>IFERROR(VLOOKUP(B74,'24'!B:L,11,0),"0")</f>
        <v>0</v>
      </c>
      <c r="FZ74" s="73">
        <f t="shared" si="138"/>
        <v>0</v>
      </c>
      <c r="GA74" s="72">
        <f>IFERROR(VLOOKUP(B74,'25'!B:D,3,0),"0")</f>
        <v>0</v>
      </c>
      <c r="GB74" s="72">
        <f>IFERROR(VLOOKUP(B74,'25'!B:E,4,0),"0")</f>
        <v>0</v>
      </c>
      <c r="GC74" s="72">
        <f>IFERROR(VLOOKUP(B74,'25'!B:F,5,0),"0")</f>
        <v>0</v>
      </c>
      <c r="GD74" s="72">
        <f>IFERROR(VLOOKUP(B74,'25'!B:J,9,0),"0")</f>
        <v>0</v>
      </c>
      <c r="GE74" s="72">
        <f>IFERROR(VLOOKUP(B74,'25'!B:K,10,0),"0")</f>
        <v>0</v>
      </c>
      <c r="GF74" s="72">
        <f>IFERROR(VLOOKUP(B74,'25'!B:L,11,0),"0")</f>
        <v>0</v>
      </c>
      <c r="GG74" s="73">
        <f t="shared" si="119"/>
        <v>0</v>
      </c>
      <c r="GH74" s="72">
        <f>IFERROR(VLOOKUP(B74,'26'!B:D,3,0),"0")</f>
        <v>1</v>
      </c>
      <c r="GI74" s="72">
        <f>IFERROR(VLOOKUP(B74,'26'!B:E,4,0),"0")</f>
        <v>0</v>
      </c>
      <c r="GJ74" s="72">
        <f>IFERROR(VLOOKUP(B74,'26'!B:F,5,0),"0")</f>
        <v>6</v>
      </c>
      <c r="GK74" s="72">
        <f>IFERROR(VLOOKUP(B74,'26'!B:J,9,0),"0")</f>
        <v>6</v>
      </c>
      <c r="GL74" s="72">
        <f>IFERROR(VLOOKUP(B74,'26'!B:K,10,0),"0")</f>
        <v>0</v>
      </c>
      <c r="GM74" s="72">
        <f>IFERROR(VLOOKUP(B74,'26'!B:L,11,0),"0")</f>
        <v>0</v>
      </c>
      <c r="GN74" s="73">
        <f t="shared" si="120"/>
        <v>13</v>
      </c>
      <c r="GO74" s="72">
        <f>IFERROR(VLOOKUP(B74,'27'!B:D,3,0),"0")</f>
        <v>9</v>
      </c>
      <c r="GP74" s="72">
        <f>IFERROR(VLOOKUP(B74,'27'!B:E,4,0),"0")</f>
        <v>0</v>
      </c>
      <c r="GQ74" s="72">
        <f>IFERROR(VLOOKUP(B74,'27'!B:F,5,0),"0")</f>
        <v>1</v>
      </c>
      <c r="GR74" s="72">
        <f>IFERROR(VLOOKUP(B74,'27'!B:J,9,0),"0")</f>
        <v>0</v>
      </c>
      <c r="GS74" s="72">
        <f>IFERROR(VLOOKUP(B74,'27'!B:K,10,0),"0")</f>
        <v>0</v>
      </c>
      <c r="GT74" s="72">
        <f>IFERROR(VLOOKUP(B74,'27'!B:L,11,0),"0")</f>
        <v>0</v>
      </c>
      <c r="GU74" s="73">
        <f t="shared" si="139"/>
        <v>10</v>
      </c>
      <c r="GV74" s="72">
        <f>IFERROR(VLOOKUP(B74,'28'!B:D,3,0),"0")</f>
        <v>0</v>
      </c>
      <c r="GW74" s="72">
        <f>IFERROR(VLOOKUP(B74,'28'!B:E,4,0),"0")</f>
        <v>0</v>
      </c>
      <c r="GX74" s="72">
        <f>IFERROR(VLOOKUP(B74,'28'!B:F,5,0),"0")</f>
        <v>0</v>
      </c>
      <c r="GY74" s="72">
        <f>IFERROR(VLOOKUP(B74,'28'!B:J,9,0),"0")</f>
        <v>4</v>
      </c>
      <c r="GZ74" s="72">
        <f>IFERROR(VLOOKUP(B74,'28'!B:K,10,0),"0")</f>
        <v>0</v>
      </c>
      <c r="HA74" s="72">
        <f>IFERROR(VLOOKUP(B74,'28'!B:L,11,0),"0")</f>
        <v>0</v>
      </c>
      <c r="HB74" s="73">
        <f t="shared" si="140"/>
        <v>4</v>
      </c>
      <c r="HC74" s="72" t="str">
        <f>IFERROR(VLOOKUP(B74,#REF!,3),"0")</f>
        <v>0</v>
      </c>
      <c r="HD74" s="72" t="str">
        <f>IFERROR(VLOOKUP(B74,#REF!,4,0),"0")</f>
        <v>0</v>
      </c>
      <c r="HE74" s="72" t="str">
        <f>IFERROR(VLOOKUP(B74,#REF!,5,0),"0")</f>
        <v>0</v>
      </c>
      <c r="HF74" s="72" t="str">
        <f>IFERROR(VLOOKUP(B74,#REF!,9,0),"0")</f>
        <v>0</v>
      </c>
      <c r="HG74" s="72" t="str">
        <f>IFERROR(VLOOKUP(B74,#REF!,10,0),"0")</f>
        <v>0</v>
      </c>
      <c r="HH74" s="72" t="str">
        <f>IFERROR(VLOOKUP(B74,#REF!,11,0),"0")</f>
        <v>0</v>
      </c>
      <c r="HI74" s="73">
        <f t="shared" si="121"/>
        <v>0</v>
      </c>
      <c r="HP74" s="73">
        <f t="shared" si="122"/>
        <v>0</v>
      </c>
      <c r="HW74" s="73">
        <f t="shared" si="123"/>
        <v>0</v>
      </c>
    </row>
    <row r="75" spans="1:231" x14ac:dyDescent="0.6">
      <c r="A75" s="3">
        <v>72</v>
      </c>
      <c r="B75" s="3">
        <v>1112013</v>
      </c>
      <c r="C75" s="5" t="s">
        <v>165</v>
      </c>
      <c r="D75" s="3" t="s">
        <v>176</v>
      </c>
      <c r="E75" s="84">
        <v>14.96</v>
      </c>
      <c r="F75" s="83">
        <f t="shared" si="126"/>
        <v>2393.6000000000004</v>
      </c>
      <c r="G75" s="70">
        <f t="shared" si="101"/>
        <v>98</v>
      </c>
      <c r="H75" s="70">
        <f t="shared" si="102"/>
        <v>5</v>
      </c>
      <c r="I75" s="70">
        <f t="shared" si="103"/>
        <v>11</v>
      </c>
      <c r="J75" s="70">
        <f t="shared" si="104"/>
        <v>17</v>
      </c>
      <c r="K75" s="70">
        <f t="shared" si="105"/>
        <v>0</v>
      </c>
      <c r="L75" s="70">
        <f t="shared" si="106"/>
        <v>29</v>
      </c>
      <c r="M75" s="73">
        <f t="shared" si="124"/>
        <v>160</v>
      </c>
      <c r="N75" s="81">
        <f t="shared" si="125"/>
        <v>131</v>
      </c>
      <c r="O75" s="72" t="str">
        <f>IFERROR(VLOOKUP(B75,'1ไม่มียอด'!B:D,3,0),"0")</f>
        <v>0</v>
      </c>
      <c r="P75" s="72" t="str">
        <f>IFERROR(VLOOKUP(B75,'1ไม่มียอด'!B:E,4,0),"0")</f>
        <v>0</v>
      </c>
      <c r="Q75" s="72" t="str">
        <f>IFERROR(VLOOKUP(B75,'1ไม่มียอด'!B:F,5,0),"0")</f>
        <v>0</v>
      </c>
      <c r="R75" s="72" t="str">
        <f>IFERROR(VLOOKUP(B75,'1ไม่มียอด'!B:G,6,0),"0")</f>
        <v>0</v>
      </c>
      <c r="S75" s="72" t="str">
        <f>IFERROR(VLOOKUP(B75,'1ไม่มียอด'!B:J,9,0),"0")</f>
        <v>0</v>
      </c>
      <c r="T75" s="72" t="str">
        <f>IFERROR(VLOOKUP(B75,'1ไม่มียอด'!B:K,10,0),"0")</f>
        <v>0</v>
      </c>
      <c r="U75" s="73">
        <f t="shared" si="107"/>
        <v>0</v>
      </c>
      <c r="V75" s="72" t="str">
        <f>IFERROR(VLOOKUP(B75,#REF!,3,0),"0")</f>
        <v>0</v>
      </c>
      <c r="W75" s="72" t="str">
        <f>IFERROR(VLOOKUP(B75,#REF!,4,0),"0")</f>
        <v>0</v>
      </c>
      <c r="X75" s="72" t="str">
        <f>IFERROR(VLOOKUP(B75,#REF!,5,0),"0")</f>
        <v>0</v>
      </c>
      <c r="Y75" s="72" t="str">
        <f>IFERROR(VLOOKUP(B75,#REF!,9,0),"0")</f>
        <v>0</v>
      </c>
      <c r="Z75" s="72" t="str">
        <f>IFERROR(VLOOKUP(B75,#REF!,10,0),"0")</f>
        <v>0</v>
      </c>
      <c r="AA75" s="72" t="str">
        <f>IFERROR(VLOOKUP(B75,#REF!,11,0),"0")</f>
        <v>0</v>
      </c>
      <c r="AB75" s="73">
        <f t="shared" si="108"/>
        <v>0</v>
      </c>
      <c r="AC75" s="72">
        <f>IFERROR(VLOOKUP(B75,'3'!B:D,3,0),"0")</f>
        <v>0</v>
      </c>
      <c r="AD75" s="72">
        <f>IFERROR(VLOOKUP(B75,'3'!B:E,4,0),"0")</f>
        <v>0</v>
      </c>
      <c r="AE75" s="72">
        <f>IFERROR(VLOOKUP(B75,'3'!B:F,5,0),"0")</f>
        <v>0</v>
      </c>
      <c r="AF75" s="72">
        <f>IFERROR(VLOOKUP(B75,'3'!B:J,9,0),"0")</f>
        <v>0</v>
      </c>
      <c r="AG75" s="72">
        <f>IFERROR(VLOOKUP(B75,'3'!B:K,10,0),"0")</f>
        <v>0</v>
      </c>
      <c r="AH75" s="72">
        <f>IFERROR(VLOOKUP(B75,'3'!B:L,11,0),"0")</f>
        <v>0</v>
      </c>
      <c r="AI75" s="73">
        <f t="shared" si="127"/>
        <v>0</v>
      </c>
      <c r="AJ75" s="72">
        <f>IFERROR(VLOOKUP(B75,'4'!B:D,3,0),"0")</f>
        <v>0</v>
      </c>
      <c r="AK75" s="72">
        <f>IFERROR(VLOOKUP(B75,'4'!B:E,4,0),"0")</f>
        <v>0</v>
      </c>
      <c r="AL75" s="72">
        <f>IFERROR(VLOOKUP(B75,'4'!B:F,5,0),"0")</f>
        <v>0</v>
      </c>
      <c r="AM75" s="72">
        <f>IFERROR(VLOOKUP(B75,'4'!B:J,9,0),"0")</f>
        <v>0</v>
      </c>
      <c r="AN75" s="72">
        <f>IFERROR(VLOOKUP(B75,'4'!B:K,10,0),"0")</f>
        <v>0</v>
      </c>
      <c r="AO75" s="72">
        <f>IFERROR(VLOOKUP(B75,'4'!B:L,11,0),"0")</f>
        <v>0</v>
      </c>
      <c r="AP75" s="73">
        <f t="shared" si="128"/>
        <v>0</v>
      </c>
      <c r="AQ75" s="72">
        <f>IFERROR(VLOOKUP(B75,'5'!B:D,3,0),"0")</f>
        <v>0</v>
      </c>
      <c r="AR75" s="72">
        <f>IFERROR(VLOOKUP(B75,'5'!B:E,4,0),"0")</f>
        <v>0</v>
      </c>
      <c r="AS75" s="72">
        <f>IFERROR(VLOOKUP(B75,'5'!B:F,5,0),"0")</f>
        <v>0</v>
      </c>
      <c r="AT75" s="72">
        <f>IFERROR(VLOOKUP(B75,'5'!B:J,9,0),"0")</f>
        <v>0</v>
      </c>
      <c r="AU75" s="72">
        <f>IFERROR(VLOOKUP(B75,'5'!B:K,10,0),"0")</f>
        <v>0</v>
      </c>
      <c r="AV75" s="72">
        <f>IFERROR(VLOOKUP(B75,'5'!B:L,11,0),"0")</f>
        <v>3</v>
      </c>
      <c r="AW75" s="73">
        <f t="shared" si="109"/>
        <v>0</v>
      </c>
      <c r="AX75" s="72">
        <f>IFERROR(VLOOKUP(B75,'6'!B:D,3,0),"0")</f>
        <v>14</v>
      </c>
      <c r="AY75" s="72">
        <f>IFERROR(VLOOKUP(B75,'6'!B:E,4,0),"0")</f>
        <v>0</v>
      </c>
      <c r="AZ75" s="72">
        <f>IFERROR(VLOOKUP(B75,'6'!B:F,5,0),"0")</f>
        <v>0</v>
      </c>
      <c r="BA75" s="72">
        <f>IFERROR(VLOOKUP(B75,'6'!B:J,9,0),"0")</f>
        <v>0</v>
      </c>
      <c r="BB75" s="72">
        <f>IFERROR(VLOOKUP(B75,'6'!B:K,10,0),"0")</f>
        <v>0</v>
      </c>
      <c r="BC75" s="72">
        <f>IFERROR(VLOOKUP(B75,'6'!B:L,11,0),"0")</f>
        <v>8</v>
      </c>
      <c r="BD75" s="73">
        <f t="shared" si="129"/>
        <v>22</v>
      </c>
      <c r="BE75" s="72">
        <f>IFERROR(VLOOKUP(B75,'7'!B:D,3,0),"0")</f>
        <v>4</v>
      </c>
      <c r="BF75" s="72">
        <f>IFERROR(VLOOKUP(B75,'7'!B:E,4,0),"0")</f>
        <v>0</v>
      </c>
      <c r="BG75" s="72">
        <f>IFERROR(VLOOKUP(B75,'7'!B:F,5,0),"0")</f>
        <v>0</v>
      </c>
      <c r="BH75" s="72">
        <f>IFERROR(VLOOKUP(B75,'7'!B:J,9,0),"0")</f>
        <v>0</v>
      </c>
      <c r="BI75" s="72">
        <f>IFERROR(VLOOKUP(B75,'7'!B:K,10,0),"0")</f>
        <v>0</v>
      </c>
      <c r="BJ75" s="72">
        <f>IFERROR(VLOOKUP(B75,'7'!B:L,11,0),"0")</f>
        <v>0</v>
      </c>
      <c r="BK75" s="73">
        <f t="shared" si="110"/>
        <v>4</v>
      </c>
      <c r="BL75" s="72">
        <f>IFERROR(VLOOKUP(B75,'8'!B:D,3,0),"0")</f>
        <v>5</v>
      </c>
      <c r="BM75" s="72">
        <f>IFERROR(VLOOKUP(B75,'8'!B:E,4,0),"0")</f>
        <v>0</v>
      </c>
      <c r="BN75" s="72">
        <f>IFERROR(VLOOKUP(B75,'8'!B:F,5,0),"0")</f>
        <v>0</v>
      </c>
      <c r="BO75" s="72">
        <f>IFERROR(VLOOKUP(B75,'8'!B:J,9,0),"0")</f>
        <v>0</v>
      </c>
      <c r="BP75" s="72">
        <f>IFERROR(VLOOKUP(B75,'8'!B:K,10,0),"0")</f>
        <v>0</v>
      </c>
      <c r="BQ75" s="72">
        <f>IFERROR(VLOOKUP(B75,'8'!B:L,11,0),"0")</f>
        <v>0</v>
      </c>
      <c r="BR75" s="73">
        <f t="shared" si="130"/>
        <v>5</v>
      </c>
      <c r="BS75" s="72">
        <f>IFERROR(VLOOKUP(B75,'9'!B:D,3,0),"0")</f>
        <v>0</v>
      </c>
      <c r="BT75" s="72">
        <f>IFERROR(VLOOKUP(B75,'9'!B:E,4,0),"0")</f>
        <v>0</v>
      </c>
      <c r="BU75" s="72">
        <f>IFERROR(VLOOKUP(B75,'9'!B:F,5,0),"0")</f>
        <v>0</v>
      </c>
      <c r="BV75" s="72">
        <f>IFERROR(VLOOKUP(B75,'9'!B:J,9,0),"0")</f>
        <v>0</v>
      </c>
      <c r="BW75" s="72">
        <f>IFERROR(VLOOKUP(B75,'9'!B:K,10,0),"0")</f>
        <v>0</v>
      </c>
      <c r="BX75" s="72">
        <f>IFERROR(VLOOKUP(B75,'9'!B:L,11,0),"0")</f>
        <v>0</v>
      </c>
      <c r="BY75" s="73">
        <f t="shared" si="131"/>
        <v>0</v>
      </c>
      <c r="BZ75" s="72">
        <f>IFERROR(VLOOKUP(B75,'10'!B:D,3,0),"0")</f>
        <v>1</v>
      </c>
      <c r="CA75" s="72">
        <f>IFERROR(VLOOKUP(B75,'10'!B:E,4,0),"0")</f>
        <v>0</v>
      </c>
      <c r="CB75" s="72">
        <f>VLOOKUP(B75,'10'!B:F,5,0)</f>
        <v>0</v>
      </c>
      <c r="CC75" s="72">
        <f>IFERROR(VLOOKUP(B75,'10'!B:J,9,0),"0")</f>
        <v>0</v>
      </c>
      <c r="CD75" s="72">
        <f>IFERROR(VLOOKUP(B75,'10'!B:K,10,0),"0")</f>
        <v>0</v>
      </c>
      <c r="CE75" s="72">
        <f>IFERROR(VLOOKUP(B75,'10'!B:L,11,0),"0")</f>
        <v>0</v>
      </c>
      <c r="CF75" s="73">
        <f t="shared" si="111"/>
        <v>1</v>
      </c>
      <c r="CG75" s="72">
        <f>IFERROR(VLOOKUP(B75,'11'!B:D,3,0),"0")</f>
        <v>2</v>
      </c>
      <c r="CH75" s="72">
        <f>IFERROR(VLOOKUP(B75,'11'!B:E,4,0),"0")</f>
        <v>0</v>
      </c>
      <c r="CI75" s="72">
        <f>IFERROR(VLOOKUP(B75,'11'!B:F,5,0),"0")</f>
        <v>0</v>
      </c>
      <c r="CJ75" s="72">
        <f>IFERROR(VLOOKUP(B75,'11'!B:J,9,0),"0")</f>
        <v>0</v>
      </c>
      <c r="CK75" s="72">
        <f>IFERROR(VLOOKUP(B75,'11'!B:K,10,0),"0")</f>
        <v>0</v>
      </c>
      <c r="CL75" s="72">
        <f>IFERROR(VLOOKUP(B75,'11'!B:L,11,0),"0")</f>
        <v>0</v>
      </c>
      <c r="CM75" s="73">
        <f t="shared" si="112"/>
        <v>2</v>
      </c>
      <c r="CN75" s="72">
        <f>IFERROR(VLOOKUP(B75,'12'!B:D,3,0),"0")</f>
        <v>0</v>
      </c>
      <c r="CO75" s="72">
        <f>IFERROR(VLOOKUP(B75,'12'!B:E,4,0),"0")</f>
        <v>0</v>
      </c>
      <c r="CP75" s="72">
        <f>IFERROR(VLOOKUP(B75,'12'!B:F,5,0),"0")</f>
        <v>0</v>
      </c>
      <c r="CQ75" s="72">
        <f>IFERROR(VLOOKUP(B75,'12'!B:J,9,0),"0")</f>
        <v>0</v>
      </c>
      <c r="CR75" s="72">
        <f>IFERROR(VLOOKUP(B75,'12'!B:K,10,0),"0")</f>
        <v>0</v>
      </c>
      <c r="CS75" s="72">
        <f>IFERROR(VLOOKUP(B75,'12'!B:L,11,0),"0")</f>
        <v>0</v>
      </c>
      <c r="CT75" s="73">
        <f t="shared" si="113"/>
        <v>0</v>
      </c>
      <c r="CU75" s="72">
        <f>IFERROR(VLOOKUP(B75,'13'!B:D,3,0),"0")</f>
        <v>1</v>
      </c>
      <c r="CV75" s="72">
        <f>IFERROR(VLOOKUP(B75,'13'!B:E,4,0),"0")</f>
        <v>0</v>
      </c>
      <c r="CW75" s="72">
        <f>IFERROR(VLOOKUP(B75,'13'!B:F,5,0),"0")</f>
        <v>0</v>
      </c>
      <c r="CX75" s="72">
        <f>IFERROR(VLOOKUP(B75,'13'!B:J,9,0),"0")</f>
        <v>0</v>
      </c>
      <c r="CY75" s="72">
        <f>IFERROR(VLOOKUP(B75,'13'!B:K,10,0),"0")</f>
        <v>0</v>
      </c>
      <c r="CZ75" s="72">
        <f>IFERROR(VLOOKUP(B75,'13'!B:L,11,0),"0")</f>
        <v>0</v>
      </c>
      <c r="DA75" s="73">
        <f t="shared" si="114"/>
        <v>1</v>
      </c>
      <c r="DB75" s="72">
        <f>IFERROR(VLOOKUP(B75,'14'!B:D,3,0),"0")</f>
        <v>0</v>
      </c>
      <c r="DC75" s="72">
        <f>IFERROR(VLOOKUP(B75,'14'!B:E,4,0),"0")</f>
        <v>0</v>
      </c>
      <c r="DD75" s="72">
        <f>IFERROR(VLOOKUP(B75,'14'!B:F,5,0),"0")</f>
        <v>0</v>
      </c>
      <c r="DE75" s="72">
        <f>IFERROR(VLOOKUP(B75,'14'!B:J,9,0),"0")</f>
        <v>0</v>
      </c>
      <c r="DF75" s="72">
        <f>IFERROR(VLOOKUP(B75,'14'!B:K,10,0),"0")</f>
        <v>0</v>
      </c>
      <c r="DG75" s="72">
        <f>IFERROR(VLOOKUP(B75,'14'!B:L,11,0),"0")</f>
        <v>0</v>
      </c>
      <c r="DH75" s="73">
        <f t="shared" si="115"/>
        <v>0</v>
      </c>
      <c r="DI75" s="72">
        <f>IFERROR(VLOOKUP(B75,'15'!B:D,3,0),"0")</f>
        <v>3</v>
      </c>
      <c r="DJ75" s="72">
        <f>IFERROR(VLOOKUP(B75,'15'!B:E,4,0),"0")</f>
        <v>0</v>
      </c>
      <c r="DK75" s="72">
        <f>IFERROR(VLOOKUP(B75,'15'!B:F,5,0),"0")</f>
        <v>2</v>
      </c>
      <c r="DL75" s="72">
        <f>IFERROR(VLOOKUP(B75,'15'!B:J,9,0),"0")</f>
        <v>4</v>
      </c>
      <c r="DM75" s="72">
        <f>IFERROR(VLOOKUP(B75,'15'!B:K,10,0),"0")</f>
        <v>0</v>
      </c>
      <c r="DN75" s="72">
        <f>IFERROR(VLOOKUP(B75,'15'!B:L,11,0),"0")</f>
        <v>0</v>
      </c>
      <c r="DO75" s="73">
        <f t="shared" si="116"/>
        <v>9</v>
      </c>
      <c r="DP75" s="72">
        <f>IFERROR(VLOOKUP(B75,'16'!B:D,3,0),"0")</f>
        <v>0</v>
      </c>
      <c r="DQ75" s="72">
        <f>IFERROR(VLOOKUP(B75,'16'!B:E,4,0),"0")</f>
        <v>0</v>
      </c>
      <c r="DR75" s="72">
        <f>IFERROR(VLOOKUP(B75,'16'!B:F,5,0),"0")</f>
        <v>0</v>
      </c>
      <c r="DS75" s="72">
        <f>IFERROR(VLOOKUP(B75,'16'!B:J,9,0),"0")</f>
        <v>0</v>
      </c>
      <c r="DT75" s="72">
        <f>IFERROR(VLOOKUP(B75,'16'!B:K,10,0),"0")</f>
        <v>0</v>
      </c>
      <c r="DU75" s="72">
        <f>IFERROR(VLOOKUP(B75,'16'!B:L,11,0),"0")</f>
        <v>0</v>
      </c>
      <c r="DV75" s="73">
        <f t="shared" si="117"/>
        <v>0</v>
      </c>
      <c r="DW75" s="72">
        <f>IFERROR(VLOOKUP(B75,'17'!B:D,3,0),"0")</f>
        <v>0</v>
      </c>
      <c r="DX75" s="72">
        <f>IFERROR(VLOOKUP(B75,'17'!B:E,4,0),"0")</f>
        <v>0</v>
      </c>
      <c r="DY75" s="72">
        <f>IFERROR(VLOOKUP(B75,'17'!B:F,5,0),"0")</f>
        <v>0</v>
      </c>
      <c r="DZ75" s="72">
        <f>IFERROR(VLOOKUP(B75,'17'!B:J,9,0),"0")</f>
        <v>3</v>
      </c>
      <c r="EA75" s="72">
        <f>IFERROR(VLOOKUP(B75,'17'!B:K,10,0),"0")</f>
        <v>0</v>
      </c>
      <c r="EB75" s="72">
        <f>IFERROR(VLOOKUP(B75,'17'!B:L,11,0),"0")</f>
        <v>0</v>
      </c>
      <c r="EC75" s="73">
        <f t="shared" si="118"/>
        <v>3</v>
      </c>
      <c r="ED75" s="72">
        <f>IFERROR(VLOOKUP(B75,'18'!B:D,3,0),"0")</f>
        <v>0</v>
      </c>
      <c r="EE75" s="72">
        <f>IFERROR(VLOOKUP(B75,'18'!B:E,4,0),"0")</f>
        <v>5</v>
      </c>
      <c r="EF75" s="72">
        <f>IFERROR(VLOOKUP(B75,'18'!B:F,5,0),"0")</f>
        <v>0</v>
      </c>
      <c r="EG75" s="72">
        <f>IFERROR(VLOOKUP(B75,'18'!B:J,9,0),"0")</f>
        <v>0</v>
      </c>
      <c r="EH75" s="72">
        <f>IFERROR(VLOOKUP(B75,'18'!B:K,10,0),"0")</f>
        <v>0</v>
      </c>
      <c r="EI75" s="72">
        <f>IFERROR(VLOOKUP(B75,'18'!B:L,11,0),"0")</f>
        <v>0</v>
      </c>
      <c r="EJ75" s="73">
        <f t="shared" si="132"/>
        <v>5</v>
      </c>
      <c r="EK75" s="72">
        <f>IFERROR(VLOOKUP(B75,'19'!B:D,3,0),"0")</f>
        <v>0</v>
      </c>
      <c r="EL75" s="72">
        <f>IFERROR(VLOOKUP(B75,'19'!B:E,4,0),"0")</f>
        <v>0</v>
      </c>
      <c r="EM75" s="72">
        <f>IFERROR(VLOOKUP(B75,'19'!B:F,5,0),"0")</f>
        <v>0</v>
      </c>
      <c r="EN75" s="72">
        <f>IFERROR(VLOOKUP(B75,'19'!B:J,9,0),"0")</f>
        <v>0</v>
      </c>
      <c r="EO75" s="72">
        <f>IFERROR(VLOOKUP(B75,'19'!B:K,10,0),"0")</f>
        <v>0</v>
      </c>
      <c r="EP75" s="72">
        <f>IFERROR(VLOOKUP(B75,'19'!B:L,11,0),"0")</f>
        <v>3</v>
      </c>
      <c r="EQ75" s="73">
        <f t="shared" si="133"/>
        <v>3</v>
      </c>
      <c r="ER75" s="72">
        <f>IFERROR(VLOOKUP(B75,'20'!B:D,3,0),"0")</f>
        <v>0</v>
      </c>
      <c r="ES75" s="72">
        <f>IFERROR(VLOOKUP(B75,'20'!B:E,4,0),"0")</f>
        <v>0</v>
      </c>
      <c r="ET75" s="72">
        <f>IFERROR(VLOOKUP(B75,'20'!B:F,5,0),"0")</f>
        <v>0</v>
      </c>
      <c r="EU75" s="72">
        <f>IFERROR(VLOOKUP(B75,'20'!B:J,9,0),"0")</f>
        <v>0</v>
      </c>
      <c r="EV75" s="72">
        <f>IFERROR(VLOOKUP(B75,'20'!B:K,10,0),"0")</f>
        <v>0</v>
      </c>
      <c r="EW75" s="72">
        <f>IFERROR(VLOOKUP(B75,'20'!B:L,11,0),"0")</f>
        <v>0</v>
      </c>
      <c r="EX75" s="73">
        <f t="shared" si="134"/>
        <v>0</v>
      </c>
      <c r="EY75" s="72">
        <f>IFERROR(VLOOKUP(B75,'21'!B:D,3,0),"0")</f>
        <v>0</v>
      </c>
      <c r="EZ75" s="72">
        <f>IFERROR(VLOOKUP(B75,'21'!B:E,4,0),"0")</f>
        <v>0</v>
      </c>
      <c r="FA75" s="72">
        <f>IFERROR(VLOOKUP(B75,'21'!B:F,5,0),"0")</f>
        <v>0</v>
      </c>
      <c r="FB75" s="72">
        <f>IFERROR(VLOOKUP(B75,'21'!B:J,9,0),"0")</f>
        <v>0</v>
      </c>
      <c r="FC75" s="72">
        <f>IFERROR(VLOOKUP(B75,'21'!B:K,10,0),"0")</f>
        <v>0</v>
      </c>
      <c r="FD75" s="72">
        <f>IFERROR(VLOOKUP(B75,'21'!B:L,11,0),"0")</f>
        <v>0</v>
      </c>
      <c r="FE75" s="73">
        <f t="shared" si="135"/>
        <v>0</v>
      </c>
      <c r="FF75" s="72">
        <f>IFERROR(VLOOKUP(B75,'22'!B:D,3,0),"0")</f>
        <v>0</v>
      </c>
      <c r="FG75" s="72">
        <f>IFERROR(VLOOKUP(B75,'22'!B:E,4,0),"0")</f>
        <v>0</v>
      </c>
      <c r="FH75" s="72">
        <f>IFERROR(VLOOKUP(B75,'22'!B:F,5,0),"0")</f>
        <v>0</v>
      </c>
      <c r="FI75" s="72">
        <f>IFERROR(VLOOKUP(B75,'22'!B:J,9,0),"0")</f>
        <v>0</v>
      </c>
      <c r="FJ75" s="72">
        <f>IFERROR(VLOOKUP(B75,'22'!B:K,10,0),"0")</f>
        <v>0</v>
      </c>
      <c r="FK75" s="72">
        <f>IFERROR(VLOOKUP(B75,'22'!B:L,11,0),"0")</f>
        <v>0</v>
      </c>
      <c r="FL75" s="73">
        <f t="shared" si="136"/>
        <v>0</v>
      </c>
      <c r="FM75" s="72">
        <f>IFERROR(VLOOKUP(B75,'23'!B:D,3,0),"0")</f>
        <v>0</v>
      </c>
      <c r="FN75" s="72">
        <f>IFERROR(VLOOKUP(B75,'23'!B:E,4,0),"0")</f>
        <v>0</v>
      </c>
      <c r="FO75" s="72">
        <f>IFERROR(VLOOKUP(B75,'23'!B:F,5,0),"0")</f>
        <v>0</v>
      </c>
      <c r="FP75" s="72">
        <f>IFERROR(VLOOKUP(B75,'23'!B:J,9,0),"0")</f>
        <v>0</v>
      </c>
      <c r="FQ75" s="72">
        <f>IFERROR(VLOOKUP(B75,'23'!B:K,10,0),"0")</f>
        <v>0</v>
      </c>
      <c r="FR75" s="72">
        <f>IFERROR(VLOOKUP(B75,'23'!B:L,11,0),"0")</f>
        <v>0</v>
      </c>
      <c r="FS75" s="73">
        <f t="shared" si="137"/>
        <v>0</v>
      </c>
      <c r="FT75" s="72">
        <f>IFERROR(VLOOKUP(B75,'24'!B:D,3,0),"0")</f>
        <v>0</v>
      </c>
      <c r="FU75" s="72">
        <f>IFERROR(VLOOKUP(B75,'24'!B:E,4,0),"0")</f>
        <v>0</v>
      </c>
      <c r="FV75" s="72">
        <f>IFERROR(VLOOKUP(B75,'24'!B:F,5,0),"0")</f>
        <v>0</v>
      </c>
      <c r="FW75" s="72">
        <f>IFERROR(VLOOKUP(B75,'24'!B:J,9,0),"0")</f>
        <v>0</v>
      </c>
      <c r="FX75" s="72">
        <f>IFERROR(VLOOKUP(B75,'24'!B:K,10,0),"0")</f>
        <v>0</v>
      </c>
      <c r="FY75" s="72">
        <f>IFERROR(VLOOKUP(B75,'24'!B:L,11,0),"0")</f>
        <v>0</v>
      </c>
      <c r="FZ75" s="73">
        <f t="shared" si="138"/>
        <v>0</v>
      </c>
      <c r="GA75" s="72">
        <f>IFERROR(VLOOKUP(B75,'25'!B:D,3,0),"0")</f>
        <v>3</v>
      </c>
      <c r="GB75" s="72">
        <f>IFERROR(VLOOKUP(B75,'25'!B:E,4,0),"0")</f>
        <v>0</v>
      </c>
      <c r="GC75" s="72">
        <f>IFERROR(VLOOKUP(B75,'25'!B:F,5,0),"0")</f>
        <v>0</v>
      </c>
      <c r="GD75" s="72">
        <f>IFERROR(VLOOKUP(B75,'25'!B:J,9,0),"0")</f>
        <v>0</v>
      </c>
      <c r="GE75" s="72">
        <f>IFERROR(VLOOKUP(B75,'25'!B:K,10,0),"0")</f>
        <v>0</v>
      </c>
      <c r="GF75" s="72">
        <f>IFERROR(VLOOKUP(B75,'25'!B:L,11,0),"0")</f>
        <v>0</v>
      </c>
      <c r="GG75" s="73">
        <f t="shared" si="119"/>
        <v>3</v>
      </c>
      <c r="GH75" s="72">
        <f>IFERROR(VLOOKUP(B75,'26'!B:D,3,0),"0")</f>
        <v>40</v>
      </c>
      <c r="GI75" s="72">
        <f>IFERROR(VLOOKUP(B75,'26'!B:E,4,0),"0")</f>
        <v>0</v>
      </c>
      <c r="GJ75" s="72">
        <f>IFERROR(VLOOKUP(B75,'26'!B:F,5,0),"0")</f>
        <v>8</v>
      </c>
      <c r="GK75" s="72">
        <f>IFERROR(VLOOKUP(B75,'26'!B:J,9,0),"0")</f>
        <v>6</v>
      </c>
      <c r="GL75" s="72">
        <f>IFERROR(VLOOKUP(B75,'26'!B:K,10,0),"0")</f>
        <v>0</v>
      </c>
      <c r="GM75" s="72">
        <f>IFERROR(VLOOKUP(B75,'26'!B:L,11,0),"0")</f>
        <v>5</v>
      </c>
      <c r="GN75" s="73">
        <f t="shared" si="120"/>
        <v>54</v>
      </c>
      <c r="GO75" s="72">
        <f>IFERROR(VLOOKUP(B75,'27'!B:D,3,0),"0")</f>
        <v>25</v>
      </c>
      <c r="GP75" s="72">
        <f>IFERROR(VLOOKUP(B75,'27'!B:E,4,0),"0")</f>
        <v>0</v>
      </c>
      <c r="GQ75" s="72">
        <f>IFERROR(VLOOKUP(B75,'27'!B:F,5,0),"0")</f>
        <v>1</v>
      </c>
      <c r="GR75" s="72">
        <f>IFERROR(VLOOKUP(B75,'27'!B:J,9,0),"0")</f>
        <v>0</v>
      </c>
      <c r="GS75" s="72">
        <f>IFERROR(VLOOKUP(B75,'27'!B:K,10,0),"0")</f>
        <v>0</v>
      </c>
      <c r="GT75" s="72">
        <f>IFERROR(VLOOKUP(B75,'27'!B:L,11,0),"0")</f>
        <v>10</v>
      </c>
      <c r="GU75" s="73">
        <f t="shared" si="139"/>
        <v>36</v>
      </c>
      <c r="GV75" s="72">
        <f>IFERROR(VLOOKUP(B75,'28'!B:D,3,0),"0")</f>
        <v>0</v>
      </c>
      <c r="GW75" s="72">
        <f>IFERROR(VLOOKUP(B75,'28'!B:E,4,0),"0")</f>
        <v>0</v>
      </c>
      <c r="GX75" s="72">
        <f>IFERROR(VLOOKUP(B75,'28'!B:F,5,0),"0")</f>
        <v>0</v>
      </c>
      <c r="GY75" s="72">
        <f>IFERROR(VLOOKUP(B75,'28'!B:J,9,0),"0")</f>
        <v>4</v>
      </c>
      <c r="GZ75" s="72">
        <f>IFERROR(VLOOKUP(B75,'28'!B:K,10,0),"0")</f>
        <v>0</v>
      </c>
      <c r="HA75" s="72">
        <f>IFERROR(VLOOKUP(B75,'28'!B:L,11,0),"0")</f>
        <v>0</v>
      </c>
      <c r="HB75" s="73">
        <f t="shared" si="140"/>
        <v>4</v>
      </c>
      <c r="HC75" s="72" t="str">
        <f>IFERROR(VLOOKUP(B75,#REF!,3),"0")</f>
        <v>0</v>
      </c>
      <c r="HD75" s="72" t="str">
        <f>IFERROR(VLOOKUP(B75,#REF!,4,0),"0")</f>
        <v>0</v>
      </c>
      <c r="HE75" s="72" t="str">
        <f>IFERROR(VLOOKUP(B75,#REF!,5,0),"0")</f>
        <v>0</v>
      </c>
      <c r="HF75" s="72" t="str">
        <f>IFERROR(VLOOKUP(B75,#REF!,9,0),"0")</f>
        <v>0</v>
      </c>
      <c r="HG75" s="72" t="str">
        <f>IFERROR(VLOOKUP(B75,#REF!,10,0),"0")</f>
        <v>0</v>
      </c>
      <c r="HH75" s="72" t="str">
        <f>IFERROR(VLOOKUP(B75,#REF!,11,0),"0")</f>
        <v>0</v>
      </c>
      <c r="HI75" s="73">
        <f t="shared" si="121"/>
        <v>0</v>
      </c>
      <c r="HP75" s="73">
        <f t="shared" si="122"/>
        <v>0</v>
      </c>
      <c r="HW75" s="73">
        <f t="shared" si="123"/>
        <v>0</v>
      </c>
    </row>
    <row r="76" spans="1:231" x14ac:dyDescent="0.6">
      <c r="A76" s="3">
        <v>73</v>
      </c>
      <c r="B76" s="3">
        <v>1124043</v>
      </c>
      <c r="C76" s="5" t="s">
        <v>158</v>
      </c>
      <c r="D76" s="3" t="s">
        <v>176</v>
      </c>
      <c r="E76" s="84">
        <v>15.04</v>
      </c>
      <c r="F76" s="83">
        <f t="shared" si="126"/>
        <v>0</v>
      </c>
      <c r="G76" s="70">
        <f t="shared" si="101"/>
        <v>0</v>
      </c>
      <c r="H76" s="70">
        <f t="shared" si="102"/>
        <v>0</v>
      </c>
      <c r="I76" s="70">
        <f t="shared" si="103"/>
        <v>0</v>
      </c>
      <c r="J76" s="70">
        <f t="shared" si="104"/>
        <v>0</v>
      </c>
      <c r="K76" s="70">
        <f t="shared" si="105"/>
        <v>0</v>
      </c>
      <c r="L76" s="70">
        <f t="shared" si="106"/>
        <v>0</v>
      </c>
      <c r="M76" s="73">
        <f t="shared" si="124"/>
        <v>0</v>
      </c>
      <c r="N76" s="81">
        <f t="shared" si="125"/>
        <v>0</v>
      </c>
      <c r="O76" s="72" t="str">
        <f>IFERROR(VLOOKUP(B76,'1ไม่มียอด'!B:D,3,0),"0")</f>
        <v>0</v>
      </c>
      <c r="P76" s="72" t="str">
        <f>IFERROR(VLOOKUP(B76,'1ไม่มียอด'!B:E,4,0),"0")</f>
        <v>0</v>
      </c>
      <c r="Q76" s="72" t="str">
        <f>IFERROR(VLOOKUP(B76,'1ไม่มียอด'!B:F,5,0),"0")</f>
        <v>0</v>
      </c>
      <c r="R76" s="72" t="str">
        <f>IFERROR(VLOOKUP(B76,'1ไม่มียอด'!B:G,6,0),"0")</f>
        <v>0</v>
      </c>
      <c r="S76" s="72" t="str">
        <f>IFERROR(VLOOKUP(B76,'1ไม่มียอด'!B:J,9,0),"0")</f>
        <v>0</v>
      </c>
      <c r="T76" s="72" t="str">
        <f>IFERROR(VLOOKUP(B76,'1ไม่มียอด'!B:K,10,0),"0")</f>
        <v>0</v>
      </c>
      <c r="U76" s="73">
        <f t="shared" si="107"/>
        <v>0</v>
      </c>
      <c r="V76" s="72" t="str">
        <f>IFERROR(VLOOKUP(B76,#REF!,3,0),"0")</f>
        <v>0</v>
      </c>
      <c r="W76" s="72" t="str">
        <f>IFERROR(VLOOKUP(B76,#REF!,4,0),"0")</f>
        <v>0</v>
      </c>
      <c r="X76" s="72" t="str">
        <f>IFERROR(VLOOKUP(B76,#REF!,5,0),"0")</f>
        <v>0</v>
      </c>
      <c r="Y76" s="72" t="str">
        <f>IFERROR(VLOOKUP(B76,#REF!,9,0),"0")</f>
        <v>0</v>
      </c>
      <c r="Z76" s="72" t="str">
        <f>IFERROR(VLOOKUP(B76,#REF!,10,0),"0")</f>
        <v>0</v>
      </c>
      <c r="AA76" s="72" t="str">
        <f>IFERROR(VLOOKUP(B76,#REF!,11,0),"0")</f>
        <v>0</v>
      </c>
      <c r="AB76" s="73">
        <f t="shared" si="108"/>
        <v>0</v>
      </c>
      <c r="AC76" s="72">
        <f>IFERROR(VLOOKUP(B76,'3'!B:D,3,0),"0")</f>
        <v>0</v>
      </c>
      <c r="AD76" s="72">
        <f>IFERROR(VLOOKUP(B76,'3'!B:E,4,0),"0")</f>
        <v>0</v>
      </c>
      <c r="AE76" s="72">
        <f>IFERROR(VLOOKUP(B76,'3'!B:F,5,0),"0")</f>
        <v>0</v>
      </c>
      <c r="AF76" s="72">
        <f>IFERROR(VLOOKUP(B76,'3'!B:J,9,0),"0")</f>
        <v>0</v>
      </c>
      <c r="AG76" s="72">
        <f>IFERROR(VLOOKUP(B76,'3'!B:K,10,0),"0")</f>
        <v>0</v>
      </c>
      <c r="AH76" s="72">
        <f>IFERROR(VLOOKUP(B76,'3'!B:L,11,0),"0")</f>
        <v>0</v>
      </c>
      <c r="AI76" s="73">
        <f t="shared" si="127"/>
        <v>0</v>
      </c>
      <c r="AJ76" s="72">
        <f>IFERROR(VLOOKUP(B76,'4'!B:D,3,0),"0")</f>
        <v>0</v>
      </c>
      <c r="AK76" s="72">
        <f>IFERROR(VLOOKUP(B76,'4'!B:E,4,0),"0")</f>
        <v>0</v>
      </c>
      <c r="AL76" s="72">
        <f>IFERROR(VLOOKUP(B76,'4'!B:F,5,0),"0")</f>
        <v>0</v>
      </c>
      <c r="AM76" s="72">
        <f>IFERROR(VLOOKUP(B76,'4'!B:J,9,0),"0")</f>
        <v>0</v>
      </c>
      <c r="AN76" s="72">
        <f>IFERROR(VLOOKUP(B76,'4'!B:K,10,0),"0")</f>
        <v>0</v>
      </c>
      <c r="AO76" s="72">
        <f>IFERROR(VLOOKUP(B76,'4'!B:L,11,0),"0")</f>
        <v>0</v>
      </c>
      <c r="AP76" s="73">
        <f t="shared" si="128"/>
        <v>0</v>
      </c>
      <c r="AQ76" s="72">
        <f>IFERROR(VLOOKUP(B76,'5'!B:D,3,0),"0")</f>
        <v>0</v>
      </c>
      <c r="AR76" s="72">
        <f>IFERROR(VLOOKUP(B76,'5'!B:E,4,0),"0")</f>
        <v>0</v>
      </c>
      <c r="AS76" s="72">
        <f>IFERROR(VLOOKUP(B76,'5'!B:F,5,0),"0")</f>
        <v>0</v>
      </c>
      <c r="AT76" s="72">
        <f>IFERROR(VLOOKUP(B76,'5'!B:J,9,0),"0")</f>
        <v>0</v>
      </c>
      <c r="AU76" s="72">
        <f>IFERROR(VLOOKUP(B76,'5'!B:K,10,0),"0")</f>
        <v>0</v>
      </c>
      <c r="AV76" s="72">
        <f>IFERROR(VLOOKUP(B76,'5'!B:L,11,0),"0")</f>
        <v>0</v>
      </c>
      <c r="AW76" s="73">
        <f t="shared" si="109"/>
        <v>0</v>
      </c>
      <c r="AX76" s="72">
        <f>IFERROR(VLOOKUP(B76,'6'!B:D,3,0),"0")</f>
        <v>0</v>
      </c>
      <c r="AY76" s="72">
        <f>IFERROR(VLOOKUP(B76,'6'!B:E,4,0),"0")</f>
        <v>0</v>
      </c>
      <c r="AZ76" s="72">
        <f>IFERROR(VLOOKUP(B76,'6'!B:F,5,0),"0")</f>
        <v>0</v>
      </c>
      <c r="BA76" s="72">
        <f>IFERROR(VLOOKUP(B76,'6'!B:J,9,0),"0")</f>
        <v>0</v>
      </c>
      <c r="BB76" s="72">
        <f>IFERROR(VLOOKUP(B76,'6'!B:K,10,0),"0")</f>
        <v>0</v>
      </c>
      <c r="BC76" s="72">
        <f>IFERROR(VLOOKUP(B76,'6'!B:L,11,0),"0")</f>
        <v>0</v>
      </c>
      <c r="BD76" s="73">
        <f t="shared" si="129"/>
        <v>0</v>
      </c>
      <c r="BE76" s="72">
        <f>IFERROR(VLOOKUP(B76,'7'!B:D,3,0),"0")</f>
        <v>0</v>
      </c>
      <c r="BF76" s="72">
        <f>IFERROR(VLOOKUP(B76,'7'!B:E,4,0),"0")</f>
        <v>0</v>
      </c>
      <c r="BG76" s="72">
        <f>IFERROR(VLOOKUP(B76,'7'!B:F,5,0),"0")</f>
        <v>0</v>
      </c>
      <c r="BH76" s="72">
        <f>IFERROR(VLOOKUP(B76,'7'!B:J,9,0),"0")</f>
        <v>0</v>
      </c>
      <c r="BI76" s="72">
        <f>IFERROR(VLOOKUP(B76,'7'!B:K,10,0),"0")</f>
        <v>0</v>
      </c>
      <c r="BJ76" s="72">
        <f>IFERROR(VLOOKUP(B76,'7'!B:L,11,0),"0")</f>
        <v>0</v>
      </c>
      <c r="BK76" s="73">
        <f t="shared" si="110"/>
        <v>0</v>
      </c>
      <c r="BL76" s="72">
        <f>IFERROR(VLOOKUP(B76,'8'!B:D,3,0),"0")</f>
        <v>0</v>
      </c>
      <c r="BM76" s="72">
        <f>IFERROR(VLOOKUP(B76,'8'!B:E,4,0),"0")</f>
        <v>0</v>
      </c>
      <c r="BN76" s="72">
        <f>IFERROR(VLOOKUP(B76,'8'!B:F,5,0),"0")</f>
        <v>0</v>
      </c>
      <c r="BO76" s="72">
        <f>IFERROR(VLOOKUP(B76,'8'!B:J,9,0),"0")</f>
        <v>0</v>
      </c>
      <c r="BP76" s="72">
        <f>IFERROR(VLOOKUP(B76,'8'!B:K,10,0),"0")</f>
        <v>0</v>
      </c>
      <c r="BQ76" s="72">
        <f>IFERROR(VLOOKUP(B76,'8'!B:L,11,0),"0")</f>
        <v>0</v>
      </c>
      <c r="BR76" s="73">
        <f t="shared" si="130"/>
        <v>0</v>
      </c>
      <c r="BS76" s="72">
        <f>IFERROR(VLOOKUP(B76,'9'!B:D,3,0),"0")</f>
        <v>0</v>
      </c>
      <c r="BT76" s="72">
        <f>IFERROR(VLOOKUP(B76,'9'!B:E,4,0),"0")</f>
        <v>0</v>
      </c>
      <c r="BU76" s="72">
        <f>IFERROR(VLOOKUP(B76,'9'!B:F,5,0),"0")</f>
        <v>0</v>
      </c>
      <c r="BV76" s="72">
        <f>IFERROR(VLOOKUP(B76,'9'!B:J,9,0),"0")</f>
        <v>0</v>
      </c>
      <c r="BW76" s="72">
        <f>IFERROR(VLOOKUP(B76,'9'!B:K,10,0),"0")</f>
        <v>0</v>
      </c>
      <c r="BX76" s="72">
        <f>IFERROR(VLOOKUP(B76,'9'!B:L,11,0),"0")</f>
        <v>0</v>
      </c>
      <c r="BY76" s="73">
        <f t="shared" si="131"/>
        <v>0</v>
      </c>
      <c r="BZ76" s="72">
        <f>IFERROR(VLOOKUP(B76,'10'!B:D,3,0),"0")</f>
        <v>0</v>
      </c>
      <c r="CA76" s="72">
        <f>IFERROR(VLOOKUP(B76,'10'!B:E,4,0),"0")</f>
        <v>0</v>
      </c>
      <c r="CB76" s="72">
        <f>VLOOKUP(B76,'10'!B:F,5,0)</f>
        <v>0</v>
      </c>
      <c r="CC76" s="72">
        <f>IFERROR(VLOOKUP(B76,'10'!B:J,9,0),"0")</f>
        <v>0</v>
      </c>
      <c r="CD76" s="72">
        <f>IFERROR(VLOOKUP(B76,'10'!B:K,10,0),"0")</f>
        <v>0</v>
      </c>
      <c r="CE76" s="72">
        <f>IFERROR(VLOOKUP(B76,'10'!B:L,11,0),"0")</f>
        <v>0</v>
      </c>
      <c r="CF76" s="73">
        <f t="shared" si="111"/>
        <v>0</v>
      </c>
      <c r="CG76" s="72">
        <f>IFERROR(VLOOKUP(B76,'11'!B:D,3,0),"0")</f>
        <v>0</v>
      </c>
      <c r="CH76" s="72">
        <f>IFERROR(VLOOKUP(B76,'11'!B:E,4,0),"0")</f>
        <v>0</v>
      </c>
      <c r="CI76" s="72">
        <f>IFERROR(VLOOKUP(B76,'11'!B:F,5,0),"0")</f>
        <v>0</v>
      </c>
      <c r="CJ76" s="72">
        <f>IFERROR(VLOOKUP(B76,'11'!B:J,9,0),"0")</f>
        <v>0</v>
      </c>
      <c r="CK76" s="72">
        <f>IFERROR(VLOOKUP(B76,'11'!B:K,10,0),"0")</f>
        <v>0</v>
      </c>
      <c r="CL76" s="72">
        <f>IFERROR(VLOOKUP(B76,'11'!B:L,11,0),"0")</f>
        <v>0</v>
      </c>
      <c r="CM76" s="73">
        <f t="shared" si="112"/>
        <v>0</v>
      </c>
      <c r="CN76" s="72">
        <f>IFERROR(VLOOKUP(B76,'12'!B:D,3,0),"0")</f>
        <v>0</v>
      </c>
      <c r="CO76" s="72">
        <f>IFERROR(VLOOKUP(B76,'12'!B:E,4,0),"0")</f>
        <v>0</v>
      </c>
      <c r="CP76" s="72">
        <f>IFERROR(VLOOKUP(B76,'12'!B:F,5,0),"0")</f>
        <v>0</v>
      </c>
      <c r="CQ76" s="72">
        <f>IFERROR(VLOOKUP(B76,'12'!B:J,9,0),"0")</f>
        <v>0</v>
      </c>
      <c r="CR76" s="72">
        <f>IFERROR(VLOOKUP(B76,'12'!B:K,10,0),"0")</f>
        <v>0</v>
      </c>
      <c r="CS76" s="72">
        <f>IFERROR(VLOOKUP(B76,'12'!B:L,11,0),"0")</f>
        <v>0</v>
      </c>
      <c r="CT76" s="73">
        <f t="shared" si="113"/>
        <v>0</v>
      </c>
      <c r="CU76" s="72">
        <f>IFERROR(VLOOKUP(B76,'13'!B:D,3,0),"0")</f>
        <v>0</v>
      </c>
      <c r="CV76" s="72">
        <f>IFERROR(VLOOKUP(B76,'13'!B:E,4,0),"0")</f>
        <v>0</v>
      </c>
      <c r="CW76" s="72">
        <f>IFERROR(VLOOKUP(B76,'13'!B:F,5,0),"0")</f>
        <v>0</v>
      </c>
      <c r="CX76" s="72">
        <f>IFERROR(VLOOKUP(B76,'13'!B:J,9,0),"0")</f>
        <v>0</v>
      </c>
      <c r="CY76" s="72">
        <f>IFERROR(VLOOKUP(B76,'13'!B:K,10,0),"0")</f>
        <v>0</v>
      </c>
      <c r="CZ76" s="72">
        <f>IFERROR(VLOOKUP(B76,'13'!B:L,11,0),"0")</f>
        <v>0</v>
      </c>
      <c r="DA76" s="73">
        <f t="shared" si="114"/>
        <v>0</v>
      </c>
      <c r="DB76" s="72">
        <f>IFERROR(VLOOKUP(B76,'14'!B:D,3,0),"0")</f>
        <v>0</v>
      </c>
      <c r="DC76" s="72">
        <f>IFERROR(VLOOKUP(B76,'14'!B:E,4,0),"0")</f>
        <v>0</v>
      </c>
      <c r="DD76" s="72">
        <f>IFERROR(VLOOKUP(B76,'14'!B:F,5,0),"0")</f>
        <v>0</v>
      </c>
      <c r="DE76" s="72">
        <f>IFERROR(VLOOKUP(B76,'14'!B:J,9,0),"0")</f>
        <v>0</v>
      </c>
      <c r="DF76" s="72">
        <f>IFERROR(VLOOKUP(B76,'14'!B:K,10,0),"0")</f>
        <v>0</v>
      </c>
      <c r="DG76" s="72">
        <f>IFERROR(VLOOKUP(B76,'14'!B:L,11,0),"0")</f>
        <v>0</v>
      </c>
      <c r="DH76" s="73">
        <f t="shared" si="115"/>
        <v>0</v>
      </c>
      <c r="DI76" s="72">
        <f>IFERROR(VLOOKUP(B76,'15'!B:D,3,0),"0")</f>
        <v>0</v>
      </c>
      <c r="DJ76" s="72">
        <f>IFERROR(VLOOKUP(B76,'15'!B:E,4,0),"0")</f>
        <v>0</v>
      </c>
      <c r="DK76" s="72">
        <f>IFERROR(VLOOKUP(B76,'15'!B:F,5,0),"0")</f>
        <v>0</v>
      </c>
      <c r="DL76" s="72">
        <f>IFERROR(VLOOKUP(B76,'15'!B:J,9,0),"0")</f>
        <v>0</v>
      </c>
      <c r="DM76" s="72">
        <f>IFERROR(VLOOKUP(B76,'15'!B:K,10,0),"0")</f>
        <v>0</v>
      </c>
      <c r="DN76" s="72">
        <f>IFERROR(VLOOKUP(B76,'15'!B:L,11,0),"0")</f>
        <v>0</v>
      </c>
      <c r="DO76" s="73">
        <f t="shared" si="116"/>
        <v>0</v>
      </c>
      <c r="DP76" s="72">
        <f>IFERROR(VLOOKUP(B76,'16'!B:D,3,0),"0")</f>
        <v>0</v>
      </c>
      <c r="DQ76" s="72">
        <f>IFERROR(VLOOKUP(B76,'16'!B:E,4,0),"0")</f>
        <v>0</v>
      </c>
      <c r="DR76" s="72">
        <f>IFERROR(VLOOKUP(B76,'16'!B:F,5,0),"0")</f>
        <v>0</v>
      </c>
      <c r="DS76" s="72">
        <f>IFERROR(VLOOKUP(B76,'16'!B:J,9,0),"0")</f>
        <v>0</v>
      </c>
      <c r="DT76" s="72">
        <f>IFERROR(VLOOKUP(B76,'16'!B:K,10,0),"0")</f>
        <v>0</v>
      </c>
      <c r="DU76" s="72">
        <f>IFERROR(VLOOKUP(B76,'16'!B:L,11,0),"0")</f>
        <v>0</v>
      </c>
      <c r="DV76" s="73">
        <f t="shared" si="117"/>
        <v>0</v>
      </c>
      <c r="DW76" s="72">
        <f>IFERROR(VLOOKUP(B76,'17'!B:D,3,0),"0")</f>
        <v>0</v>
      </c>
      <c r="DX76" s="72">
        <f>IFERROR(VLOOKUP(B76,'17'!B:E,4,0),"0")</f>
        <v>0</v>
      </c>
      <c r="DY76" s="72">
        <f>IFERROR(VLOOKUP(B76,'17'!B:F,5,0),"0")</f>
        <v>0</v>
      </c>
      <c r="DZ76" s="72">
        <f>IFERROR(VLOOKUP(B76,'17'!B:J,9,0),"0")</f>
        <v>0</v>
      </c>
      <c r="EA76" s="72">
        <f>IFERROR(VLOOKUP(B76,'17'!B:K,10,0),"0")</f>
        <v>0</v>
      </c>
      <c r="EB76" s="72">
        <f>IFERROR(VLOOKUP(B76,'17'!B:L,11,0),"0")</f>
        <v>0</v>
      </c>
      <c r="EC76" s="73">
        <f t="shared" si="118"/>
        <v>0</v>
      </c>
      <c r="ED76" s="72">
        <f>IFERROR(VLOOKUP(B76,'18'!B:D,3,0),"0")</f>
        <v>0</v>
      </c>
      <c r="EE76" s="72">
        <f>IFERROR(VLOOKUP(B76,'18'!B:E,4,0),"0")</f>
        <v>0</v>
      </c>
      <c r="EF76" s="72">
        <f>IFERROR(VLOOKUP(B76,'18'!B:F,5,0),"0")</f>
        <v>0</v>
      </c>
      <c r="EG76" s="72">
        <f>IFERROR(VLOOKUP(B76,'18'!B:J,9,0),"0")</f>
        <v>0</v>
      </c>
      <c r="EH76" s="72">
        <f>IFERROR(VLOOKUP(B76,'18'!B:K,10,0),"0")</f>
        <v>0</v>
      </c>
      <c r="EI76" s="72">
        <f>IFERROR(VLOOKUP(B76,'18'!B:L,11,0),"0")</f>
        <v>0</v>
      </c>
      <c r="EJ76" s="73">
        <f t="shared" si="132"/>
        <v>0</v>
      </c>
      <c r="EK76" s="72">
        <f>IFERROR(VLOOKUP(B76,'19'!B:D,3,0),"0")</f>
        <v>0</v>
      </c>
      <c r="EL76" s="72">
        <f>IFERROR(VLOOKUP(B76,'19'!B:E,4,0),"0")</f>
        <v>0</v>
      </c>
      <c r="EM76" s="72">
        <f>IFERROR(VLOOKUP(B76,'19'!B:F,5,0),"0")</f>
        <v>0</v>
      </c>
      <c r="EN76" s="72">
        <f>IFERROR(VLOOKUP(B76,'19'!B:J,9,0),"0")</f>
        <v>0</v>
      </c>
      <c r="EO76" s="72">
        <f>IFERROR(VLOOKUP(B76,'19'!B:K,10,0),"0")</f>
        <v>0</v>
      </c>
      <c r="EP76" s="72">
        <f>IFERROR(VLOOKUP(B76,'19'!B:L,11,0),"0")</f>
        <v>0</v>
      </c>
      <c r="EQ76" s="73">
        <f t="shared" si="133"/>
        <v>0</v>
      </c>
      <c r="ER76" s="72">
        <f>IFERROR(VLOOKUP(B76,'20'!B:D,3,0),"0")</f>
        <v>0</v>
      </c>
      <c r="ES76" s="72">
        <f>IFERROR(VLOOKUP(B76,'20'!B:E,4,0),"0")</f>
        <v>0</v>
      </c>
      <c r="ET76" s="72">
        <f>IFERROR(VLOOKUP(B76,'20'!B:F,5,0),"0")</f>
        <v>0</v>
      </c>
      <c r="EU76" s="72">
        <f>IFERROR(VLOOKUP(B76,'20'!B:J,9,0),"0")</f>
        <v>0</v>
      </c>
      <c r="EV76" s="72">
        <f>IFERROR(VLOOKUP(B76,'20'!B:K,10,0),"0")</f>
        <v>0</v>
      </c>
      <c r="EW76" s="72">
        <f>IFERROR(VLOOKUP(B76,'20'!B:L,11,0),"0")</f>
        <v>0</v>
      </c>
      <c r="EX76" s="73">
        <f t="shared" si="134"/>
        <v>0</v>
      </c>
      <c r="EY76" s="72">
        <f>IFERROR(VLOOKUP(B76,'21'!B:D,3,0),"0")</f>
        <v>0</v>
      </c>
      <c r="EZ76" s="72">
        <f>IFERROR(VLOOKUP(B76,'21'!B:E,4,0),"0")</f>
        <v>0</v>
      </c>
      <c r="FA76" s="72">
        <f>IFERROR(VLOOKUP(B76,'21'!B:F,5,0),"0")</f>
        <v>0</v>
      </c>
      <c r="FB76" s="72">
        <f>IFERROR(VLOOKUP(B76,'21'!B:J,9,0),"0")</f>
        <v>0</v>
      </c>
      <c r="FC76" s="72">
        <f>IFERROR(VLOOKUP(B76,'21'!B:K,10,0),"0")</f>
        <v>0</v>
      </c>
      <c r="FD76" s="72">
        <f>IFERROR(VLOOKUP(B76,'21'!B:L,11,0),"0")</f>
        <v>0</v>
      </c>
      <c r="FE76" s="73">
        <f t="shared" si="135"/>
        <v>0</v>
      </c>
      <c r="FF76" s="72">
        <f>IFERROR(VLOOKUP(B76,'22'!B:D,3,0),"0")</f>
        <v>0</v>
      </c>
      <c r="FG76" s="72">
        <f>IFERROR(VLOOKUP(B76,'22'!B:E,4,0),"0")</f>
        <v>0</v>
      </c>
      <c r="FH76" s="72">
        <f>IFERROR(VLOOKUP(B76,'22'!B:F,5,0),"0")</f>
        <v>0</v>
      </c>
      <c r="FI76" s="72">
        <f>IFERROR(VLOOKUP(B76,'22'!B:J,9,0),"0")</f>
        <v>0</v>
      </c>
      <c r="FJ76" s="72">
        <f>IFERROR(VLOOKUP(B76,'22'!B:K,10,0),"0")</f>
        <v>0</v>
      </c>
      <c r="FK76" s="72">
        <f>IFERROR(VLOOKUP(B76,'22'!B:L,11,0),"0")</f>
        <v>0</v>
      </c>
      <c r="FL76" s="73">
        <f t="shared" si="136"/>
        <v>0</v>
      </c>
      <c r="FM76" s="72">
        <f>IFERROR(VLOOKUP(B76,'23'!B:D,3,0),"0")</f>
        <v>0</v>
      </c>
      <c r="FN76" s="72">
        <f>IFERROR(VLOOKUP(B76,'23'!B:E,4,0),"0")</f>
        <v>0</v>
      </c>
      <c r="FO76" s="72">
        <f>IFERROR(VLOOKUP(B76,'23'!B:F,5,0),"0")</f>
        <v>0</v>
      </c>
      <c r="FP76" s="72">
        <f>IFERROR(VLOOKUP(B76,'23'!B:J,9,0),"0")</f>
        <v>0</v>
      </c>
      <c r="FQ76" s="72">
        <f>IFERROR(VLOOKUP(B76,'23'!B:K,10,0),"0")</f>
        <v>0</v>
      </c>
      <c r="FR76" s="72">
        <f>IFERROR(VLOOKUP(B76,'23'!B:L,11,0),"0")</f>
        <v>0</v>
      </c>
      <c r="FS76" s="73">
        <f t="shared" si="137"/>
        <v>0</v>
      </c>
      <c r="FT76" s="72">
        <f>IFERROR(VLOOKUP(B76,'24'!B:D,3,0),"0")</f>
        <v>0</v>
      </c>
      <c r="FU76" s="72">
        <f>IFERROR(VLOOKUP(B76,'24'!B:E,4,0),"0")</f>
        <v>0</v>
      </c>
      <c r="FV76" s="72">
        <f>IFERROR(VLOOKUP(B76,'24'!B:F,5,0),"0")</f>
        <v>0</v>
      </c>
      <c r="FW76" s="72">
        <f>IFERROR(VLOOKUP(B76,'24'!B:J,9,0),"0")</f>
        <v>0</v>
      </c>
      <c r="FX76" s="72">
        <f>IFERROR(VLOOKUP(B76,'24'!B:K,10,0),"0")</f>
        <v>0</v>
      </c>
      <c r="FY76" s="72">
        <f>IFERROR(VLOOKUP(B76,'24'!B:L,11,0),"0")</f>
        <v>0</v>
      </c>
      <c r="FZ76" s="73">
        <f t="shared" si="138"/>
        <v>0</v>
      </c>
      <c r="GA76" s="72">
        <f>IFERROR(VLOOKUP(B76,'25'!B:D,3,0),"0")</f>
        <v>0</v>
      </c>
      <c r="GB76" s="72">
        <f>IFERROR(VLOOKUP(B76,'25'!B:E,4,0),"0")</f>
        <v>0</v>
      </c>
      <c r="GC76" s="72">
        <f>IFERROR(VLOOKUP(B76,'25'!B:F,5,0),"0")</f>
        <v>0</v>
      </c>
      <c r="GD76" s="72">
        <f>IFERROR(VLOOKUP(B76,'25'!B:J,9,0),"0")</f>
        <v>0</v>
      </c>
      <c r="GE76" s="72">
        <f>IFERROR(VLOOKUP(B76,'25'!B:K,10,0),"0")</f>
        <v>0</v>
      </c>
      <c r="GF76" s="72">
        <f>IFERROR(VLOOKUP(B76,'25'!B:L,11,0),"0")</f>
        <v>0</v>
      </c>
      <c r="GG76" s="73">
        <f t="shared" si="119"/>
        <v>0</v>
      </c>
      <c r="GH76" s="72">
        <f>IFERROR(VLOOKUP(B76,'26'!B:D,3,0),"0")</f>
        <v>0</v>
      </c>
      <c r="GI76" s="72">
        <f>IFERROR(VLOOKUP(B76,'26'!B:E,4,0),"0")</f>
        <v>0</v>
      </c>
      <c r="GJ76" s="72">
        <f>IFERROR(VLOOKUP(B76,'26'!B:F,5,0),"0")</f>
        <v>0</v>
      </c>
      <c r="GK76" s="72">
        <f>IFERROR(VLOOKUP(B76,'26'!B:J,9,0),"0")</f>
        <v>0</v>
      </c>
      <c r="GL76" s="72">
        <f>IFERROR(VLOOKUP(B76,'26'!B:K,10,0),"0")</f>
        <v>0</v>
      </c>
      <c r="GM76" s="72">
        <f>IFERROR(VLOOKUP(B76,'26'!B:L,11,0),"0")</f>
        <v>0</v>
      </c>
      <c r="GN76" s="73">
        <f t="shared" si="120"/>
        <v>0</v>
      </c>
      <c r="GO76" s="72">
        <f>IFERROR(VLOOKUP(B76,'27'!B:D,3,0),"0")</f>
        <v>0</v>
      </c>
      <c r="GP76" s="72">
        <f>IFERROR(VLOOKUP(B76,'27'!B:E,4,0),"0")</f>
        <v>0</v>
      </c>
      <c r="GQ76" s="72">
        <f>IFERROR(VLOOKUP(B76,'27'!B:F,5,0),"0")</f>
        <v>0</v>
      </c>
      <c r="GR76" s="72">
        <f>IFERROR(VLOOKUP(B76,'27'!B:J,9,0),"0")</f>
        <v>0</v>
      </c>
      <c r="GS76" s="72">
        <f>IFERROR(VLOOKUP(B76,'27'!B:K,10,0),"0")</f>
        <v>0</v>
      </c>
      <c r="GT76" s="72">
        <f>IFERROR(VLOOKUP(B76,'27'!B:L,11,0),"0")</f>
        <v>0</v>
      </c>
      <c r="GU76" s="73">
        <f t="shared" si="139"/>
        <v>0</v>
      </c>
      <c r="GV76" s="72">
        <f>IFERROR(VLOOKUP(B76,'28'!B:D,3,0),"0")</f>
        <v>0</v>
      </c>
      <c r="GW76" s="72">
        <f>IFERROR(VLOOKUP(B76,'28'!B:E,4,0),"0")</f>
        <v>0</v>
      </c>
      <c r="GX76" s="72">
        <f>IFERROR(VLOOKUP(B76,'28'!B:F,5,0),"0")</f>
        <v>0</v>
      </c>
      <c r="GY76" s="72">
        <f>IFERROR(VLOOKUP(B76,'28'!B:J,9,0),"0")</f>
        <v>0</v>
      </c>
      <c r="GZ76" s="72">
        <f>IFERROR(VLOOKUP(B76,'28'!B:K,10,0),"0")</f>
        <v>0</v>
      </c>
      <c r="HA76" s="72">
        <f>IFERROR(VLOOKUP(B76,'28'!B:L,11,0),"0")</f>
        <v>0</v>
      </c>
      <c r="HB76" s="73">
        <f t="shared" si="140"/>
        <v>0</v>
      </c>
      <c r="HC76" s="72" t="str">
        <f>IFERROR(VLOOKUP(B76,#REF!,3),"0")</f>
        <v>0</v>
      </c>
      <c r="HD76" s="72" t="str">
        <f>IFERROR(VLOOKUP(B76,#REF!,4,0),"0")</f>
        <v>0</v>
      </c>
      <c r="HE76" s="72" t="str">
        <f>IFERROR(VLOOKUP(B76,#REF!,5,0),"0")</f>
        <v>0</v>
      </c>
      <c r="HF76" s="72" t="str">
        <f>IFERROR(VLOOKUP(B76,#REF!,9,0),"0")</f>
        <v>0</v>
      </c>
      <c r="HG76" s="72" t="str">
        <f>IFERROR(VLOOKUP(B76,#REF!,10,0),"0")</f>
        <v>0</v>
      </c>
      <c r="HH76" s="72" t="str">
        <f>IFERROR(VLOOKUP(B76,#REF!,11,0),"0")</f>
        <v>0</v>
      </c>
      <c r="HI76" s="73">
        <f t="shared" si="121"/>
        <v>0</v>
      </c>
      <c r="HP76" s="73">
        <f t="shared" si="122"/>
        <v>0</v>
      </c>
      <c r="HW76" s="73">
        <f t="shared" si="123"/>
        <v>0</v>
      </c>
    </row>
    <row r="77" spans="1:231" x14ac:dyDescent="0.6">
      <c r="A77" s="3">
        <v>74</v>
      </c>
      <c r="B77" s="3">
        <v>1112008</v>
      </c>
      <c r="C77" s="5" t="s">
        <v>148</v>
      </c>
      <c r="D77" s="3" t="s">
        <v>176</v>
      </c>
      <c r="E77" s="84">
        <v>29</v>
      </c>
      <c r="F77" s="83">
        <f t="shared" si="126"/>
        <v>8700</v>
      </c>
      <c r="G77" s="70">
        <f t="shared" si="101"/>
        <v>55</v>
      </c>
      <c r="H77" s="70">
        <f t="shared" si="102"/>
        <v>79</v>
      </c>
      <c r="I77" s="70">
        <f t="shared" si="103"/>
        <v>4</v>
      </c>
      <c r="J77" s="70">
        <f t="shared" si="104"/>
        <v>162</v>
      </c>
      <c r="K77" s="70">
        <f t="shared" si="105"/>
        <v>0</v>
      </c>
      <c r="L77" s="70">
        <f t="shared" si="106"/>
        <v>0</v>
      </c>
      <c r="M77" s="73">
        <f t="shared" si="124"/>
        <v>300</v>
      </c>
      <c r="N77" s="81">
        <f t="shared" si="125"/>
        <v>300</v>
      </c>
      <c r="O77" s="72" t="str">
        <f>IFERROR(VLOOKUP(B77,'1ไม่มียอด'!B:D,3,0),"0")</f>
        <v>0</v>
      </c>
      <c r="P77" s="72" t="str">
        <f>IFERROR(VLOOKUP(B77,'1ไม่มียอด'!B:E,4,0),"0")</f>
        <v>0</v>
      </c>
      <c r="Q77" s="72" t="str">
        <f>IFERROR(VLOOKUP(B77,'1ไม่มียอด'!B:F,5,0),"0")</f>
        <v>0</v>
      </c>
      <c r="R77" s="72" t="str">
        <f>IFERROR(VLOOKUP(B77,'1ไม่มียอด'!B:G,6,0),"0")</f>
        <v>0</v>
      </c>
      <c r="S77" s="72" t="str">
        <f>IFERROR(VLOOKUP(B77,'1ไม่มียอด'!B:J,9,0),"0")</f>
        <v>0</v>
      </c>
      <c r="T77" s="72" t="str">
        <f>IFERROR(VLOOKUP(B77,'1ไม่มียอด'!B:K,10,0),"0")</f>
        <v>0</v>
      </c>
      <c r="U77" s="73">
        <f t="shared" si="107"/>
        <v>0</v>
      </c>
      <c r="V77" s="72" t="str">
        <f>IFERROR(VLOOKUP(B77,#REF!,3,0),"0")</f>
        <v>0</v>
      </c>
      <c r="W77" s="72" t="str">
        <f>IFERROR(VLOOKUP(B77,#REF!,4,0),"0")</f>
        <v>0</v>
      </c>
      <c r="X77" s="72" t="str">
        <f>IFERROR(VLOOKUP(B77,#REF!,5,0),"0")</f>
        <v>0</v>
      </c>
      <c r="Y77" s="72" t="str">
        <f>IFERROR(VLOOKUP(B77,#REF!,9,0),"0")</f>
        <v>0</v>
      </c>
      <c r="Z77" s="72" t="str">
        <f>IFERROR(VLOOKUP(B77,#REF!,10,0),"0")</f>
        <v>0</v>
      </c>
      <c r="AA77" s="72" t="str">
        <f>IFERROR(VLOOKUP(B77,#REF!,11,0),"0")</f>
        <v>0</v>
      </c>
      <c r="AB77" s="73">
        <f t="shared" si="108"/>
        <v>0</v>
      </c>
      <c r="AC77" s="72">
        <f>IFERROR(VLOOKUP(B77,'3'!B:D,3,0),"0")</f>
        <v>8</v>
      </c>
      <c r="AD77" s="72">
        <f>IFERROR(VLOOKUP(B77,'3'!B:E,4,0),"0")</f>
        <v>2</v>
      </c>
      <c r="AE77" s="72">
        <f>IFERROR(VLOOKUP(B77,'3'!B:F,5,0),"0")</f>
        <v>0</v>
      </c>
      <c r="AF77" s="72">
        <f>IFERROR(VLOOKUP(B77,'3'!B:J,9,0),"0")</f>
        <v>2</v>
      </c>
      <c r="AG77" s="72">
        <f>IFERROR(VLOOKUP(B77,'3'!B:K,10,0),"0")</f>
        <v>0</v>
      </c>
      <c r="AH77" s="72">
        <f>IFERROR(VLOOKUP(B77,'3'!B:L,11,0),"0")</f>
        <v>0</v>
      </c>
      <c r="AI77" s="73">
        <f t="shared" si="127"/>
        <v>12</v>
      </c>
      <c r="AJ77" s="72">
        <f>IFERROR(VLOOKUP(B77,'4'!B:D,3,0),"0")</f>
        <v>5</v>
      </c>
      <c r="AK77" s="72">
        <f>IFERROR(VLOOKUP(B77,'4'!B:E,4,0),"0")</f>
        <v>1</v>
      </c>
      <c r="AL77" s="72">
        <f>IFERROR(VLOOKUP(B77,'4'!B:F,5,0),"0")</f>
        <v>0</v>
      </c>
      <c r="AM77" s="72">
        <f>IFERROR(VLOOKUP(B77,'4'!B:J,9,0),"0")</f>
        <v>3</v>
      </c>
      <c r="AN77" s="72">
        <f>IFERROR(VLOOKUP(B77,'4'!B:K,10,0),"0")</f>
        <v>0</v>
      </c>
      <c r="AO77" s="72">
        <f>IFERROR(VLOOKUP(B77,'4'!B:L,11,0),"0")</f>
        <v>0</v>
      </c>
      <c r="AP77" s="73">
        <f t="shared" si="128"/>
        <v>9</v>
      </c>
      <c r="AQ77" s="72">
        <f>IFERROR(VLOOKUP(B77,'5'!B:D,3,0),"0")</f>
        <v>0</v>
      </c>
      <c r="AR77" s="72">
        <f>IFERROR(VLOOKUP(B77,'5'!B:E,4,0),"0")</f>
        <v>7</v>
      </c>
      <c r="AS77" s="72">
        <f>IFERROR(VLOOKUP(B77,'5'!B:F,5,0),"0")</f>
        <v>0</v>
      </c>
      <c r="AT77" s="72">
        <f>IFERROR(VLOOKUP(B77,'5'!B:J,9,0),"0")</f>
        <v>2</v>
      </c>
      <c r="AU77" s="72">
        <f>IFERROR(VLOOKUP(B77,'5'!B:K,10,0),"0")</f>
        <v>0</v>
      </c>
      <c r="AV77" s="72">
        <f>IFERROR(VLOOKUP(B77,'5'!B:L,11,0),"0")</f>
        <v>0</v>
      </c>
      <c r="AW77" s="73">
        <f t="shared" si="109"/>
        <v>9</v>
      </c>
      <c r="AX77" s="72">
        <f>IFERROR(VLOOKUP(B77,'6'!B:D,3,0),"0")</f>
        <v>2</v>
      </c>
      <c r="AY77" s="72">
        <f>IFERROR(VLOOKUP(B77,'6'!B:E,4,0),"0")</f>
        <v>4</v>
      </c>
      <c r="AZ77" s="72">
        <f>IFERROR(VLOOKUP(B77,'6'!B:F,5,0),"0")</f>
        <v>0</v>
      </c>
      <c r="BA77" s="72">
        <f>IFERROR(VLOOKUP(B77,'6'!B:J,9,0),"0")</f>
        <v>0</v>
      </c>
      <c r="BB77" s="72">
        <f>IFERROR(VLOOKUP(B77,'6'!B:K,10,0),"0")</f>
        <v>0</v>
      </c>
      <c r="BC77" s="72">
        <f>IFERROR(VLOOKUP(B77,'6'!B:L,11,0),"0")</f>
        <v>0</v>
      </c>
      <c r="BD77" s="73">
        <f t="shared" si="129"/>
        <v>6</v>
      </c>
      <c r="BE77" s="72">
        <f>IFERROR(VLOOKUP(B77,'7'!B:D,3,0),"0")</f>
        <v>3</v>
      </c>
      <c r="BF77" s="72">
        <f>IFERROR(VLOOKUP(B77,'7'!B:E,4,0),"0")</f>
        <v>7</v>
      </c>
      <c r="BG77" s="72">
        <f>IFERROR(VLOOKUP(B77,'7'!B:F,5,0),"0")</f>
        <v>0</v>
      </c>
      <c r="BH77" s="72">
        <f>IFERROR(VLOOKUP(B77,'7'!B:J,9,0),"0")</f>
        <v>1</v>
      </c>
      <c r="BI77" s="72">
        <f>IFERROR(VLOOKUP(B77,'7'!B:K,10,0),"0")</f>
        <v>0</v>
      </c>
      <c r="BJ77" s="72">
        <f>IFERROR(VLOOKUP(B77,'7'!B:L,11,0),"0")</f>
        <v>0</v>
      </c>
      <c r="BK77" s="73">
        <f t="shared" si="110"/>
        <v>11</v>
      </c>
      <c r="BL77" s="72">
        <f>IFERROR(VLOOKUP(B77,'8'!B:D,3,0),"0")</f>
        <v>8</v>
      </c>
      <c r="BM77" s="72">
        <f>IFERROR(VLOOKUP(B77,'8'!B:E,4,0),"0")</f>
        <v>9</v>
      </c>
      <c r="BN77" s="72">
        <f>IFERROR(VLOOKUP(B77,'8'!B:F,5,0),"0")</f>
        <v>0</v>
      </c>
      <c r="BO77" s="72">
        <f>IFERROR(VLOOKUP(B77,'8'!B:J,9,0),"0")</f>
        <v>0</v>
      </c>
      <c r="BP77" s="72">
        <f>IFERROR(VLOOKUP(B77,'8'!B:K,10,0),"0")</f>
        <v>0</v>
      </c>
      <c r="BQ77" s="72">
        <f>IFERROR(VLOOKUP(B77,'8'!B:L,11,0),"0")</f>
        <v>0</v>
      </c>
      <c r="BR77" s="73">
        <f t="shared" si="130"/>
        <v>17</v>
      </c>
      <c r="BS77" s="72">
        <f>IFERROR(VLOOKUP(B77,'9'!B:D,3,0),"0")</f>
        <v>1</v>
      </c>
      <c r="BT77" s="72">
        <f>IFERROR(VLOOKUP(B77,'9'!B:E,4,0),"0")</f>
        <v>0</v>
      </c>
      <c r="BU77" s="72">
        <f>IFERROR(VLOOKUP(B77,'9'!B:F,5,0),"0")</f>
        <v>0</v>
      </c>
      <c r="BV77" s="72">
        <f>IFERROR(VLOOKUP(B77,'9'!B:J,9,0),"0")</f>
        <v>5</v>
      </c>
      <c r="BW77" s="72">
        <f>IFERROR(VLOOKUP(B77,'9'!B:K,10,0),"0")</f>
        <v>0</v>
      </c>
      <c r="BX77" s="72">
        <f>IFERROR(VLOOKUP(B77,'9'!B:L,11,0),"0")</f>
        <v>0</v>
      </c>
      <c r="BY77" s="73">
        <f t="shared" si="131"/>
        <v>6</v>
      </c>
      <c r="BZ77" s="72">
        <f>IFERROR(VLOOKUP(B77,'10'!B:D,3,0),"0")</f>
        <v>3</v>
      </c>
      <c r="CA77" s="72">
        <f>IFERROR(VLOOKUP(B77,'10'!B:E,4,0),"0")</f>
        <v>0</v>
      </c>
      <c r="CB77" s="72">
        <f>VLOOKUP(B77,'10'!B:F,5,0)</f>
        <v>0</v>
      </c>
      <c r="CC77" s="72">
        <f>IFERROR(VLOOKUP(B77,'10'!B:J,9,0),"0")</f>
        <v>15</v>
      </c>
      <c r="CD77" s="72">
        <f>IFERROR(VLOOKUP(B77,'10'!B:K,10,0),"0")</f>
        <v>0</v>
      </c>
      <c r="CE77" s="72">
        <f>IFERROR(VLOOKUP(B77,'10'!B:L,11,0),"0")</f>
        <v>0</v>
      </c>
      <c r="CF77" s="73">
        <f t="shared" si="111"/>
        <v>18</v>
      </c>
      <c r="CG77" s="72">
        <f>IFERROR(VLOOKUP(B77,'11'!B:D,3,0),"0")</f>
        <v>3</v>
      </c>
      <c r="CH77" s="72">
        <f>IFERROR(VLOOKUP(B77,'11'!B:E,4,0),"0")</f>
        <v>7</v>
      </c>
      <c r="CI77" s="72">
        <f>IFERROR(VLOOKUP(B77,'11'!B:F,5,0),"0")</f>
        <v>1</v>
      </c>
      <c r="CJ77" s="72">
        <f>IFERROR(VLOOKUP(B77,'11'!B:J,9,0),"0")</f>
        <v>19</v>
      </c>
      <c r="CK77" s="72">
        <f>IFERROR(VLOOKUP(B77,'11'!B:K,10,0),"0")</f>
        <v>0</v>
      </c>
      <c r="CL77" s="72">
        <f>IFERROR(VLOOKUP(B77,'11'!B:L,11,0),"0")</f>
        <v>0</v>
      </c>
      <c r="CM77" s="73">
        <f t="shared" si="112"/>
        <v>30</v>
      </c>
      <c r="CN77" s="72">
        <f>IFERROR(VLOOKUP(B77,'12'!B:D,3,0),"0")</f>
        <v>1</v>
      </c>
      <c r="CO77" s="72">
        <f>IFERROR(VLOOKUP(B77,'12'!B:E,4,0),"0")</f>
        <v>2</v>
      </c>
      <c r="CP77" s="72">
        <f>IFERROR(VLOOKUP(B77,'12'!B:F,5,0),"0")</f>
        <v>0</v>
      </c>
      <c r="CQ77" s="72">
        <f>IFERROR(VLOOKUP(B77,'12'!B:J,9,0),"0")</f>
        <v>48</v>
      </c>
      <c r="CR77" s="72">
        <f>IFERROR(VLOOKUP(B77,'12'!B:K,10,0),"0")</f>
        <v>0</v>
      </c>
      <c r="CS77" s="72">
        <f>IFERROR(VLOOKUP(B77,'12'!B:L,11,0),"0")</f>
        <v>0</v>
      </c>
      <c r="CT77" s="73">
        <f t="shared" si="113"/>
        <v>51</v>
      </c>
      <c r="CU77" s="72">
        <f>IFERROR(VLOOKUP(B77,'13'!B:D,3,0),"0")</f>
        <v>3</v>
      </c>
      <c r="CV77" s="72">
        <f>IFERROR(VLOOKUP(B77,'13'!B:E,4,0),"0")</f>
        <v>0</v>
      </c>
      <c r="CW77" s="72">
        <f>IFERROR(VLOOKUP(B77,'13'!B:F,5,0),"0")</f>
        <v>0</v>
      </c>
      <c r="CX77" s="72">
        <f>IFERROR(VLOOKUP(B77,'13'!B:J,9,0),"0")</f>
        <v>15</v>
      </c>
      <c r="CY77" s="72">
        <f>IFERROR(VLOOKUP(B77,'13'!B:K,10,0),"0")</f>
        <v>0</v>
      </c>
      <c r="CZ77" s="72">
        <f>IFERROR(VLOOKUP(B77,'13'!B:L,11,0),"0")</f>
        <v>0</v>
      </c>
      <c r="DA77" s="73">
        <f t="shared" si="114"/>
        <v>18</v>
      </c>
      <c r="DB77" s="72">
        <f>IFERROR(VLOOKUP(B77,'14'!B:D,3,0),"0")</f>
        <v>1</v>
      </c>
      <c r="DC77" s="72">
        <f>IFERROR(VLOOKUP(B77,'14'!B:E,4,0),"0")</f>
        <v>6</v>
      </c>
      <c r="DD77" s="72">
        <f>IFERROR(VLOOKUP(B77,'14'!B:F,5,0),"0")</f>
        <v>0</v>
      </c>
      <c r="DE77" s="72">
        <f>IFERROR(VLOOKUP(B77,'14'!B:J,9,0),"0")</f>
        <v>10</v>
      </c>
      <c r="DF77" s="72">
        <f>IFERROR(VLOOKUP(B77,'14'!B:K,10,0),"0")</f>
        <v>0</v>
      </c>
      <c r="DG77" s="72">
        <f>IFERROR(VLOOKUP(B77,'14'!B:L,11,0),"0")</f>
        <v>0</v>
      </c>
      <c r="DH77" s="73">
        <f t="shared" si="115"/>
        <v>17</v>
      </c>
      <c r="DI77" s="72">
        <f>IFERROR(VLOOKUP(B77,'15'!B:D,3,0),"0")</f>
        <v>7</v>
      </c>
      <c r="DJ77" s="72">
        <f>IFERROR(VLOOKUP(B77,'15'!B:E,4,0),"0")</f>
        <v>5</v>
      </c>
      <c r="DK77" s="72">
        <f>IFERROR(VLOOKUP(B77,'15'!B:F,5,0),"0")</f>
        <v>0</v>
      </c>
      <c r="DL77" s="72">
        <f>IFERROR(VLOOKUP(B77,'15'!B:J,9,0),"0")</f>
        <v>6</v>
      </c>
      <c r="DM77" s="72">
        <f>IFERROR(VLOOKUP(B77,'15'!B:K,10,0),"0")</f>
        <v>0</v>
      </c>
      <c r="DN77" s="72">
        <f>IFERROR(VLOOKUP(B77,'15'!B:L,11,0),"0")</f>
        <v>0</v>
      </c>
      <c r="DO77" s="73">
        <f t="shared" si="116"/>
        <v>18</v>
      </c>
      <c r="DP77" s="72">
        <f>IFERROR(VLOOKUP(B77,'16'!B:D,3,0),"0")</f>
        <v>4</v>
      </c>
      <c r="DQ77" s="72">
        <f>IFERROR(VLOOKUP(B77,'16'!B:E,4,0),"0")</f>
        <v>5</v>
      </c>
      <c r="DR77" s="72">
        <f>IFERROR(VLOOKUP(B77,'16'!B:F,5,0),"0")</f>
        <v>1</v>
      </c>
      <c r="DS77" s="72">
        <f>IFERROR(VLOOKUP(B77,'16'!B:J,9,0),"0")</f>
        <v>3</v>
      </c>
      <c r="DT77" s="72">
        <f>IFERROR(VLOOKUP(B77,'16'!B:K,10,0),"0")</f>
        <v>0</v>
      </c>
      <c r="DU77" s="72">
        <f>IFERROR(VLOOKUP(B77,'16'!B:L,11,0),"0")</f>
        <v>0</v>
      </c>
      <c r="DV77" s="73">
        <f t="shared" si="117"/>
        <v>13</v>
      </c>
      <c r="DW77" s="72">
        <f>IFERROR(VLOOKUP(B77,'17'!B:D,3,0),"0")</f>
        <v>3</v>
      </c>
      <c r="DX77" s="72">
        <f>IFERROR(VLOOKUP(B77,'17'!B:E,4,0),"0")</f>
        <v>12</v>
      </c>
      <c r="DY77" s="72">
        <f>IFERROR(VLOOKUP(B77,'17'!B:F,5,0),"0")</f>
        <v>0</v>
      </c>
      <c r="DZ77" s="72">
        <f>IFERROR(VLOOKUP(B77,'17'!B:J,9,0),"0")</f>
        <v>17</v>
      </c>
      <c r="EA77" s="72">
        <f>IFERROR(VLOOKUP(B77,'17'!B:K,10,0),"0")</f>
        <v>0</v>
      </c>
      <c r="EB77" s="72">
        <f>IFERROR(VLOOKUP(B77,'17'!B:L,11,0),"0")</f>
        <v>0</v>
      </c>
      <c r="EC77" s="73">
        <f t="shared" si="118"/>
        <v>32</v>
      </c>
      <c r="ED77" s="72">
        <f>IFERROR(VLOOKUP(B77,'18'!B:D,3,0),"0")</f>
        <v>1</v>
      </c>
      <c r="EE77" s="72">
        <f>IFERROR(VLOOKUP(B77,'18'!B:E,4,0),"0")</f>
        <v>0</v>
      </c>
      <c r="EF77" s="72">
        <f>IFERROR(VLOOKUP(B77,'18'!B:F,5,0),"0")</f>
        <v>0</v>
      </c>
      <c r="EG77" s="72">
        <f>IFERROR(VLOOKUP(B77,'18'!B:J,9,0),"0")</f>
        <v>7</v>
      </c>
      <c r="EH77" s="72">
        <f>IFERROR(VLOOKUP(B77,'18'!B:K,10,0),"0")</f>
        <v>0</v>
      </c>
      <c r="EI77" s="72">
        <f>IFERROR(VLOOKUP(B77,'18'!B:L,11,0),"0")</f>
        <v>0</v>
      </c>
      <c r="EJ77" s="73">
        <f t="shared" si="132"/>
        <v>8</v>
      </c>
      <c r="EK77" s="72">
        <f>IFERROR(VLOOKUP(B77,'19'!B:D,3,0),"0")</f>
        <v>1</v>
      </c>
      <c r="EL77" s="72">
        <f>IFERROR(VLOOKUP(B77,'19'!B:E,4,0),"0")</f>
        <v>1</v>
      </c>
      <c r="EM77" s="72">
        <f>IFERROR(VLOOKUP(B77,'19'!B:F,5,0),"0")</f>
        <v>0</v>
      </c>
      <c r="EN77" s="72">
        <f>IFERROR(VLOOKUP(B77,'19'!B:J,9,0),"0")</f>
        <v>1</v>
      </c>
      <c r="EO77" s="72">
        <f>IFERROR(VLOOKUP(B77,'19'!B:K,10,0),"0")</f>
        <v>0</v>
      </c>
      <c r="EP77" s="72">
        <f>IFERROR(VLOOKUP(B77,'19'!B:L,11,0),"0")</f>
        <v>0</v>
      </c>
      <c r="EQ77" s="73">
        <f t="shared" si="133"/>
        <v>3</v>
      </c>
      <c r="ER77" s="72">
        <f>IFERROR(VLOOKUP(B77,'20'!B:D,3,0),"0")</f>
        <v>1</v>
      </c>
      <c r="ES77" s="72">
        <f>IFERROR(VLOOKUP(B77,'20'!B:E,4,0),"0")</f>
        <v>0</v>
      </c>
      <c r="ET77" s="72">
        <f>IFERROR(VLOOKUP(B77,'20'!B:F,5,0),"0")</f>
        <v>0</v>
      </c>
      <c r="EU77" s="72">
        <f>IFERROR(VLOOKUP(B77,'20'!B:J,9,0),"0")</f>
        <v>0</v>
      </c>
      <c r="EV77" s="72">
        <f>IFERROR(VLOOKUP(B77,'20'!B:K,10,0),"0")</f>
        <v>0</v>
      </c>
      <c r="EW77" s="72">
        <f>IFERROR(VLOOKUP(B77,'20'!B:L,11,0),"0")</f>
        <v>0</v>
      </c>
      <c r="EX77" s="73">
        <f t="shared" si="134"/>
        <v>1</v>
      </c>
      <c r="EY77" s="72">
        <f>IFERROR(VLOOKUP(B77,'21'!B:D,3,0),"0")</f>
        <v>0</v>
      </c>
      <c r="EZ77" s="72">
        <f>IFERROR(VLOOKUP(B77,'21'!B:E,4,0),"0")</f>
        <v>0</v>
      </c>
      <c r="FA77" s="72">
        <f>IFERROR(VLOOKUP(B77,'21'!B:F,5,0),"0")</f>
        <v>0</v>
      </c>
      <c r="FB77" s="72">
        <f>IFERROR(VLOOKUP(B77,'21'!B:J,9,0),"0")</f>
        <v>0</v>
      </c>
      <c r="FC77" s="72">
        <f>IFERROR(VLOOKUP(B77,'21'!B:K,10,0),"0")</f>
        <v>0</v>
      </c>
      <c r="FD77" s="72">
        <f>IFERROR(VLOOKUP(B77,'21'!B:L,11,0),"0")</f>
        <v>0</v>
      </c>
      <c r="FE77" s="73">
        <f t="shared" si="135"/>
        <v>0</v>
      </c>
      <c r="FF77" s="72">
        <f>IFERROR(VLOOKUP(B77,'22'!B:D,3,0),"0")</f>
        <v>0</v>
      </c>
      <c r="FG77" s="72">
        <f>IFERROR(VLOOKUP(B77,'22'!B:E,4,0),"0")</f>
        <v>3</v>
      </c>
      <c r="FH77" s="72">
        <f>IFERROR(VLOOKUP(B77,'22'!B:F,5,0),"0")</f>
        <v>0</v>
      </c>
      <c r="FI77" s="72">
        <f>IFERROR(VLOOKUP(B77,'22'!B:J,9,0),"0")</f>
        <v>0</v>
      </c>
      <c r="FJ77" s="72">
        <f>IFERROR(VLOOKUP(B77,'22'!B:K,10,0),"0")</f>
        <v>0</v>
      </c>
      <c r="FK77" s="72">
        <f>IFERROR(VLOOKUP(B77,'22'!B:L,11,0),"0")</f>
        <v>0</v>
      </c>
      <c r="FL77" s="73">
        <f t="shared" si="136"/>
        <v>3</v>
      </c>
      <c r="FM77" s="72">
        <f>IFERROR(VLOOKUP(B77,'23'!B:D,3,0),"0")</f>
        <v>0</v>
      </c>
      <c r="FN77" s="72">
        <f>IFERROR(VLOOKUP(B77,'23'!B:E,4,0),"0")</f>
        <v>2</v>
      </c>
      <c r="FO77" s="72">
        <f>IFERROR(VLOOKUP(B77,'23'!B:F,5,0),"0")</f>
        <v>0</v>
      </c>
      <c r="FP77" s="72">
        <f>IFERROR(VLOOKUP(B77,'23'!B:J,9,0),"0")</f>
        <v>2</v>
      </c>
      <c r="FQ77" s="72">
        <f>IFERROR(VLOOKUP(B77,'23'!B:K,10,0),"0")</f>
        <v>0</v>
      </c>
      <c r="FR77" s="72">
        <f>IFERROR(VLOOKUP(B77,'23'!B:L,11,0),"0")</f>
        <v>0</v>
      </c>
      <c r="FS77" s="73">
        <f t="shared" si="137"/>
        <v>4</v>
      </c>
      <c r="FT77" s="72">
        <f>IFERROR(VLOOKUP(B77,'24'!B:D,3,0),"0")</f>
        <v>0</v>
      </c>
      <c r="FU77" s="72">
        <f>IFERROR(VLOOKUP(B77,'24'!B:E,4,0),"0")</f>
        <v>1</v>
      </c>
      <c r="FV77" s="72">
        <f>IFERROR(VLOOKUP(B77,'24'!B:F,5,0),"0")</f>
        <v>1</v>
      </c>
      <c r="FW77" s="72">
        <f>IFERROR(VLOOKUP(B77,'24'!B:J,9,0),"0")</f>
        <v>2</v>
      </c>
      <c r="FX77" s="72">
        <f>IFERROR(VLOOKUP(B77,'24'!B:K,10,0),"0")</f>
        <v>0</v>
      </c>
      <c r="FY77" s="72">
        <f>IFERROR(VLOOKUP(B77,'24'!B:L,11,0),"0")</f>
        <v>0</v>
      </c>
      <c r="FZ77" s="73">
        <f t="shared" si="138"/>
        <v>4</v>
      </c>
      <c r="GA77" s="72">
        <f>IFERROR(VLOOKUP(B77,'25'!B:D,3,0),"0")</f>
        <v>0</v>
      </c>
      <c r="GB77" s="72">
        <f>IFERROR(VLOOKUP(B77,'25'!B:E,4,0),"0")</f>
        <v>0</v>
      </c>
      <c r="GC77" s="72">
        <f>IFERROR(VLOOKUP(B77,'25'!B:F,5,0),"0")</f>
        <v>0</v>
      </c>
      <c r="GD77" s="72">
        <f>IFERROR(VLOOKUP(B77,'25'!B:J,9,0),"0")</f>
        <v>0</v>
      </c>
      <c r="GE77" s="72">
        <f>IFERROR(VLOOKUP(B77,'25'!B:K,10,0),"0")</f>
        <v>0</v>
      </c>
      <c r="GF77" s="72">
        <f>IFERROR(VLOOKUP(B77,'25'!B:L,11,0),"0")</f>
        <v>0</v>
      </c>
      <c r="GG77" s="73">
        <f t="shared" si="119"/>
        <v>0</v>
      </c>
      <c r="GH77" s="72">
        <f>IFERROR(VLOOKUP(B77,'26'!B:D,3,0),"0")</f>
        <v>0</v>
      </c>
      <c r="GI77" s="72">
        <f>IFERROR(VLOOKUP(B77,'26'!B:E,4,0),"0")</f>
        <v>1</v>
      </c>
      <c r="GJ77" s="72">
        <f>IFERROR(VLOOKUP(B77,'26'!B:F,5,0),"0")</f>
        <v>1</v>
      </c>
      <c r="GK77" s="72">
        <f>IFERROR(VLOOKUP(B77,'26'!B:J,9,0),"0")</f>
        <v>1</v>
      </c>
      <c r="GL77" s="72">
        <f>IFERROR(VLOOKUP(B77,'26'!B:K,10,0),"0")</f>
        <v>0</v>
      </c>
      <c r="GM77" s="72">
        <f>IFERROR(VLOOKUP(B77,'26'!B:L,11,0),"0")</f>
        <v>0</v>
      </c>
      <c r="GN77" s="73">
        <f t="shared" si="120"/>
        <v>3</v>
      </c>
      <c r="GO77" s="72">
        <f>IFERROR(VLOOKUP(B77,'27'!B:D,3,0),"0")</f>
        <v>0</v>
      </c>
      <c r="GP77" s="72">
        <f>IFERROR(VLOOKUP(B77,'27'!B:E,4,0),"0")</f>
        <v>2</v>
      </c>
      <c r="GQ77" s="72">
        <f>IFERROR(VLOOKUP(B77,'27'!B:F,5,0),"0")</f>
        <v>0</v>
      </c>
      <c r="GR77" s="72">
        <f>IFERROR(VLOOKUP(B77,'27'!B:J,9,0),"0")</f>
        <v>2</v>
      </c>
      <c r="GS77" s="72">
        <f>IFERROR(VLOOKUP(B77,'27'!B:K,10,0),"0")</f>
        <v>0</v>
      </c>
      <c r="GT77" s="72">
        <f>IFERROR(VLOOKUP(B77,'27'!B:L,11,0),"0")</f>
        <v>0</v>
      </c>
      <c r="GU77" s="73">
        <f t="shared" si="139"/>
        <v>4</v>
      </c>
      <c r="GV77" s="72">
        <f>IFERROR(VLOOKUP(B77,'28'!B:D,3,0),"0")</f>
        <v>0</v>
      </c>
      <c r="GW77" s="72">
        <f>IFERROR(VLOOKUP(B77,'28'!B:E,4,0),"0")</f>
        <v>2</v>
      </c>
      <c r="GX77" s="72">
        <f>IFERROR(VLOOKUP(B77,'28'!B:F,5,0),"0")</f>
        <v>0</v>
      </c>
      <c r="GY77" s="72">
        <f>IFERROR(VLOOKUP(B77,'28'!B:J,9,0),"0")</f>
        <v>1</v>
      </c>
      <c r="GZ77" s="72">
        <f>IFERROR(VLOOKUP(B77,'28'!B:K,10,0),"0")</f>
        <v>0</v>
      </c>
      <c r="HA77" s="72">
        <f>IFERROR(VLOOKUP(B77,'28'!B:L,11,0),"0")</f>
        <v>0</v>
      </c>
      <c r="HB77" s="73">
        <f t="shared" si="140"/>
        <v>3</v>
      </c>
      <c r="HC77" s="72" t="str">
        <f>IFERROR(VLOOKUP(B77,#REF!,3),"0")</f>
        <v>0</v>
      </c>
      <c r="HD77" s="72" t="str">
        <f>IFERROR(VLOOKUP(B77,#REF!,4,0),"0")</f>
        <v>0</v>
      </c>
      <c r="HE77" s="72" t="str">
        <f>IFERROR(VLOOKUP(B77,#REF!,5,0),"0")</f>
        <v>0</v>
      </c>
      <c r="HF77" s="72" t="str">
        <f>IFERROR(VLOOKUP(B77,#REF!,9,0),"0")</f>
        <v>0</v>
      </c>
      <c r="HG77" s="72" t="str">
        <f>IFERROR(VLOOKUP(B77,#REF!,10,0),"0")</f>
        <v>0</v>
      </c>
      <c r="HH77" s="72" t="str">
        <f>IFERROR(VLOOKUP(B77,#REF!,11,0),"0")</f>
        <v>0</v>
      </c>
      <c r="HI77" s="73">
        <f t="shared" si="121"/>
        <v>0</v>
      </c>
      <c r="HP77" s="73">
        <f t="shared" si="122"/>
        <v>0</v>
      </c>
      <c r="HW77" s="73">
        <f t="shared" si="123"/>
        <v>0</v>
      </c>
    </row>
    <row r="78" spans="1:231" x14ac:dyDescent="0.6">
      <c r="A78" s="3">
        <v>75</v>
      </c>
      <c r="B78" s="3">
        <v>1112010</v>
      </c>
      <c r="C78" s="5" t="s">
        <v>150</v>
      </c>
      <c r="D78" s="3" t="s">
        <v>176</v>
      </c>
      <c r="E78" s="84">
        <v>28.44</v>
      </c>
      <c r="F78" s="83">
        <f t="shared" si="126"/>
        <v>7081.56</v>
      </c>
      <c r="G78" s="70">
        <f t="shared" si="101"/>
        <v>74</v>
      </c>
      <c r="H78" s="70">
        <f t="shared" si="102"/>
        <v>2</v>
      </c>
      <c r="I78" s="70">
        <f t="shared" si="103"/>
        <v>4</v>
      </c>
      <c r="J78" s="70">
        <f t="shared" si="104"/>
        <v>169</v>
      </c>
      <c r="K78" s="70">
        <f t="shared" si="105"/>
        <v>0</v>
      </c>
      <c r="L78" s="70">
        <f t="shared" si="106"/>
        <v>0</v>
      </c>
      <c r="M78" s="73">
        <f t="shared" si="124"/>
        <v>249</v>
      </c>
      <c r="N78" s="81">
        <f t="shared" si="125"/>
        <v>249</v>
      </c>
      <c r="O78" s="72" t="str">
        <f>IFERROR(VLOOKUP(B78,'1ไม่มียอด'!B:D,3,0),"0")</f>
        <v>0</v>
      </c>
      <c r="P78" s="72" t="str">
        <f>IFERROR(VLOOKUP(B78,'1ไม่มียอด'!B:E,4,0),"0")</f>
        <v>0</v>
      </c>
      <c r="Q78" s="72" t="str">
        <f>IFERROR(VLOOKUP(B78,'1ไม่มียอด'!B:F,5,0),"0")</f>
        <v>0</v>
      </c>
      <c r="R78" s="72" t="str">
        <f>IFERROR(VLOOKUP(B78,'1ไม่มียอด'!B:G,6,0),"0")</f>
        <v>0</v>
      </c>
      <c r="S78" s="72" t="str">
        <f>IFERROR(VLOOKUP(B78,'1ไม่มียอด'!B:J,9,0),"0")</f>
        <v>0</v>
      </c>
      <c r="T78" s="72" t="str">
        <f>IFERROR(VLOOKUP(B78,'1ไม่มียอด'!B:K,10,0),"0")</f>
        <v>0</v>
      </c>
      <c r="U78" s="73">
        <f t="shared" si="107"/>
        <v>0</v>
      </c>
      <c r="V78" s="72" t="str">
        <f>IFERROR(VLOOKUP(B78,#REF!,3,0),"0")</f>
        <v>0</v>
      </c>
      <c r="W78" s="72" t="str">
        <f>IFERROR(VLOOKUP(B78,#REF!,4,0),"0")</f>
        <v>0</v>
      </c>
      <c r="X78" s="72" t="str">
        <f>IFERROR(VLOOKUP(B78,#REF!,5,0),"0")</f>
        <v>0</v>
      </c>
      <c r="Y78" s="72" t="str">
        <f>IFERROR(VLOOKUP(B78,#REF!,9,0),"0")</f>
        <v>0</v>
      </c>
      <c r="Z78" s="72" t="str">
        <f>IFERROR(VLOOKUP(B78,#REF!,10,0),"0")</f>
        <v>0</v>
      </c>
      <c r="AA78" s="72" t="str">
        <f>IFERROR(VLOOKUP(B78,#REF!,11,0),"0")</f>
        <v>0</v>
      </c>
      <c r="AB78" s="73">
        <f t="shared" si="108"/>
        <v>0</v>
      </c>
      <c r="AC78" s="72">
        <f>IFERROR(VLOOKUP(B78,'3'!B:D,3,0),"0")</f>
        <v>7</v>
      </c>
      <c r="AD78" s="72">
        <f>IFERROR(VLOOKUP(B78,'3'!B:E,4,0),"0")</f>
        <v>0</v>
      </c>
      <c r="AE78" s="72">
        <f>IFERROR(VLOOKUP(B78,'3'!B:F,5,0),"0")</f>
        <v>0</v>
      </c>
      <c r="AF78" s="72">
        <f>IFERROR(VLOOKUP(B78,'3'!B:J,9,0),"0")</f>
        <v>2</v>
      </c>
      <c r="AG78" s="72">
        <f>IFERROR(VLOOKUP(B78,'3'!B:K,10,0),"0")</f>
        <v>0</v>
      </c>
      <c r="AH78" s="72">
        <f>IFERROR(VLOOKUP(B78,'3'!B:L,11,0),"0")</f>
        <v>0</v>
      </c>
      <c r="AI78" s="73">
        <f t="shared" si="127"/>
        <v>9</v>
      </c>
      <c r="AJ78" s="72">
        <f>IFERROR(VLOOKUP(B78,'4'!B:D,3,0),"0")</f>
        <v>7</v>
      </c>
      <c r="AK78" s="72">
        <f>IFERROR(VLOOKUP(B78,'4'!B:E,4,0),"0")</f>
        <v>0</v>
      </c>
      <c r="AL78" s="72">
        <f>IFERROR(VLOOKUP(B78,'4'!B:F,5,0),"0")</f>
        <v>0</v>
      </c>
      <c r="AM78" s="72">
        <f>IFERROR(VLOOKUP(B78,'4'!B:J,9,0),"0")</f>
        <v>3</v>
      </c>
      <c r="AN78" s="72">
        <f>IFERROR(VLOOKUP(B78,'4'!B:K,10,0),"0")</f>
        <v>0</v>
      </c>
      <c r="AO78" s="72">
        <f>IFERROR(VLOOKUP(B78,'4'!B:L,11,0),"0")</f>
        <v>0</v>
      </c>
      <c r="AP78" s="73">
        <f t="shared" si="128"/>
        <v>10</v>
      </c>
      <c r="AQ78" s="72">
        <f>IFERROR(VLOOKUP(B78,'5'!B:D,3,0),"0")</f>
        <v>4</v>
      </c>
      <c r="AR78" s="72">
        <f>IFERROR(VLOOKUP(B78,'5'!B:E,4,0),"0")</f>
        <v>0</v>
      </c>
      <c r="AS78" s="72">
        <f>IFERROR(VLOOKUP(B78,'5'!B:F,5,0),"0")</f>
        <v>0</v>
      </c>
      <c r="AT78" s="72">
        <f>IFERROR(VLOOKUP(B78,'5'!B:J,9,0),"0")</f>
        <v>2</v>
      </c>
      <c r="AU78" s="72">
        <f>IFERROR(VLOOKUP(B78,'5'!B:K,10,0),"0")</f>
        <v>0</v>
      </c>
      <c r="AV78" s="72">
        <f>IFERROR(VLOOKUP(B78,'5'!B:L,11,0),"0")</f>
        <v>0</v>
      </c>
      <c r="AW78" s="73">
        <f t="shared" si="109"/>
        <v>6</v>
      </c>
      <c r="AX78" s="72">
        <f>IFERROR(VLOOKUP(B78,'6'!B:D,3,0),"0")</f>
        <v>1</v>
      </c>
      <c r="AY78" s="72">
        <f>IFERROR(VLOOKUP(B78,'6'!B:E,4,0),"0")</f>
        <v>0</v>
      </c>
      <c r="AZ78" s="72">
        <f>IFERROR(VLOOKUP(B78,'6'!B:F,5,0),"0")</f>
        <v>0</v>
      </c>
      <c r="BA78" s="72">
        <f>IFERROR(VLOOKUP(B78,'6'!B:J,9,0),"0")</f>
        <v>0</v>
      </c>
      <c r="BB78" s="72">
        <f>IFERROR(VLOOKUP(B78,'6'!B:K,10,0),"0")</f>
        <v>0</v>
      </c>
      <c r="BC78" s="72">
        <f>IFERROR(VLOOKUP(B78,'6'!B:L,11,0),"0")</f>
        <v>0</v>
      </c>
      <c r="BD78" s="73">
        <f t="shared" si="129"/>
        <v>1</v>
      </c>
      <c r="BE78" s="72">
        <f>IFERROR(VLOOKUP(B78,'7'!B:D,3,0),"0")</f>
        <v>8</v>
      </c>
      <c r="BF78" s="72">
        <f>IFERROR(VLOOKUP(B78,'7'!B:E,4,0),"0")</f>
        <v>0</v>
      </c>
      <c r="BG78" s="72">
        <f>IFERROR(VLOOKUP(B78,'7'!B:F,5,0),"0")</f>
        <v>0</v>
      </c>
      <c r="BH78" s="72">
        <f>IFERROR(VLOOKUP(B78,'7'!B:J,9,0),"0")</f>
        <v>1</v>
      </c>
      <c r="BI78" s="72">
        <f>IFERROR(VLOOKUP(B78,'7'!B:K,10,0),"0")</f>
        <v>0</v>
      </c>
      <c r="BJ78" s="72">
        <f>IFERROR(VLOOKUP(B78,'7'!B:L,11,0),"0")</f>
        <v>0</v>
      </c>
      <c r="BK78" s="73">
        <f t="shared" si="110"/>
        <v>9</v>
      </c>
      <c r="BL78" s="72">
        <f>IFERROR(VLOOKUP(B78,'8'!B:D,3,0),"0")</f>
        <v>3</v>
      </c>
      <c r="BM78" s="72">
        <f>IFERROR(VLOOKUP(B78,'8'!B:E,4,0),"0")</f>
        <v>0</v>
      </c>
      <c r="BN78" s="72">
        <f>IFERROR(VLOOKUP(B78,'8'!B:F,5,0),"0")</f>
        <v>0</v>
      </c>
      <c r="BO78" s="72">
        <f>IFERROR(VLOOKUP(B78,'8'!B:J,9,0),"0")</f>
        <v>6</v>
      </c>
      <c r="BP78" s="72">
        <f>IFERROR(VLOOKUP(B78,'8'!B:K,10,0),"0")</f>
        <v>0</v>
      </c>
      <c r="BQ78" s="72">
        <f>IFERROR(VLOOKUP(B78,'8'!B:L,11,0),"0")</f>
        <v>0</v>
      </c>
      <c r="BR78" s="73">
        <f t="shared" si="130"/>
        <v>9</v>
      </c>
      <c r="BS78" s="72">
        <f>IFERROR(VLOOKUP(B78,'9'!B:D,3,0),"0")</f>
        <v>2</v>
      </c>
      <c r="BT78" s="72">
        <f>IFERROR(VLOOKUP(B78,'9'!B:E,4,0),"0")</f>
        <v>0</v>
      </c>
      <c r="BU78" s="72">
        <f>IFERROR(VLOOKUP(B78,'9'!B:F,5,0),"0")</f>
        <v>0</v>
      </c>
      <c r="BV78" s="72">
        <f>IFERROR(VLOOKUP(B78,'9'!B:J,9,0),"0")</f>
        <v>6</v>
      </c>
      <c r="BW78" s="72">
        <f>IFERROR(VLOOKUP(B78,'9'!B:K,10,0),"0")</f>
        <v>0</v>
      </c>
      <c r="BX78" s="72">
        <f>IFERROR(VLOOKUP(B78,'9'!B:L,11,0),"0")</f>
        <v>0</v>
      </c>
      <c r="BY78" s="73">
        <f t="shared" si="131"/>
        <v>8</v>
      </c>
      <c r="BZ78" s="72">
        <f>IFERROR(VLOOKUP(B78,'10'!B:D,3,0),"0")</f>
        <v>2</v>
      </c>
      <c r="CA78" s="72">
        <f>IFERROR(VLOOKUP(B78,'10'!B:E,4,0),"0")</f>
        <v>0</v>
      </c>
      <c r="CB78" s="72">
        <f>VLOOKUP(B78,'10'!B:F,5,0)</f>
        <v>0</v>
      </c>
      <c r="CC78" s="72">
        <f>IFERROR(VLOOKUP(B78,'10'!B:J,9,0),"0")</f>
        <v>14</v>
      </c>
      <c r="CD78" s="72">
        <f>IFERROR(VLOOKUP(B78,'10'!B:K,10,0),"0")</f>
        <v>0</v>
      </c>
      <c r="CE78" s="72">
        <f>IFERROR(VLOOKUP(B78,'10'!B:L,11,0),"0")</f>
        <v>0</v>
      </c>
      <c r="CF78" s="73">
        <f t="shared" si="111"/>
        <v>16</v>
      </c>
      <c r="CG78" s="72">
        <f>IFERROR(VLOOKUP(B78,'11'!B:D,3,0),"0")</f>
        <v>5</v>
      </c>
      <c r="CH78" s="72">
        <f>IFERROR(VLOOKUP(B78,'11'!B:E,4,0),"0")</f>
        <v>1</v>
      </c>
      <c r="CI78" s="72">
        <f>IFERROR(VLOOKUP(B78,'11'!B:F,5,0),"0")</f>
        <v>1</v>
      </c>
      <c r="CJ78" s="72">
        <f>IFERROR(VLOOKUP(B78,'11'!B:J,9,0),"0")</f>
        <v>22</v>
      </c>
      <c r="CK78" s="72">
        <f>IFERROR(VLOOKUP(B78,'11'!B:K,10,0),"0")</f>
        <v>0</v>
      </c>
      <c r="CL78" s="72">
        <f>IFERROR(VLOOKUP(B78,'11'!B:L,11,0),"0")</f>
        <v>0</v>
      </c>
      <c r="CM78" s="73">
        <f t="shared" si="112"/>
        <v>29</v>
      </c>
      <c r="CN78" s="72">
        <f>IFERROR(VLOOKUP(B78,'12'!B:D,3,0),"0")</f>
        <v>0</v>
      </c>
      <c r="CO78" s="72">
        <f>IFERROR(VLOOKUP(B78,'12'!B:E,4,0),"0")</f>
        <v>0</v>
      </c>
      <c r="CP78" s="72">
        <f>IFERROR(VLOOKUP(B78,'12'!B:F,5,0),"0")</f>
        <v>0</v>
      </c>
      <c r="CQ78" s="72">
        <f>IFERROR(VLOOKUP(B78,'12'!B:J,9,0),"0")</f>
        <v>52</v>
      </c>
      <c r="CR78" s="72">
        <f>IFERROR(VLOOKUP(B78,'12'!B:K,10,0),"0")</f>
        <v>0</v>
      </c>
      <c r="CS78" s="72">
        <f>IFERROR(VLOOKUP(B78,'12'!B:L,11,0),"0")</f>
        <v>0</v>
      </c>
      <c r="CT78" s="73">
        <f t="shared" si="113"/>
        <v>52</v>
      </c>
      <c r="CU78" s="72">
        <f>IFERROR(VLOOKUP(B78,'13'!B:D,3,0),"0")</f>
        <v>2</v>
      </c>
      <c r="CV78" s="72">
        <f>IFERROR(VLOOKUP(B78,'13'!B:E,4,0),"0")</f>
        <v>0</v>
      </c>
      <c r="CW78" s="72">
        <f>IFERROR(VLOOKUP(B78,'13'!B:F,5,0),"0")</f>
        <v>0</v>
      </c>
      <c r="CX78" s="72">
        <f>IFERROR(VLOOKUP(B78,'13'!B:J,9,0),"0")</f>
        <v>14</v>
      </c>
      <c r="CY78" s="72">
        <f>IFERROR(VLOOKUP(B78,'13'!B:K,10,0),"0")</f>
        <v>0</v>
      </c>
      <c r="CZ78" s="72">
        <f>IFERROR(VLOOKUP(B78,'13'!B:L,11,0),"0")</f>
        <v>0</v>
      </c>
      <c r="DA78" s="73">
        <f t="shared" si="114"/>
        <v>16</v>
      </c>
      <c r="DB78" s="72">
        <f>IFERROR(VLOOKUP(B78,'14'!B:D,3,0),"0")</f>
        <v>3</v>
      </c>
      <c r="DC78" s="72">
        <f>IFERROR(VLOOKUP(B78,'14'!B:E,4,0),"0")</f>
        <v>0</v>
      </c>
      <c r="DD78" s="72">
        <f>IFERROR(VLOOKUP(B78,'14'!B:F,5,0),"0")</f>
        <v>0</v>
      </c>
      <c r="DE78" s="72">
        <f>IFERROR(VLOOKUP(B78,'14'!B:J,9,0),"0")</f>
        <v>8</v>
      </c>
      <c r="DF78" s="72">
        <f>IFERROR(VLOOKUP(B78,'14'!B:K,10,0),"0")</f>
        <v>0</v>
      </c>
      <c r="DG78" s="72">
        <f>IFERROR(VLOOKUP(B78,'14'!B:L,11,0),"0")</f>
        <v>0</v>
      </c>
      <c r="DH78" s="73">
        <f t="shared" si="115"/>
        <v>11</v>
      </c>
      <c r="DI78" s="72">
        <f>IFERROR(VLOOKUP(B78,'15'!B:D,3,0),"0")</f>
        <v>11</v>
      </c>
      <c r="DJ78" s="72">
        <f>IFERROR(VLOOKUP(B78,'15'!B:E,4,0),"0")</f>
        <v>0</v>
      </c>
      <c r="DK78" s="72">
        <f>IFERROR(VLOOKUP(B78,'15'!B:F,5,0),"0")</f>
        <v>0</v>
      </c>
      <c r="DL78" s="72">
        <f>IFERROR(VLOOKUP(B78,'15'!B:J,9,0),"0")</f>
        <v>6</v>
      </c>
      <c r="DM78" s="72">
        <f>IFERROR(VLOOKUP(B78,'15'!B:K,10,0),"0")</f>
        <v>0</v>
      </c>
      <c r="DN78" s="72">
        <f>IFERROR(VLOOKUP(B78,'15'!B:L,11,0),"0")</f>
        <v>0</v>
      </c>
      <c r="DO78" s="73">
        <f t="shared" si="116"/>
        <v>17</v>
      </c>
      <c r="DP78" s="72">
        <f>IFERROR(VLOOKUP(B78,'16'!B:D,3,0),"0")</f>
        <v>1</v>
      </c>
      <c r="DQ78" s="72">
        <f>IFERROR(VLOOKUP(B78,'16'!B:E,4,0),"0")</f>
        <v>1</v>
      </c>
      <c r="DR78" s="72">
        <f>IFERROR(VLOOKUP(B78,'16'!B:F,5,0),"0")</f>
        <v>1</v>
      </c>
      <c r="DS78" s="72">
        <f>IFERROR(VLOOKUP(B78,'16'!B:J,9,0),"0")</f>
        <v>3</v>
      </c>
      <c r="DT78" s="72">
        <f>IFERROR(VLOOKUP(B78,'16'!B:K,10,0),"0")</f>
        <v>0</v>
      </c>
      <c r="DU78" s="72">
        <f>IFERROR(VLOOKUP(B78,'16'!B:L,11,0),"0")</f>
        <v>0</v>
      </c>
      <c r="DV78" s="73">
        <f t="shared" si="117"/>
        <v>6</v>
      </c>
      <c r="DW78" s="72">
        <f>IFERROR(VLOOKUP(B78,'17'!B:D,3,0),"0")</f>
        <v>0</v>
      </c>
      <c r="DX78" s="72">
        <f>IFERROR(VLOOKUP(B78,'17'!B:E,4,0),"0")</f>
        <v>0</v>
      </c>
      <c r="DY78" s="72">
        <f>IFERROR(VLOOKUP(B78,'17'!B:F,5,0),"0")</f>
        <v>0</v>
      </c>
      <c r="DZ78" s="72">
        <f>IFERROR(VLOOKUP(B78,'17'!B:J,9,0),"0")</f>
        <v>17</v>
      </c>
      <c r="EA78" s="72">
        <f>IFERROR(VLOOKUP(B78,'17'!B:K,10,0),"0")</f>
        <v>0</v>
      </c>
      <c r="EB78" s="72">
        <f>IFERROR(VLOOKUP(B78,'17'!B:L,11,0),"0")</f>
        <v>0</v>
      </c>
      <c r="EC78" s="73">
        <f t="shared" si="118"/>
        <v>17</v>
      </c>
      <c r="ED78" s="72">
        <f>IFERROR(VLOOKUP(B78,'18'!B:D,3,0),"0")</f>
        <v>8</v>
      </c>
      <c r="EE78" s="72">
        <f>IFERROR(VLOOKUP(B78,'18'!B:E,4,0),"0")</f>
        <v>0</v>
      </c>
      <c r="EF78" s="72">
        <f>IFERROR(VLOOKUP(B78,'18'!B:F,5,0),"0")</f>
        <v>0</v>
      </c>
      <c r="EG78" s="72">
        <f>IFERROR(VLOOKUP(B78,'18'!B:J,9,0),"0")</f>
        <v>7</v>
      </c>
      <c r="EH78" s="72">
        <f>IFERROR(VLOOKUP(B78,'18'!B:K,10,0),"0")</f>
        <v>0</v>
      </c>
      <c r="EI78" s="72">
        <f>IFERROR(VLOOKUP(B78,'18'!B:L,11,0),"0")</f>
        <v>0</v>
      </c>
      <c r="EJ78" s="73">
        <f t="shared" si="132"/>
        <v>15</v>
      </c>
      <c r="EK78" s="72">
        <f>IFERROR(VLOOKUP(B78,'19'!B:D,3,0),"0")</f>
        <v>5</v>
      </c>
      <c r="EL78" s="72">
        <f>IFERROR(VLOOKUP(B78,'19'!B:E,4,0),"0")</f>
        <v>0</v>
      </c>
      <c r="EM78" s="72">
        <f>IFERROR(VLOOKUP(B78,'19'!B:F,5,0),"0")</f>
        <v>0</v>
      </c>
      <c r="EN78" s="72">
        <f>IFERROR(VLOOKUP(B78,'19'!B:J,9,0),"0")</f>
        <v>1</v>
      </c>
      <c r="EO78" s="72">
        <f>IFERROR(VLOOKUP(B78,'19'!B:K,10,0),"0")</f>
        <v>0</v>
      </c>
      <c r="EP78" s="72">
        <f>IFERROR(VLOOKUP(B78,'19'!B:L,11,0),"0")</f>
        <v>0</v>
      </c>
      <c r="EQ78" s="73">
        <f t="shared" si="133"/>
        <v>6</v>
      </c>
      <c r="ER78" s="72">
        <f>IFERROR(VLOOKUP(B78,'20'!B:D,3,0),"0")</f>
        <v>2</v>
      </c>
      <c r="ES78" s="72">
        <f>IFERROR(VLOOKUP(B78,'20'!B:E,4,0),"0")</f>
        <v>0</v>
      </c>
      <c r="ET78" s="72">
        <f>IFERROR(VLOOKUP(B78,'20'!B:F,5,0),"0")</f>
        <v>0</v>
      </c>
      <c r="EU78" s="72">
        <f>IFERROR(VLOOKUP(B78,'20'!B:J,9,0),"0")</f>
        <v>0</v>
      </c>
      <c r="EV78" s="72">
        <f>IFERROR(VLOOKUP(B78,'20'!B:K,10,0),"0")</f>
        <v>0</v>
      </c>
      <c r="EW78" s="72">
        <f>IFERROR(VLOOKUP(B78,'20'!B:L,11,0),"0")</f>
        <v>0</v>
      </c>
      <c r="EX78" s="73">
        <f t="shared" si="134"/>
        <v>2</v>
      </c>
      <c r="EY78" s="72">
        <f>IFERROR(VLOOKUP(B78,'21'!B:D,3,0),"0")</f>
        <v>0</v>
      </c>
      <c r="EZ78" s="72">
        <f>IFERROR(VLOOKUP(B78,'21'!B:E,4,0),"0")</f>
        <v>0</v>
      </c>
      <c r="FA78" s="72">
        <f>IFERROR(VLOOKUP(B78,'21'!B:F,5,0),"0")</f>
        <v>0</v>
      </c>
      <c r="FB78" s="72">
        <f>IFERROR(VLOOKUP(B78,'21'!B:J,9,0),"0")</f>
        <v>0</v>
      </c>
      <c r="FC78" s="72">
        <f>IFERROR(VLOOKUP(B78,'21'!B:K,10,0),"0")</f>
        <v>0</v>
      </c>
      <c r="FD78" s="72">
        <f>IFERROR(VLOOKUP(B78,'21'!B:L,11,0),"0")</f>
        <v>0</v>
      </c>
      <c r="FE78" s="73">
        <f t="shared" si="135"/>
        <v>0</v>
      </c>
      <c r="FF78" s="72">
        <f>IFERROR(VLOOKUP(B78,'22'!B:D,3,0),"0")</f>
        <v>0</v>
      </c>
      <c r="FG78" s="72">
        <f>IFERROR(VLOOKUP(B78,'22'!B:E,4,0),"0")</f>
        <v>0</v>
      </c>
      <c r="FH78" s="72">
        <f>IFERROR(VLOOKUP(B78,'22'!B:F,5,0),"0")</f>
        <v>0</v>
      </c>
      <c r="FI78" s="72">
        <f>IFERROR(VLOOKUP(B78,'22'!B:J,9,0),"0")</f>
        <v>0</v>
      </c>
      <c r="FJ78" s="72">
        <f>IFERROR(VLOOKUP(B78,'22'!B:K,10,0),"0")</f>
        <v>0</v>
      </c>
      <c r="FK78" s="72">
        <f>IFERROR(VLOOKUP(B78,'22'!B:L,11,0),"0")</f>
        <v>0</v>
      </c>
      <c r="FL78" s="73">
        <f t="shared" si="136"/>
        <v>0</v>
      </c>
      <c r="FM78" s="72">
        <f>IFERROR(VLOOKUP(B78,'23'!B:D,3,0),"0")</f>
        <v>0</v>
      </c>
      <c r="FN78" s="72">
        <f>IFERROR(VLOOKUP(B78,'23'!B:E,4,0),"0")</f>
        <v>0</v>
      </c>
      <c r="FO78" s="72">
        <f>IFERROR(VLOOKUP(B78,'23'!B:F,5,0),"0")</f>
        <v>0</v>
      </c>
      <c r="FP78" s="72">
        <f>IFERROR(VLOOKUP(B78,'23'!B:J,9,0),"0")</f>
        <v>1</v>
      </c>
      <c r="FQ78" s="72">
        <f>IFERROR(VLOOKUP(B78,'23'!B:K,10,0),"0")</f>
        <v>0</v>
      </c>
      <c r="FR78" s="72">
        <f>IFERROR(VLOOKUP(B78,'23'!B:L,11,0),"0")</f>
        <v>0</v>
      </c>
      <c r="FS78" s="73">
        <f t="shared" si="137"/>
        <v>1</v>
      </c>
      <c r="FT78" s="72">
        <f>IFERROR(VLOOKUP(B78,'24'!B:D,3,0),"0")</f>
        <v>0</v>
      </c>
      <c r="FU78" s="72">
        <f>IFERROR(VLOOKUP(B78,'24'!B:E,4,0),"0")</f>
        <v>0</v>
      </c>
      <c r="FV78" s="72">
        <f>IFERROR(VLOOKUP(B78,'24'!B:F,5,0),"0")</f>
        <v>1</v>
      </c>
      <c r="FW78" s="72">
        <f>IFERROR(VLOOKUP(B78,'24'!B:J,9,0),"0")</f>
        <v>1</v>
      </c>
      <c r="FX78" s="72">
        <f>IFERROR(VLOOKUP(B78,'24'!B:K,10,0),"0")</f>
        <v>0</v>
      </c>
      <c r="FY78" s="72">
        <f>IFERROR(VLOOKUP(B78,'24'!B:L,11,0),"0")</f>
        <v>0</v>
      </c>
      <c r="FZ78" s="73">
        <f t="shared" si="138"/>
        <v>2</v>
      </c>
      <c r="GA78" s="72">
        <f>IFERROR(VLOOKUP(B78,'25'!B:D,3,0),"0")</f>
        <v>0</v>
      </c>
      <c r="GB78" s="72">
        <f>IFERROR(VLOOKUP(B78,'25'!B:E,4,0),"0")</f>
        <v>0</v>
      </c>
      <c r="GC78" s="72">
        <f>IFERROR(VLOOKUP(B78,'25'!B:F,5,0),"0")</f>
        <v>0</v>
      </c>
      <c r="GD78" s="72">
        <f>IFERROR(VLOOKUP(B78,'25'!B:J,9,0),"0")</f>
        <v>0</v>
      </c>
      <c r="GE78" s="72">
        <f>IFERROR(VLOOKUP(B78,'25'!B:K,10,0),"0")</f>
        <v>0</v>
      </c>
      <c r="GF78" s="72">
        <f>IFERROR(VLOOKUP(B78,'25'!B:L,11,0),"0")</f>
        <v>0</v>
      </c>
      <c r="GG78" s="73">
        <f t="shared" si="119"/>
        <v>0</v>
      </c>
      <c r="GH78" s="72">
        <f>IFERROR(VLOOKUP(B78,'26'!B:D,3,0),"0")</f>
        <v>3</v>
      </c>
      <c r="GI78" s="72">
        <f>IFERROR(VLOOKUP(B78,'26'!B:E,4,0),"0")</f>
        <v>0</v>
      </c>
      <c r="GJ78" s="72">
        <f>IFERROR(VLOOKUP(B78,'26'!B:F,5,0),"0")</f>
        <v>1</v>
      </c>
      <c r="GK78" s="72">
        <f>IFERROR(VLOOKUP(B78,'26'!B:J,9,0),"0")</f>
        <v>1</v>
      </c>
      <c r="GL78" s="72">
        <f>IFERROR(VLOOKUP(B78,'26'!B:K,10,0),"0")</f>
        <v>0</v>
      </c>
      <c r="GM78" s="72">
        <f>IFERROR(VLOOKUP(B78,'26'!B:L,11,0),"0")</f>
        <v>0</v>
      </c>
      <c r="GN78" s="73">
        <f t="shared" si="120"/>
        <v>5</v>
      </c>
      <c r="GO78" s="72">
        <f>IFERROR(VLOOKUP(B78,'27'!B:D,3,0),"0")</f>
        <v>0</v>
      </c>
      <c r="GP78" s="72">
        <f>IFERROR(VLOOKUP(B78,'27'!B:E,4,0),"0")</f>
        <v>0</v>
      </c>
      <c r="GQ78" s="72">
        <f>IFERROR(VLOOKUP(B78,'27'!B:F,5,0),"0")</f>
        <v>0</v>
      </c>
      <c r="GR78" s="72">
        <f>IFERROR(VLOOKUP(B78,'27'!B:J,9,0),"0")</f>
        <v>1</v>
      </c>
      <c r="GS78" s="72">
        <f>IFERROR(VLOOKUP(B78,'27'!B:K,10,0),"0")</f>
        <v>0</v>
      </c>
      <c r="GT78" s="72">
        <f>IFERROR(VLOOKUP(B78,'27'!B:L,11,0),"0")</f>
        <v>0</v>
      </c>
      <c r="GU78" s="73">
        <f t="shared" si="139"/>
        <v>1</v>
      </c>
      <c r="GV78" s="72">
        <f>IFERROR(VLOOKUP(B78,'28'!B:D,3,0),"0")</f>
        <v>0</v>
      </c>
      <c r="GW78" s="72">
        <f>IFERROR(VLOOKUP(B78,'28'!B:E,4,0),"0")</f>
        <v>0</v>
      </c>
      <c r="GX78" s="72">
        <f>IFERROR(VLOOKUP(B78,'28'!B:F,5,0),"0")</f>
        <v>0</v>
      </c>
      <c r="GY78" s="72">
        <f>IFERROR(VLOOKUP(B78,'28'!B:J,9,0),"0")</f>
        <v>1</v>
      </c>
      <c r="GZ78" s="72">
        <f>IFERROR(VLOOKUP(B78,'28'!B:K,10,0),"0")</f>
        <v>0</v>
      </c>
      <c r="HA78" s="72">
        <f>IFERROR(VLOOKUP(B78,'28'!B:L,11,0),"0")</f>
        <v>0</v>
      </c>
      <c r="HB78" s="73">
        <f t="shared" si="140"/>
        <v>1</v>
      </c>
      <c r="HC78" s="72" t="str">
        <f>IFERROR(VLOOKUP(B78,#REF!,3),"0")</f>
        <v>0</v>
      </c>
      <c r="HD78" s="72" t="str">
        <f>IFERROR(VLOOKUP(B78,#REF!,4,0),"0")</f>
        <v>0</v>
      </c>
      <c r="HE78" s="72" t="str">
        <f>IFERROR(VLOOKUP(B78,#REF!,5,0),"0")</f>
        <v>0</v>
      </c>
      <c r="HF78" s="72" t="str">
        <f>IFERROR(VLOOKUP(B78,#REF!,9,0),"0")</f>
        <v>0</v>
      </c>
      <c r="HG78" s="72" t="str">
        <f>IFERROR(VLOOKUP(B78,#REF!,10,0),"0")</f>
        <v>0</v>
      </c>
      <c r="HH78" s="72" t="str">
        <f>IFERROR(VLOOKUP(B78,#REF!,11,0),"0")</f>
        <v>0</v>
      </c>
      <c r="HI78" s="73">
        <f t="shared" si="121"/>
        <v>0</v>
      </c>
      <c r="HP78" s="73">
        <f t="shared" si="122"/>
        <v>0</v>
      </c>
      <c r="HW78" s="73">
        <f t="shared" si="123"/>
        <v>0</v>
      </c>
    </row>
    <row r="79" spans="1:231" x14ac:dyDescent="0.6">
      <c r="A79" s="3">
        <v>76</v>
      </c>
      <c r="B79" s="3">
        <v>1112002</v>
      </c>
      <c r="C79" s="5" t="s">
        <v>151</v>
      </c>
      <c r="D79" s="3" t="s">
        <v>176</v>
      </c>
      <c r="E79" s="84">
        <v>29.69</v>
      </c>
      <c r="F79" s="83">
        <f t="shared" si="126"/>
        <v>6472.42</v>
      </c>
      <c r="G79" s="70">
        <f t="shared" si="101"/>
        <v>64</v>
      </c>
      <c r="H79" s="70">
        <f t="shared" si="102"/>
        <v>2</v>
      </c>
      <c r="I79" s="70">
        <f t="shared" si="103"/>
        <v>4</v>
      </c>
      <c r="J79" s="70">
        <f t="shared" si="104"/>
        <v>148</v>
      </c>
      <c r="K79" s="70">
        <f t="shared" si="105"/>
        <v>0</v>
      </c>
      <c r="L79" s="70">
        <f t="shared" si="106"/>
        <v>0</v>
      </c>
      <c r="M79" s="73">
        <f t="shared" si="124"/>
        <v>218</v>
      </c>
      <c r="N79" s="81">
        <f t="shared" si="125"/>
        <v>218</v>
      </c>
      <c r="O79" s="72" t="str">
        <f>IFERROR(VLOOKUP(B79,'1ไม่มียอด'!B:D,3,0),"0")</f>
        <v>0</v>
      </c>
      <c r="P79" s="72" t="str">
        <f>IFERROR(VLOOKUP(B79,'1ไม่มียอด'!B:E,4,0),"0")</f>
        <v>0</v>
      </c>
      <c r="Q79" s="72" t="str">
        <f>IFERROR(VLOOKUP(B79,'1ไม่มียอด'!B:F,5,0),"0")</f>
        <v>0</v>
      </c>
      <c r="R79" s="72" t="str">
        <f>IFERROR(VLOOKUP(B79,'1ไม่มียอด'!B:G,6,0),"0")</f>
        <v>0</v>
      </c>
      <c r="S79" s="72" t="str">
        <f>IFERROR(VLOOKUP(B79,'1ไม่มียอด'!B:J,9,0),"0")</f>
        <v>0</v>
      </c>
      <c r="T79" s="72" t="str">
        <f>IFERROR(VLOOKUP(B79,'1ไม่มียอด'!B:K,10,0),"0")</f>
        <v>0</v>
      </c>
      <c r="U79" s="73">
        <f t="shared" si="107"/>
        <v>0</v>
      </c>
      <c r="V79" s="72" t="str">
        <f>IFERROR(VLOOKUP(B79,#REF!,3,0),"0")</f>
        <v>0</v>
      </c>
      <c r="W79" s="72" t="str">
        <f>IFERROR(VLOOKUP(B79,#REF!,4,0),"0")</f>
        <v>0</v>
      </c>
      <c r="X79" s="72" t="str">
        <f>IFERROR(VLOOKUP(B79,#REF!,5,0),"0")</f>
        <v>0</v>
      </c>
      <c r="Y79" s="72" t="str">
        <f>IFERROR(VLOOKUP(B79,#REF!,9,0),"0")</f>
        <v>0</v>
      </c>
      <c r="Z79" s="72" t="str">
        <f>IFERROR(VLOOKUP(B79,#REF!,10,0),"0")</f>
        <v>0</v>
      </c>
      <c r="AA79" s="72" t="str">
        <f>IFERROR(VLOOKUP(B79,#REF!,11,0),"0")</f>
        <v>0</v>
      </c>
      <c r="AB79" s="73">
        <f t="shared" si="108"/>
        <v>0</v>
      </c>
      <c r="AC79" s="72">
        <f>IFERROR(VLOOKUP(B79,'3'!B:D,3,0),"0")</f>
        <v>4</v>
      </c>
      <c r="AD79" s="72">
        <f>IFERROR(VLOOKUP(B79,'3'!B:E,4,0),"0")</f>
        <v>0</v>
      </c>
      <c r="AE79" s="72">
        <f>IFERROR(VLOOKUP(B79,'3'!B:F,5,0),"0")</f>
        <v>0</v>
      </c>
      <c r="AF79" s="72">
        <f>IFERROR(VLOOKUP(B79,'3'!B:J,9,0),"0")</f>
        <v>2</v>
      </c>
      <c r="AG79" s="72">
        <f>IFERROR(VLOOKUP(B79,'3'!B:K,10,0),"0")</f>
        <v>0</v>
      </c>
      <c r="AH79" s="72">
        <f>IFERROR(VLOOKUP(B79,'3'!B:L,11,0),"0")</f>
        <v>0</v>
      </c>
      <c r="AI79" s="73">
        <f t="shared" si="127"/>
        <v>6</v>
      </c>
      <c r="AJ79" s="72">
        <f>IFERROR(VLOOKUP(B79,'4'!B:D,3,0),"0")</f>
        <v>4</v>
      </c>
      <c r="AK79" s="72">
        <f>IFERROR(VLOOKUP(B79,'4'!B:E,4,0),"0")</f>
        <v>0</v>
      </c>
      <c r="AL79" s="72">
        <f>IFERROR(VLOOKUP(B79,'4'!B:F,5,0),"0")</f>
        <v>0</v>
      </c>
      <c r="AM79" s="72">
        <f>IFERROR(VLOOKUP(B79,'4'!B:J,9,0),"0")</f>
        <v>3</v>
      </c>
      <c r="AN79" s="72">
        <f>IFERROR(VLOOKUP(B79,'4'!B:K,10,0),"0")</f>
        <v>0</v>
      </c>
      <c r="AO79" s="72">
        <f>IFERROR(VLOOKUP(B79,'4'!B:L,11,0),"0")</f>
        <v>0</v>
      </c>
      <c r="AP79" s="73">
        <f t="shared" si="128"/>
        <v>7</v>
      </c>
      <c r="AQ79" s="72">
        <f>IFERROR(VLOOKUP(B79,'5'!B:D,3,0),"0")</f>
        <v>3</v>
      </c>
      <c r="AR79" s="72">
        <f>IFERROR(VLOOKUP(B79,'5'!B:E,4,0),"0")</f>
        <v>0</v>
      </c>
      <c r="AS79" s="72">
        <f>IFERROR(VLOOKUP(B79,'5'!B:F,5,0),"0")</f>
        <v>0</v>
      </c>
      <c r="AT79" s="72">
        <f>IFERROR(VLOOKUP(B79,'5'!B:J,9,0),"0")</f>
        <v>2</v>
      </c>
      <c r="AU79" s="72">
        <f>IFERROR(VLOOKUP(B79,'5'!B:K,10,0),"0")</f>
        <v>0</v>
      </c>
      <c r="AV79" s="72">
        <f>IFERROR(VLOOKUP(B79,'5'!B:L,11,0),"0")</f>
        <v>0</v>
      </c>
      <c r="AW79" s="73">
        <f t="shared" si="109"/>
        <v>5</v>
      </c>
      <c r="AX79" s="72">
        <f>IFERROR(VLOOKUP(B79,'6'!B:D,3,0),"0")</f>
        <v>2</v>
      </c>
      <c r="AY79" s="72">
        <f>IFERROR(VLOOKUP(B79,'6'!B:E,4,0),"0")</f>
        <v>0</v>
      </c>
      <c r="AZ79" s="72">
        <f>IFERROR(VLOOKUP(B79,'6'!B:F,5,0),"0")</f>
        <v>0</v>
      </c>
      <c r="BA79" s="72">
        <f>IFERROR(VLOOKUP(B79,'6'!B:J,9,0),"0")</f>
        <v>0</v>
      </c>
      <c r="BB79" s="72">
        <f>IFERROR(VLOOKUP(B79,'6'!B:K,10,0),"0")</f>
        <v>0</v>
      </c>
      <c r="BC79" s="72">
        <f>IFERROR(VLOOKUP(B79,'6'!B:L,11,0),"0")</f>
        <v>0</v>
      </c>
      <c r="BD79" s="73">
        <f t="shared" si="129"/>
        <v>2</v>
      </c>
      <c r="BE79" s="72">
        <f>IFERROR(VLOOKUP(B79,'7'!B:D,3,0),"0")</f>
        <v>4</v>
      </c>
      <c r="BF79" s="72">
        <f>IFERROR(VLOOKUP(B79,'7'!B:E,4,0),"0")</f>
        <v>0</v>
      </c>
      <c r="BG79" s="72">
        <f>IFERROR(VLOOKUP(B79,'7'!B:F,5,0),"0")</f>
        <v>0</v>
      </c>
      <c r="BH79" s="72">
        <f>IFERROR(VLOOKUP(B79,'7'!B:J,9,0),"0")</f>
        <v>1</v>
      </c>
      <c r="BI79" s="72">
        <f>IFERROR(VLOOKUP(B79,'7'!B:K,10,0),"0")</f>
        <v>0</v>
      </c>
      <c r="BJ79" s="72">
        <f>IFERROR(VLOOKUP(B79,'7'!B:L,11,0),"0")</f>
        <v>0</v>
      </c>
      <c r="BK79" s="73">
        <f t="shared" si="110"/>
        <v>5</v>
      </c>
      <c r="BL79" s="72">
        <f>IFERROR(VLOOKUP(B79,'8'!B:D,3,0),"0")</f>
        <v>5</v>
      </c>
      <c r="BM79" s="72">
        <f>IFERROR(VLOOKUP(B79,'8'!B:E,4,0),"0")</f>
        <v>0</v>
      </c>
      <c r="BN79" s="72">
        <f>IFERROR(VLOOKUP(B79,'8'!B:F,5,0),"0")</f>
        <v>0</v>
      </c>
      <c r="BO79" s="72">
        <f>IFERROR(VLOOKUP(B79,'8'!B:J,9,0),"0")</f>
        <v>0</v>
      </c>
      <c r="BP79" s="72">
        <f>IFERROR(VLOOKUP(B79,'8'!B:K,10,0),"0")</f>
        <v>0</v>
      </c>
      <c r="BQ79" s="72">
        <f>IFERROR(VLOOKUP(B79,'8'!B:L,11,0),"0")</f>
        <v>0</v>
      </c>
      <c r="BR79" s="73">
        <f t="shared" si="130"/>
        <v>5</v>
      </c>
      <c r="BS79" s="72">
        <f>IFERROR(VLOOKUP(B79,'9'!B:D,3,0),"0")</f>
        <v>3</v>
      </c>
      <c r="BT79" s="72">
        <f>IFERROR(VLOOKUP(B79,'9'!B:E,4,0),"0")</f>
        <v>0</v>
      </c>
      <c r="BU79" s="72">
        <f>IFERROR(VLOOKUP(B79,'9'!B:F,5,0),"0")</f>
        <v>0</v>
      </c>
      <c r="BV79" s="72">
        <f>IFERROR(VLOOKUP(B79,'9'!B:J,9,0),"0")</f>
        <v>1</v>
      </c>
      <c r="BW79" s="72">
        <f>IFERROR(VLOOKUP(B79,'9'!B:K,10,0),"0")</f>
        <v>0</v>
      </c>
      <c r="BX79" s="72">
        <f>IFERROR(VLOOKUP(B79,'9'!B:L,11,0),"0")</f>
        <v>0</v>
      </c>
      <c r="BY79" s="73">
        <f t="shared" si="131"/>
        <v>4</v>
      </c>
      <c r="BZ79" s="72">
        <f>IFERROR(VLOOKUP(B79,'10'!B:D,3,0),"0")</f>
        <v>2</v>
      </c>
      <c r="CA79" s="72">
        <f>IFERROR(VLOOKUP(B79,'10'!B:E,4,0),"0")</f>
        <v>0</v>
      </c>
      <c r="CB79" s="72">
        <f>VLOOKUP(B79,'10'!B:F,5,0)</f>
        <v>0</v>
      </c>
      <c r="CC79" s="72">
        <f>IFERROR(VLOOKUP(B79,'10'!B:J,9,0),"0")</f>
        <v>14</v>
      </c>
      <c r="CD79" s="72">
        <f>IFERROR(VLOOKUP(B79,'10'!B:K,10,0),"0")</f>
        <v>0</v>
      </c>
      <c r="CE79" s="72">
        <f>IFERROR(VLOOKUP(B79,'10'!B:L,11,0),"0")</f>
        <v>0</v>
      </c>
      <c r="CF79" s="73">
        <f t="shared" si="111"/>
        <v>16</v>
      </c>
      <c r="CG79" s="72">
        <f>IFERROR(VLOOKUP(B79,'11'!B:D,3,0),"0")</f>
        <v>4</v>
      </c>
      <c r="CH79" s="72">
        <f>IFERROR(VLOOKUP(B79,'11'!B:E,4,0),"0")</f>
        <v>1</v>
      </c>
      <c r="CI79" s="72">
        <f>IFERROR(VLOOKUP(B79,'11'!B:F,5,0),"0")</f>
        <v>1</v>
      </c>
      <c r="CJ79" s="72">
        <f>IFERROR(VLOOKUP(B79,'11'!B:J,9,0),"0")</f>
        <v>18</v>
      </c>
      <c r="CK79" s="72">
        <f>IFERROR(VLOOKUP(B79,'11'!B:K,10,0),"0")</f>
        <v>0</v>
      </c>
      <c r="CL79" s="72">
        <f>IFERROR(VLOOKUP(B79,'11'!B:L,11,0),"0")</f>
        <v>0</v>
      </c>
      <c r="CM79" s="73">
        <f t="shared" si="112"/>
        <v>24</v>
      </c>
      <c r="CN79" s="72">
        <f>IFERROR(VLOOKUP(B79,'12'!B:D,3,0),"0")</f>
        <v>1</v>
      </c>
      <c r="CO79" s="72">
        <f>IFERROR(VLOOKUP(B79,'12'!B:E,4,0),"0")</f>
        <v>0</v>
      </c>
      <c r="CP79" s="72">
        <f>IFERROR(VLOOKUP(B79,'12'!B:F,5,0),"0")</f>
        <v>0</v>
      </c>
      <c r="CQ79" s="72">
        <f>IFERROR(VLOOKUP(B79,'12'!B:J,9,0),"0")</f>
        <v>47</v>
      </c>
      <c r="CR79" s="72">
        <f>IFERROR(VLOOKUP(B79,'12'!B:K,10,0),"0")</f>
        <v>0</v>
      </c>
      <c r="CS79" s="72">
        <f>IFERROR(VLOOKUP(B79,'12'!B:L,11,0),"0")</f>
        <v>0</v>
      </c>
      <c r="CT79" s="73">
        <f t="shared" si="113"/>
        <v>48</v>
      </c>
      <c r="CU79" s="72">
        <f>IFERROR(VLOOKUP(B79,'13'!B:D,3,0),"0")</f>
        <v>2</v>
      </c>
      <c r="CV79" s="72">
        <f>IFERROR(VLOOKUP(B79,'13'!B:E,4,0),"0")</f>
        <v>0</v>
      </c>
      <c r="CW79" s="72">
        <f>IFERROR(VLOOKUP(B79,'13'!B:F,5,0),"0")</f>
        <v>0</v>
      </c>
      <c r="CX79" s="72">
        <f>IFERROR(VLOOKUP(B79,'13'!B:J,9,0),"0")</f>
        <v>14</v>
      </c>
      <c r="CY79" s="72">
        <f>IFERROR(VLOOKUP(B79,'13'!B:K,10,0),"0")</f>
        <v>0</v>
      </c>
      <c r="CZ79" s="72">
        <f>IFERROR(VLOOKUP(B79,'13'!B:L,11,0),"0")</f>
        <v>0</v>
      </c>
      <c r="DA79" s="73">
        <f t="shared" si="114"/>
        <v>16</v>
      </c>
      <c r="DB79" s="72">
        <f>IFERROR(VLOOKUP(B79,'14'!B:D,3,0),"0")</f>
        <v>3</v>
      </c>
      <c r="DC79" s="72">
        <f>IFERROR(VLOOKUP(B79,'14'!B:E,4,0),"0")</f>
        <v>0</v>
      </c>
      <c r="DD79" s="72">
        <f>IFERROR(VLOOKUP(B79,'14'!B:F,5,0),"0")</f>
        <v>0</v>
      </c>
      <c r="DE79" s="72">
        <f>IFERROR(VLOOKUP(B79,'14'!B:J,9,0),"0")</f>
        <v>10</v>
      </c>
      <c r="DF79" s="72">
        <f>IFERROR(VLOOKUP(B79,'14'!B:K,10,0),"0")</f>
        <v>0</v>
      </c>
      <c r="DG79" s="72">
        <f>IFERROR(VLOOKUP(B79,'14'!B:L,11,0),"0")</f>
        <v>0</v>
      </c>
      <c r="DH79" s="73">
        <f t="shared" si="115"/>
        <v>13</v>
      </c>
      <c r="DI79" s="72">
        <f>IFERROR(VLOOKUP(B79,'15'!B:D,3,0),"0")</f>
        <v>14</v>
      </c>
      <c r="DJ79" s="72">
        <f>IFERROR(VLOOKUP(B79,'15'!B:E,4,0),"0")</f>
        <v>0</v>
      </c>
      <c r="DK79" s="72">
        <f>IFERROR(VLOOKUP(B79,'15'!B:F,5,0),"0")</f>
        <v>0</v>
      </c>
      <c r="DL79" s="72">
        <f>IFERROR(VLOOKUP(B79,'15'!B:J,9,0),"0")</f>
        <v>6</v>
      </c>
      <c r="DM79" s="72">
        <f>IFERROR(VLOOKUP(B79,'15'!B:K,10,0),"0")</f>
        <v>0</v>
      </c>
      <c r="DN79" s="72">
        <f>IFERROR(VLOOKUP(B79,'15'!B:L,11,0),"0")</f>
        <v>0</v>
      </c>
      <c r="DO79" s="73">
        <f t="shared" si="116"/>
        <v>20</v>
      </c>
      <c r="DP79" s="72">
        <f>IFERROR(VLOOKUP(B79,'16'!B:D,3,0),"0")</f>
        <v>5</v>
      </c>
      <c r="DQ79" s="72">
        <f>IFERROR(VLOOKUP(B79,'16'!B:E,4,0),"0")</f>
        <v>1</v>
      </c>
      <c r="DR79" s="72">
        <f>IFERROR(VLOOKUP(B79,'16'!B:F,5,0),"0")</f>
        <v>1</v>
      </c>
      <c r="DS79" s="72">
        <f>IFERROR(VLOOKUP(B79,'16'!B:J,9,0),"0")</f>
        <v>3</v>
      </c>
      <c r="DT79" s="72">
        <f>IFERROR(VLOOKUP(B79,'16'!B:K,10,0),"0")</f>
        <v>0</v>
      </c>
      <c r="DU79" s="72">
        <f>IFERROR(VLOOKUP(B79,'16'!B:L,11,0),"0")</f>
        <v>0</v>
      </c>
      <c r="DV79" s="73">
        <f t="shared" si="117"/>
        <v>10</v>
      </c>
      <c r="DW79" s="72">
        <f>IFERROR(VLOOKUP(B79,'17'!B:D,3,0),"0")</f>
        <v>1</v>
      </c>
      <c r="DX79" s="72">
        <f>IFERROR(VLOOKUP(B79,'17'!B:E,4,0),"0")</f>
        <v>0</v>
      </c>
      <c r="DY79" s="72">
        <f>IFERROR(VLOOKUP(B79,'17'!B:F,5,0),"0")</f>
        <v>0</v>
      </c>
      <c r="DZ79" s="72">
        <f>IFERROR(VLOOKUP(B79,'17'!B:J,9,0),"0")</f>
        <v>16</v>
      </c>
      <c r="EA79" s="72">
        <f>IFERROR(VLOOKUP(B79,'17'!B:K,10,0),"0")</f>
        <v>0</v>
      </c>
      <c r="EB79" s="72">
        <f>IFERROR(VLOOKUP(B79,'17'!B:L,11,0),"0")</f>
        <v>0</v>
      </c>
      <c r="EC79" s="73">
        <f t="shared" si="118"/>
        <v>17</v>
      </c>
      <c r="ED79" s="72">
        <f>IFERROR(VLOOKUP(B79,'18'!B:D,3,0),"0")</f>
        <v>1</v>
      </c>
      <c r="EE79" s="72">
        <f>IFERROR(VLOOKUP(B79,'18'!B:E,4,0),"0")</f>
        <v>0</v>
      </c>
      <c r="EF79" s="72">
        <f>IFERROR(VLOOKUP(B79,'18'!B:F,5,0),"0")</f>
        <v>0</v>
      </c>
      <c r="EG79" s="72">
        <f>IFERROR(VLOOKUP(B79,'18'!B:J,9,0),"0")</f>
        <v>7</v>
      </c>
      <c r="EH79" s="72">
        <f>IFERROR(VLOOKUP(B79,'18'!B:K,10,0),"0")</f>
        <v>0</v>
      </c>
      <c r="EI79" s="72">
        <f>IFERROR(VLOOKUP(B79,'18'!B:L,11,0),"0")</f>
        <v>0</v>
      </c>
      <c r="EJ79" s="73">
        <f t="shared" si="132"/>
        <v>8</v>
      </c>
      <c r="EK79" s="72">
        <f>IFERROR(VLOOKUP(B79,'19'!B:D,3,0),"0")</f>
        <v>6</v>
      </c>
      <c r="EL79" s="72">
        <f>IFERROR(VLOOKUP(B79,'19'!B:E,4,0),"0")</f>
        <v>0</v>
      </c>
      <c r="EM79" s="72">
        <f>IFERROR(VLOOKUP(B79,'19'!B:F,5,0),"0")</f>
        <v>0</v>
      </c>
      <c r="EN79" s="72">
        <f>IFERROR(VLOOKUP(B79,'19'!B:J,9,0),"0")</f>
        <v>1</v>
      </c>
      <c r="EO79" s="72">
        <f>IFERROR(VLOOKUP(B79,'19'!B:K,10,0),"0")</f>
        <v>0</v>
      </c>
      <c r="EP79" s="72">
        <f>IFERROR(VLOOKUP(B79,'19'!B:L,11,0),"0")</f>
        <v>0</v>
      </c>
      <c r="EQ79" s="73">
        <f t="shared" si="133"/>
        <v>7</v>
      </c>
      <c r="ER79" s="72">
        <f>IFERROR(VLOOKUP(B79,'20'!B:D,3,0),"0")</f>
        <v>0</v>
      </c>
      <c r="ES79" s="72">
        <f>IFERROR(VLOOKUP(B79,'20'!B:E,4,0),"0")</f>
        <v>0</v>
      </c>
      <c r="ET79" s="72">
        <f>IFERROR(VLOOKUP(B79,'20'!B:F,5,0),"0")</f>
        <v>0</v>
      </c>
      <c r="EU79" s="72">
        <f>IFERROR(VLOOKUP(B79,'20'!B:J,9,0),"0")</f>
        <v>0</v>
      </c>
      <c r="EV79" s="72">
        <f>IFERROR(VLOOKUP(B79,'20'!B:K,10,0),"0")</f>
        <v>0</v>
      </c>
      <c r="EW79" s="72">
        <f>IFERROR(VLOOKUP(B79,'20'!B:L,11,0),"0")</f>
        <v>0</v>
      </c>
      <c r="EX79" s="73">
        <f t="shared" si="134"/>
        <v>0</v>
      </c>
      <c r="EY79" s="72">
        <f>IFERROR(VLOOKUP(B79,'21'!B:D,3,0),"0")</f>
        <v>0</v>
      </c>
      <c r="EZ79" s="72">
        <f>IFERROR(VLOOKUP(B79,'21'!B:E,4,0),"0")</f>
        <v>0</v>
      </c>
      <c r="FA79" s="72">
        <f>IFERROR(VLOOKUP(B79,'21'!B:F,5,0),"0")</f>
        <v>0</v>
      </c>
      <c r="FB79" s="72">
        <f>IFERROR(VLOOKUP(B79,'21'!B:J,9,0),"0")</f>
        <v>0</v>
      </c>
      <c r="FC79" s="72">
        <f>IFERROR(VLOOKUP(B79,'21'!B:K,10,0),"0")</f>
        <v>0</v>
      </c>
      <c r="FD79" s="72">
        <f>IFERROR(VLOOKUP(B79,'21'!B:L,11,0),"0")</f>
        <v>0</v>
      </c>
      <c r="FE79" s="73">
        <f t="shared" si="135"/>
        <v>0</v>
      </c>
      <c r="FF79" s="72">
        <f>IFERROR(VLOOKUP(B79,'22'!B:D,3,0),"0")</f>
        <v>0</v>
      </c>
      <c r="FG79" s="72">
        <f>IFERROR(VLOOKUP(B79,'22'!B:E,4,0),"0")</f>
        <v>0</v>
      </c>
      <c r="FH79" s="72">
        <f>IFERROR(VLOOKUP(B79,'22'!B:F,5,0),"0")</f>
        <v>0</v>
      </c>
      <c r="FI79" s="72">
        <f>IFERROR(VLOOKUP(B79,'22'!B:J,9,0),"0")</f>
        <v>0</v>
      </c>
      <c r="FJ79" s="72">
        <f>IFERROR(VLOOKUP(B79,'22'!B:K,10,0),"0")</f>
        <v>0</v>
      </c>
      <c r="FK79" s="72">
        <f>IFERROR(VLOOKUP(B79,'22'!B:L,11,0),"0")</f>
        <v>0</v>
      </c>
      <c r="FL79" s="73">
        <f t="shared" si="136"/>
        <v>0</v>
      </c>
      <c r="FM79" s="72">
        <f>IFERROR(VLOOKUP(B79,'23'!B:D,3,0),"0")</f>
        <v>0</v>
      </c>
      <c r="FN79" s="72">
        <f>IFERROR(VLOOKUP(B79,'23'!B:E,4,0),"0")</f>
        <v>0</v>
      </c>
      <c r="FO79" s="72">
        <f>IFERROR(VLOOKUP(B79,'23'!B:F,5,0),"0")</f>
        <v>0</v>
      </c>
      <c r="FP79" s="72">
        <f>IFERROR(VLOOKUP(B79,'23'!B:J,9,0),"0")</f>
        <v>1</v>
      </c>
      <c r="FQ79" s="72">
        <f>IFERROR(VLOOKUP(B79,'23'!B:K,10,0),"0")</f>
        <v>0</v>
      </c>
      <c r="FR79" s="72">
        <f>IFERROR(VLOOKUP(B79,'23'!B:L,11,0),"0")</f>
        <v>0</v>
      </c>
      <c r="FS79" s="73">
        <f t="shared" si="137"/>
        <v>1</v>
      </c>
      <c r="FT79" s="72">
        <f>IFERROR(VLOOKUP(B79,'24'!B:D,3,0),"0")</f>
        <v>0</v>
      </c>
      <c r="FU79" s="72">
        <f>IFERROR(VLOOKUP(B79,'24'!B:E,4,0),"0")</f>
        <v>0</v>
      </c>
      <c r="FV79" s="72">
        <f>IFERROR(VLOOKUP(B79,'24'!B:F,5,0),"0")</f>
        <v>1</v>
      </c>
      <c r="FW79" s="72">
        <f>IFERROR(VLOOKUP(B79,'24'!B:J,9,0),"0")</f>
        <v>1</v>
      </c>
      <c r="FX79" s="72">
        <f>IFERROR(VLOOKUP(B79,'24'!B:K,10,0),"0")</f>
        <v>0</v>
      </c>
      <c r="FY79" s="72">
        <f>IFERROR(VLOOKUP(B79,'24'!B:L,11,0),"0")</f>
        <v>0</v>
      </c>
      <c r="FZ79" s="73">
        <f t="shared" si="138"/>
        <v>2</v>
      </c>
      <c r="GA79" s="72">
        <f>IFERROR(VLOOKUP(B79,'25'!B:D,3,0),"0")</f>
        <v>0</v>
      </c>
      <c r="GB79" s="72">
        <f>IFERROR(VLOOKUP(B79,'25'!B:E,4,0),"0")</f>
        <v>0</v>
      </c>
      <c r="GC79" s="72">
        <f>IFERROR(VLOOKUP(B79,'25'!B:F,5,0),"0")</f>
        <v>0</v>
      </c>
      <c r="GD79" s="72">
        <f>IFERROR(VLOOKUP(B79,'25'!B:J,9,0),"0")</f>
        <v>0</v>
      </c>
      <c r="GE79" s="72">
        <f>IFERROR(VLOOKUP(B79,'25'!B:K,10,0),"0")</f>
        <v>0</v>
      </c>
      <c r="GF79" s="72">
        <f>IFERROR(VLOOKUP(B79,'25'!B:L,11,0),"0")</f>
        <v>0</v>
      </c>
      <c r="GG79" s="73">
        <f t="shared" si="119"/>
        <v>0</v>
      </c>
      <c r="GH79" s="72">
        <f>IFERROR(VLOOKUP(B79,'26'!B:D,3,0),"0")</f>
        <v>0</v>
      </c>
      <c r="GI79" s="72">
        <f>IFERROR(VLOOKUP(B79,'26'!B:E,4,0),"0")</f>
        <v>0</v>
      </c>
      <c r="GJ79" s="72">
        <f>IFERROR(VLOOKUP(B79,'26'!B:F,5,0),"0")</f>
        <v>1</v>
      </c>
      <c r="GK79" s="72">
        <f>IFERROR(VLOOKUP(B79,'26'!B:J,9,0),"0")</f>
        <v>1</v>
      </c>
      <c r="GL79" s="72">
        <f>IFERROR(VLOOKUP(B79,'26'!B:K,10,0),"0")</f>
        <v>0</v>
      </c>
      <c r="GM79" s="72">
        <f>IFERROR(VLOOKUP(B79,'26'!B:L,11,0),"0")</f>
        <v>0</v>
      </c>
      <c r="GN79" s="73">
        <f t="shared" si="120"/>
        <v>2</v>
      </c>
      <c r="GO79" s="72">
        <f>IFERROR(VLOOKUP(B79,'27'!B:D,3,0),"0")</f>
        <v>0</v>
      </c>
      <c r="GP79" s="72">
        <f>IFERROR(VLOOKUP(B79,'27'!B:E,4,0),"0")</f>
        <v>0</v>
      </c>
      <c r="GQ79" s="72">
        <f>IFERROR(VLOOKUP(B79,'27'!B:F,5,0),"0")</f>
        <v>0</v>
      </c>
      <c r="GR79" s="72">
        <f>IFERROR(VLOOKUP(B79,'27'!B:J,9,0),"0")</f>
        <v>0</v>
      </c>
      <c r="GS79" s="72">
        <f>IFERROR(VLOOKUP(B79,'27'!B:K,10,0),"0")</f>
        <v>0</v>
      </c>
      <c r="GT79" s="72">
        <f>IFERROR(VLOOKUP(B79,'27'!B:L,11,0),"0")</f>
        <v>0</v>
      </c>
      <c r="GU79" s="73">
        <f t="shared" si="139"/>
        <v>0</v>
      </c>
      <c r="GV79" s="72">
        <f>IFERROR(VLOOKUP(B79,'28'!B:D,3,0),"0")</f>
        <v>0</v>
      </c>
      <c r="GW79" s="72">
        <f>IFERROR(VLOOKUP(B79,'28'!B:E,4,0),"0")</f>
        <v>0</v>
      </c>
      <c r="GX79" s="72">
        <f>IFERROR(VLOOKUP(B79,'28'!B:F,5,0),"0")</f>
        <v>0</v>
      </c>
      <c r="GY79" s="72">
        <f>IFERROR(VLOOKUP(B79,'28'!B:J,9,0),"0")</f>
        <v>0</v>
      </c>
      <c r="GZ79" s="72">
        <f>IFERROR(VLOOKUP(B79,'28'!B:K,10,0),"0")</f>
        <v>0</v>
      </c>
      <c r="HA79" s="72">
        <f>IFERROR(VLOOKUP(B79,'28'!B:L,11,0),"0")</f>
        <v>0</v>
      </c>
      <c r="HB79" s="73">
        <f t="shared" si="140"/>
        <v>0</v>
      </c>
      <c r="HC79" s="72" t="str">
        <f>IFERROR(VLOOKUP(B79,#REF!,3),"0")</f>
        <v>0</v>
      </c>
      <c r="HD79" s="72" t="str">
        <f>IFERROR(VLOOKUP(B79,#REF!,4,0),"0")</f>
        <v>0</v>
      </c>
      <c r="HE79" s="72" t="str">
        <f>IFERROR(VLOOKUP(B79,#REF!,5,0),"0")</f>
        <v>0</v>
      </c>
      <c r="HF79" s="72" t="str">
        <f>IFERROR(VLOOKUP(B79,#REF!,9,0),"0")</f>
        <v>0</v>
      </c>
      <c r="HG79" s="72" t="str">
        <f>IFERROR(VLOOKUP(B79,#REF!,10,0),"0")</f>
        <v>0</v>
      </c>
      <c r="HH79" s="72" t="str">
        <f>IFERROR(VLOOKUP(B79,#REF!,11,0),"0")</f>
        <v>0</v>
      </c>
      <c r="HI79" s="73">
        <f t="shared" si="121"/>
        <v>0</v>
      </c>
      <c r="HP79" s="73">
        <f t="shared" si="122"/>
        <v>0</v>
      </c>
      <c r="HW79" s="73">
        <f t="shared" si="123"/>
        <v>0</v>
      </c>
    </row>
    <row r="80" spans="1:231" x14ac:dyDescent="0.6">
      <c r="A80" s="3">
        <v>77</v>
      </c>
      <c r="B80" s="3">
        <v>1112004</v>
      </c>
      <c r="C80" s="5" t="s">
        <v>152</v>
      </c>
      <c r="D80" s="3" t="s">
        <v>176</v>
      </c>
      <c r="E80" s="84">
        <v>31.59</v>
      </c>
      <c r="F80" s="83">
        <f t="shared" si="126"/>
        <v>6286.41</v>
      </c>
      <c r="G80" s="70">
        <f t="shared" si="101"/>
        <v>52</v>
      </c>
      <c r="H80" s="70">
        <f t="shared" si="102"/>
        <v>1</v>
      </c>
      <c r="I80" s="70">
        <f t="shared" si="103"/>
        <v>0</v>
      </c>
      <c r="J80" s="70">
        <f t="shared" si="104"/>
        <v>146</v>
      </c>
      <c r="K80" s="70">
        <f t="shared" si="105"/>
        <v>0</v>
      </c>
      <c r="L80" s="70">
        <f t="shared" si="106"/>
        <v>0</v>
      </c>
      <c r="M80" s="73">
        <f t="shared" si="124"/>
        <v>199</v>
      </c>
      <c r="N80" s="81">
        <f t="shared" si="125"/>
        <v>199</v>
      </c>
      <c r="O80" s="72" t="str">
        <f>IFERROR(VLOOKUP(B80,'1ไม่มียอด'!B:D,3,0),"0")</f>
        <v>0</v>
      </c>
      <c r="P80" s="72" t="str">
        <f>IFERROR(VLOOKUP(B80,'1ไม่มียอด'!B:E,4,0),"0")</f>
        <v>0</v>
      </c>
      <c r="Q80" s="72" t="str">
        <f>IFERROR(VLOOKUP(B80,'1ไม่มียอด'!B:F,5,0),"0")</f>
        <v>0</v>
      </c>
      <c r="R80" s="72" t="str">
        <f>IFERROR(VLOOKUP(B80,'1ไม่มียอด'!B:G,6,0),"0")</f>
        <v>0</v>
      </c>
      <c r="S80" s="72" t="str">
        <f>IFERROR(VLOOKUP(B80,'1ไม่มียอด'!B:J,9,0),"0")</f>
        <v>0</v>
      </c>
      <c r="T80" s="72" t="str">
        <f>IFERROR(VLOOKUP(B80,'1ไม่มียอด'!B:K,10,0),"0")</f>
        <v>0</v>
      </c>
      <c r="U80" s="73">
        <f t="shared" si="107"/>
        <v>0</v>
      </c>
      <c r="V80" s="72" t="str">
        <f>IFERROR(VLOOKUP(B80,#REF!,3,0),"0")</f>
        <v>0</v>
      </c>
      <c r="W80" s="72" t="str">
        <f>IFERROR(VLOOKUP(B80,#REF!,4,0),"0")</f>
        <v>0</v>
      </c>
      <c r="X80" s="72" t="str">
        <f>IFERROR(VLOOKUP(B80,#REF!,5,0),"0")</f>
        <v>0</v>
      </c>
      <c r="Y80" s="72" t="str">
        <f>IFERROR(VLOOKUP(B80,#REF!,9,0),"0")</f>
        <v>0</v>
      </c>
      <c r="Z80" s="72" t="str">
        <f>IFERROR(VLOOKUP(B80,#REF!,10,0),"0")</f>
        <v>0</v>
      </c>
      <c r="AA80" s="72" t="str">
        <f>IFERROR(VLOOKUP(B80,#REF!,11,0),"0")</f>
        <v>0</v>
      </c>
      <c r="AB80" s="73">
        <f t="shared" si="108"/>
        <v>0</v>
      </c>
      <c r="AC80" s="72">
        <f>IFERROR(VLOOKUP(B80,'3'!B:D,3,0),"0")</f>
        <v>4</v>
      </c>
      <c r="AD80" s="72">
        <f>IFERROR(VLOOKUP(B80,'3'!B:E,4,0),"0")</f>
        <v>0</v>
      </c>
      <c r="AE80" s="72">
        <f>IFERROR(VLOOKUP(B80,'3'!B:F,5,0),"0")</f>
        <v>0</v>
      </c>
      <c r="AF80" s="72">
        <f>IFERROR(VLOOKUP(B80,'3'!B:J,9,0),"0")</f>
        <v>2</v>
      </c>
      <c r="AG80" s="72">
        <f>IFERROR(VLOOKUP(B80,'3'!B:K,10,0),"0")</f>
        <v>0</v>
      </c>
      <c r="AH80" s="72">
        <f>IFERROR(VLOOKUP(B80,'3'!B:L,11,0),"0")</f>
        <v>0</v>
      </c>
      <c r="AI80" s="73">
        <f t="shared" si="127"/>
        <v>6</v>
      </c>
      <c r="AJ80" s="72">
        <f>IFERROR(VLOOKUP(B80,'4'!B:D,3,0),"0")</f>
        <v>2</v>
      </c>
      <c r="AK80" s="72">
        <f>IFERROR(VLOOKUP(B80,'4'!B:E,4,0),"0")</f>
        <v>0</v>
      </c>
      <c r="AL80" s="72">
        <f>IFERROR(VLOOKUP(B80,'4'!B:F,5,0),"0")</f>
        <v>0</v>
      </c>
      <c r="AM80" s="72">
        <f>IFERROR(VLOOKUP(B80,'4'!B:J,9,0),"0")</f>
        <v>3</v>
      </c>
      <c r="AN80" s="72">
        <f>IFERROR(VLOOKUP(B80,'4'!B:K,10,0),"0")</f>
        <v>0</v>
      </c>
      <c r="AO80" s="72">
        <f>IFERROR(VLOOKUP(B80,'4'!B:L,11,0),"0")</f>
        <v>0</v>
      </c>
      <c r="AP80" s="73">
        <f t="shared" si="128"/>
        <v>5</v>
      </c>
      <c r="AQ80" s="72">
        <f>IFERROR(VLOOKUP(B80,'5'!B:D,3,0),"0")</f>
        <v>2</v>
      </c>
      <c r="AR80" s="72">
        <f>IFERROR(VLOOKUP(B80,'5'!B:E,4,0),"0")</f>
        <v>0</v>
      </c>
      <c r="AS80" s="72">
        <f>IFERROR(VLOOKUP(B80,'5'!B:F,5,0),"0")</f>
        <v>0</v>
      </c>
      <c r="AT80" s="72">
        <f>IFERROR(VLOOKUP(B80,'5'!B:J,9,0),"0")</f>
        <v>2</v>
      </c>
      <c r="AU80" s="72">
        <f>IFERROR(VLOOKUP(B80,'5'!B:K,10,0),"0")</f>
        <v>0</v>
      </c>
      <c r="AV80" s="72">
        <f>IFERROR(VLOOKUP(B80,'5'!B:L,11,0),"0")</f>
        <v>0</v>
      </c>
      <c r="AW80" s="73">
        <f t="shared" si="109"/>
        <v>4</v>
      </c>
      <c r="AX80" s="72">
        <f>IFERROR(VLOOKUP(B80,'6'!B:D,3,0),"0")</f>
        <v>1</v>
      </c>
      <c r="AY80" s="72">
        <f>IFERROR(VLOOKUP(B80,'6'!B:E,4,0),"0")</f>
        <v>0</v>
      </c>
      <c r="AZ80" s="72">
        <f>IFERROR(VLOOKUP(B80,'6'!B:F,5,0),"0")</f>
        <v>0</v>
      </c>
      <c r="BA80" s="72">
        <f>IFERROR(VLOOKUP(B80,'6'!B:J,9,0),"0")</f>
        <v>0</v>
      </c>
      <c r="BB80" s="72">
        <f>IFERROR(VLOOKUP(B80,'6'!B:K,10,0),"0")</f>
        <v>0</v>
      </c>
      <c r="BC80" s="72">
        <f>IFERROR(VLOOKUP(B80,'6'!B:L,11,0),"0")</f>
        <v>0</v>
      </c>
      <c r="BD80" s="73">
        <f t="shared" si="129"/>
        <v>1</v>
      </c>
      <c r="BE80" s="72">
        <f>IFERROR(VLOOKUP(B80,'7'!B:D,3,0),"0")</f>
        <v>2</v>
      </c>
      <c r="BF80" s="72">
        <f>IFERROR(VLOOKUP(B80,'7'!B:E,4,0),"0")</f>
        <v>0</v>
      </c>
      <c r="BG80" s="72">
        <f>IFERROR(VLOOKUP(B80,'7'!B:F,5,0),"0")</f>
        <v>0</v>
      </c>
      <c r="BH80" s="72">
        <f>IFERROR(VLOOKUP(B80,'7'!B:J,9,0),"0")</f>
        <v>1</v>
      </c>
      <c r="BI80" s="72">
        <f>IFERROR(VLOOKUP(B80,'7'!B:K,10,0),"0")</f>
        <v>0</v>
      </c>
      <c r="BJ80" s="72">
        <f>IFERROR(VLOOKUP(B80,'7'!B:L,11,0),"0")</f>
        <v>0</v>
      </c>
      <c r="BK80" s="73">
        <f t="shared" si="110"/>
        <v>3</v>
      </c>
      <c r="BL80" s="72">
        <f>IFERROR(VLOOKUP(B80,'8'!B:D,3,0),"0")</f>
        <v>7</v>
      </c>
      <c r="BM80" s="72">
        <f>IFERROR(VLOOKUP(B80,'8'!B:E,4,0),"0")</f>
        <v>0</v>
      </c>
      <c r="BN80" s="72">
        <f>IFERROR(VLOOKUP(B80,'8'!B:F,5,0),"0")</f>
        <v>0</v>
      </c>
      <c r="BO80" s="72">
        <f>IFERROR(VLOOKUP(B80,'8'!B:J,9,0),"0")</f>
        <v>0</v>
      </c>
      <c r="BP80" s="72">
        <f>IFERROR(VLOOKUP(B80,'8'!B:K,10,0),"0")</f>
        <v>0</v>
      </c>
      <c r="BQ80" s="72">
        <f>IFERROR(VLOOKUP(B80,'8'!B:L,11,0),"0")</f>
        <v>0</v>
      </c>
      <c r="BR80" s="73">
        <f t="shared" si="130"/>
        <v>7</v>
      </c>
      <c r="BS80" s="72">
        <f>IFERROR(VLOOKUP(B80,'9'!B:D,3,0),"0")</f>
        <v>1</v>
      </c>
      <c r="BT80" s="72">
        <f>IFERROR(VLOOKUP(B80,'9'!B:E,4,0),"0")</f>
        <v>0</v>
      </c>
      <c r="BU80" s="72">
        <f>IFERROR(VLOOKUP(B80,'9'!B:F,5,0),"0")</f>
        <v>0</v>
      </c>
      <c r="BV80" s="72">
        <f>IFERROR(VLOOKUP(B80,'9'!B:J,9,0),"0")</f>
        <v>1</v>
      </c>
      <c r="BW80" s="72">
        <f>IFERROR(VLOOKUP(B80,'9'!B:K,10,0),"0")</f>
        <v>0</v>
      </c>
      <c r="BX80" s="72">
        <f>IFERROR(VLOOKUP(B80,'9'!B:L,11,0),"0")</f>
        <v>0</v>
      </c>
      <c r="BY80" s="73">
        <f t="shared" si="131"/>
        <v>2</v>
      </c>
      <c r="BZ80" s="72">
        <f>IFERROR(VLOOKUP(B80,'10'!B:D,3,0),"0")</f>
        <v>3</v>
      </c>
      <c r="CA80" s="72">
        <f>IFERROR(VLOOKUP(B80,'10'!B:E,4,0),"0")</f>
        <v>0</v>
      </c>
      <c r="CB80" s="72">
        <f>VLOOKUP(B80,'10'!B:F,5,0)</f>
        <v>0</v>
      </c>
      <c r="CC80" s="72">
        <f>IFERROR(VLOOKUP(B80,'10'!B:J,9,0),"0")</f>
        <v>14</v>
      </c>
      <c r="CD80" s="72">
        <f>IFERROR(VLOOKUP(B80,'10'!B:K,10,0),"0")</f>
        <v>0</v>
      </c>
      <c r="CE80" s="72">
        <f>IFERROR(VLOOKUP(B80,'10'!B:L,11,0),"0")</f>
        <v>0</v>
      </c>
      <c r="CF80" s="73">
        <f t="shared" si="111"/>
        <v>17</v>
      </c>
      <c r="CG80" s="72">
        <f>IFERROR(VLOOKUP(B80,'11'!B:D,3,0),"0")</f>
        <v>2</v>
      </c>
      <c r="CH80" s="72">
        <f>IFERROR(VLOOKUP(B80,'11'!B:E,4,0),"0")</f>
        <v>1</v>
      </c>
      <c r="CI80" s="72">
        <f>IFERROR(VLOOKUP(B80,'11'!B:F,5,0),"0")</f>
        <v>0</v>
      </c>
      <c r="CJ80" s="72">
        <f>IFERROR(VLOOKUP(B80,'11'!B:J,9,0),"0")</f>
        <v>17</v>
      </c>
      <c r="CK80" s="72">
        <f>IFERROR(VLOOKUP(B80,'11'!B:K,10,0),"0")</f>
        <v>0</v>
      </c>
      <c r="CL80" s="72">
        <f>IFERROR(VLOOKUP(B80,'11'!B:L,11,0),"0")</f>
        <v>0</v>
      </c>
      <c r="CM80" s="73">
        <f t="shared" si="112"/>
        <v>20</v>
      </c>
      <c r="CN80" s="72">
        <f>IFERROR(VLOOKUP(B80,'12'!B:D,3,0),"0")</f>
        <v>0</v>
      </c>
      <c r="CO80" s="72">
        <f>IFERROR(VLOOKUP(B80,'12'!B:E,4,0),"0")</f>
        <v>0</v>
      </c>
      <c r="CP80" s="72">
        <f>IFERROR(VLOOKUP(B80,'12'!B:F,5,0),"0")</f>
        <v>0</v>
      </c>
      <c r="CQ80" s="72">
        <f>IFERROR(VLOOKUP(B80,'12'!B:J,9,0),"0")</f>
        <v>47</v>
      </c>
      <c r="CR80" s="72">
        <f>IFERROR(VLOOKUP(B80,'12'!B:K,10,0),"0")</f>
        <v>0</v>
      </c>
      <c r="CS80" s="72">
        <f>IFERROR(VLOOKUP(B80,'12'!B:L,11,0),"0")</f>
        <v>0</v>
      </c>
      <c r="CT80" s="73">
        <f t="shared" si="113"/>
        <v>47</v>
      </c>
      <c r="CU80" s="72">
        <f>IFERROR(VLOOKUP(B80,'13'!B:D,3,0),"0")</f>
        <v>3</v>
      </c>
      <c r="CV80" s="72">
        <f>IFERROR(VLOOKUP(B80,'13'!B:E,4,0),"0")</f>
        <v>0</v>
      </c>
      <c r="CW80" s="72">
        <f>IFERROR(VLOOKUP(B80,'13'!B:F,5,0),"0")</f>
        <v>0</v>
      </c>
      <c r="CX80" s="72">
        <f>IFERROR(VLOOKUP(B80,'13'!B:J,9,0),"0")</f>
        <v>14</v>
      </c>
      <c r="CY80" s="72">
        <f>IFERROR(VLOOKUP(B80,'13'!B:K,10,0),"0")</f>
        <v>0</v>
      </c>
      <c r="CZ80" s="72">
        <f>IFERROR(VLOOKUP(B80,'13'!B:L,11,0),"0")</f>
        <v>0</v>
      </c>
      <c r="DA80" s="73">
        <f t="shared" si="114"/>
        <v>17</v>
      </c>
      <c r="DB80" s="72">
        <f>IFERROR(VLOOKUP(B80,'14'!B:D,3,0),"0")</f>
        <v>2</v>
      </c>
      <c r="DC80" s="72">
        <f>IFERROR(VLOOKUP(B80,'14'!B:E,4,0),"0")</f>
        <v>0</v>
      </c>
      <c r="DD80" s="72">
        <f>IFERROR(VLOOKUP(B80,'14'!B:F,5,0),"0")</f>
        <v>0</v>
      </c>
      <c r="DE80" s="72">
        <f>IFERROR(VLOOKUP(B80,'14'!B:J,9,0),"0")</f>
        <v>10</v>
      </c>
      <c r="DF80" s="72">
        <f>IFERROR(VLOOKUP(B80,'14'!B:K,10,0),"0")</f>
        <v>0</v>
      </c>
      <c r="DG80" s="72">
        <f>IFERROR(VLOOKUP(B80,'14'!B:L,11,0),"0")</f>
        <v>0</v>
      </c>
      <c r="DH80" s="73">
        <f t="shared" si="115"/>
        <v>12</v>
      </c>
      <c r="DI80" s="72">
        <f>IFERROR(VLOOKUP(B80,'15'!B:D,3,0),"0")</f>
        <v>6</v>
      </c>
      <c r="DJ80" s="72">
        <f>IFERROR(VLOOKUP(B80,'15'!B:E,4,0),"0")</f>
        <v>0</v>
      </c>
      <c r="DK80" s="72">
        <f>IFERROR(VLOOKUP(B80,'15'!B:F,5,0),"0")</f>
        <v>0</v>
      </c>
      <c r="DL80" s="72">
        <f>IFERROR(VLOOKUP(B80,'15'!B:J,9,0),"0")</f>
        <v>6</v>
      </c>
      <c r="DM80" s="72">
        <f>IFERROR(VLOOKUP(B80,'15'!B:K,10,0),"0")</f>
        <v>0</v>
      </c>
      <c r="DN80" s="72">
        <f>IFERROR(VLOOKUP(B80,'15'!B:L,11,0),"0")</f>
        <v>0</v>
      </c>
      <c r="DO80" s="73">
        <f t="shared" si="116"/>
        <v>12</v>
      </c>
      <c r="DP80" s="72">
        <f>IFERROR(VLOOKUP(B80,'16'!B:D,3,0),"0")</f>
        <v>9</v>
      </c>
      <c r="DQ80" s="72">
        <f>IFERROR(VLOOKUP(B80,'16'!B:E,4,0),"0")</f>
        <v>0</v>
      </c>
      <c r="DR80" s="72">
        <f>IFERROR(VLOOKUP(B80,'16'!B:F,5,0),"0")</f>
        <v>0</v>
      </c>
      <c r="DS80" s="72">
        <f>IFERROR(VLOOKUP(B80,'16'!B:J,9,0),"0")</f>
        <v>3</v>
      </c>
      <c r="DT80" s="72">
        <f>IFERROR(VLOOKUP(B80,'16'!B:K,10,0),"0")</f>
        <v>0</v>
      </c>
      <c r="DU80" s="72">
        <f>IFERROR(VLOOKUP(B80,'16'!B:L,11,0),"0")</f>
        <v>0</v>
      </c>
      <c r="DV80" s="73">
        <f t="shared" si="117"/>
        <v>12</v>
      </c>
      <c r="DW80" s="72">
        <f>IFERROR(VLOOKUP(B80,'17'!B:D,3,0),"0")</f>
        <v>1</v>
      </c>
      <c r="DX80" s="72">
        <f>IFERROR(VLOOKUP(B80,'17'!B:E,4,0),"0")</f>
        <v>0</v>
      </c>
      <c r="DY80" s="72">
        <f>IFERROR(VLOOKUP(B80,'17'!B:F,5,0),"0")</f>
        <v>0</v>
      </c>
      <c r="DZ80" s="72">
        <f>IFERROR(VLOOKUP(B80,'17'!B:J,9,0),"0")</f>
        <v>16</v>
      </c>
      <c r="EA80" s="72">
        <f>IFERROR(VLOOKUP(B80,'17'!B:K,10,0),"0")</f>
        <v>0</v>
      </c>
      <c r="EB80" s="72">
        <f>IFERROR(VLOOKUP(B80,'17'!B:L,11,0),"0")</f>
        <v>0</v>
      </c>
      <c r="EC80" s="73">
        <f t="shared" si="118"/>
        <v>17</v>
      </c>
      <c r="ED80" s="72">
        <f>IFERROR(VLOOKUP(B80,'18'!B:D,3,0),"0")</f>
        <v>2</v>
      </c>
      <c r="EE80" s="72">
        <f>IFERROR(VLOOKUP(B80,'18'!B:E,4,0),"0")</f>
        <v>0</v>
      </c>
      <c r="EF80" s="72">
        <f>IFERROR(VLOOKUP(B80,'18'!B:F,5,0),"0")</f>
        <v>0</v>
      </c>
      <c r="EG80" s="72">
        <f>IFERROR(VLOOKUP(B80,'18'!B:J,9,0),"0")</f>
        <v>7</v>
      </c>
      <c r="EH80" s="72">
        <f>IFERROR(VLOOKUP(B80,'18'!B:K,10,0),"0")</f>
        <v>0</v>
      </c>
      <c r="EI80" s="72">
        <f>IFERROR(VLOOKUP(B80,'18'!B:L,11,0),"0")</f>
        <v>0</v>
      </c>
      <c r="EJ80" s="73">
        <f t="shared" si="132"/>
        <v>9</v>
      </c>
      <c r="EK80" s="72">
        <f>IFERROR(VLOOKUP(B80,'19'!B:D,3,0),"0")</f>
        <v>5</v>
      </c>
      <c r="EL80" s="72">
        <f>IFERROR(VLOOKUP(B80,'19'!B:E,4,0),"0")</f>
        <v>0</v>
      </c>
      <c r="EM80" s="72">
        <f>IFERROR(VLOOKUP(B80,'19'!B:F,5,0),"0")</f>
        <v>0</v>
      </c>
      <c r="EN80" s="72">
        <f>IFERROR(VLOOKUP(B80,'19'!B:J,9,0),"0")</f>
        <v>1</v>
      </c>
      <c r="EO80" s="72">
        <f>IFERROR(VLOOKUP(B80,'19'!B:K,10,0),"0")</f>
        <v>0</v>
      </c>
      <c r="EP80" s="72">
        <f>IFERROR(VLOOKUP(B80,'19'!B:L,11,0),"0")</f>
        <v>0</v>
      </c>
      <c r="EQ80" s="73">
        <f t="shared" si="133"/>
        <v>6</v>
      </c>
      <c r="ER80" s="72">
        <f>IFERROR(VLOOKUP(B80,'20'!B:D,3,0),"0")</f>
        <v>0</v>
      </c>
      <c r="ES80" s="72">
        <f>IFERROR(VLOOKUP(B80,'20'!B:E,4,0),"0")</f>
        <v>0</v>
      </c>
      <c r="ET80" s="72">
        <f>IFERROR(VLOOKUP(B80,'20'!B:F,5,0),"0")</f>
        <v>0</v>
      </c>
      <c r="EU80" s="72">
        <f>IFERROR(VLOOKUP(B80,'20'!B:J,9,0),"0")</f>
        <v>0</v>
      </c>
      <c r="EV80" s="72">
        <f>IFERROR(VLOOKUP(B80,'20'!B:K,10,0),"0")</f>
        <v>0</v>
      </c>
      <c r="EW80" s="72">
        <f>IFERROR(VLOOKUP(B80,'20'!B:L,11,0),"0")</f>
        <v>0</v>
      </c>
      <c r="EX80" s="73">
        <f t="shared" si="134"/>
        <v>0</v>
      </c>
      <c r="EY80" s="72">
        <f>IFERROR(VLOOKUP(B80,'21'!B:D,3,0),"0")</f>
        <v>0</v>
      </c>
      <c r="EZ80" s="72">
        <f>IFERROR(VLOOKUP(B80,'21'!B:E,4,0),"0")</f>
        <v>0</v>
      </c>
      <c r="FA80" s="72">
        <f>IFERROR(VLOOKUP(B80,'21'!B:F,5,0),"0")</f>
        <v>0</v>
      </c>
      <c r="FB80" s="72">
        <f>IFERROR(VLOOKUP(B80,'21'!B:J,9,0),"0")</f>
        <v>0</v>
      </c>
      <c r="FC80" s="72">
        <f>IFERROR(VLOOKUP(B80,'21'!B:K,10,0),"0")</f>
        <v>0</v>
      </c>
      <c r="FD80" s="72">
        <f>IFERROR(VLOOKUP(B80,'21'!B:L,11,0),"0")</f>
        <v>0</v>
      </c>
      <c r="FE80" s="73">
        <f t="shared" si="135"/>
        <v>0</v>
      </c>
      <c r="FF80" s="72">
        <f>IFERROR(VLOOKUP(B80,'22'!B:D,3,0),"0")</f>
        <v>0</v>
      </c>
      <c r="FG80" s="72">
        <f>IFERROR(VLOOKUP(B80,'22'!B:E,4,0),"0")</f>
        <v>0</v>
      </c>
      <c r="FH80" s="72">
        <f>IFERROR(VLOOKUP(B80,'22'!B:F,5,0),"0")</f>
        <v>0</v>
      </c>
      <c r="FI80" s="72">
        <f>IFERROR(VLOOKUP(B80,'22'!B:J,9,0),"0")</f>
        <v>0</v>
      </c>
      <c r="FJ80" s="72">
        <f>IFERROR(VLOOKUP(B80,'22'!B:K,10,0),"0")</f>
        <v>0</v>
      </c>
      <c r="FK80" s="72">
        <f>IFERROR(VLOOKUP(B80,'22'!B:L,11,0),"0")</f>
        <v>0</v>
      </c>
      <c r="FL80" s="73">
        <f t="shared" si="136"/>
        <v>0</v>
      </c>
      <c r="FM80" s="72">
        <f>IFERROR(VLOOKUP(B80,'23'!B:D,3,0),"0")</f>
        <v>0</v>
      </c>
      <c r="FN80" s="72">
        <f>IFERROR(VLOOKUP(B80,'23'!B:E,4,0),"0")</f>
        <v>0</v>
      </c>
      <c r="FO80" s="72">
        <f>IFERROR(VLOOKUP(B80,'23'!B:F,5,0),"0")</f>
        <v>0</v>
      </c>
      <c r="FP80" s="72">
        <f>IFERROR(VLOOKUP(B80,'23'!B:J,9,0),"0")</f>
        <v>1</v>
      </c>
      <c r="FQ80" s="72">
        <f>IFERROR(VLOOKUP(B80,'23'!B:K,10,0),"0")</f>
        <v>0</v>
      </c>
      <c r="FR80" s="72">
        <f>IFERROR(VLOOKUP(B80,'23'!B:L,11,0),"0")</f>
        <v>0</v>
      </c>
      <c r="FS80" s="73">
        <f t="shared" si="137"/>
        <v>1</v>
      </c>
      <c r="FT80" s="72">
        <f>IFERROR(VLOOKUP(B80,'24'!B:D,3,0),"0")</f>
        <v>0</v>
      </c>
      <c r="FU80" s="72">
        <f>IFERROR(VLOOKUP(B80,'24'!B:E,4,0),"0")</f>
        <v>0</v>
      </c>
      <c r="FV80" s="72">
        <f>IFERROR(VLOOKUP(B80,'24'!B:F,5,0),"0")</f>
        <v>0</v>
      </c>
      <c r="FW80" s="72">
        <f>IFERROR(VLOOKUP(B80,'24'!B:J,9,0),"0")</f>
        <v>1</v>
      </c>
      <c r="FX80" s="72">
        <f>IFERROR(VLOOKUP(B80,'24'!B:K,10,0),"0")</f>
        <v>0</v>
      </c>
      <c r="FY80" s="72">
        <f>IFERROR(VLOOKUP(B80,'24'!B:L,11,0),"0")</f>
        <v>0</v>
      </c>
      <c r="FZ80" s="73">
        <f t="shared" si="138"/>
        <v>1</v>
      </c>
      <c r="GA80" s="72">
        <f>IFERROR(VLOOKUP(B80,'25'!B:D,3,0),"0")</f>
        <v>0</v>
      </c>
      <c r="GB80" s="72">
        <f>IFERROR(VLOOKUP(B80,'25'!B:E,4,0),"0")</f>
        <v>0</v>
      </c>
      <c r="GC80" s="72">
        <f>IFERROR(VLOOKUP(B80,'25'!B:F,5,0),"0")</f>
        <v>0</v>
      </c>
      <c r="GD80" s="72">
        <f>IFERROR(VLOOKUP(B80,'25'!B:J,9,0),"0")</f>
        <v>0</v>
      </c>
      <c r="GE80" s="72">
        <f>IFERROR(VLOOKUP(B80,'25'!B:K,10,0),"0")</f>
        <v>0</v>
      </c>
      <c r="GF80" s="72">
        <f>IFERROR(VLOOKUP(B80,'25'!B:L,11,0),"0")</f>
        <v>0</v>
      </c>
      <c r="GG80" s="73">
        <f t="shared" si="119"/>
        <v>0</v>
      </c>
      <c r="GH80" s="72">
        <f>IFERROR(VLOOKUP(B80,'26'!B:D,3,0),"0")</f>
        <v>0</v>
      </c>
      <c r="GI80" s="72">
        <f>IFERROR(VLOOKUP(B80,'26'!B:E,4,0),"0")</f>
        <v>0</v>
      </c>
      <c r="GJ80" s="72">
        <f>IFERROR(VLOOKUP(B80,'26'!B:F,5,0),"0")</f>
        <v>0</v>
      </c>
      <c r="GK80" s="72">
        <f>IFERROR(VLOOKUP(B80,'26'!B:J,9,0),"0")</f>
        <v>0</v>
      </c>
      <c r="GL80" s="72">
        <f>IFERROR(VLOOKUP(B80,'26'!B:K,10,0),"0")</f>
        <v>0</v>
      </c>
      <c r="GM80" s="72">
        <f>IFERROR(VLOOKUP(B80,'26'!B:L,11,0),"0")</f>
        <v>0</v>
      </c>
      <c r="GN80" s="73">
        <f t="shared" si="120"/>
        <v>0</v>
      </c>
      <c r="GO80" s="72">
        <f>IFERROR(VLOOKUP(B80,'27'!B:D,3,0),"0")</f>
        <v>0</v>
      </c>
      <c r="GP80" s="72">
        <f>IFERROR(VLOOKUP(B80,'27'!B:E,4,0),"0")</f>
        <v>0</v>
      </c>
      <c r="GQ80" s="72">
        <f>IFERROR(VLOOKUP(B80,'27'!B:F,5,0),"0")</f>
        <v>0</v>
      </c>
      <c r="GR80" s="72">
        <f>IFERROR(VLOOKUP(B80,'27'!B:J,9,0),"0")</f>
        <v>0</v>
      </c>
      <c r="GS80" s="72">
        <f>IFERROR(VLOOKUP(B80,'27'!B:K,10,0),"0")</f>
        <v>0</v>
      </c>
      <c r="GT80" s="72">
        <f>IFERROR(VLOOKUP(B80,'27'!B:L,11,0),"0")</f>
        <v>0</v>
      </c>
      <c r="GU80" s="73">
        <f t="shared" si="139"/>
        <v>0</v>
      </c>
      <c r="GV80" s="72">
        <f>IFERROR(VLOOKUP(B80,'28'!B:D,3,0),"0")</f>
        <v>0</v>
      </c>
      <c r="GW80" s="72">
        <f>IFERROR(VLOOKUP(B80,'28'!B:E,4,0),"0")</f>
        <v>0</v>
      </c>
      <c r="GX80" s="72">
        <f>IFERROR(VLOOKUP(B80,'28'!B:F,5,0),"0")</f>
        <v>0</v>
      </c>
      <c r="GY80" s="72">
        <f>IFERROR(VLOOKUP(B80,'28'!B:J,9,0),"0")</f>
        <v>0</v>
      </c>
      <c r="GZ80" s="72">
        <f>IFERROR(VLOOKUP(B80,'28'!B:K,10,0),"0")</f>
        <v>0</v>
      </c>
      <c r="HA80" s="72">
        <f>IFERROR(VLOOKUP(B80,'28'!B:L,11,0),"0")</f>
        <v>0</v>
      </c>
      <c r="HB80" s="73">
        <f t="shared" si="140"/>
        <v>0</v>
      </c>
      <c r="HC80" s="72" t="str">
        <f>IFERROR(VLOOKUP(B80,#REF!,3),"0")</f>
        <v>0</v>
      </c>
      <c r="HD80" s="72" t="str">
        <f>IFERROR(VLOOKUP(B80,#REF!,4,0),"0")</f>
        <v>0</v>
      </c>
      <c r="HE80" s="72" t="str">
        <f>IFERROR(VLOOKUP(B80,#REF!,5,0),"0")</f>
        <v>0</v>
      </c>
      <c r="HF80" s="72" t="str">
        <f>IFERROR(VLOOKUP(B80,#REF!,9,0),"0")</f>
        <v>0</v>
      </c>
      <c r="HG80" s="72" t="str">
        <f>IFERROR(VLOOKUP(B80,#REF!,10,0),"0")</f>
        <v>0</v>
      </c>
      <c r="HH80" s="72" t="str">
        <f>IFERROR(VLOOKUP(B80,#REF!,11,0),"0")</f>
        <v>0</v>
      </c>
      <c r="HI80" s="73">
        <f t="shared" si="121"/>
        <v>0</v>
      </c>
      <c r="HP80" s="73">
        <f t="shared" si="122"/>
        <v>0</v>
      </c>
      <c r="HW80" s="73">
        <f t="shared" si="123"/>
        <v>0</v>
      </c>
    </row>
    <row r="81" spans="1:231" s="6" customFormat="1" x14ac:dyDescent="0.6">
      <c r="A81" s="3">
        <v>78</v>
      </c>
      <c r="B81" s="3">
        <v>1112006</v>
      </c>
      <c r="C81" s="5" t="s">
        <v>153</v>
      </c>
      <c r="D81" s="3" t="s">
        <v>176</v>
      </c>
      <c r="E81" s="84">
        <v>26.45</v>
      </c>
      <c r="F81" s="83">
        <f t="shared" si="126"/>
        <v>0</v>
      </c>
      <c r="G81" s="70">
        <f t="shared" si="101"/>
        <v>0</v>
      </c>
      <c r="H81" s="70">
        <f t="shared" si="102"/>
        <v>0</v>
      </c>
      <c r="I81" s="70">
        <f t="shared" si="103"/>
        <v>0</v>
      </c>
      <c r="J81" s="70">
        <f t="shared" si="104"/>
        <v>0</v>
      </c>
      <c r="K81" s="70">
        <f t="shared" si="105"/>
        <v>0</v>
      </c>
      <c r="L81" s="70">
        <f t="shared" si="106"/>
        <v>0</v>
      </c>
      <c r="M81" s="73">
        <f t="shared" si="124"/>
        <v>0</v>
      </c>
      <c r="N81" s="81">
        <f t="shared" si="125"/>
        <v>0</v>
      </c>
      <c r="O81" s="72" t="str">
        <f>IFERROR(VLOOKUP(B81,'1ไม่มียอด'!B:D,3,0),"0")</f>
        <v>0</v>
      </c>
      <c r="P81" s="72" t="str">
        <f>IFERROR(VLOOKUP(B81,'1ไม่มียอด'!B:E,4,0),"0")</f>
        <v>0</v>
      </c>
      <c r="Q81" s="72" t="str">
        <f>IFERROR(VLOOKUP(B81,'1ไม่มียอด'!B:F,5,0),"0")</f>
        <v>0</v>
      </c>
      <c r="R81" s="72" t="str">
        <f>IFERROR(VLOOKUP(B81,'1ไม่มียอด'!B:G,6,0),"0")</f>
        <v>0</v>
      </c>
      <c r="S81" s="72" t="str">
        <f>IFERROR(VLOOKUP(B81,'1ไม่มียอด'!B:J,9,0),"0")</f>
        <v>0</v>
      </c>
      <c r="T81" s="72" t="str">
        <f>IFERROR(VLOOKUP(B81,'1ไม่มียอด'!B:K,10,0),"0")</f>
        <v>0</v>
      </c>
      <c r="U81" s="73">
        <f t="shared" si="107"/>
        <v>0</v>
      </c>
      <c r="V81" s="72" t="str">
        <f>IFERROR(VLOOKUP(B81,#REF!,3,0),"0")</f>
        <v>0</v>
      </c>
      <c r="W81" s="72" t="str">
        <f>IFERROR(VLOOKUP(B81,#REF!,4,0),"0")</f>
        <v>0</v>
      </c>
      <c r="X81" s="72" t="str">
        <f>IFERROR(VLOOKUP(B81,#REF!,5,0),"0")</f>
        <v>0</v>
      </c>
      <c r="Y81" s="72" t="str">
        <f>IFERROR(VLOOKUP(B81,#REF!,9,0),"0")</f>
        <v>0</v>
      </c>
      <c r="Z81" s="72" t="str">
        <f>IFERROR(VLOOKUP(B81,#REF!,10,0),"0")</f>
        <v>0</v>
      </c>
      <c r="AA81" s="72" t="str">
        <f>IFERROR(VLOOKUP(B81,#REF!,11,0),"0")</f>
        <v>0</v>
      </c>
      <c r="AB81" s="73">
        <f t="shared" si="108"/>
        <v>0</v>
      </c>
      <c r="AC81" s="72">
        <f>IFERROR(VLOOKUP(B81,'3'!B:D,3,0),"0")</f>
        <v>0</v>
      </c>
      <c r="AD81" s="72">
        <f>IFERROR(VLOOKUP(B81,'3'!B:E,4,0),"0")</f>
        <v>0</v>
      </c>
      <c r="AE81" s="72">
        <f>IFERROR(VLOOKUP(B81,'3'!B:F,5,0),"0")</f>
        <v>0</v>
      </c>
      <c r="AF81" s="72">
        <f>IFERROR(VLOOKUP(B81,'3'!B:J,9,0),"0")</f>
        <v>0</v>
      </c>
      <c r="AG81" s="72">
        <f>IFERROR(VLOOKUP(B81,'3'!B:K,10,0),"0")</f>
        <v>0</v>
      </c>
      <c r="AH81" s="72">
        <f>IFERROR(VLOOKUP(B81,'3'!B:L,11,0),"0")</f>
        <v>0</v>
      </c>
      <c r="AI81" s="73">
        <f t="shared" si="127"/>
        <v>0</v>
      </c>
      <c r="AJ81" s="72">
        <f>IFERROR(VLOOKUP(B81,'4'!B:D,3,0),"0")</f>
        <v>0</v>
      </c>
      <c r="AK81" s="72">
        <f>IFERROR(VLOOKUP(B81,'4'!B:E,4,0),"0")</f>
        <v>0</v>
      </c>
      <c r="AL81" s="72">
        <f>IFERROR(VLOOKUP(B81,'4'!B:F,5,0),"0")</f>
        <v>0</v>
      </c>
      <c r="AM81" s="72">
        <f>IFERROR(VLOOKUP(B81,'4'!B:J,9,0),"0")</f>
        <v>0</v>
      </c>
      <c r="AN81" s="72">
        <f>IFERROR(VLOOKUP(B81,'4'!B:K,10,0),"0")</f>
        <v>0</v>
      </c>
      <c r="AO81" s="72">
        <f>IFERROR(VLOOKUP(B81,'4'!B:L,11,0),"0")</f>
        <v>0</v>
      </c>
      <c r="AP81" s="73">
        <f t="shared" si="128"/>
        <v>0</v>
      </c>
      <c r="AQ81" s="72">
        <f>IFERROR(VLOOKUP(B81,'5'!B:D,3,0),"0")</f>
        <v>0</v>
      </c>
      <c r="AR81" s="72">
        <f>IFERROR(VLOOKUP(B81,'5'!B:E,4,0),"0")</f>
        <v>0</v>
      </c>
      <c r="AS81" s="72">
        <f>IFERROR(VLOOKUP(B81,'5'!B:F,5,0),"0")</f>
        <v>0</v>
      </c>
      <c r="AT81" s="72">
        <f>IFERROR(VLOOKUP(B81,'5'!B:J,9,0),"0")</f>
        <v>0</v>
      </c>
      <c r="AU81" s="72">
        <f>IFERROR(VLOOKUP(B81,'5'!B:K,10,0),"0")</f>
        <v>0</v>
      </c>
      <c r="AV81" s="72">
        <f>IFERROR(VLOOKUP(B81,'5'!B:L,11,0),"0")</f>
        <v>0</v>
      </c>
      <c r="AW81" s="73">
        <f t="shared" si="109"/>
        <v>0</v>
      </c>
      <c r="AX81" s="72">
        <f>IFERROR(VLOOKUP(B81,'6'!B:D,3,0),"0")</f>
        <v>0</v>
      </c>
      <c r="AY81" s="72">
        <f>IFERROR(VLOOKUP(B81,'6'!B:E,4,0),"0")</f>
        <v>0</v>
      </c>
      <c r="AZ81" s="72">
        <f>IFERROR(VLOOKUP(B81,'6'!B:F,5,0),"0")</f>
        <v>0</v>
      </c>
      <c r="BA81" s="72">
        <f>IFERROR(VLOOKUP(B81,'6'!B:J,9,0),"0")</f>
        <v>0</v>
      </c>
      <c r="BB81" s="72">
        <f>IFERROR(VLOOKUP(B81,'6'!B:K,10,0),"0")</f>
        <v>0</v>
      </c>
      <c r="BC81" s="72">
        <f>IFERROR(VLOOKUP(B81,'6'!B:L,11,0),"0")</f>
        <v>0</v>
      </c>
      <c r="BD81" s="73">
        <f t="shared" si="129"/>
        <v>0</v>
      </c>
      <c r="BE81" s="72">
        <f>IFERROR(VLOOKUP(B81,'7'!B:D,3,0),"0")</f>
        <v>0</v>
      </c>
      <c r="BF81" s="72">
        <f>IFERROR(VLOOKUP(B81,'7'!B:E,4,0),"0")</f>
        <v>0</v>
      </c>
      <c r="BG81" s="72">
        <f>IFERROR(VLOOKUP(B81,'7'!B:F,5,0),"0")</f>
        <v>0</v>
      </c>
      <c r="BH81" s="72">
        <f>IFERROR(VLOOKUP(B81,'7'!B:J,9,0),"0")</f>
        <v>0</v>
      </c>
      <c r="BI81" s="72">
        <f>IFERROR(VLOOKUP(B81,'7'!B:K,10,0),"0")</f>
        <v>0</v>
      </c>
      <c r="BJ81" s="72">
        <f>IFERROR(VLOOKUP(B81,'7'!B:L,11,0),"0")</f>
        <v>0</v>
      </c>
      <c r="BK81" s="73">
        <f t="shared" si="110"/>
        <v>0</v>
      </c>
      <c r="BL81" s="72">
        <f>IFERROR(VLOOKUP(B81,'8'!B:D,3,0),"0")</f>
        <v>0</v>
      </c>
      <c r="BM81" s="72">
        <f>IFERROR(VLOOKUP(B81,'8'!B:E,4,0),"0")</f>
        <v>0</v>
      </c>
      <c r="BN81" s="72">
        <f>IFERROR(VLOOKUP(B81,'8'!B:F,5,0),"0")</f>
        <v>0</v>
      </c>
      <c r="BO81" s="72">
        <f>IFERROR(VLOOKUP(B81,'8'!B:J,9,0),"0")</f>
        <v>0</v>
      </c>
      <c r="BP81" s="72">
        <f>IFERROR(VLOOKUP(B81,'8'!B:K,10,0),"0")</f>
        <v>0</v>
      </c>
      <c r="BQ81" s="72">
        <f>IFERROR(VLOOKUP(B81,'8'!B:L,11,0),"0")</f>
        <v>0</v>
      </c>
      <c r="BR81" s="73">
        <f t="shared" si="130"/>
        <v>0</v>
      </c>
      <c r="BS81" s="72">
        <f>IFERROR(VLOOKUP(B81,'9'!B:D,3,0),"0")</f>
        <v>0</v>
      </c>
      <c r="BT81" s="72">
        <f>IFERROR(VLOOKUP(B81,'9'!B:E,4,0),"0")</f>
        <v>0</v>
      </c>
      <c r="BU81" s="72">
        <f>IFERROR(VLOOKUP(B81,'9'!B:F,5,0),"0")</f>
        <v>0</v>
      </c>
      <c r="BV81" s="72">
        <f>IFERROR(VLOOKUP(B81,'9'!B:J,9,0),"0")</f>
        <v>0</v>
      </c>
      <c r="BW81" s="72">
        <f>IFERROR(VLOOKUP(B81,'9'!B:K,10,0),"0")</f>
        <v>0</v>
      </c>
      <c r="BX81" s="72">
        <f>IFERROR(VLOOKUP(B81,'9'!B:L,11,0),"0")</f>
        <v>0</v>
      </c>
      <c r="BY81" s="73">
        <f t="shared" si="131"/>
        <v>0</v>
      </c>
      <c r="BZ81" s="72">
        <f>IFERROR(VLOOKUP(B81,'10'!B:D,3,0),"0")</f>
        <v>0</v>
      </c>
      <c r="CA81" s="72">
        <f>IFERROR(VLOOKUP(B81,'10'!B:E,4,0),"0")</f>
        <v>0</v>
      </c>
      <c r="CB81" s="72">
        <f>VLOOKUP(B81,'10'!B:F,5,0)</f>
        <v>0</v>
      </c>
      <c r="CC81" s="72">
        <f>IFERROR(VLOOKUP(B81,'10'!B:J,9,0),"0")</f>
        <v>0</v>
      </c>
      <c r="CD81" s="72">
        <f>IFERROR(VLOOKUP(B81,'10'!B:K,10,0),"0")</f>
        <v>0</v>
      </c>
      <c r="CE81" s="72">
        <f>IFERROR(VLOOKUP(B81,'10'!B:L,11,0),"0")</f>
        <v>0</v>
      </c>
      <c r="CF81" s="73">
        <f t="shared" si="111"/>
        <v>0</v>
      </c>
      <c r="CG81" s="72">
        <f>IFERROR(VLOOKUP(B81,'11'!B:D,3,0),"0")</f>
        <v>0</v>
      </c>
      <c r="CH81" s="72">
        <f>IFERROR(VLOOKUP(B81,'11'!B:E,4,0),"0")</f>
        <v>0</v>
      </c>
      <c r="CI81" s="72">
        <f>IFERROR(VLOOKUP(B81,'11'!B:F,5,0),"0")</f>
        <v>0</v>
      </c>
      <c r="CJ81" s="72">
        <f>IFERROR(VLOOKUP(B81,'11'!B:J,9,0),"0")</f>
        <v>0</v>
      </c>
      <c r="CK81" s="72">
        <f>IFERROR(VLOOKUP(B81,'11'!B:K,10,0),"0")</f>
        <v>0</v>
      </c>
      <c r="CL81" s="72">
        <f>IFERROR(VLOOKUP(B81,'11'!B:L,11,0),"0")</f>
        <v>0</v>
      </c>
      <c r="CM81" s="73">
        <f t="shared" si="112"/>
        <v>0</v>
      </c>
      <c r="CN81" s="72">
        <f>IFERROR(VLOOKUP(B81,'12'!B:D,3,0),"0")</f>
        <v>0</v>
      </c>
      <c r="CO81" s="72">
        <f>IFERROR(VLOOKUP(B81,'12'!B:E,4,0),"0")</f>
        <v>0</v>
      </c>
      <c r="CP81" s="72">
        <f>IFERROR(VLOOKUP(B81,'12'!B:F,5,0),"0")</f>
        <v>0</v>
      </c>
      <c r="CQ81" s="72">
        <f>IFERROR(VLOOKUP(B81,'12'!B:J,9,0),"0")</f>
        <v>0</v>
      </c>
      <c r="CR81" s="72">
        <f>IFERROR(VLOOKUP(B81,'12'!B:K,10,0),"0")</f>
        <v>0</v>
      </c>
      <c r="CS81" s="72">
        <f>IFERROR(VLOOKUP(B81,'12'!B:L,11,0),"0")</f>
        <v>0</v>
      </c>
      <c r="CT81" s="73">
        <f t="shared" si="113"/>
        <v>0</v>
      </c>
      <c r="CU81" s="72">
        <f>IFERROR(VLOOKUP(B81,'13'!B:D,3,0),"0")</f>
        <v>0</v>
      </c>
      <c r="CV81" s="72">
        <f>IFERROR(VLOOKUP(B81,'13'!B:E,4,0),"0")</f>
        <v>0</v>
      </c>
      <c r="CW81" s="72">
        <f>IFERROR(VLOOKUP(B81,'13'!B:F,5,0),"0")</f>
        <v>0</v>
      </c>
      <c r="CX81" s="72">
        <f>IFERROR(VLOOKUP(B81,'13'!B:J,9,0),"0")</f>
        <v>0</v>
      </c>
      <c r="CY81" s="72">
        <f>IFERROR(VLOOKUP(B81,'13'!B:K,10,0),"0")</f>
        <v>0</v>
      </c>
      <c r="CZ81" s="72">
        <f>IFERROR(VLOOKUP(B81,'13'!B:L,11,0),"0")</f>
        <v>0</v>
      </c>
      <c r="DA81" s="73">
        <f t="shared" si="114"/>
        <v>0</v>
      </c>
      <c r="DB81" s="72">
        <f>IFERROR(VLOOKUP(B81,'14'!B:D,3,0),"0")</f>
        <v>0</v>
      </c>
      <c r="DC81" s="72">
        <f>IFERROR(VLOOKUP(B81,'14'!B:E,4,0),"0")</f>
        <v>0</v>
      </c>
      <c r="DD81" s="72">
        <f>IFERROR(VLOOKUP(B81,'14'!B:F,5,0),"0")</f>
        <v>0</v>
      </c>
      <c r="DE81" s="72">
        <f>IFERROR(VLOOKUP(B81,'14'!B:J,9,0),"0")</f>
        <v>0</v>
      </c>
      <c r="DF81" s="72">
        <f>IFERROR(VLOOKUP(B81,'14'!B:K,10,0),"0")</f>
        <v>0</v>
      </c>
      <c r="DG81" s="72">
        <f>IFERROR(VLOOKUP(B81,'14'!B:L,11,0),"0")</f>
        <v>0</v>
      </c>
      <c r="DH81" s="73">
        <f t="shared" si="115"/>
        <v>0</v>
      </c>
      <c r="DI81" s="72">
        <f>IFERROR(VLOOKUP(B81,'15'!B:D,3,0),"0")</f>
        <v>0</v>
      </c>
      <c r="DJ81" s="72">
        <f>IFERROR(VLOOKUP(B81,'15'!B:E,4,0),"0")</f>
        <v>0</v>
      </c>
      <c r="DK81" s="72">
        <f>IFERROR(VLOOKUP(B81,'15'!B:F,5,0),"0")</f>
        <v>0</v>
      </c>
      <c r="DL81" s="72">
        <f>IFERROR(VLOOKUP(B81,'15'!B:J,9,0),"0")</f>
        <v>0</v>
      </c>
      <c r="DM81" s="72">
        <f>IFERROR(VLOOKUP(B81,'15'!B:K,10,0),"0")</f>
        <v>0</v>
      </c>
      <c r="DN81" s="72">
        <f>IFERROR(VLOOKUP(B81,'15'!B:L,11,0),"0")</f>
        <v>0</v>
      </c>
      <c r="DO81" s="73">
        <f t="shared" si="116"/>
        <v>0</v>
      </c>
      <c r="DP81" s="72">
        <f>IFERROR(VLOOKUP(B81,'16'!B:D,3,0),"0")</f>
        <v>0</v>
      </c>
      <c r="DQ81" s="72">
        <f>IFERROR(VLOOKUP(B81,'16'!B:E,4,0),"0")</f>
        <v>0</v>
      </c>
      <c r="DR81" s="72">
        <f>IFERROR(VLOOKUP(B81,'16'!B:F,5,0),"0")</f>
        <v>0</v>
      </c>
      <c r="DS81" s="72">
        <f>IFERROR(VLOOKUP(B81,'16'!B:J,9,0),"0")</f>
        <v>0</v>
      </c>
      <c r="DT81" s="72">
        <f>IFERROR(VLOOKUP(B81,'16'!B:K,10,0),"0")</f>
        <v>0</v>
      </c>
      <c r="DU81" s="72">
        <f>IFERROR(VLOOKUP(B81,'16'!B:L,11,0),"0")</f>
        <v>0</v>
      </c>
      <c r="DV81" s="73">
        <f t="shared" si="117"/>
        <v>0</v>
      </c>
      <c r="DW81" s="72">
        <f>IFERROR(VLOOKUP(B81,'17'!B:D,3,0),"0")</f>
        <v>0</v>
      </c>
      <c r="DX81" s="72">
        <f>IFERROR(VLOOKUP(B81,'17'!B:E,4,0),"0")</f>
        <v>0</v>
      </c>
      <c r="DY81" s="72">
        <f>IFERROR(VLOOKUP(B81,'17'!B:F,5,0),"0")</f>
        <v>0</v>
      </c>
      <c r="DZ81" s="72">
        <f>IFERROR(VLOOKUP(B81,'17'!B:J,9,0),"0")</f>
        <v>0</v>
      </c>
      <c r="EA81" s="72">
        <f>IFERROR(VLOOKUP(B81,'17'!B:K,10,0),"0")</f>
        <v>0</v>
      </c>
      <c r="EB81" s="72">
        <f>IFERROR(VLOOKUP(B81,'17'!B:L,11,0),"0")</f>
        <v>0</v>
      </c>
      <c r="EC81" s="73">
        <f t="shared" si="118"/>
        <v>0</v>
      </c>
      <c r="ED81" s="72">
        <f>IFERROR(VLOOKUP(B81,'18'!B:D,3,0),"0")</f>
        <v>0</v>
      </c>
      <c r="EE81" s="72">
        <f>IFERROR(VLOOKUP(B81,'18'!B:E,4,0),"0")</f>
        <v>0</v>
      </c>
      <c r="EF81" s="72">
        <f>IFERROR(VLOOKUP(B81,'18'!B:F,5,0),"0")</f>
        <v>0</v>
      </c>
      <c r="EG81" s="72">
        <f>IFERROR(VLOOKUP(B81,'18'!B:J,9,0),"0")</f>
        <v>0</v>
      </c>
      <c r="EH81" s="72">
        <f>IFERROR(VLOOKUP(B81,'18'!B:K,10,0),"0")</f>
        <v>0</v>
      </c>
      <c r="EI81" s="72">
        <f>IFERROR(VLOOKUP(B81,'18'!B:L,11,0),"0")</f>
        <v>0</v>
      </c>
      <c r="EJ81" s="73">
        <f t="shared" si="132"/>
        <v>0</v>
      </c>
      <c r="EK81" s="72">
        <f>IFERROR(VLOOKUP(B81,'19'!B:D,3,0),"0")</f>
        <v>0</v>
      </c>
      <c r="EL81" s="72">
        <f>IFERROR(VLOOKUP(B81,'19'!B:E,4,0),"0")</f>
        <v>0</v>
      </c>
      <c r="EM81" s="72">
        <f>IFERROR(VLOOKUP(B81,'19'!B:F,5,0),"0")</f>
        <v>0</v>
      </c>
      <c r="EN81" s="72">
        <f>IFERROR(VLOOKUP(B81,'19'!B:J,9,0),"0")</f>
        <v>0</v>
      </c>
      <c r="EO81" s="72">
        <f>IFERROR(VLOOKUP(B81,'19'!B:K,10,0),"0")</f>
        <v>0</v>
      </c>
      <c r="EP81" s="72">
        <f>IFERROR(VLOOKUP(B81,'19'!B:L,11,0),"0")</f>
        <v>0</v>
      </c>
      <c r="EQ81" s="73">
        <f t="shared" si="133"/>
        <v>0</v>
      </c>
      <c r="ER81" s="72">
        <f>IFERROR(VLOOKUP(B81,'20'!B:D,3,0),"0")</f>
        <v>0</v>
      </c>
      <c r="ES81" s="72">
        <f>IFERROR(VLOOKUP(B81,'20'!B:E,4,0),"0")</f>
        <v>0</v>
      </c>
      <c r="ET81" s="72">
        <f>IFERROR(VLOOKUP(B81,'20'!B:F,5,0),"0")</f>
        <v>0</v>
      </c>
      <c r="EU81" s="72">
        <f>IFERROR(VLOOKUP(B81,'20'!B:J,9,0),"0")</f>
        <v>0</v>
      </c>
      <c r="EV81" s="72">
        <f>IFERROR(VLOOKUP(B81,'20'!B:K,10,0),"0")</f>
        <v>0</v>
      </c>
      <c r="EW81" s="72">
        <f>IFERROR(VLOOKUP(B81,'20'!B:L,11,0),"0")</f>
        <v>0</v>
      </c>
      <c r="EX81" s="73">
        <f t="shared" si="134"/>
        <v>0</v>
      </c>
      <c r="EY81" s="72">
        <f>IFERROR(VLOOKUP(B81,'21'!B:D,3,0),"0")</f>
        <v>0</v>
      </c>
      <c r="EZ81" s="72">
        <f>IFERROR(VLOOKUP(B81,'21'!B:E,4,0),"0")</f>
        <v>0</v>
      </c>
      <c r="FA81" s="72">
        <f>IFERROR(VLOOKUP(B81,'21'!B:F,5,0),"0")</f>
        <v>0</v>
      </c>
      <c r="FB81" s="72">
        <f>IFERROR(VLOOKUP(B81,'21'!B:J,9,0),"0")</f>
        <v>0</v>
      </c>
      <c r="FC81" s="72">
        <f>IFERROR(VLOOKUP(B81,'21'!B:K,10,0),"0")</f>
        <v>0</v>
      </c>
      <c r="FD81" s="72">
        <f>IFERROR(VLOOKUP(B81,'21'!B:L,11,0),"0")</f>
        <v>0</v>
      </c>
      <c r="FE81" s="73">
        <f t="shared" si="135"/>
        <v>0</v>
      </c>
      <c r="FF81" s="72">
        <f>IFERROR(VLOOKUP(B81,'22'!B:D,3,0),"0")</f>
        <v>0</v>
      </c>
      <c r="FG81" s="72">
        <f>IFERROR(VLOOKUP(B81,'22'!B:E,4,0),"0")</f>
        <v>0</v>
      </c>
      <c r="FH81" s="72">
        <f>IFERROR(VLOOKUP(B81,'22'!B:F,5,0),"0")</f>
        <v>0</v>
      </c>
      <c r="FI81" s="72">
        <f>IFERROR(VLOOKUP(B81,'22'!B:J,9,0),"0")</f>
        <v>0</v>
      </c>
      <c r="FJ81" s="72">
        <f>IFERROR(VLOOKUP(B81,'22'!B:K,10,0),"0")</f>
        <v>0</v>
      </c>
      <c r="FK81" s="72">
        <f>IFERROR(VLOOKUP(B81,'22'!B:L,11,0),"0")</f>
        <v>0</v>
      </c>
      <c r="FL81" s="73">
        <f t="shared" si="136"/>
        <v>0</v>
      </c>
      <c r="FM81" s="72">
        <f>IFERROR(VLOOKUP(B81,'23'!B:D,3,0),"0")</f>
        <v>0</v>
      </c>
      <c r="FN81" s="72">
        <f>IFERROR(VLOOKUP(B81,'23'!B:E,4,0),"0")</f>
        <v>0</v>
      </c>
      <c r="FO81" s="72">
        <f>IFERROR(VLOOKUP(B81,'23'!B:F,5,0),"0")</f>
        <v>0</v>
      </c>
      <c r="FP81" s="72">
        <f>IFERROR(VLOOKUP(B81,'23'!B:J,9,0),"0")</f>
        <v>0</v>
      </c>
      <c r="FQ81" s="72">
        <f>IFERROR(VLOOKUP(B81,'23'!B:K,10,0),"0")</f>
        <v>0</v>
      </c>
      <c r="FR81" s="72">
        <f>IFERROR(VLOOKUP(B81,'23'!B:L,11,0),"0")</f>
        <v>0</v>
      </c>
      <c r="FS81" s="73">
        <f t="shared" si="137"/>
        <v>0</v>
      </c>
      <c r="FT81" s="72">
        <f>IFERROR(VLOOKUP(B81,'24'!B:D,3,0),"0")</f>
        <v>0</v>
      </c>
      <c r="FU81" s="72">
        <f>IFERROR(VLOOKUP(B81,'24'!B:E,4,0),"0")</f>
        <v>0</v>
      </c>
      <c r="FV81" s="72">
        <f>IFERROR(VLOOKUP(B81,'24'!B:F,5,0),"0")</f>
        <v>0</v>
      </c>
      <c r="FW81" s="72">
        <f>IFERROR(VLOOKUP(B81,'24'!B:J,9,0),"0")</f>
        <v>0</v>
      </c>
      <c r="FX81" s="72">
        <f>IFERROR(VLOOKUP(B81,'24'!B:K,10,0),"0")</f>
        <v>0</v>
      </c>
      <c r="FY81" s="72">
        <f>IFERROR(VLOOKUP(B81,'24'!B:L,11,0),"0")</f>
        <v>0</v>
      </c>
      <c r="FZ81" s="73">
        <f t="shared" si="138"/>
        <v>0</v>
      </c>
      <c r="GA81" s="72">
        <f>IFERROR(VLOOKUP(B81,'25'!B:D,3,0),"0")</f>
        <v>0</v>
      </c>
      <c r="GB81" s="72">
        <f>IFERROR(VLOOKUP(B81,'25'!B:E,4,0),"0")</f>
        <v>0</v>
      </c>
      <c r="GC81" s="72">
        <f>IFERROR(VLOOKUP(B81,'25'!B:F,5,0),"0")</f>
        <v>0</v>
      </c>
      <c r="GD81" s="72">
        <f>IFERROR(VLOOKUP(B81,'25'!B:J,9,0),"0")</f>
        <v>0</v>
      </c>
      <c r="GE81" s="72">
        <f>IFERROR(VLOOKUP(B81,'25'!B:K,10,0),"0")</f>
        <v>0</v>
      </c>
      <c r="GF81" s="72">
        <f>IFERROR(VLOOKUP(B81,'25'!B:L,11,0),"0")</f>
        <v>0</v>
      </c>
      <c r="GG81" s="73">
        <f t="shared" si="119"/>
        <v>0</v>
      </c>
      <c r="GH81" s="72">
        <f>IFERROR(VLOOKUP(B81,'26'!B:D,3,0),"0")</f>
        <v>0</v>
      </c>
      <c r="GI81" s="72">
        <f>IFERROR(VLOOKUP(B81,'26'!B:E,4,0),"0")</f>
        <v>0</v>
      </c>
      <c r="GJ81" s="72">
        <f>IFERROR(VLOOKUP(B81,'26'!B:F,5,0),"0")</f>
        <v>0</v>
      </c>
      <c r="GK81" s="72">
        <f>IFERROR(VLOOKUP(B81,'26'!B:J,9,0),"0")</f>
        <v>0</v>
      </c>
      <c r="GL81" s="72">
        <f>IFERROR(VLOOKUP(B81,'26'!B:K,10,0),"0")</f>
        <v>0</v>
      </c>
      <c r="GM81" s="72">
        <f>IFERROR(VLOOKUP(B81,'26'!B:L,11,0),"0")</f>
        <v>0</v>
      </c>
      <c r="GN81" s="73">
        <f t="shared" si="120"/>
        <v>0</v>
      </c>
      <c r="GO81" s="72">
        <f>IFERROR(VLOOKUP(B81,'27'!B:D,3,0),"0")</f>
        <v>0</v>
      </c>
      <c r="GP81" s="72">
        <f>IFERROR(VLOOKUP(B81,'27'!B:E,4,0),"0")</f>
        <v>0</v>
      </c>
      <c r="GQ81" s="72">
        <f>IFERROR(VLOOKUP(B81,'27'!B:F,5,0),"0")</f>
        <v>0</v>
      </c>
      <c r="GR81" s="72">
        <f>IFERROR(VLOOKUP(B81,'27'!B:J,9,0),"0")</f>
        <v>0</v>
      </c>
      <c r="GS81" s="72">
        <f>IFERROR(VLOOKUP(B81,'27'!B:K,10,0),"0")</f>
        <v>0</v>
      </c>
      <c r="GT81" s="72">
        <f>IFERROR(VLOOKUP(B81,'27'!B:L,11,0),"0")</f>
        <v>0</v>
      </c>
      <c r="GU81" s="73">
        <f t="shared" si="139"/>
        <v>0</v>
      </c>
      <c r="GV81" s="72">
        <f>IFERROR(VLOOKUP(B81,'28'!B:D,3,0),"0")</f>
        <v>0</v>
      </c>
      <c r="GW81" s="72">
        <f>IFERROR(VLOOKUP(B81,'28'!B:E,4,0),"0")</f>
        <v>0</v>
      </c>
      <c r="GX81" s="72">
        <f>IFERROR(VLOOKUP(B81,'28'!B:F,5,0),"0")</f>
        <v>0</v>
      </c>
      <c r="GY81" s="72">
        <f>IFERROR(VLOOKUP(B81,'28'!B:J,9,0),"0")</f>
        <v>0</v>
      </c>
      <c r="GZ81" s="72">
        <f>IFERROR(VLOOKUP(B81,'28'!B:K,10,0),"0")</f>
        <v>0</v>
      </c>
      <c r="HA81" s="72">
        <f>IFERROR(VLOOKUP(B81,'28'!B:L,11,0),"0")</f>
        <v>0</v>
      </c>
      <c r="HB81" s="73">
        <f t="shared" si="140"/>
        <v>0</v>
      </c>
      <c r="HC81" s="72" t="str">
        <f>IFERROR(VLOOKUP(B81,#REF!,3),"0")</f>
        <v>0</v>
      </c>
      <c r="HD81" s="72" t="str">
        <f>IFERROR(VLOOKUP(B81,#REF!,4,0),"0")</f>
        <v>0</v>
      </c>
      <c r="HE81" s="72" t="str">
        <f>IFERROR(VLOOKUP(B81,#REF!,5,0),"0")</f>
        <v>0</v>
      </c>
      <c r="HF81" s="72" t="str">
        <f>IFERROR(VLOOKUP(B81,#REF!,9,0),"0")</f>
        <v>0</v>
      </c>
      <c r="HG81" s="72" t="str">
        <f>IFERROR(VLOOKUP(B81,#REF!,10,0),"0")</f>
        <v>0</v>
      </c>
      <c r="HH81" s="72" t="str">
        <f>IFERROR(VLOOKUP(B81,#REF!,11,0),"0")</f>
        <v>0</v>
      </c>
      <c r="HI81" s="73">
        <f t="shared" si="121"/>
        <v>0</v>
      </c>
      <c r="HJ81" s="72"/>
      <c r="HK81" s="72"/>
      <c r="HL81" s="72"/>
      <c r="HM81" s="72"/>
      <c r="HN81" s="72"/>
      <c r="HO81" s="72"/>
      <c r="HP81" s="73">
        <f t="shared" si="122"/>
        <v>0</v>
      </c>
      <c r="HQ81" s="72"/>
      <c r="HR81" s="72"/>
      <c r="HS81" s="72"/>
      <c r="HT81" s="72"/>
      <c r="HU81" s="72"/>
      <c r="HV81" s="72"/>
      <c r="HW81" s="73">
        <f t="shared" si="123"/>
        <v>0</v>
      </c>
    </row>
    <row r="82" spans="1:231" x14ac:dyDescent="0.6">
      <c r="A82" s="3">
        <v>79</v>
      </c>
      <c r="B82" s="3">
        <v>1112018</v>
      </c>
      <c r="C82" s="5" t="s">
        <v>154</v>
      </c>
      <c r="D82" s="3" t="s">
        <v>176</v>
      </c>
      <c r="E82" s="84">
        <v>29.35</v>
      </c>
      <c r="F82" s="83">
        <f t="shared" si="126"/>
        <v>0</v>
      </c>
      <c r="G82" s="70">
        <f t="shared" si="101"/>
        <v>0</v>
      </c>
      <c r="H82" s="70">
        <f t="shared" si="102"/>
        <v>0</v>
      </c>
      <c r="I82" s="70">
        <f t="shared" si="103"/>
        <v>0</v>
      </c>
      <c r="J82" s="70">
        <f t="shared" si="104"/>
        <v>0</v>
      </c>
      <c r="K82" s="70">
        <f t="shared" si="105"/>
        <v>0</v>
      </c>
      <c r="L82" s="70">
        <f t="shared" si="106"/>
        <v>0</v>
      </c>
      <c r="M82" s="73">
        <f t="shared" si="124"/>
        <v>0</v>
      </c>
      <c r="N82" s="81">
        <f t="shared" si="125"/>
        <v>0</v>
      </c>
      <c r="O82" s="72" t="str">
        <f>IFERROR(VLOOKUP(B82,'1ไม่มียอด'!B:D,3,0),"0")</f>
        <v>0</v>
      </c>
      <c r="P82" s="72" t="str">
        <f>IFERROR(VLOOKUP(B82,'1ไม่มียอด'!B:E,4,0),"0")</f>
        <v>0</v>
      </c>
      <c r="Q82" s="72" t="str">
        <f>IFERROR(VLOOKUP(B82,'1ไม่มียอด'!B:F,5,0),"0")</f>
        <v>0</v>
      </c>
      <c r="R82" s="72" t="str">
        <f>IFERROR(VLOOKUP(B82,'1ไม่มียอด'!B:G,6,0),"0")</f>
        <v>0</v>
      </c>
      <c r="S82" s="72" t="str">
        <f>IFERROR(VLOOKUP(B82,'1ไม่มียอด'!B:J,9,0),"0")</f>
        <v>0</v>
      </c>
      <c r="T82" s="72" t="str">
        <f>IFERROR(VLOOKUP(B82,'1ไม่มียอด'!B:K,10,0),"0")</f>
        <v>0</v>
      </c>
      <c r="U82" s="73">
        <f t="shared" si="107"/>
        <v>0</v>
      </c>
      <c r="V82" s="72" t="str">
        <f>IFERROR(VLOOKUP(B82,#REF!,3,0),"0")</f>
        <v>0</v>
      </c>
      <c r="W82" s="72" t="str">
        <f>IFERROR(VLOOKUP(B82,#REF!,4,0),"0")</f>
        <v>0</v>
      </c>
      <c r="X82" s="72" t="str">
        <f>IFERROR(VLOOKUP(B82,#REF!,5,0),"0")</f>
        <v>0</v>
      </c>
      <c r="Y82" s="72" t="str">
        <f>IFERROR(VLOOKUP(B82,#REF!,9,0),"0")</f>
        <v>0</v>
      </c>
      <c r="Z82" s="72" t="str">
        <f>IFERROR(VLOOKUP(B82,#REF!,10,0),"0")</f>
        <v>0</v>
      </c>
      <c r="AA82" s="72" t="str">
        <f>IFERROR(VLOOKUP(B82,#REF!,11,0),"0")</f>
        <v>0</v>
      </c>
      <c r="AB82" s="73">
        <f t="shared" si="108"/>
        <v>0</v>
      </c>
      <c r="AC82" s="72">
        <f>IFERROR(VLOOKUP(B82,'3'!B:D,3,0),"0")</f>
        <v>0</v>
      </c>
      <c r="AD82" s="72">
        <f>IFERROR(VLOOKUP(B82,'3'!B:E,4,0),"0")</f>
        <v>0</v>
      </c>
      <c r="AE82" s="72">
        <f>IFERROR(VLOOKUP(B82,'3'!B:F,5,0),"0")</f>
        <v>0</v>
      </c>
      <c r="AF82" s="72">
        <f>IFERROR(VLOOKUP(B82,'3'!B:J,9,0),"0")</f>
        <v>0</v>
      </c>
      <c r="AG82" s="72">
        <f>IFERROR(VLOOKUP(B82,'3'!B:K,10,0),"0")</f>
        <v>0</v>
      </c>
      <c r="AH82" s="72">
        <f>IFERROR(VLOOKUP(B82,'3'!B:L,11,0),"0")</f>
        <v>0</v>
      </c>
      <c r="AI82" s="73">
        <f t="shared" si="127"/>
        <v>0</v>
      </c>
      <c r="AJ82" s="72">
        <f>IFERROR(VLOOKUP(B82,'4'!B:D,3,0),"0")</f>
        <v>0</v>
      </c>
      <c r="AK82" s="72">
        <f>IFERROR(VLOOKUP(B82,'4'!B:E,4,0),"0")</f>
        <v>0</v>
      </c>
      <c r="AL82" s="72">
        <f>IFERROR(VLOOKUP(B82,'4'!B:F,5,0),"0")</f>
        <v>0</v>
      </c>
      <c r="AM82" s="72">
        <f>IFERROR(VLOOKUP(B82,'4'!B:J,9,0),"0")</f>
        <v>0</v>
      </c>
      <c r="AN82" s="72">
        <f>IFERROR(VLOOKUP(B82,'4'!B:K,10,0),"0")</f>
        <v>0</v>
      </c>
      <c r="AO82" s="72">
        <f>IFERROR(VLOOKUP(B82,'4'!B:L,11,0),"0")</f>
        <v>0</v>
      </c>
      <c r="AP82" s="73">
        <f t="shared" si="128"/>
        <v>0</v>
      </c>
      <c r="AQ82" s="72">
        <f>IFERROR(VLOOKUP(B82,'5'!B:D,3,0),"0")</f>
        <v>0</v>
      </c>
      <c r="AR82" s="72">
        <f>IFERROR(VLOOKUP(B82,'5'!B:E,4,0),"0")</f>
        <v>0</v>
      </c>
      <c r="AS82" s="72">
        <f>IFERROR(VLOOKUP(B82,'5'!B:F,5,0),"0")</f>
        <v>0</v>
      </c>
      <c r="AT82" s="72">
        <f>IFERROR(VLOOKUP(B82,'5'!B:J,9,0),"0")</f>
        <v>0</v>
      </c>
      <c r="AU82" s="72">
        <f>IFERROR(VLOOKUP(B82,'5'!B:K,10,0),"0")</f>
        <v>0</v>
      </c>
      <c r="AV82" s="72">
        <f>IFERROR(VLOOKUP(B82,'5'!B:L,11,0),"0")</f>
        <v>0</v>
      </c>
      <c r="AW82" s="73">
        <f t="shared" si="109"/>
        <v>0</v>
      </c>
      <c r="AX82" s="72">
        <f>IFERROR(VLOOKUP(B82,'6'!B:D,3,0),"0")</f>
        <v>0</v>
      </c>
      <c r="AY82" s="72">
        <f>IFERROR(VLOOKUP(B82,'6'!B:E,4,0),"0")</f>
        <v>0</v>
      </c>
      <c r="AZ82" s="72">
        <f>IFERROR(VLOOKUP(B82,'6'!B:F,5,0),"0")</f>
        <v>0</v>
      </c>
      <c r="BA82" s="72">
        <f>IFERROR(VLOOKUP(B82,'6'!B:J,9,0),"0")</f>
        <v>0</v>
      </c>
      <c r="BB82" s="72">
        <f>IFERROR(VLOOKUP(B82,'6'!B:K,10,0),"0")</f>
        <v>0</v>
      </c>
      <c r="BC82" s="72">
        <f>IFERROR(VLOOKUP(B82,'6'!B:L,11,0),"0")</f>
        <v>0</v>
      </c>
      <c r="BD82" s="73">
        <f t="shared" si="129"/>
        <v>0</v>
      </c>
      <c r="BE82" s="72">
        <f>IFERROR(VLOOKUP(B82,'7'!B:D,3,0),"0")</f>
        <v>0</v>
      </c>
      <c r="BF82" s="72">
        <f>IFERROR(VLOOKUP(B82,'7'!B:E,4,0),"0")</f>
        <v>0</v>
      </c>
      <c r="BG82" s="72">
        <f>IFERROR(VLOOKUP(B82,'7'!B:F,5,0),"0")</f>
        <v>0</v>
      </c>
      <c r="BH82" s="72">
        <f>IFERROR(VLOOKUP(B82,'7'!B:J,9,0),"0")</f>
        <v>0</v>
      </c>
      <c r="BI82" s="72">
        <f>IFERROR(VLOOKUP(B82,'7'!B:K,10,0),"0")</f>
        <v>0</v>
      </c>
      <c r="BJ82" s="72">
        <f>IFERROR(VLOOKUP(B82,'7'!B:L,11,0),"0")</f>
        <v>0</v>
      </c>
      <c r="BK82" s="73">
        <f t="shared" si="110"/>
        <v>0</v>
      </c>
      <c r="BL82" s="72">
        <f>IFERROR(VLOOKUP(B82,'8'!B:D,3,0),"0")</f>
        <v>0</v>
      </c>
      <c r="BM82" s="72">
        <f>IFERROR(VLOOKUP(B82,'8'!B:E,4,0),"0")</f>
        <v>0</v>
      </c>
      <c r="BN82" s="72">
        <f>IFERROR(VLOOKUP(B82,'8'!B:F,5,0),"0")</f>
        <v>0</v>
      </c>
      <c r="BO82" s="72">
        <f>IFERROR(VLOOKUP(B82,'8'!B:J,9,0),"0")</f>
        <v>0</v>
      </c>
      <c r="BP82" s="72">
        <f>IFERROR(VLOOKUP(B82,'8'!B:K,10,0),"0")</f>
        <v>0</v>
      </c>
      <c r="BQ82" s="72">
        <f>IFERROR(VLOOKUP(B82,'8'!B:L,11,0),"0")</f>
        <v>0</v>
      </c>
      <c r="BR82" s="73">
        <f t="shared" si="130"/>
        <v>0</v>
      </c>
      <c r="BS82" s="72">
        <f>IFERROR(VLOOKUP(B82,'9'!B:D,3,0),"0")</f>
        <v>0</v>
      </c>
      <c r="BT82" s="72">
        <f>IFERROR(VLOOKUP(B82,'9'!B:E,4,0),"0")</f>
        <v>0</v>
      </c>
      <c r="BU82" s="72">
        <f>IFERROR(VLOOKUP(B82,'9'!B:F,5,0),"0")</f>
        <v>0</v>
      </c>
      <c r="BV82" s="72">
        <f>IFERROR(VLOOKUP(B82,'9'!B:J,9,0),"0")</f>
        <v>0</v>
      </c>
      <c r="BW82" s="72">
        <f>IFERROR(VLOOKUP(B82,'9'!B:K,10,0),"0")</f>
        <v>0</v>
      </c>
      <c r="BX82" s="72">
        <f>IFERROR(VLOOKUP(B82,'9'!B:L,11,0),"0")</f>
        <v>0</v>
      </c>
      <c r="BY82" s="73">
        <f t="shared" si="131"/>
        <v>0</v>
      </c>
      <c r="BZ82" s="72">
        <f>IFERROR(VLOOKUP(B82,'10'!B:D,3,0),"0")</f>
        <v>0</v>
      </c>
      <c r="CA82" s="72">
        <f>IFERROR(VLOOKUP(B82,'10'!B:E,4,0),"0")</f>
        <v>0</v>
      </c>
      <c r="CB82" s="72">
        <f>VLOOKUP(B82,'10'!B:F,5,0)</f>
        <v>0</v>
      </c>
      <c r="CC82" s="72">
        <f>IFERROR(VLOOKUP(B82,'10'!B:J,9,0),"0")</f>
        <v>0</v>
      </c>
      <c r="CD82" s="72">
        <f>IFERROR(VLOOKUP(B82,'10'!B:K,10,0),"0")</f>
        <v>0</v>
      </c>
      <c r="CE82" s="72">
        <f>IFERROR(VLOOKUP(B82,'10'!B:L,11,0),"0")</f>
        <v>0</v>
      </c>
      <c r="CF82" s="73">
        <f t="shared" si="111"/>
        <v>0</v>
      </c>
      <c r="CG82" s="72">
        <f>IFERROR(VLOOKUP(B82,'11'!B:D,3,0),"0")</f>
        <v>0</v>
      </c>
      <c r="CH82" s="72">
        <f>IFERROR(VLOOKUP(B82,'11'!B:E,4,0),"0")</f>
        <v>0</v>
      </c>
      <c r="CI82" s="72">
        <f>IFERROR(VLOOKUP(B82,'11'!B:F,5,0),"0")</f>
        <v>0</v>
      </c>
      <c r="CJ82" s="72">
        <f>IFERROR(VLOOKUP(B82,'11'!B:J,9,0),"0")</f>
        <v>0</v>
      </c>
      <c r="CK82" s="72">
        <f>IFERROR(VLOOKUP(B82,'11'!B:K,10,0),"0")</f>
        <v>0</v>
      </c>
      <c r="CL82" s="72">
        <f>IFERROR(VLOOKUP(B82,'11'!B:L,11,0),"0")</f>
        <v>0</v>
      </c>
      <c r="CM82" s="73">
        <f t="shared" si="112"/>
        <v>0</v>
      </c>
      <c r="CN82" s="72">
        <f>IFERROR(VLOOKUP(B82,'12'!B:D,3,0),"0")</f>
        <v>0</v>
      </c>
      <c r="CO82" s="72">
        <f>IFERROR(VLOOKUP(B82,'12'!B:E,4,0),"0")</f>
        <v>0</v>
      </c>
      <c r="CP82" s="72">
        <f>IFERROR(VLOOKUP(B82,'12'!B:F,5,0),"0")</f>
        <v>0</v>
      </c>
      <c r="CQ82" s="72">
        <f>IFERROR(VLOOKUP(B82,'12'!B:J,9,0),"0")</f>
        <v>0</v>
      </c>
      <c r="CR82" s="72">
        <f>IFERROR(VLOOKUP(B82,'12'!B:K,10,0),"0")</f>
        <v>0</v>
      </c>
      <c r="CS82" s="72">
        <f>IFERROR(VLOOKUP(B82,'12'!B:L,11,0),"0")</f>
        <v>0</v>
      </c>
      <c r="CT82" s="73">
        <f t="shared" si="113"/>
        <v>0</v>
      </c>
      <c r="CU82" s="72">
        <f>IFERROR(VLOOKUP(B82,'13'!B:D,3,0),"0")</f>
        <v>0</v>
      </c>
      <c r="CV82" s="72">
        <f>IFERROR(VLOOKUP(B82,'13'!B:E,4,0),"0")</f>
        <v>0</v>
      </c>
      <c r="CW82" s="72">
        <f>IFERROR(VLOOKUP(B82,'13'!B:F,5,0),"0")</f>
        <v>0</v>
      </c>
      <c r="CX82" s="72">
        <f>IFERROR(VLOOKUP(B82,'13'!B:J,9,0),"0")</f>
        <v>0</v>
      </c>
      <c r="CY82" s="72">
        <f>IFERROR(VLOOKUP(B82,'13'!B:K,10,0),"0")</f>
        <v>0</v>
      </c>
      <c r="CZ82" s="72">
        <f>IFERROR(VLOOKUP(B82,'13'!B:L,11,0),"0")</f>
        <v>0</v>
      </c>
      <c r="DA82" s="73">
        <f t="shared" si="114"/>
        <v>0</v>
      </c>
      <c r="DB82" s="72">
        <f>IFERROR(VLOOKUP(B82,'14'!B:D,3,0),"0")</f>
        <v>0</v>
      </c>
      <c r="DC82" s="72">
        <f>IFERROR(VLOOKUP(B82,'14'!B:E,4,0),"0")</f>
        <v>0</v>
      </c>
      <c r="DD82" s="72">
        <f>IFERROR(VLOOKUP(B82,'14'!B:F,5,0),"0")</f>
        <v>0</v>
      </c>
      <c r="DE82" s="72">
        <f>IFERROR(VLOOKUP(B82,'14'!B:J,9,0),"0")</f>
        <v>0</v>
      </c>
      <c r="DF82" s="72">
        <f>IFERROR(VLOOKUP(B82,'14'!B:K,10,0),"0")</f>
        <v>0</v>
      </c>
      <c r="DG82" s="72">
        <f>IFERROR(VLOOKUP(B82,'14'!B:L,11,0),"0")</f>
        <v>0</v>
      </c>
      <c r="DH82" s="73">
        <f t="shared" si="115"/>
        <v>0</v>
      </c>
      <c r="DI82" s="72">
        <f>IFERROR(VLOOKUP(B82,'15'!B:D,3,0),"0")</f>
        <v>0</v>
      </c>
      <c r="DJ82" s="72">
        <f>IFERROR(VLOOKUP(B82,'15'!B:E,4,0),"0")</f>
        <v>0</v>
      </c>
      <c r="DK82" s="72">
        <f>IFERROR(VLOOKUP(B82,'15'!B:F,5,0),"0")</f>
        <v>0</v>
      </c>
      <c r="DL82" s="72">
        <f>IFERROR(VLOOKUP(B82,'15'!B:J,9,0),"0")</f>
        <v>0</v>
      </c>
      <c r="DM82" s="72">
        <f>IFERROR(VLOOKUP(B82,'15'!B:K,10,0),"0")</f>
        <v>0</v>
      </c>
      <c r="DN82" s="72">
        <f>IFERROR(VLOOKUP(B82,'15'!B:L,11,0),"0")</f>
        <v>0</v>
      </c>
      <c r="DO82" s="73">
        <f t="shared" si="116"/>
        <v>0</v>
      </c>
      <c r="DP82" s="72">
        <f>IFERROR(VLOOKUP(B82,'16'!B:D,3,0),"0")</f>
        <v>0</v>
      </c>
      <c r="DQ82" s="72">
        <f>IFERROR(VLOOKUP(B82,'16'!B:E,4,0),"0")</f>
        <v>0</v>
      </c>
      <c r="DR82" s="72">
        <f>IFERROR(VLOOKUP(B82,'16'!B:F,5,0),"0")</f>
        <v>0</v>
      </c>
      <c r="DS82" s="72">
        <f>IFERROR(VLOOKUP(B82,'16'!B:J,9,0),"0")</f>
        <v>0</v>
      </c>
      <c r="DT82" s="72">
        <f>IFERROR(VLOOKUP(B82,'16'!B:K,10,0),"0")</f>
        <v>0</v>
      </c>
      <c r="DU82" s="72">
        <f>IFERROR(VLOOKUP(B82,'16'!B:L,11,0),"0")</f>
        <v>0</v>
      </c>
      <c r="DV82" s="73">
        <f t="shared" si="117"/>
        <v>0</v>
      </c>
      <c r="DW82" s="72">
        <f>IFERROR(VLOOKUP(B82,'17'!B:D,3,0),"0")</f>
        <v>0</v>
      </c>
      <c r="DX82" s="72">
        <f>IFERROR(VLOOKUP(B82,'17'!B:E,4,0),"0")</f>
        <v>0</v>
      </c>
      <c r="DY82" s="72">
        <f>IFERROR(VLOOKUP(B82,'17'!B:F,5,0),"0")</f>
        <v>0</v>
      </c>
      <c r="DZ82" s="72">
        <f>IFERROR(VLOOKUP(B82,'17'!B:J,9,0),"0")</f>
        <v>0</v>
      </c>
      <c r="EA82" s="72">
        <f>IFERROR(VLOOKUP(B82,'17'!B:K,10,0),"0")</f>
        <v>0</v>
      </c>
      <c r="EB82" s="72">
        <f>IFERROR(VLOOKUP(B82,'17'!B:L,11,0),"0")</f>
        <v>0</v>
      </c>
      <c r="EC82" s="73">
        <f t="shared" si="118"/>
        <v>0</v>
      </c>
      <c r="ED82" s="72">
        <f>IFERROR(VLOOKUP(B82,'18'!B:D,3,0),"0")</f>
        <v>0</v>
      </c>
      <c r="EE82" s="72">
        <f>IFERROR(VLOOKUP(B82,'18'!B:E,4,0),"0")</f>
        <v>0</v>
      </c>
      <c r="EF82" s="72">
        <f>IFERROR(VLOOKUP(B82,'18'!B:F,5,0),"0")</f>
        <v>0</v>
      </c>
      <c r="EG82" s="72">
        <f>IFERROR(VLOOKUP(B82,'18'!B:J,9,0),"0")</f>
        <v>0</v>
      </c>
      <c r="EH82" s="72">
        <f>IFERROR(VLOOKUP(B82,'18'!B:K,10,0),"0")</f>
        <v>0</v>
      </c>
      <c r="EI82" s="72">
        <f>IFERROR(VLOOKUP(B82,'18'!B:L,11,0),"0")</f>
        <v>0</v>
      </c>
      <c r="EJ82" s="73">
        <f t="shared" si="132"/>
        <v>0</v>
      </c>
      <c r="EK82" s="72">
        <f>IFERROR(VLOOKUP(B82,'19'!B:D,3,0),"0")</f>
        <v>0</v>
      </c>
      <c r="EL82" s="72">
        <f>IFERROR(VLOOKUP(B82,'19'!B:E,4,0),"0")</f>
        <v>0</v>
      </c>
      <c r="EM82" s="72">
        <f>IFERROR(VLOOKUP(B82,'19'!B:F,5,0),"0")</f>
        <v>0</v>
      </c>
      <c r="EN82" s="72">
        <f>IFERROR(VLOOKUP(B82,'19'!B:J,9,0),"0")</f>
        <v>0</v>
      </c>
      <c r="EO82" s="72">
        <f>IFERROR(VLOOKUP(B82,'19'!B:K,10,0),"0")</f>
        <v>0</v>
      </c>
      <c r="EP82" s="72">
        <f>IFERROR(VLOOKUP(B82,'19'!B:L,11,0),"0")</f>
        <v>0</v>
      </c>
      <c r="EQ82" s="73">
        <f t="shared" si="133"/>
        <v>0</v>
      </c>
      <c r="ER82" s="72">
        <f>IFERROR(VLOOKUP(B82,'20'!B:D,3,0),"0")</f>
        <v>0</v>
      </c>
      <c r="ES82" s="72">
        <f>IFERROR(VLOOKUP(B82,'20'!B:E,4,0),"0")</f>
        <v>0</v>
      </c>
      <c r="ET82" s="72">
        <f>IFERROR(VLOOKUP(B82,'20'!B:F,5,0),"0")</f>
        <v>0</v>
      </c>
      <c r="EU82" s="72">
        <f>IFERROR(VLOOKUP(B82,'20'!B:J,9,0),"0")</f>
        <v>0</v>
      </c>
      <c r="EV82" s="72">
        <f>IFERROR(VLOOKUP(B82,'20'!B:K,10,0),"0")</f>
        <v>0</v>
      </c>
      <c r="EW82" s="72">
        <f>IFERROR(VLOOKUP(B82,'20'!B:L,11,0),"0")</f>
        <v>0</v>
      </c>
      <c r="EX82" s="73">
        <f t="shared" si="134"/>
        <v>0</v>
      </c>
      <c r="EY82" s="72">
        <f>IFERROR(VLOOKUP(B82,'21'!B:D,3,0),"0")</f>
        <v>0</v>
      </c>
      <c r="EZ82" s="72">
        <f>IFERROR(VLOOKUP(B82,'21'!B:E,4,0),"0")</f>
        <v>0</v>
      </c>
      <c r="FA82" s="72">
        <f>IFERROR(VLOOKUP(B82,'21'!B:F,5,0),"0")</f>
        <v>0</v>
      </c>
      <c r="FB82" s="72">
        <f>IFERROR(VLOOKUP(B82,'21'!B:J,9,0),"0")</f>
        <v>0</v>
      </c>
      <c r="FC82" s="72">
        <f>IFERROR(VLOOKUP(B82,'21'!B:K,10,0),"0")</f>
        <v>0</v>
      </c>
      <c r="FD82" s="72">
        <f>IFERROR(VLOOKUP(B82,'21'!B:L,11,0),"0")</f>
        <v>0</v>
      </c>
      <c r="FE82" s="73">
        <f t="shared" si="135"/>
        <v>0</v>
      </c>
      <c r="FF82" s="72">
        <f>IFERROR(VLOOKUP(B82,'22'!B:D,3,0),"0")</f>
        <v>0</v>
      </c>
      <c r="FG82" s="72">
        <f>IFERROR(VLOOKUP(B82,'22'!B:E,4,0),"0")</f>
        <v>0</v>
      </c>
      <c r="FH82" s="72">
        <f>IFERROR(VLOOKUP(B82,'22'!B:F,5,0),"0")</f>
        <v>0</v>
      </c>
      <c r="FI82" s="72">
        <f>IFERROR(VLOOKUP(B82,'22'!B:J,9,0),"0")</f>
        <v>0</v>
      </c>
      <c r="FJ82" s="72">
        <f>IFERROR(VLOOKUP(B82,'22'!B:K,10,0),"0")</f>
        <v>0</v>
      </c>
      <c r="FK82" s="72">
        <f>IFERROR(VLOOKUP(B82,'22'!B:L,11,0),"0")</f>
        <v>0</v>
      </c>
      <c r="FL82" s="73">
        <f t="shared" si="136"/>
        <v>0</v>
      </c>
      <c r="FM82" s="72">
        <f>IFERROR(VLOOKUP(B82,'23'!B:D,3,0),"0")</f>
        <v>0</v>
      </c>
      <c r="FN82" s="72">
        <f>IFERROR(VLOOKUP(B82,'23'!B:E,4,0),"0")</f>
        <v>0</v>
      </c>
      <c r="FO82" s="72">
        <f>IFERROR(VLOOKUP(B82,'23'!B:F,5,0),"0")</f>
        <v>0</v>
      </c>
      <c r="FP82" s="72">
        <f>IFERROR(VLOOKUP(B82,'23'!B:J,9,0),"0")</f>
        <v>0</v>
      </c>
      <c r="FQ82" s="72">
        <f>IFERROR(VLOOKUP(B82,'23'!B:K,10,0),"0")</f>
        <v>0</v>
      </c>
      <c r="FR82" s="72">
        <f>IFERROR(VLOOKUP(B82,'23'!B:L,11,0),"0")</f>
        <v>0</v>
      </c>
      <c r="FS82" s="73">
        <f t="shared" si="137"/>
        <v>0</v>
      </c>
      <c r="FT82" s="72">
        <f>IFERROR(VLOOKUP(B82,'24'!B:D,3,0),"0")</f>
        <v>0</v>
      </c>
      <c r="FU82" s="72">
        <f>IFERROR(VLOOKUP(B82,'24'!B:E,4,0),"0")</f>
        <v>0</v>
      </c>
      <c r="FV82" s="72">
        <f>IFERROR(VLOOKUP(B82,'24'!B:F,5,0),"0")</f>
        <v>0</v>
      </c>
      <c r="FW82" s="72">
        <f>IFERROR(VLOOKUP(B82,'24'!B:J,9,0),"0")</f>
        <v>0</v>
      </c>
      <c r="FX82" s="72">
        <f>IFERROR(VLOOKUP(B82,'24'!B:K,10,0),"0")</f>
        <v>0</v>
      </c>
      <c r="FY82" s="72">
        <f>IFERROR(VLOOKUP(B82,'24'!B:L,11,0),"0")</f>
        <v>0</v>
      </c>
      <c r="FZ82" s="73">
        <f t="shared" si="138"/>
        <v>0</v>
      </c>
      <c r="GA82" s="72">
        <f>IFERROR(VLOOKUP(B82,'25'!B:D,3,0),"0")</f>
        <v>0</v>
      </c>
      <c r="GB82" s="72">
        <f>IFERROR(VLOOKUP(B82,'25'!B:E,4,0),"0")</f>
        <v>0</v>
      </c>
      <c r="GC82" s="72">
        <f>IFERROR(VLOOKUP(B82,'25'!B:F,5,0),"0")</f>
        <v>0</v>
      </c>
      <c r="GD82" s="72">
        <f>IFERROR(VLOOKUP(B82,'25'!B:J,9,0),"0")</f>
        <v>0</v>
      </c>
      <c r="GE82" s="72">
        <f>IFERROR(VLOOKUP(B82,'25'!B:K,10,0),"0")</f>
        <v>0</v>
      </c>
      <c r="GF82" s="72">
        <f>IFERROR(VLOOKUP(B82,'25'!B:L,11,0),"0")</f>
        <v>0</v>
      </c>
      <c r="GG82" s="73">
        <f t="shared" si="119"/>
        <v>0</v>
      </c>
      <c r="GH82" s="72">
        <f>IFERROR(VLOOKUP(B82,'26'!B:D,3,0),"0")</f>
        <v>0</v>
      </c>
      <c r="GI82" s="72">
        <f>IFERROR(VLOOKUP(B82,'26'!B:E,4,0),"0")</f>
        <v>0</v>
      </c>
      <c r="GJ82" s="72">
        <f>IFERROR(VLOOKUP(B82,'26'!B:F,5,0),"0")</f>
        <v>0</v>
      </c>
      <c r="GK82" s="72">
        <f>IFERROR(VLOOKUP(B82,'26'!B:J,9,0),"0")</f>
        <v>0</v>
      </c>
      <c r="GL82" s="72">
        <f>IFERROR(VLOOKUP(B82,'26'!B:K,10,0),"0")</f>
        <v>0</v>
      </c>
      <c r="GM82" s="72">
        <f>IFERROR(VLOOKUP(B82,'26'!B:L,11,0),"0")</f>
        <v>0</v>
      </c>
      <c r="GN82" s="73">
        <f t="shared" si="120"/>
        <v>0</v>
      </c>
      <c r="GO82" s="72">
        <f>IFERROR(VLOOKUP(B82,'27'!B:D,3,0),"0")</f>
        <v>0</v>
      </c>
      <c r="GP82" s="72">
        <f>IFERROR(VLOOKUP(B82,'27'!B:E,4,0),"0")</f>
        <v>0</v>
      </c>
      <c r="GQ82" s="72">
        <f>IFERROR(VLOOKUP(B82,'27'!B:F,5,0),"0")</f>
        <v>0</v>
      </c>
      <c r="GR82" s="72">
        <f>IFERROR(VLOOKUP(B82,'27'!B:J,9,0),"0")</f>
        <v>0</v>
      </c>
      <c r="GS82" s="72">
        <f>IFERROR(VLOOKUP(B82,'27'!B:K,10,0),"0")</f>
        <v>0</v>
      </c>
      <c r="GT82" s="72">
        <f>IFERROR(VLOOKUP(B82,'27'!B:L,11,0),"0")</f>
        <v>0</v>
      </c>
      <c r="GU82" s="73">
        <f t="shared" si="139"/>
        <v>0</v>
      </c>
      <c r="GV82" s="72">
        <f>IFERROR(VLOOKUP(B82,'28'!B:D,3,0),"0")</f>
        <v>0</v>
      </c>
      <c r="GW82" s="72">
        <f>IFERROR(VLOOKUP(B82,'28'!B:E,4,0),"0")</f>
        <v>0</v>
      </c>
      <c r="GX82" s="72">
        <f>IFERROR(VLOOKUP(B82,'28'!B:F,5,0),"0")</f>
        <v>0</v>
      </c>
      <c r="GY82" s="72">
        <f>IFERROR(VLOOKUP(B82,'28'!B:J,9,0),"0")</f>
        <v>0</v>
      </c>
      <c r="GZ82" s="72">
        <f>IFERROR(VLOOKUP(B82,'28'!B:K,10,0),"0")</f>
        <v>0</v>
      </c>
      <c r="HA82" s="72">
        <f>IFERROR(VLOOKUP(B82,'28'!B:L,11,0),"0")</f>
        <v>0</v>
      </c>
      <c r="HB82" s="73">
        <f t="shared" si="140"/>
        <v>0</v>
      </c>
      <c r="HC82" s="72" t="str">
        <f>IFERROR(VLOOKUP(B82,#REF!,3),"0")</f>
        <v>0</v>
      </c>
      <c r="HD82" s="72" t="str">
        <f>IFERROR(VLOOKUP(B82,#REF!,4,0),"0")</f>
        <v>0</v>
      </c>
      <c r="HE82" s="72" t="str">
        <f>IFERROR(VLOOKUP(B82,#REF!,5,0),"0")</f>
        <v>0</v>
      </c>
      <c r="HF82" s="72" t="str">
        <f>IFERROR(VLOOKUP(B82,#REF!,9,0),"0")</f>
        <v>0</v>
      </c>
      <c r="HG82" s="72" t="str">
        <f>IFERROR(VLOOKUP(B82,#REF!,10,0),"0")</f>
        <v>0</v>
      </c>
      <c r="HH82" s="72" t="str">
        <f>IFERROR(VLOOKUP(B82,#REF!,11,0),"0")</f>
        <v>0</v>
      </c>
      <c r="HI82" s="73">
        <f t="shared" si="121"/>
        <v>0</v>
      </c>
      <c r="HP82" s="73">
        <f t="shared" si="122"/>
        <v>0</v>
      </c>
      <c r="HW82" s="73">
        <f t="shared" si="123"/>
        <v>0</v>
      </c>
    </row>
    <row r="83" spans="1:231" x14ac:dyDescent="0.6">
      <c r="A83" s="3">
        <v>80</v>
      </c>
      <c r="B83" s="3">
        <v>1112016</v>
      </c>
      <c r="C83" s="5" t="s">
        <v>155</v>
      </c>
      <c r="D83" s="3" t="s">
        <v>176</v>
      </c>
      <c r="E83" s="84">
        <v>28.88</v>
      </c>
      <c r="F83" s="83">
        <f t="shared" si="126"/>
        <v>4303.12</v>
      </c>
      <c r="G83" s="70">
        <f t="shared" si="101"/>
        <v>20</v>
      </c>
      <c r="H83" s="70">
        <f t="shared" si="102"/>
        <v>0</v>
      </c>
      <c r="I83" s="70">
        <f t="shared" si="103"/>
        <v>1</v>
      </c>
      <c r="J83" s="70">
        <f t="shared" si="104"/>
        <v>128</v>
      </c>
      <c r="K83" s="70">
        <f t="shared" si="105"/>
        <v>0</v>
      </c>
      <c r="L83" s="70">
        <f t="shared" si="106"/>
        <v>0</v>
      </c>
      <c r="M83" s="73">
        <f t="shared" si="124"/>
        <v>149</v>
      </c>
      <c r="N83" s="81">
        <f t="shared" si="125"/>
        <v>149</v>
      </c>
      <c r="O83" s="72" t="str">
        <f>IFERROR(VLOOKUP(B83,'1ไม่มียอด'!B:D,3,0),"0")</f>
        <v>0</v>
      </c>
      <c r="P83" s="72" t="str">
        <f>IFERROR(VLOOKUP(B83,'1ไม่มียอด'!B:E,4,0),"0")</f>
        <v>0</v>
      </c>
      <c r="Q83" s="72" t="str">
        <f>IFERROR(VLOOKUP(B83,'1ไม่มียอด'!B:F,5,0),"0")</f>
        <v>0</v>
      </c>
      <c r="R83" s="72" t="str">
        <f>IFERROR(VLOOKUP(B83,'1ไม่มียอด'!B:G,6,0),"0")</f>
        <v>0</v>
      </c>
      <c r="S83" s="72" t="str">
        <f>IFERROR(VLOOKUP(B83,'1ไม่มียอด'!B:J,9,0),"0")</f>
        <v>0</v>
      </c>
      <c r="T83" s="72" t="str">
        <f>IFERROR(VLOOKUP(B83,'1ไม่มียอด'!B:K,10,0),"0")</f>
        <v>0</v>
      </c>
      <c r="U83" s="73">
        <f t="shared" si="107"/>
        <v>0</v>
      </c>
      <c r="V83" s="72" t="str">
        <f>IFERROR(VLOOKUP(B83,#REF!,3,0),"0")</f>
        <v>0</v>
      </c>
      <c r="W83" s="72" t="str">
        <f>IFERROR(VLOOKUP(B83,#REF!,4,0),"0")</f>
        <v>0</v>
      </c>
      <c r="X83" s="72" t="str">
        <f>IFERROR(VLOOKUP(B83,#REF!,5,0),"0")</f>
        <v>0</v>
      </c>
      <c r="Y83" s="72" t="str">
        <f>IFERROR(VLOOKUP(B83,#REF!,9,0),"0")</f>
        <v>0</v>
      </c>
      <c r="Z83" s="72" t="str">
        <f>IFERROR(VLOOKUP(B83,#REF!,10,0),"0")</f>
        <v>0</v>
      </c>
      <c r="AA83" s="72" t="str">
        <f>IFERROR(VLOOKUP(B83,#REF!,11,0),"0")</f>
        <v>0</v>
      </c>
      <c r="AB83" s="73">
        <f t="shared" si="108"/>
        <v>0</v>
      </c>
      <c r="AC83" s="72">
        <f>IFERROR(VLOOKUP(B83,'3'!B:D,3,0),"0")</f>
        <v>1</v>
      </c>
      <c r="AD83" s="72">
        <f>IFERROR(VLOOKUP(B83,'3'!B:E,4,0),"0")</f>
        <v>0</v>
      </c>
      <c r="AE83" s="72">
        <f>IFERROR(VLOOKUP(B83,'3'!B:F,5,0),"0")</f>
        <v>0</v>
      </c>
      <c r="AF83" s="72">
        <f>IFERROR(VLOOKUP(B83,'3'!B:J,9,0),"0")</f>
        <v>2</v>
      </c>
      <c r="AG83" s="72">
        <f>IFERROR(VLOOKUP(B83,'3'!B:K,10,0),"0")</f>
        <v>0</v>
      </c>
      <c r="AH83" s="72">
        <f>IFERROR(VLOOKUP(B83,'3'!B:L,11,0),"0")</f>
        <v>0</v>
      </c>
      <c r="AI83" s="73">
        <f t="shared" si="127"/>
        <v>3</v>
      </c>
      <c r="AJ83" s="72">
        <f>IFERROR(VLOOKUP(B83,'4'!B:D,3,0),"0")</f>
        <v>0</v>
      </c>
      <c r="AK83" s="72">
        <f>IFERROR(VLOOKUP(B83,'4'!B:E,4,0),"0")</f>
        <v>0</v>
      </c>
      <c r="AL83" s="72">
        <f>IFERROR(VLOOKUP(B83,'4'!B:F,5,0),"0")</f>
        <v>1</v>
      </c>
      <c r="AM83" s="72">
        <f>IFERROR(VLOOKUP(B83,'4'!B:J,9,0),"0")</f>
        <v>2</v>
      </c>
      <c r="AN83" s="72">
        <f>IFERROR(VLOOKUP(B83,'4'!B:K,10,0),"0")</f>
        <v>0</v>
      </c>
      <c r="AO83" s="72">
        <f>IFERROR(VLOOKUP(B83,'4'!B:L,11,0),"0")</f>
        <v>0</v>
      </c>
      <c r="AP83" s="73">
        <f t="shared" si="128"/>
        <v>3</v>
      </c>
      <c r="AQ83" s="72">
        <f>IFERROR(VLOOKUP(B83,'5'!B:D,3,0),"0")</f>
        <v>0</v>
      </c>
      <c r="AR83" s="72">
        <f>IFERROR(VLOOKUP(B83,'5'!B:E,4,0),"0")</f>
        <v>0</v>
      </c>
      <c r="AS83" s="72">
        <f>IFERROR(VLOOKUP(B83,'5'!B:F,5,0),"0")</f>
        <v>0</v>
      </c>
      <c r="AT83" s="72">
        <f>IFERROR(VLOOKUP(B83,'5'!B:J,9,0),"0")</f>
        <v>2</v>
      </c>
      <c r="AU83" s="72">
        <f>IFERROR(VLOOKUP(B83,'5'!B:K,10,0),"0")</f>
        <v>0</v>
      </c>
      <c r="AV83" s="72">
        <f>IFERROR(VLOOKUP(B83,'5'!B:L,11,0),"0")</f>
        <v>0</v>
      </c>
      <c r="AW83" s="73">
        <f t="shared" si="109"/>
        <v>2</v>
      </c>
      <c r="AX83" s="72">
        <f>IFERROR(VLOOKUP(B83,'6'!B:D,3,0),"0")</f>
        <v>1</v>
      </c>
      <c r="AY83" s="72">
        <f>IFERROR(VLOOKUP(B83,'6'!B:E,4,0),"0")</f>
        <v>0</v>
      </c>
      <c r="AZ83" s="72">
        <f>IFERROR(VLOOKUP(B83,'6'!B:F,5,0),"0")</f>
        <v>0</v>
      </c>
      <c r="BA83" s="72">
        <f>IFERROR(VLOOKUP(B83,'6'!B:J,9,0),"0")</f>
        <v>0</v>
      </c>
      <c r="BB83" s="72">
        <f>IFERROR(VLOOKUP(B83,'6'!B:K,10,0),"0")</f>
        <v>0</v>
      </c>
      <c r="BC83" s="72">
        <f>IFERROR(VLOOKUP(B83,'6'!B:L,11,0),"0")</f>
        <v>0</v>
      </c>
      <c r="BD83" s="73">
        <f t="shared" si="129"/>
        <v>1</v>
      </c>
      <c r="BE83" s="72">
        <f>IFERROR(VLOOKUP(B83,'7'!B:D,3,0),"0")</f>
        <v>1</v>
      </c>
      <c r="BF83" s="72">
        <f>IFERROR(VLOOKUP(B83,'7'!B:E,4,0),"0")</f>
        <v>0</v>
      </c>
      <c r="BG83" s="72">
        <f>IFERROR(VLOOKUP(B83,'7'!B:F,5,0),"0")</f>
        <v>0</v>
      </c>
      <c r="BH83" s="72">
        <f>IFERROR(VLOOKUP(B83,'7'!B:J,9,0),"0")</f>
        <v>0</v>
      </c>
      <c r="BI83" s="72">
        <f>IFERROR(VLOOKUP(B83,'7'!B:K,10,0),"0")</f>
        <v>0</v>
      </c>
      <c r="BJ83" s="72">
        <f>IFERROR(VLOOKUP(B83,'7'!B:L,11,0),"0")</f>
        <v>0</v>
      </c>
      <c r="BK83" s="73">
        <f t="shared" si="110"/>
        <v>1</v>
      </c>
      <c r="BL83" s="72">
        <f>IFERROR(VLOOKUP(B83,'8'!B:D,3,0),"0")</f>
        <v>0</v>
      </c>
      <c r="BM83" s="72">
        <f>IFERROR(VLOOKUP(B83,'8'!B:E,4,0),"0")</f>
        <v>0</v>
      </c>
      <c r="BN83" s="72">
        <f>IFERROR(VLOOKUP(B83,'8'!B:F,5,0),"0")</f>
        <v>0</v>
      </c>
      <c r="BO83" s="72">
        <f>IFERROR(VLOOKUP(B83,'8'!B:J,9,0),"0")</f>
        <v>0</v>
      </c>
      <c r="BP83" s="72">
        <f>IFERROR(VLOOKUP(B83,'8'!B:K,10,0),"0")</f>
        <v>0</v>
      </c>
      <c r="BQ83" s="72">
        <f>IFERROR(VLOOKUP(B83,'8'!B:L,11,0),"0")</f>
        <v>0</v>
      </c>
      <c r="BR83" s="73">
        <f t="shared" si="130"/>
        <v>0</v>
      </c>
      <c r="BS83" s="72">
        <f>IFERROR(VLOOKUP(B83,'9'!B:D,3,0),"0")</f>
        <v>0</v>
      </c>
      <c r="BT83" s="72">
        <f>IFERROR(VLOOKUP(B83,'9'!B:E,4,0),"0")</f>
        <v>0</v>
      </c>
      <c r="BU83" s="72">
        <f>IFERROR(VLOOKUP(B83,'9'!B:F,5,0),"0")</f>
        <v>0</v>
      </c>
      <c r="BV83" s="72">
        <f>IFERROR(VLOOKUP(B83,'9'!B:J,9,0),"0")</f>
        <v>1</v>
      </c>
      <c r="BW83" s="72">
        <f>IFERROR(VLOOKUP(B83,'9'!B:K,10,0),"0")</f>
        <v>0</v>
      </c>
      <c r="BX83" s="72">
        <f>IFERROR(VLOOKUP(B83,'9'!B:L,11,0),"0")</f>
        <v>0</v>
      </c>
      <c r="BY83" s="73">
        <f t="shared" si="131"/>
        <v>1</v>
      </c>
      <c r="BZ83" s="72">
        <f>IFERROR(VLOOKUP(B83,'10'!B:D,3,0),"0")</f>
        <v>1</v>
      </c>
      <c r="CA83" s="72">
        <f>IFERROR(VLOOKUP(B83,'10'!B:E,4,0),"0")</f>
        <v>0</v>
      </c>
      <c r="CB83" s="72">
        <f>VLOOKUP(B83,'10'!B:F,5,0)</f>
        <v>0</v>
      </c>
      <c r="CC83" s="72">
        <f>IFERROR(VLOOKUP(B83,'10'!B:J,9,0),"0")</f>
        <v>14</v>
      </c>
      <c r="CD83" s="72">
        <f>IFERROR(VLOOKUP(B83,'10'!B:K,10,0),"0")</f>
        <v>0</v>
      </c>
      <c r="CE83" s="72">
        <f>IFERROR(VLOOKUP(B83,'10'!B:L,11,0),"0")</f>
        <v>0</v>
      </c>
      <c r="CF83" s="73">
        <f t="shared" si="111"/>
        <v>15</v>
      </c>
      <c r="CG83" s="72">
        <f>IFERROR(VLOOKUP(B83,'11'!B:D,3,0),"0")</f>
        <v>0</v>
      </c>
      <c r="CH83" s="72">
        <f>IFERROR(VLOOKUP(B83,'11'!B:E,4,0),"0")</f>
        <v>0</v>
      </c>
      <c r="CI83" s="72">
        <f>IFERROR(VLOOKUP(B83,'11'!B:F,5,0),"0")</f>
        <v>0</v>
      </c>
      <c r="CJ83" s="72">
        <f>IFERROR(VLOOKUP(B83,'11'!B:J,9,0),"0")</f>
        <v>0</v>
      </c>
      <c r="CK83" s="72">
        <f>IFERROR(VLOOKUP(B83,'11'!B:K,10,0),"0")</f>
        <v>0</v>
      </c>
      <c r="CL83" s="72">
        <f>IFERROR(VLOOKUP(B83,'11'!B:L,11,0),"0")</f>
        <v>0</v>
      </c>
      <c r="CM83" s="73">
        <f t="shared" si="112"/>
        <v>0</v>
      </c>
      <c r="CN83" s="72">
        <f>IFERROR(VLOOKUP(B83,'12'!B:D,3,0),"0")</f>
        <v>0</v>
      </c>
      <c r="CO83" s="72">
        <f>IFERROR(VLOOKUP(B83,'12'!B:E,4,0),"0")</f>
        <v>0</v>
      </c>
      <c r="CP83" s="72">
        <f>IFERROR(VLOOKUP(B83,'12'!B:F,5,0),"0")</f>
        <v>0</v>
      </c>
      <c r="CQ83" s="72">
        <f>IFERROR(VLOOKUP(B83,'12'!B:J,9,0),"0")</f>
        <v>48</v>
      </c>
      <c r="CR83" s="72">
        <f>IFERROR(VLOOKUP(B83,'12'!B:K,10,0),"0")</f>
        <v>0</v>
      </c>
      <c r="CS83" s="72">
        <f>IFERROR(VLOOKUP(B83,'12'!B:L,11,0),"0")</f>
        <v>0</v>
      </c>
      <c r="CT83" s="73">
        <f t="shared" si="113"/>
        <v>48</v>
      </c>
      <c r="CU83" s="72">
        <f>IFERROR(VLOOKUP(B83,'13'!B:D,3,0),"0")</f>
        <v>1</v>
      </c>
      <c r="CV83" s="72">
        <f>IFERROR(VLOOKUP(B83,'13'!B:E,4,0),"0")</f>
        <v>0</v>
      </c>
      <c r="CW83" s="72">
        <f>IFERROR(VLOOKUP(B83,'13'!B:F,5,0),"0")</f>
        <v>0</v>
      </c>
      <c r="CX83" s="72">
        <f>IFERROR(VLOOKUP(B83,'13'!B:J,9,0),"0")</f>
        <v>14</v>
      </c>
      <c r="CY83" s="72">
        <f>IFERROR(VLOOKUP(B83,'13'!B:K,10,0),"0")</f>
        <v>0</v>
      </c>
      <c r="CZ83" s="72">
        <f>IFERROR(VLOOKUP(B83,'13'!B:L,11,0),"0")</f>
        <v>0</v>
      </c>
      <c r="DA83" s="73">
        <f t="shared" si="114"/>
        <v>15</v>
      </c>
      <c r="DB83" s="72">
        <f>IFERROR(VLOOKUP(B83,'14'!B:D,3,0),"0")</f>
        <v>3</v>
      </c>
      <c r="DC83" s="72">
        <f>IFERROR(VLOOKUP(B83,'14'!B:E,4,0),"0")</f>
        <v>0</v>
      </c>
      <c r="DD83" s="72">
        <f>IFERROR(VLOOKUP(B83,'14'!B:F,5,0),"0")</f>
        <v>0</v>
      </c>
      <c r="DE83" s="72">
        <f>IFERROR(VLOOKUP(B83,'14'!B:J,9,0),"0")</f>
        <v>10</v>
      </c>
      <c r="DF83" s="72">
        <f>IFERROR(VLOOKUP(B83,'14'!B:K,10,0),"0")</f>
        <v>0</v>
      </c>
      <c r="DG83" s="72">
        <f>IFERROR(VLOOKUP(B83,'14'!B:L,11,0),"0")</f>
        <v>0</v>
      </c>
      <c r="DH83" s="73">
        <f t="shared" si="115"/>
        <v>13</v>
      </c>
      <c r="DI83" s="72">
        <f>IFERROR(VLOOKUP(B83,'15'!B:D,3,0),"0")</f>
        <v>5</v>
      </c>
      <c r="DJ83" s="72">
        <f>IFERROR(VLOOKUP(B83,'15'!B:E,4,0),"0")</f>
        <v>0</v>
      </c>
      <c r="DK83" s="72">
        <f>IFERROR(VLOOKUP(B83,'15'!B:F,5,0),"0")</f>
        <v>0</v>
      </c>
      <c r="DL83" s="72">
        <f>IFERROR(VLOOKUP(B83,'15'!B:J,9,0),"0")</f>
        <v>6</v>
      </c>
      <c r="DM83" s="72">
        <f>IFERROR(VLOOKUP(B83,'15'!B:K,10,0),"0")</f>
        <v>0</v>
      </c>
      <c r="DN83" s="72">
        <f>IFERROR(VLOOKUP(B83,'15'!B:L,11,0),"0")</f>
        <v>0</v>
      </c>
      <c r="DO83" s="73">
        <f t="shared" si="116"/>
        <v>11</v>
      </c>
      <c r="DP83" s="72">
        <f>IFERROR(VLOOKUP(B83,'16'!B:D,3,0),"0")</f>
        <v>1</v>
      </c>
      <c r="DQ83" s="72">
        <f>IFERROR(VLOOKUP(B83,'16'!B:E,4,0),"0")</f>
        <v>0</v>
      </c>
      <c r="DR83" s="72">
        <f>IFERROR(VLOOKUP(B83,'16'!B:F,5,0),"0")</f>
        <v>0</v>
      </c>
      <c r="DS83" s="72">
        <f>IFERROR(VLOOKUP(B83,'16'!B:J,9,0),"0")</f>
        <v>2</v>
      </c>
      <c r="DT83" s="72">
        <f>IFERROR(VLOOKUP(B83,'16'!B:K,10,0),"0")</f>
        <v>0</v>
      </c>
      <c r="DU83" s="72">
        <f>IFERROR(VLOOKUP(B83,'16'!B:L,11,0),"0")</f>
        <v>0</v>
      </c>
      <c r="DV83" s="73">
        <f t="shared" si="117"/>
        <v>3</v>
      </c>
      <c r="DW83" s="72">
        <f>IFERROR(VLOOKUP(B83,'17'!B:D,3,0),"0")</f>
        <v>3</v>
      </c>
      <c r="DX83" s="72">
        <f>IFERROR(VLOOKUP(B83,'17'!B:E,4,0),"0")</f>
        <v>0</v>
      </c>
      <c r="DY83" s="72">
        <f>IFERROR(VLOOKUP(B83,'17'!B:F,5,0),"0")</f>
        <v>0</v>
      </c>
      <c r="DZ83" s="72">
        <f>IFERROR(VLOOKUP(B83,'17'!B:J,9,0),"0")</f>
        <v>16</v>
      </c>
      <c r="EA83" s="72">
        <f>IFERROR(VLOOKUP(B83,'17'!B:K,10,0),"0")</f>
        <v>0</v>
      </c>
      <c r="EB83" s="72">
        <f>IFERROR(VLOOKUP(B83,'17'!B:L,11,0),"0")</f>
        <v>0</v>
      </c>
      <c r="EC83" s="73">
        <f t="shared" si="118"/>
        <v>19</v>
      </c>
      <c r="ED83" s="72">
        <f>IFERROR(VLOOKUP(B83,'18'!B:D,3,0),"0")</f>
        <v>1</v>
      </c>
      <c r="EE83" s="72">
        <f>IFERROR(VLOOKUP(B83,'18'!B:E,4,0),"0")</f>
        <v>0</v>
      </c>
      <c r="EF83" s="72">
        <f>IFERROR(VLOOKUP(B83,'18'!B:F,5,0),"0")</f>
        <v>0</v>
      </c>
      <c r="EG83" s="72">
        <f>IFERROR(VLOOKUP(B83,'18'!B:J,9,0),"0")</f>
        <v>8</v>
      </c>
      <c r="EH83" s="72">
        <f>IFERROR(VLOOKUP(B83,'18'!B:K,10,0),"0")</f>
        <v>0</v>
      </c>
      <c r="EI83" s="72">
        <f>IFERROR(VLOOKUP(B83,'18'!B:L,11,0),"0")</f>
        <v>0</v>
      </c>
      <c r="EJ83" s="73">
        <f t="shared" si="132"/>
        <v>9</v>
      </c>
      <c r="EK83" s="72">
        <f>IFERROR(VLOOKUP(B83,'19'!B:D,3,0),"0")</f>
        <v>1</v>
      </c>
      <c r="EL83" s="72">
        <f>IFERROR(VLOOKUP(B83,'19'!B:E,4,0),"0")</f>
        <v>0</v>
      </c>
      <c r="EM83" s="72">
        <f>IFERROR(VLOOKUP(B83,'19'!B:F,5,0),"0")</f>
        <v>0</v>
      </c>
      <c r="EN83" s="72">
        <f>IFERROR(VLOOKUP(B83,'19'!B:J,9,0),"0")</f>
        <v>1</v>
      </c>
      <c r="EO83" s="72">
        <f>IFERROR(VLOOKUP(B83,'19'!B:K,10,0),"0")</f>
        <v>0</v>
      </c>
      <c r="EP83" s="72">
        <f>IFERROR(VLOOKUP(B83,'19'!B:L,11,0),"0")</f>
        <v>0</v>
      </c>
      <c r="EQ83" s="73">
        <f t="shared" si="133"/>
        <v>2</v>
      </c>
      <c r="ER83" s="72">
        <f>IFERROR(VLOOKUP(B83,'20'!B:D,3,0),"0")</f>
        <v>0</v>
      </c>
      <c r="ES83" s="72">
        <f>IFERROR(VLOOKUP(B83,'20'!B:E,4,0),"0")</f>
        <v>0</v>
      </c>
      <c r="ET83" s="72">
        <f>IFERROR(VLOOKUP(B83,'20'!B:F,5,0),"0")</f>
        <v>0</v>
      </c>
      <c r="EU83" s="72">
        <f>IFERROR(VLOOKUP(B83,'20'!B:J,9,0),"0")</f>
        <v>0</v>
      </c>
      <c r="EV83" s="72">
        <f>IFERROR(VLOOKUP(B83,'20'!B:K,10,0),"0")</f>
        <v>0</v>
      </c>
      <c r="EW83" s="72">
        <f>IFERROR(VLOOKUP(B83,'20'!B:L,11,0),"0")</f>
        <v>0</v>
      </c>
      <c r="EX83" s="73">
        <f t="shared" si="134"/>
        <v>0</v>
      </c>
      <c r="EY83" s="72">
        <f>IFERROR(VLOOKUP(B83,'21'!B:D,3,0),"0")</f>
        <v>1</v>
      </c>
      <c r="EZ83" s="72">
        <f>IFERROR(VLOOKUP(B83,'21'!B:E,4,0),"0")</f>
        <v>0</v>
      </c>
      <c r="FA83" s="72">
        <f>IFERROR(VLOOKUP(B83,'21'!B:F,5,0),"0")</f>
        <v>0</v>
      </c>
      <c r="FB83" s="72">
        <f>IFERROR(VLOOKUP(B83,'21'!B:J,9,0),"0")</f>
        <v>1</v>
      </c>
      <c r="FC83" s="72">
        <f>IFERROR(VLOOKUP(B83,'21'!B:K,10,0),"0")</f>
        <v>0</v>
      </c>
      <c r="FD83" s="72">
        <f>IFERROR(VLOOKUP(B83,'21'!B:L,11,0),"0")</f>
        <v>0</v>
      </c>
      <c r="FE83" s="73">
        <f t="shared" si="135"/>
        <v>2</v>
      </c>
      <c r="FF83" s="72">
        <f>IFERROR(VLOOKUP(B83,'22'!B:D,3,0),"0")</f>
        <v>0</v>
      </c>
      <c r="FG83" s="72">
        <f>IFERROR(VLOOKUP(B83,'22'!B:E,4,0),"0")</f>
        <v>0</v>
      </c>
      <c r="FH83" s="72">
        <f>IFERROR(VLOOKUP(B83,'22'!B:F,5,0),"0")</f>
        <v>0</v>
      </c>
      <c r="FI83" s="72">
        <f>IFERROR(VLOOKUP(B83,'22'!B:J,9,0),"0")</f>
        <v>0</v>
      </c>
      <c r="FJ83" s="72">
        <f>IFERROR(VLOOKUP(B83,'22'!B:K,10,0),"0")</f>
        <v>0</v>
      </c>
      <c r="FK83" s="72">
        <f>IFERROR(VLOOKUP(B83,'22'!B:L,11,0),"0")</f>
        <v>0</v>
      </c>
      <c r="FL83" s="73">
        <f t="shared" si="136"/>
        <v>0</v>
      </c>
      <c r="FM83" s="72">
        <f>IFERROR(VLOOKUP(B83,'23'!B:D,3,0),"0")</f>
        <v>0</v>
      </c>
      <c r="FN83" s="72">
        <f>IFERROR(VLOOKUP(B83,'23'!B:E,4,0),"0")</f>
        <v>0</v>
      </c>
      <c r="FO83" s="72">
        <f>IFERROR(VLOOKUP(B83,'23'!B:F,5,0),"0")</f>
        <v>0</v>
      </c>
      <c r="FP83" s="72">
        <f>IFERROR(VLOOKUP(B83,'23'!B:J,9,0),"0")</f>
        <v>1</v>
      </c>
      <c r="FQ83" s="72">
        <f>IFERROR(VLOOKUP(B83,'23'!B:K,10,0),"0")</f>
        <v>0</v>
      </c>
      <c r="FR83" s="72">
        <f>IFERROR(VLOOKUP(B83,'23'!B:L,11,0),"0")</f>
        <v>0</v>
      </c>
      <c r="FS83" s="73">
        <f t="shared" si="137"/>
        <v>1</v>
      </c>
      <c r="FT83" s="72">
        <f>IFERROR(VLOOKUP(B83,'24'!B:D,3,0),"0")</f>
        <v>0</v>
      </c>
      <c r="FU83" s="72">
        <f>IFERROR(VLOOKUP(B83,'24'!B:E,4,0),"0")</f>
        <v>0</v>
      </c>
      <c r="FV83" s="72">
        <f>IFERROR(VLOOKUP(B83,'24'!B:F,5,0),"0")</f>
        <v>0</v>
      </c>
      <c r="FW83" s="72">
        <f>IFERROR(VLOOKUP(B83,'24'!B:J,9,0),"0")</f>
        <v>0</v>
      </c>
      <c r="FX83" s="72">
        <f>IFERROR(VLOOKUP(B83,'24'!B:K,10,0),"0")</f>
        <v>0</v>
      </c>
      <c r="FY83" s="72">
        <f>IFERROR(VLOOKUP(B83,'24'!B:L,11,0),"0")</f>
        <v>0</v>
      </c>
      <c r="FZ83" s="73">
        <f t="shared" si="138"/>
        <v>0</v>
      </c>
      <c r="GA83" s="72">
        <f>IFERROR(VLOOKUP(B83,'25'!B:D,3,0),"0")</f>
        <v>0</v>
      </c>
      <c r="GB83" s="72">
        <f>IFERROR(VLOOKUP(B83,'25'!B:E,4,0),"0")</f>
        <v>0</v>
      </c>
      <c r="GC83" s="72">
        <f>IFERROR(VLOOKUP(B83,'25'!B:F,5,0),"0")</f>
        <v>0</v>
      </c>
      <c r="GD83" s="72">
        <f>IFERROR(VLOOKUP(B83,'25'!B:J,9,0),"0")</f>
        <v>0</v>
      </c>
      <c r="GE83" s="72">
        <f>IFERROR(VLOOKUP(B83,'25'!B:K,10,0),"0")</f>
        <v>0</v>
      </c>
      <c r="GF83" s="72">
        <f>IFERROR(VLOOKUP(B83,'25'!B:L,11,0),"0")</f>
        <v>0</v>
      </c>
      <c r="GG83" s="73">
        <f t="shared" si="119"/>
        <v>0</v>
      </c>
      <c r="GH83" s="72">
        <f>IFERROR(VLOOKUP(B83,'26'!B:D,3,0),"0")</f>
        <v>0</v>
      </c>
      <c r="GI83" s="72">
        <f>IFERROR(VLOOKUP(B83,'26'!B:E,4,0),"0")</f>
        <v>0</v>
      </c>
      <c r="GJ83" s="72">
        <f>IFERROR(VLOOKUP(B83,'26'!B:F,5,0),"0")</f>
        <v>0</v>
      </c>
      <c r="GK83" s="72">
        <f>IFERROR(VLOOKUP(B83,'26'!B:J,9,0),"0")</f>
        <v>0</v>
      </c>
      <c r="GL83" s="72">
        <f>IFERROR(VLOOKUP(B83,'26'!B:K,10,0),"0")</f>
        <v>0</v>
      </c>
      <c r="GM83" s="72">
        <f>IFERROR(VLOOKUP(B83,'26'!B:L,11,0),"0")</f>
        <v>0</v>
      </c>
      <c r="GN83" s="73">
        <f t="shared" si="120"/>
        <v>0</v>
      </c>
      <c r="GO83" s="72">
        <f>IFERROR(VLOOKUP(B83,'27'!B:D,3,0),"0")</f>
        <v>0</v>
      </c>
      <c r="GP83" s="72">
        <f>IFERROR(VLOOKUP(B83,'27'!B:E,4,0),"0")</f>
        <v>0</v>
      </c>
      <c r="GQ83" s="72">
        <f>IFERROR(VLOOKUP(B83,'27'!B:F,5,0),"0")</f>
        <v>0</v>
      </c>
      <c r="GR83" s="72">
        <f>IFERROR(VLOOKUP(B83,'27'!B:J,9,0),"0")</f>
        <v>0</v>
      </c>
      <c r="GS83" s="72">
        <f>IFERROR(VLOOKUP(B83,'27'!B:K,10,0),"0")</f>
        <v>0</v>
      </c>
      <c r="GT83" s="72">
        <f>IFERROR(VLOOKUP(B83,'27'!B:L,11,0),"0")</f>
        <v>0</v>
      </c>
      <c r="GU83" s="73">
        <f t="shared" si="139"/>
        <v>0</v>
      </c>
      <c r="GV83" s="72">
        <f>IFERROR(VLOOKUP(B83,'28'!B:D,3,0),"0")</f>
        <v>0</v>
      </c>
      <c r="GW83" s="72">
        <f>IFERROR(VLOOKUP(B83,'28'!B:E,4,0),"0")</f>
        <v>0</v>
      </c>
      <c r="GX83" s="72">
        <f>IFERROR(VLOOKUP(B83,'28'!B:F,5,0),"0")</f>
        <v>0</v>
      </c>
      <c r="GY83" s="72">
        <f>IFERROR(VLOOKUP(B83,'28'!B:J,9,0),"0")</f>
        <v>0</v>
      </c>
      <c r="GZ83" s="72">
        <f>IFERROR(VLOOKUP(B83,'28'!B:K,10,0),"0")</f>
        <v>0</v>
      </c>
      <c r="HA83" s="72">
        <f>IFERROR(VLOOKUP(B83,'28'!B:L,11,0),"0")</f>
        <v>0</v>
      </c>
      <c r="HB83" s="73">
        <f t="shared" si="140"/>
        <v>0</v>
      </c>
      <c r="HC83" s="72" t="str">
        <f>IFERROR(VLOOKUP(B83,#REF!,3),"0")</f>
        <v>0</v>
      </c>
      <c r="HD83" s="72" t="str">
        <f>IFERROR(VLOOKUP(B83,#REF!,4,0),"0")</f>
        <v>0</v>
      </c>
      <c r="HE83" s="72" t="str">
        <f>IFERROR(VLOOKUP(B83,#REF!,5,0),"0")</f>
        <v>0</v>
      </c>
      <c r="HF83" s="72" t="str">
        <f>IFERROR(VLOOKUP(B83,#REF!,9,0),"0")</f>
        <v>0</v>
      </c>
      <c r="HG83" s="72" t="str">
        <f>IFERROR(VLOOKUP(B83,#REF!,10,0),"0")</f>
        <v>0</v>
      </c>
      <c r="HH83" s="72" t="str">
        <f>IFERROR(VLOOKUP(B83,#REF!,11,0),"0")</f>
        <v>0</v>
      </c>
      <c r="HI83" s="73">
        <f t="shared" si="121"/>
        <v>0</v>
      </c>
      <c r="HP83" s="73">
        <f t="shared" si="122"/>
        <v>0</v>
      </c>
      <c r="HW83" s="73">
        <f t="shared" si="123"/>
        <v>0</v>
      </c>
    </row>
    <row r="84" spans="1:231" x14ac:dyDescent="0.6">
      <c r="A84" s="3">
        <v>81</v>
      </c>
      <c r="B84" s="3">
        <v>1112014</v>
      </c>
      <c r="C84" s="5" t="s">
        <v>156</v>
      </c>
      <c r="D84" s="3" t="s">
        <v>176</v>
      </c>
      <c r="E84" s="84">
        <v>26.84</v>
      </c>
      <c r="F84" s="83">
        <f t="shared" si="126"/>
        <v>4562.8</v>
      </c>
      <c r="G84" s="70">
        <f t="shared" si="101"/>
        <v>23</v>
      </c>
      <c r="H84" s="70">
        <f t="shared" si="102"/>
        <v>1</v>
      </c>
      <c r="I84" s="70">
        <f t="shared" si="103"/>
        <v>1</v>
      </c>
      <c r="J84" s="70">
        <f t="shared" si="104"/>
        <v>145</v>
      </c>
      <c r="K84" s="70">
        <f t="shared" si="105"/>
        <v>0</v>
      </c>
      <c r="L84" s="70">
        <f t="shared" si="106"/>
        <v>0</v>
      </c>
      <c r="M84" s="73">
        <f t="shared" si="124"/>
        <v>170</v>
      </c>
      <c r="N84" s="81">
        <f t="shared" si="125"/>
        <v>170</v>
      </c>
      <c r="O84" s="72" t="str">
        <f>IFERROR(VLOOKUP(B84,'1ไม่มียอด'!B:D,3,0),"0")</f>
        <v>0</v>
      </c>
      <c r="P84" s="72" t="str">
        <f>IFERROR(VLOOKUP(B84,'1ไม่มียอด'!B:E,4,0),"0")</f>
        <v>0</v>
      </c>
      <c r="Q84" s="72" t="str">
        <f>IFERROR(VLOOKUP(B84,'1ไม่มียอด'!B:F,5,0),"0")</f>
        <v>0</v>
      </c>
      <c r="R84" s="72" t="str">
        <f>IFERROR(VLOOKUP(B84,'1ไม่มียอด'!B:G,6,0),"0")</f>
        <v>0</v>
      </c>
      <c r="S84" s="72" t="str">
        <f>IFERROR(VLOOKUP(B84,'1ไม่มียอด'!B:J,9,0),"0")</f>
        <v>0</v>
      </c>
      <c r="T84" s="72" t="str">
        <f>IFERROR(VLOOKUP(B84,'1ไม่มียอด'!B:K,10,0),"0")</f>
        <v>0</v>
      </c>
      <c r="U84" s="73">
        <f t="shared" si="107"/>
        <v>0</v>
      </c>
      <c r="V84" s="72" t="str">
        <f>IFERROR(VLOOKUP(B84,#REF!,3,0),"0")</f>
        <v>0</v>
      </c>
      <c r="W84" s="72" t="str">
        <f>IFERROR(VLOOKUP(B84,#REF!,4,0),"0")</f>
        <v>0</v>
      </c>
      <c r="X84" s="72" t="str">
        <f>IFERROR(VLOOKUP(B84,#REF!,5,0),"0")</f>
        <v>0</v>
      </c>
      <c r="Y84" s="72" t="str">
        <f>IFERROR(VLOOKUP(B84,#REF!,9,0),"0")</f>
        <v>0</v>
      </c>
      <c r="Z84" s="72" t="str">
        <f>IFERROR(VLOOKUP(B84,#REF!,10,0),"0")</f>
        <v>0</v>
      </c>
      <c r="AA84" s="72" t="str">
        <f>IFERROR(VLOOKUP(B84,#REF!,11,0),"0")</f>
        <v>0</v>
      </c>
      <c r="AB84" s="73">
        <f t="shared" si="108"/>
        <v>0</v>
      </c>
      <c r="AC84" s="72">
        <f>IFERROR(VLOOKUP(B84,'3'!B:D,3,0),"0")</f>
        <v>2</v>
      </c>
      <c r="AD84" s="72">
        <f>IFERROR(VLOOKUP(B84,'3'!B:E,4,0),"0")</f>
        <v>0</v>
      </c>
      <c r="AE84" s="72">
        <f>IFERROR(VLOOKUP(B84,'3'!B:F,5,0),"0")</f>
        <v>0</v>
      </c>
      <c r="AF84" s="72">
        <f>IFERROR(VLOOKUP(B84,'3'!B:J,9,0),"0")</f>
        <v>2</v>
      </c>
      <c r="AG84" s="72">
        <f>IFERROR(VLOOKUP(B84,'3'!B:K,10,0),"0")</f>
        <v>0</v>
      </c>
      <c r="AH84" s="72">
        <f>IFERROR(VLOOKUP(B84,'3'!B:L,11,0),"0")</f>
        <v>0</v>
      </c>
      <c r="AI84" s="73">
        <f t="shared" si="127"/>
        <v>4</v>
      </c>
      <c r="AJ84" s="72">
        <f>IFERROR(VLOOKUP(B84,'4'!B:D,3,0),"0")</f>
        <v>0</v>
      </c>
      <c r="AK84" s="72">
        <f>IFERROR(VLOOKUP(B84,'4'!B:E,4,0),"0")</f>
        <v>0</v>
      </c>
      <c r="AL84" s="72">
        <f>IFERROR(VLOOKUP(B84,'4'!B:F,5,0),"0")</f>
        <v>0</v>
      </c>
      <c r="AM84" s="72">
        <f>IFERROR(VLOOKUP(B84,'4'!B:J,9,0),"0")</f>
        <v>2</v>
      </c>
      <c r="AN84" s="72">
        <f>IFERROR(VLOOKUP(B84,'4'!B:K,10,0),"0")</f>
        <v>0</v>
      </c>
      <c r="AO84" s="72">
        <f>IFERROR(VLOOKUP(B84,'4'!B:L,11,0),"0")</f>
        <v>0</v>
      </c>
      <c r="AP84" s="73">
        <f t="shared" si="128"/>
        <v>2</v>
      </c>
      <c r="AQ84" s="72">
        <f>IFERROR(VLOOKUP(B84,'5'!B:D,3,0),"0")</f>
        <v>0</v>
      </c>
      <c r="AR84" s="72">
        <f>IFERROR(VLOOKUP(B84,'5'!B:E,4,0),"0")</f>
        <v>0</v>
      </c>
      <c r="AS84" s="72">
        <f>IFERROR(VLOOKUP(B84,'5'!B:F,5,0),"0")</f>
        <v>0</v>
      </c>
      <c r="AT84" s="72">
        <f>IFERROR(VLOOKUP(B84,'5'!B:J,9,0),"0")</f>
        <v>2</v>
      </c>
      <c r="AU84" s="72">
        <f>IFERROR(VLOOKUP(B84,'5'!B:K,10,0),"0")</f>
        <v>0</v>
      </c>
      <c r="AV84" s="72">
        <f>IFERROR(VLOOKUP(B84,'5'!B:L,11,0),"0")</f>
        <v>0</v>
      </c>
      <c r="AW84" s="73">
        <f t="shared" si="109"/>
        <v>2</v>
      </c>
      <c r="AX84" s="72">
        <f>IFERROR(VLOOKUP(B84,'6'!B:D,3,0),"0")</f>
        <v>0</v>
      </c>
      <c r="AY84" s="72">
        <f>IFERROR(VLOOKUP(B84,'6'!B:E,4,0),"0")</f>
        <v>0</v>
      </c>
      <c r="AZ84" s="72">
        <f>IFERROR(VLOOKUP(B84,'6'!B:F,5,0),"0")</f>
        <v>0</v>
      </c>
      <c r="BA84" s="72">
        <f>IFERROR(VLOOKUP(B84,'6'!B:J,9,0),"0")</f>
        <v>0</v>
      </c>
      <c r="BB84" s="72">
        <f>IFERROR(VLOOKUP(B84,'6'!B:K,10,0),"0")</f>
        <v>0</v>
      </c>
      <c r="BC84" s="72">
        <f>IFERROR(VLOOKUP(B84,'6'!B:L,11,0),"0")</f>
        <v>0</v>
      </c>
      <c r="BD84" s="73">
        <f t="shared" si="129"/>
        <v>0</v>
      </c>
      <c r="BE84" s="72">
        <f>IFERROR(VLOOKUP(B84,'7'!B:D,3,0),"0")</f>
        <v>1</v>
      </c>
      <c r="BF84" s="72">
        <f>IFERROR(VLOOKUP(B84,'7'!B:E,4,0),"0")</f>
        <v>0</v>
      </c>
      <c r="BG84" s="72">
        <f>IFERROR(VLOOKUP(B84,'7'!B:F,5,0),"0")</f>
        <v>0</v>
      </c>
      <c r="BH84" s="72">
        <f>IFERROR(VLOOKUP(B84,'7'!B:J,9,0),"0")</f>
        <v>1</v>
      </c>
      <c r="BI84" s="72">
        <f>IFERROR(VLOOKUP(B84,'7'!B:K,10,0),"0")</f>
        <v>0</v>
      </c>
      <c r="BJ84" s="72">
        <f>IFERROR(VLOOKUP(B84,'7'!B:L,11,0),"0")</f>
        <v>0</v>
      </c>
      <c r="BK84" s="73">
        <f t="shared" si="110"/>
        <v>2</v>
      </c>
      <c r="BL84" s="72">
        <f>IFERROR(VLOOKUP(B84,'8'!B:D,3,0),"0")</f>
        <v>2</v>
      </c>
      <c r="BM84" s="72">
        <f>IFERROR(VLOOKUP(B84,'8'!B:E,4,0),"0")</f>
        <v>0</v>
      </c>
      <c r="BN84" s="72">
        <f>IFERROR(VLOOKUP(B84,'8'!B:F,5,0),"0")</f>
        <v>1</v>
      </c>
      <c r="BO84" s="72">
        <f>IFERROR(VLOOKUP(B84,'8'!B:J,9,0),"0")</f>
        <v>0</v>
      </c>
      <c r="BP84" s="72">
        <f>IFERROR(VLOOKUP(B84,'8'!B:K,10,0),"0")</f>
        <v>0</v>
      </c>
      <c r="BQ84" s="72">
        <f>IFERROR(VLOOKUP(B84,'8'!B:L,11,0),"0")</f>
        <v>0</v>
      </c>
      <c r="BR84" s="73">
        <f t="shared" si="130"/>
        <v>3</v>
      </c>
      <c r="BS84" s="72">
        <f>IFERROR(VLOOKUP(B84,'9'!B:D,3,0),"0")</f>
        <v>0</v>
      </c>
      <c r="BT84" s="72">
        <f>IFERROR(VLOOKUP(B84,'9'!B:E,4,0),"0")</f>
        <v>0</v>
      </c>
      <c r="BU84" s="72">
        <f>IFERROR(VLOOKUP(B84,'9'!B:F,5,0),"0")</f>
        <v>0</v>
      </c>
      <c r="BV84" s="72">
        <f>IFERROR(VLOOKUP(B84,'9'!B:J,9,0),"0")</f>
        <v>1</v>
      </c>
      <c r="BW84" s="72">
        <f>IFERROR(VLOOKUP(B84,'9'!B:K,10,0),"0")</f>
        <v>0</v>
      </c>
      <c r="BX84" s="72">
        <f>IFERROR(VLOOKUP(B84,'9'!B:L,11,0),"0")</f>
        <v>0</v>
      </c>
      <c r="BY84" s="73">
        <f t="shared" si="131"/>
        <v>1</v>
      </c>
      <c r="BZ84" s="72">
        <f>IFERROR(VLOOKUP(B84,'10'!B:D,3,0),"0")</f>
        <v>1</v>
      </c>
      <c r="CA84" s="72">
        <f>IFERROR(VLOOKUP(B84,'10'!B:E,4,0),"0")</f>
        <v>0</v>
      </c>
      <c r="CB84" s="72">
        <f>VLOOKUP(B84,'10'!B:F,5,0)</f>
        <v>0</v>
      </c>
      <c r="CC84" s="72">
        <f>IFERROR(VLOOKUP(B84,'10'!B:J,9,0),"0")</f>
        <v>14</v>
      </c>
      <c r="CD84" s="72">
        <f>IFERROR(VLOOKUP(B84,'10'!B:K,10,0),"0")</f>
        <v>0</v>
      </c>
      <c r="CE84" s="72">
        <f>IFERROR(VLOOKUP(B84,'10'!B:L,11,0),"0")</f>
        <v>0</v>
      </c>
      <c r="CF84" s="73">
        <f t="shared" si="111"/>
        <v>15</v>
      </c>
      <c r="CG84" s="72">
        <f>IFERROR(VLOOKUP(B84,'11'!B:D,3,0),"0")</f>
        <v>8</v>
      </c>
      <c r="CH84" s="72">
        <f>IFERROR(VLOOKUP(B84,'11'!B:E,4,0),"0")</f>
        <v>1</v>
      </c>
      <c r="CI84" s="72">
        <f>IFERROR(VLOOKUP(B84,'11'!B:F,5,0),"0")</f>
        <v>0</v>
      </c>
      <c r="CJ84" s="72">
        <f>IFERROR(VLOOKUP(B84,'11'!B:J,9,0),"0")</f>
        <v>17</v>
      </c>
      <c r="CK84" s="72">
        <f>IFERROR(VLOOKUP(B84,'11'!B:K,10,0),"0")</f>
        <v>0</v>
      </c>
      <c r="CL84" s="72">
        <f>IFERROR(VLOOKUP(B84,'11'!B:L,11,0),"0")</f>
        <v>0</v>
      </c>
      <c r="CM84" s="73">
        <f t="shared" si="112"/>
        <v>26</v>
      </c>
      <c r="CN84" s="72">
        <f>IFERROR(VLOOKUP(B84,'12'!B:D,3,0),"0")</f>
        <v>0</v>
      </c>
      <c r="CO84" s="72">
        <f>IFERROR(VLOOKUP(B84,'12'!B:E,4,0),"0")</f>
        <v>0</v>
      </c>
      <c r="CP84" s="72">
        <f>IFERROR(VLOOKUP(B84,'12'!B:F,5,0),"0")</f>
        <v>0</v>
      </c>
      <c r="CQ84" s="72">
        <f>IFERROR(VLOOKUP(B84,'12'!B:J,9,0),"0")</f>
        <v>48</v>
      </c>
      <c r="CR84" s="72">
        <f>IFERROR(VLOOKUP(B84,'12'!B:K,10,0),"0")</f>
        <v>0</v>
      </c>
      <c r="CS84" s="72">
        <f>IFERROR(VLOOKUP(B84,'12'!B:L,11,0),"0")</f>
        <v>0</v>
      </c>
      <c r="CT84" s="73">
        <f t="shared" si="113"/>
        <v>48</v>
      </c>
      <c r="CU84" s="72">
        <f>IFERROR(VLOOKUP(B84,'13'!B:D,3,0),"0")</f>
        <v>1</v>
      </c>
      <c r="CV84" s="72">
        <f>IFERROR(VLOOKUP(B84,'13'!B:E,4,0),"0")</f>
        <v>0</v>
      </c>
      <c r="CW84" s="72">
        <f>IFERROR(VLOOKUP(B84,'13'!B:F,5,0),"0")</f>
        <v>0</v>
      </c>
      <c r="CX84" s="72">
        <f>IFERROR(VLOOKUP(B84,'13'!B:J,9,0),"0")</f>
        <v>14</v>
      </c>
      <c r="CY84" s="72">
        <f>IFERROR(VLOOKUP(B84,'13'!B:K,10,0),"0")</f>
        <v>0</v>
      </c>
      <c r="CZ84" s="72">
        <f>IFERROR(VLOOKUP(B84,'13'!B:L,11,0),"0")</f>
        <v>0</v>
      </c>
      <c r="DA84" s="73">
        <f t="shared" si="114"/>
        <v>15</v>
      </c>
      <c r="DB84" s="72">
        <f>IFERROR(VLOOKUP(B84,'14'!B:D,3,0),"0")</f>
        <v>1</v>
      </c>
      <c r="DC84" s="72">
        <f>IFERROR(VLOOKUP(B84,'14'!B:E,4,0),"0")</f>
        <v>0</v>
      </c>
      <c r="DD84" s="72">
        <f>IFERROR(VLOOKUP(B84,'14'!B:F,5,0),"0")</f>
        <v>0</v>
      </c>
      <c r="DE84" s="72">
        <f>IFERROR(VLOOKUP(B84,'14'!B:J,9,0),"0")</f>
        <v>10</v>
      </c>
      <c r="DF84" s="72">
        <f>IFERROR(VLOOKUP(B84,'14'!B:K,10,0),"0")</f>
        <v>0</v>
      </c>
      <c r="DG84" s="72">
        <f>IFERROR(VLOOKUP(B84,'14'!B:L,11,0),"0")</f>
        <v>0</v>
      </c>
      <c r="DH84" s="73">
        <f t="shared" si="115"/>
        <v>11</v>
      </c>
      <c r="DI84" s="72">
        <f>IFERROR(VLOOKUP(B84,'15'!B:D,3,0),"0")</f>
        <v>4</v>
      </c>
      <c r="DJ84" s="72">
        <f>IFERROR(VLOOKUP(B84,'15'!B:E,4,0),"0")</f>
        <v>0</v>
      </c>
      <c r="DK84" s="72">
        <f>IFERROR(VLOOKUP(B84,'15'!B:F,5,0),"0")</f>
        <v>0</v>
      </c>
      <c r="DL84" s="72">
        <f>IFERROR(VLOOKUP(B84,'15'!B:J,9,0),"0")</f>
        <v>6</v>
      </c>
      <c r="DM84" s="72">
        <f>IFERROR(VLOOKUP(B84,'15'!B:K,10,0),"0")</f>
        <v>0</v>
      </c>
      <c r="DN84" s="72">
        <f>IFERROR(VLOOKUP(B84,'15'!B:L,11,0),"0")</f>
        <v>0</v>
      </c>
      <c r="DO84" s="73">
        <f t="shared" si="116"/>
        <v>10</v>
      </c>
      <c r="DP84" s="72">
        <f>IFERROR(VLOOKUP(B84,'16'!B:D,3,0),"0")</f>
        <v>1</v>
      </c>
      <c r="DQ84" s="72">
        <f>IFERROR(VLOOKUP(B84,'16'!B:E,4,0),"0")</f>
        <v>0</v>
      </c>
      <c r="DR84" s="72">
        <f>IFERROR(VLOOKUP(B84,'16'!B:F,5,0),"0")</f>
        <v>0</v>
      </c>
      <c r="DS84" s="72">
        <f>IFERROR(VLOOKUP(B84,'16'!B:J,9,0),"0")</f>
        <v>2</v>
      </c>
      <c r="DT84" s="72">
        <f>IFERROR(VLOOKUP(B84,'16'!B:K,10,0),"0")</f>
        <v>0</v>
      </c>
      <c r="DU84" s="72">
        <f>IFERROR(VLOOKUP(B84,'16'!B:L,11,0),"0")</f>
        <v>0</v>
      </c>
      <c r="DV84" s="73">
        <f t="shared" si="117"/>
        <v>3</v>
      </c>
      <c r="DW84" s="72">
        <f>IFERROR(VLOOKUP(B84,'17'!B:D,3,0),"0")</f>
        <v>0</v>
      </c>
      <c r="DX84" s="72">
        <f>IFERROR(VLOOKUP(B84,'17'!B:E,4,0),"0")</f>
        <v>0</v>
      </c>
      <c r="DY84" s="72">
        <f>IFERROR(VLOOKUP(B84,'17'!B:F,5,0),"0")</f>
        <v>0</v>
      </c>
      <c r="DZ84" s="72">
        <f>IFERROR(VLOOKUP(B84,'17'!B:J,9,0),"0")</f>
        <v>16</v>
      </c>
      <c r="EA84" s="72">
        <f>IFERROR(VLOOKUP(B84,'17'!B:K,10,0),"0")</f>
        <v>0</v>
      </c>
      <c r="EB84" s="72">
        <f>IFERROR(VLOOKUP(B84,'17'!B:L,11,0),"0")</f>
        <v>0</v>
      </c>
      <c r="EC84" s="73">
        <f t="shared" si="118"/>
        <v>16</v>
      </c>
      <c r="ED84" s="72">
        <f>IFERROR(VLOOKUP(B84,'18'!B:D,3,0),"0")</f>
        <v>0</v>
      </c>
      <c r="EE84" s="72">
        <f>IFERROR(VLOOKUP(B84,'18'!B:E,4,0),"0")</f>
        <v>0</v>
      </c>
      <c r="EF84" s="72">
        <f>IFERROR(VLOOKUP(B84,'18'!B:F,5,0),"0")</f>
        <v>0</v>
      </c>
      <c r="EG84" s="72">
        <f>IFERROR(VLOOKUP(B84,'18'!B:J,9,0),"0")</f>
        <v>8</v>
      </c>
      <c r="EH84" s="72">
        <f>IFERROR(VLOOKUP(B84,'18'!B:K,10,0),"0")</f>
        <v>0</v>
      </c>
      <c r="EI84" s="72">
        <f>IFERROR(VLOOKUP(B84,'18'!B:L,11,0),"0")</f>
        <v>0</v>
      </c>
      <c r="EJ84" s="73">
        <f t="shared" si="132"/>
        <v>8</v>
      </c>
      <c r="EK84" s="72">
        <f>IFERROR(VLOOKUP(B84,'19'!B:D,3,0),"0")</f>
        <v>2</v>
      </c>
      <c r="EL84" s="72">
        <f>IFERROR(VLOOKUP(B84,'19'!B:E,4,0),"0")</f>
        <v>0</v>
      </c>
      <c r="EM84" s="72">
        <f>IFERROR(VLOOKUP(B84,'19'!B:F,5,0),"0")</f>
        <v>0</v>
      </c>
      <c r="EN84" s="72">
        <f>IFERROR(VLOOKUP(B84,'19'!B:J,9,0),"0")</f>
        <v>1</v>
      </c>
      <c r="EO84" s="72">
        <f>IFERROR(VLOOKUP(B84,'19'!B:K,10,0),"0")</f>
        <v>0</v>
      </c>
      <c r="EP84" s="72">
        <f>IFERROR(VLOOKUP(B84,'19'!B:L,11,0),"0")</f>
        <v>0</v>
      </c>
      <c r="EQ84" s="73">
        <f t="shared" si="133"/>
        <v>3</v>
      </c>
      <c r="ER84" s="72">
        <f>IFERROR(VLOOKUP(B84,'20'!B:D,3,0),"0")</f>
        <v>0</v>
      </c>
      <c r="ES84" s="72">
        <f>IFERROR(VLOOKUP(B84,'20'!B:E,4,0),"0")</f>
        <v>0</v>
      </c>
      <c r="ET84" s="72">
        <f>IFERROR(VLOOKUP(B84,'20'!B:F,5,0),"0")</f>
        <v>0</v>
      </c>
      <c r="EU84" s="72">
        <f>IFERROR(VLOOKUP(B84,'20'!B:J,9,0),"0")</f>
        <v>0</v>
      </c>
      <c r="EV84" s="72">
        <f>IFERROR(VLOOKUP(B84,'20'!B:K,10,0),"0")</f>
        <v>0</v>
      </c>
      <c r="EW84" s="72">
        <f>IFERROR(VLOOKUP(B84,'20'!B:L,11,0),"0")</f>
        <v>0</v>
      </c>
      <c r="EX84" s="73">
        <f t="shared" si="134"/>
        <v>0</v>
      </c>
      <c r="EY84" s="72">
        <f>IFERROR(VLOOKUP(B84,'21'!B:D,3,0),"0")</f>
        <v>0</v>
      </c>
      <c r="EZ84" s="72">
        <f>IFERROR(VLOOKUP(B84,'21'!B:E,4,0),"0")</f>
        <v>0</v>
      </c>
      <c r="FA84" s="72">
        <f>IFERROR(VLOOKUP(B84,'21'!B:F,5,0),"0")</f>
        <v>0</v>
      </c>
      <c r="FB84" s="72">
        <f>IFERROR(VLOOKUP(B84,'21'!B:J,9,0),"0")</f>
        <v>0</v>
      </c>
      <c r="FC84" s="72">
        <f>IFERROR(VLOOKUP(B84,'21'!B:K,10,0),"0")</f>
        <v>0</v>
      </c>
      <c r="FD84" s="72">
        <f>IFERROR(VLOOKUP(B84,'21'!B:L,11,0),"0")</f>
        <v>0</v>
      </c>
      <c r="FE84" s="73">
        <f t="shared" si="135"/>
        <v>0</v>
      </c>
      <c r="FF84" s="72">
        <f>IFERROR(VLOOKUP(B84,'22'!B:D,3,0),"0")</f>
        <v>0</v>
      </c>
      <c r="FG84" s="72">
        <f>IFERROR(VLOOKUP(B84,'22'!B:E,4,0),"0")</f>
        <v>0</v>
      </c>
      <c r="FH84" s="72">
        <f>IFERROR(VLOOKUP(B84,'22'!B:F,5,0),"0")</f>
        <v>0</v>
      </c>
      <c r="FI84" s="72">
        <f>IFERROR(VLOOKUP(B84,'22'!B:J,9,0),"0")</f>
        <v>0</v>
      </c>
      <c r="FJ84" s="72">
        <f>IFERROR(VLOOKUP(B84,'22'!B:K,10,0),"0")</f>
        <v>0</v>
      </c>
      <c r="FK84" s="72">
        <f>IFERROR(VLOOKUP(B84,'22'!B:L,11,0),"0")</f>
        <v>0</v>
      </c>
      <c r="FL84" s="73">
        <f t="shared" si="136"/>
        <v>0</v>
      </c>
      <c r="FM84" s="72">
        <f>IFERROR(VLOOKUP(B84,'23'!B:D,3,0),"0")</f>
        <v>0</v>
      </c>
      <c r="FN84" s="72">
        <f>IFERROR(VLOOKUP(B84,'23'!B:E,4,0),"0")</f>
        <v>0</v>
      </c>
      <c r="FO84" s="72">
        <f>IFERROR(VLOOKUP(B84,'23'!B:F,5,0),"0")</f>
        <v>0</v>
      </c>
      <c r="FP84" s="72">
        <f>IFERROR(VLOOKUP(B84,'23'!B:J,9,0),"0")</f>
        <v>1</v>
      </c>
      <c r="FQ84" s="72">
        <f>IFERROR(VLOOKUP(B84,'23'!B:K,10,0),"0")</f>
        <v>0</v>
      </c>
      <c r="FR84" s="72">
        <f>IFERROR(VLOOKUP(B84,'23'!B:L,11,0),"0")</f>
        <v>0</v>
      </c>
      <c r="FS84" s="73">
        <f t="shared" si="137"/>
        <v>1</v>
      </c>
      <c r="FT84" s="72">
        <f>IFERROR(VLOOKUP(B84,'24'!B:D,3,0),"0")</f>
        <v>0</v>
      </c>
      <c r="FU84" s="72">
        <f>IFERROR(VLOOKUP(B84,'24'!B:E,4,0),"0")</f>
        <v>0</v>
      </c>
      <c r="FV84" s="72">
        <f>IFERROR(VLOOKUP(B84,'24'!B:F,5,0),"0")</f>
        <v>0</v>
      </c>
      <c r="FW84" s="72">
        <f>IFERROR(VLOOKUP(B84,'24'!B:J,9,0),"0")</f>
        <v>0</v>
      </c>
      <c r="FX84" s="72">
        <f>IFERROR(VLOOKUP(B84,'24'!B:K,10,0),"0")</f>
        <v>0</v>
      </c>
      <c r="FY84" s="72">
        <f>IFERROR(VLOOKUP(B84,'24'!B:L,11,0),"0")</f>
        <v>0</v>
      </c>
      <c r="FZ84" s="73">
        <f t="shared" si="138"/>
        <v>0</v>
      </c>
      <c r="GA84" s="72">
        <f>IFERROR(VLOOKUP(B84,'25'!B:D,3,0),"0")</f>
        <v>0</v>
      </c>
      <c r="GB84" s="72">
        <f>IFERROR(VLOOKUP(B84,'25'!B:E,4,0),"0")</f>
        <v>0</v>
      </c>
      <c r="GC84" s="72">
        <f>IFERROR(VLOOKUP(B84,'25'!B:F,5,0),"0")</f>
        <v>0</v>
      </c>
      <c r="GD84" s="72">
        <f>IFERROR(VLOOKUP(B84,'25'!B:J,9,0),"0")</f>
        <v>0</v>
      </c>
      <c r="GE84" s="72">
        <f>IFERROR(VLOOKUP(B84,'25'!B:K,10,0),"0")</f>
        <v>0</v>
      </c>
      <c r="GF84" s="72">
        <f>IFERROR(VLOOKUP(B84,'25'!B:L,11,0),"0")</f>
        <v>0</v>
      </c>
      <c r="GG84" s="73">
        <f t="shared" si="119"/>
        <v>0</v>
      </c>
      <c r="GH84" s="72">
        <f>IFERROR(VLOOKUP(B84,'26'!B:D,3,0),"0")</f>
        <v>0</v>
      </c>
      <c r="GI84" s="72">
        <f>IFERROR(VLOOKUP(B84,'26'!B:E,4,0),"0")</f>
        <v>0</v>
      </c>
      <c r="GJ84" s="72">
        <f>IFERROR(VLOOKUP(B84,'26'!B:F,5,0),"0")</f>
        <v>0</v>
      </c>
      <c r="GK84" s="72">
        <f>IFERROR(VLOOKUP(B84,'26'!B:J,9,0),"0")</f>
        <v>0</v>
      </c>
      <c r="GL84" s="72">
        <f>IFERROR(VLOOKUP(B84,'26'!B:K,10,0),"0")</f>
        <v>0</v>
      </c>
      <c r="GM84" s="72">
        <f>IFERROR(VLOOKUP(B84,'26'!B:L,11,0),"0")</f>
        <v>0</v>
      </c>
      <c r="GN84" s="73">
        <f t="shared" si="120"/>
        <v>0</v>
      </c>
      <c r="GO84" s="72">
        <f>IFERROR(VLOOKUP(B84,'27'!B:D,3,0),"0")</f>
        <v>0</v>
      </c>
      <c r="GP84" s="72">
        <f>IFERROR(VLOOKUP(B84,'27'!B:E,4,0),"0")</f>
        <v>0</v>
      </c>
      <c r="GQ84" s="72">
        <f>IFERROR(VLOOKUP(B84,'27'!B:F,5,0),"0")</f>
        <v>0</v>
      </c>
      <c r="GR84" s="72">
        <f>IFERROR(VLOOKUP(B84,'27'!B:J,9,0),"0")</f>
        <v>0</v>
      </c>
      <c r="GS84" s="72">
        <f>IFERROR(VLOOKUP(B84,'27'!B:K,10,0),"0")</f>
        <v>0</v>
      </c>
      <c r="GT84" s="72">
        <f>IFERROR(VLOOKUP(B84,'27'!B:L,11,0),"0")</f>
        <v>0</v>
      </c>
      <c r="GU84" s="73">
        <f t="shared" si="139"/>
        <v>0</v>
      </c>
      <c r="GV84" s="72">
        <f>IFERROR(VLOOKUP(B84,'28'!B:D,3,0),"0")</f>
        <v>0</v>
      </c>
      <c r="GW84" s="72">
        <f>IFERROR(VLOOKUP(B84,'28'!B:E,4,0),"0")</f>
        <v>0</v>
      </c>
      <c r="GX84" s="72">
        <f>IFERROR(VLOOKUP(B84,'28'!B:F,5,0),"0")</f>
        <v>0</v>
      </c>
      <c r="GY84" s="72">
        <f>IFERROR(VLOOKUP(B84,'28'!B:J,9,0),"0")</f>
        <v>0</v>
      </c>
      <c r="GZ84" s="72">
        <f>IFERROR(VLOOKUP(B84,'28'!B:K,10,0),"0")</f>
        <v>0</v>
      </c>
      <c r="HA84" s="72">
        <f>IFERROR(VLOOKUP(B84,'28'!B:L,11,0),"0")</f>
        <v>0</v>
      </c>
      <c r="HB84" s="73">
        <f t="shared" si="140"/>
        <v>0</v>
      </c>
      <c r="HC84" s="72" t="str">
        <f>IFERROR(VLOOKUP(B84,#REF!,3),"0")</f>
        <v>0</v>
      </c>
      <c r="HD84" s="72" t="str">
        <f>IFERROR(VLOOKUP(B84,#REF!,4,0),"0")</f>
        <v>0</v>
      </c>
      <c r="HE84" s="72" t="str">
        <f>IFERROR(VLOOKUP(B84,#REF!,5,0),"0")</f>
        <v>0</v>
      </c>
      <c r="HF84" s="72" t="str">
        <f>IFERROR(VLOOKUP(B84,#REF!,9,0),"0")</f>
        <v>0</v>
      </c>
      <c r="HG84" s="72" t="str">
        <f>IFERROR(VLOOKUP(B84,#REF!,10,0),"0")</f>
        <v>0</v>
      </c>
      <c r="HH84" s="72" t="str">
        <f>IFERROR(VLOOKUP(B84,#REF!,11,0),"0")</f>
        <v>0</v>
      </c>
      <c r="HI84" s="73">
        <f t="shared" si="121"/>
        <v>0</v>
      </c>
      <c r="HP84" s="73">
        <f t="shared" si="122"/>
        <v>0</v>
      </c>
      <c r="HW84" s="73">
        <f t="shared" si="123"/>
        <v>0</v>
      </c>
    </row>
    <row r="85" spans="1:231" x14ac:dyDescent="0.6">
      <c r="A85" s="3">
        <v>82</v>
      </c>
      <c r="B85" s="3">
        <v>1112012</v>
      </c>
      <c r="C85" s="5" t="s">
        <v>157</v>
      </c>
      <c r="D85" s="3" t="s">
        <v>176</v>
      </c>
      <c r="E85" s="84">
        <v>30.91</v>
      </c>
      <c r="F85" s="83">
        <f t="shared" si="126"/>
        <v>5594.71</v>
      </c>
      <c r="G85" s="70">
        <f t="shared" si="101"/>
        <v>29</v>
      </c>
      <c r="H85" s="70">
        <f t="shared" si="102"/>
        <v>1</v>
      </c>
      <c r="I85" s="70">
        <f t="shared" si="103"/>
        <v>0</v>
      </c>
      <c r="J85" s="70">
        <f t="shared" si="104"/>
        <v>151</v>
      </c>
      <c r="K85" s="70">
        <f t="shared" si="105"/>
        <v>0</v>
      </c>
      <c r="L85" s="70">
        <f t="shared" si="106"/>
        <v>0</v>
      </c>
      <c r="M85" s="73">
        <f t="shared" si="124"/>
        <v>181</v>
      </c>
      <c r="N85" s="81">
        <f t="shared" si="125"/>
        <v>181</v>
      </c>
      <c r="O85" s="72" t="str">
        <f>IFERROR(VLOOKUP(B85,'1ไม่มียอด'!B:D,3,0),"0")</f>
        <v>0</v>
      </c>
      <c r="P85" s="72" t="str">
        <f>IFERROR(VLOOKUP(B85,'1ไม่มียอด'!B:E,4,0),"0")</f>
        <v>0</v>
      </c>
      <c r="Q85" s="72" t="str">
        <f>IFERROR(VLOOKUP(B85,'1ไม่มียอด'!B:F,5,0),"0")</f>
        <v>0</v>
      </c>
      <c r="R85" s="72" t="str">
        <f>IFERROR(VLOOKUP(B85,'1ไม่มียอด'!B:G,6,0),"0")</f>
        <v>0</v>
      </c>
      <c r="S85" s="72" t="str">
        <f>IFERROR(VLOOKUP(B85,'1ไม่มียอด'!B:J,9,0),"0")</f>
        <v>0</v>
      </c>
      <c r="T85" s="72" t="str">
        <f>IFERROR(VLOOKUP(B85,'1ไม่มียอด'!B:K,10,0),"0")</f>
        <v>0</v>
      </c>
      <c r="U85" s="73">
        <f t="shared" si="107"/>
        <v>0</v>
      </c>
      <c r="V85" s="72" t="str">
        <f>IFERROR(VLOOKUP(B85,#REF!,3,0),"0")</f>
        <v>0</v>
      </c>
      <c r="W85" s="72" t="str">
        <f>IFERROR(VLOOKUP(B85,#REF!,4,0),"0")</f>
        <v>0</v>
      </c>
      <c r="X85" s="72" t="str">
        <f>IFERROR(VLOOKUP(B85,#REF!,5,0),"0")</f>
        <v>0</v>
      </c>
      <c r="Y85" s="72" t="str">
        <f>IFERROR(VLOOKUP(B85,#REF!,9,0),"0")</f>
        <v>0</v>
      </c>
      <c r="Z85" s="72" t="str">
        <f>IFERROR(VLOOKUP(B85,#REF!,10,0),"0")</f>
        <v>0</v>
      </c>
      <c r="AA85" s="72" t="str">
        <f>IFERROR(VLOOKUP(B85,#REF!,11,0),"0")</f>
        <v>0</v>
      </c>
      <c r="AB85" s="73">
        <f t="shared" si="108"/>
        <v>0</v>
      </c>
      <c r="AC85" s="72">
        <f>IFERROR(VLOOKUP(B85,'3'!B:D,3,0),"0")</f>
        <v>7</v>
      </c>
      <c r="AD85" s="72">
        <f>IFERROR(VLOOKUP(B85,'3'!B:E,4,0),"0")</f>
        <v>0</v>
      </c>
      <c r="AE85" s="72">
        <f>IFERROR(VLOOKUP(B85,'3'!B:F,5,0),"0")</f>
        <v>0</v>
      </c>
      <c r="AF85" s="72">
        <f>IFERROR(VLOOKUP(B85,'3'!B:J,9,0),"0")</f>
        <v>0</v>
      </c>
      <c r="AG85" s="72">
        <f>IFERROR(VLOOKUP(B85,'3'!B:K,10,0),"0")</f>
        <v>0</v>
      </c>
      <c r="AH85" s="72">
        <f>IFERROR(VLOOKUP(B85,'3'!B:L,11,0),"0")</f>
        <v>0</v>
      </c>
      <c r="AI85" s="73">
        <f t="shared" si="127"/>
        <v>7</v>
      </c>
      <c r="AJ85" s="72">
        <f>IFERROR(VLOOKUP(B85,'4'!B:D,3,0),"0")</f>
        <v>6</v>
      </c>
      <c r="AK85" s="72">
        <f>IFERROR(VLOOKUP(B85,'4'!B:E,4,0),"0")</f>
        <v>0</v>
      </c>
      <c r="AL85" s="72">
        <f>IFERROR(VLOOKUP(B85,'4'!B:F,5,0),"0")</f>
        <v>0</v>
      </c>
      <c r="AM85" s="72">
        <f>IFERROR(VLOOKUP(B85,'4'!B:J,9,0),"0")</f>
        <v>2</v>
      </c>
      <c r="AN85" s="72">
        <f>IFERROR(VLOOKUP(B85,'4'!B:K,10,0),"0")</f>
        <v>0</v>
      </c>
      <c r="AO85" s="72">
        <f>IFERROR(VLOOKUP(B85,'4'!B:L,11,0),"0")</f>
        <v>0</v>
      </c>
      <c r="AP85" s="73">
        <f t="shared" si="128"/>
        <v>8</v>
      </c>
      <c r="AQ85" s="72">
        <f>IFERROR(VLOOKUP(B85,'5'!B:D,3,0),"0")</f>
        <v>1</v>
      </c>
      <c r="AR85" s="72">
        <f>IFERROR(VLOOKUP(B85,'5'!B:E,4,0),"0")</f>
        <v>0</v>
      </c>
      <c r="AS85" s="72">
        <f>IFERROR(VLOOKUP(B85,'5'!B:F,5,0),"0")</f>
        <v>0</v>
      </c>
      <c r="AT85" s="72">
        <f>IFERROR(VLOOKUP(B85,'5'!B:J,9,0),"0")</f>
        <v>0</v>
      </c>
      <c r="AU85" s="72">
        <f>IFERROR(VLOOKUP(B85,'5'!B:K,10,0),"0")</f>
        <v>0</v>
      </c>
      <c r="AV85" s="72">
        <f>IFERROR(VLOOKUP(B85,'5'!B:L,11,0),"0")</f>
        <v>0</v>
      </c>
      <c r="AW85" s="73">
        <f t="shared" si="109"/>
        <v>1</v>
      </c>
      <c r="AX85" s="72">
        <f>IFERROR(VLOOKUP(B85,'6'!B:D,3,0),"0")</f>
        <v>1</v>
      </c>
      <c r="AY85" s="72">
        <f>IFERROR(VLOOKUP(B85,'6'!B:E,4,0),"0")</f>
        <v>0</v>
      </c>
      <c r="AZ85" s="72">
        <f>IFERROR(VLOOKUP(B85,'6'!B:F,5,0),"0")</f>
        <v>0</v>
      </c>
      <c r="BA85" s="72">
        <f>IFERROR(VLOOKUP(B85,'6'!B:J,9,0),"0")</f>
        <v>0</v>
      </c>
      <c r="BB85" s="72">
        <f>IFERROR(VLOOKUP(B85,'6'!B:K,10,0),"0")</f>
        <v>0</v>
      </c>
      <c r="BC85" s="72">
        <f>IFERROR(VLOOKUP(B85,'6'!B:L,11,0),"0")</f>
        <v>0</v>
      </c>
      <c r="BD85" s="73">
        <f t="shared" si="129"/>
        <v>1</v>
      </c>
      <c r="BE85" s="72">
        <f>IFERROR(VLOOKUP(B85,'7'!B:D,3,0),"0")</f>
        <v>3</v>
      </c>
      <c r="BF85" s="72">
        <f>IFERROR(VLOOKUP(B85,'7'!B:E,4,0),"0")</f>
        <v>0</v>
      </c>
      <c r="BG85" s="72">
        <f>IFERROR(VLOOKUP(B85,'7'!B:F,5,0),"0")</f>
        <v>0</v>
      </c>
      <c r="BH85" s="72">
        <f>IFERROR(VLOOKUP(B85,'7'!B:J,9,0),"0")</f>
        <v>1</v>
      </c>
      <c r="BI85" s="72">
        <f>IFERROR(VLOOKUP(B85,'7'!B:K,10,0),"0")</f>
        <v>0</v>
      </c>
      <c r="BJ85" s="72">
        <f>IFERROR(VLOOKUP(B85,'7'!B:L,11,0),"0")</f>
        <v>0</v>
      </c>
      <c r="BK85" s="73">
        <f t="shared" si="110"/>
        <v>4</v>
      </c>
      <c r="BL85" s="72">
        <f>IFERROR(VLOOKUP(B85,'8'!B:D,3,0),"0")</f>
        <v>0</v>
      </c>
      <c r="BM85" s="72">
        <f>IFERROR(VLOOKUP(B85,'8'!B:E,4,0),"0")</f>
        <v>0</v>
      </c>
      <c r="BN85" s="72">
        <f>IFERROR(VLOOKUP(B85,'8'!B:F,5,0),"0")</f>
        <v>0</v>
      </c>
      <c r="BO85" s="72">
        <f>IFERROR(VLOOKUP(B85,'8'!B:J,9,0),"0")</f>
        <v>0</v>
      </c>
      <c r="BP85" s="72">
        <f>IFERROR(VLOOKUP(B85,'8'!B:K,10,0),"0")</f>
        <v>0</v>
      </c>
      <c r="BQ85" s="72">
        <f>IFERROR(VLOOKUP(B85,'8'!B:L,11,0),"0")</f>
        <v>0</v>
      </c>
      <c r="BR85" s="73">
        <f t="shared" si="130"/>
        <v>0</v>
      </c>
      <c r="BS85" s="72">
        <f>IFERROR(VLOOKUP(B85,'9'!B:D,3,0),"0")</f>
        <v>0</v>
      </c>
      <c r="BT85" s="72">
        <f>IFERROR(VLOOKUP(B85,'9'!B:E,4,0),"0")</f>
        <v>0</v>
      </c>
      <c r="BU85" s="72">
        <f>IFERROR(VLOOKUP(B85,'9'!B:F,5,0),"0")</f>
        <v>0</v>
      </c>
      <c r="BV85" s="72">
        <f>IFERROR(VLOOKUP(B85,'9'!B:J,9,0),"0")</f>
        <v>3</v>
      </c>
      <c r="BW85" s="72">
        <f>IFERROR(VLOOKUP(B85,'9'!B:K,10,0),"0")</f>
        <v>0</v>
      </c>
      <c r="BX85" s="72">
        <f>IFERROR(VLOOKUP(B85,'9'!B:L,11,0),"0")</f>
        <v>0</v>
      </c>
      <c r="BY85" s="73">
        <f t="shared" si="131"/>
        <v>3</v>
      </c>
      <c r="BZ85" s="72">
        <f>IFERROR(VLOOKUP(B85,'10'!B:D,3,0),"0")</f>
        <v>0</v>
      </c>
      <c r="CA85" s="72">
        <f>IFERROR(VLOOKUP(B85,'10'!B:E,4,0),"0")</f>
        <v>0</v>
      </c>
      <c r="CB85" s="72">
        <f>VLOOKUP(B85,'10'!B:F,5,0)</f>
        <v>0</v>
      </c>
      <c r="CC85" s="72">
        <f>IFERROR(VLOOKUP(B85,'10'!B:J,9,0),"0")</f>
        <v>15</v>
      </c>
      <c r="CD85" s="72">
        <f>IFERROR(VLOOKUP(B85,'10'!B:K,10,0),"0")</f>
        <v>0</v>
      </c>
      <c r="CE85" s="72">
        <f>IFERROR(VLOOKUP(B85,'10'!B:L,11,0),"0")</f>
        <v>0</v>
      </c>
      <c r="CF85" s="73">
        <f t="shared" si="111"/>
        <v>15</v>
      </c>
      <c r="CG85" s="72">
        <f>IFERROR(VLOOKUP(B85,'11'!B:D,3,0),"0")</f>
        <v>6</v>
      </c>
      <c r="CH85" s="72">
        <f>IFERROR(VLOOKUP(B85,'11'!B:E,4,0),"0")</f>
        <v>1</v>
      </c>
      <c r="CI85" s="72">
        <f>IFERROR(VLOOKUP(B85,'11'!B:F,5,0),"0")</f>
        <v>0</v>
      </c>
      <c r="CJ85" s="72">
        <f>IFERROR(VLOOKUP(B85,'11'!B:J,9,0),"0")</f>
        <v>18</v>
      </c>
      <c r="CK85" s="72">
        <f>IFERROR(VLOOKUP(B85,'11'!B:K,10,0),"0")</f>
        <v>0</v>
      </c>
      <c r="CL85" s="72">
        <f>IFERROR(VLOOKUP(B85,'11'!B:L,11,0),"0")</f>
        <v>0</v>
      </c>
      <c r="CM85" s="73">
        <f t="shared" si="112"/>
        <v>25</v>
      </c>
      <c r="CN85" s="72">
        <f>IFERROR(VLOOKUP(B85,'12'!B:D,3,0),"0")</f>
        <v>0</v>
      </c>
      <c r="CO85" s="72">
        <f>IFERROR(VLOOKUP(B85,'12'!B:E,4,0),"0")</f>
        <v>0</v>
      </c>
      <c r="CP85" s="72">
        <f>IFERROR(VLOOKUP(B85,'12'!B:F,5,0),"0")</f>
        <v>0</v>
      </c>
      <c r="CQ85" s="72">
        <f>IFERROR(VLOOKUP(B85,'12'!B:J,9,0),"0")</f>
        <v>48</v>
      </c>
      <c r="CR85" s="72">
        <f>IFERROR(VLOOKUP(B85,'12'!B:K,10,0),"0")</f>
        <v>0</v>
      </c>
      <c r="CS85" s="72">
        <f>IFERROR(VLOOKUP(B85,'12'!B:L,11,0),"0")</f>
        <v>0</v>
      </c>
      <c r="CT85" s="73">
        <f t="shared" si="113"/>
        <v>48</v>
      </c>
      <c r="CU85" s="72">
        <f>IFERROR(VLOOKUP(B85,'13'!B:D,3,0),"0")</f>
        <v>0</v>
      </c>
      <c r="CV85" s="72">
        <f>IFERROR(VLOOKUP(B85,'13'!B:E,4,0),"0")</f>
        <v>0</v>
      </c>
      <c r="CW85" s="72">
        <f>IFERROR(VLOOKUP(B85,'13'!B:F,5,0),"0")</f>
        <v>0</v>
      </c>
      <c r="CX85" s="72">
        <f>IFERROR(VLOOKUP(B85,'13'!B:J,9,0),"0")</f>
        <v>15</v>
      </c>
      <c r="CY85" s="72">
        <f>IFERROR(VLOOKUP(B85,'13'!B:K,10,0),"0")</f>
        <v>0</v>
      </c>
      <c r="CZ85" s="72">
        <f>IFERROR(VLOOKUP(B85,'13'!B:L,11,0),"0")</f>
        <v>0</v>
      </c>
      <c r="DA85" s="73">
        <f t="shared" si="114"/>
        <v>15</v>
      </c>
      <c r="DB85" s="72">
        <f>IFERROR(VLOOKUP(B85,'14'!B:D,3,0),"0")</f>
        <v>0</v>
      </c>
      <c r="DC85" s="72">
        <f>IFERROR(VLOOKUP(B85,'14'!B:E,4,0),"0")</f>
        <v>0</v>
      </c>
      <c r="DD85" s="72">
        <f>IFERROR(VLOOKUP(B85,'14'!B:F,5,0),"0")</f>
        <v>0</v>
      </c>
      <c r="DE85" s="72">
        <f>IFERROR(VLOOKUP(B85,'14'!B:J,9,0),"0")</f>
        <v>11</v>
      </c>
      <c r="DF85" s="72">
        <f>IFERROR(VLOOKUP(B85,'14'!B:K,10,0),"0")</f>
        <v>0</v>
      </c>
      <c r="DG85" s="72">
        <f>IFERROR(VLOOKUP(B85,'14'!B:L,11,0),"0")</f>
        <v>0</v>
      </c>
      <c r="DH85" s="73">
        <f t="shared" si="115"/>
        <v>11</v>
      </c>
      <c r="DI85" s="72">
        <f>IFERROR(VLOOKUP(B85,'15'!B:D,3,0),"0")</f>
        <v>0</v>
      </c>
      <c r="DJ85" s="72">
        <f>IFERROR(VLOOKUP(B85,'15'!B:E,4,0),"0")</f>
        <v>0</v>
      </c>
      <c r="DK85" s="72">
        <f>IFERROR(VLOOKUP(B85,'15'!B:F,5,0),"0")</f>
        <v>0</v>
      </c>
      <c r="DL85" s="72">
        <f>IFERROR(VLOOKUP(B85,'15'!B:J,9,0),"0")</f>
        <v>8</v>
      </c>
      <c r="DM85" s="72">
        <f>IFERROR(VLOOKUP(B85,'15'!B:K,10,0),"0")</f>
        <v>0</v>
      </c>
      <c r="DN85" s="72">
        <f>IFERROR(VLOOKUP(B85,'15'!B:L,11,0),"0")</f>
        <v>0</v>
      </c>
      <c r="DO85" s="73">
        <f t="shared" si="116"/>
        <v>8</v>
      </c>
      <c r="DP85" s="72">
        <f>IFERROR(VLOOKUP(B85,'16'!B:D,3,0),"0")</f>
        <v>1</v>
      </c>
      <c r="DQ85" s="72">
        <f>IFERROR(VLOOKUP(B85,'16'!B:E,4,0),"0")</f>
        <v>0</v>
      </c>
      <c r="DR85" s="72">
        <f>IFERROR(VLOOKUP(B85,'16'!B:F,5,0),"0")</f>
        <v>0</v>
      </c>
      <c r="DS85" s="72">
        <f>IFERROR(VLOOKUP(B85,'16'!B:J,9,0),"0")</f>
        <v>3</v>
      </c>
      <c r="DT85" s="72">
        <f>IFERROR(VLOOKUP(B85,'16'!B:K,10,0),"0")</f>
        <v>0</v>
      </c>
      <c r="DU85" s="72">
        <f>IFERROR(VLOOKUP(B85,'16'!B:L,11,0),"0")</f>
        <v>0</v>
      </c>
      <c r="DV85" s="73">
        <f t="shared" si="117"/>
        <v>4</v>
      </c>
      <c r="DW85" s="72">
        <f>IFERROR(VLOOKUP(B85,'17'!B:D,3,0),"0")</f>
        <v>2</v>
      </c>
      <c r="DX85" s="72">
        <f>IFERROR(VLOOKUP(B85,'17'!B:E,4,0),"0")</f>
        <v>0</v>
      </c>
      <c r="DY85" s="72">
        <f>IFERROR(VLOOKUP(B85,'17'!B:F,5,0),"0")</f>
        <v>0</v>
      </c>
      <c r="DZ85" s="72">
        <f>IFERROR(VLOOKUP(B85,'17'!B:J,9,0),"0")</f>
        <v>16</v>
      </c>
      <c r="EA85" s="72">
        <f>IFERROR(VLOOKUP(B85,'17'!B:K,10,0),"0")</f>
        <v>0</v>
      </c>
      <c r="EB85" s="72">
        <f>IFERROR(VLOOKUP(B85,'17'!B:L,11,0),"0")</f>
        <v>0</v>
      </c>
      <c r="EC85" s="73">
        <f t="shared" si="118"/>
        <v>18</v>
      </c>
      <c r="ED85" s="72">
        <f>IFERROR(VLOOKUP(B85,'18'!B:D,3,0),"0")</f>
        <v>0</v>
      </c>
      <c r="EE85" s="72">
        <f>IFERROR(VLOOKUP(B85,'18'!B:E,4,0),"0")</f>
        <v>0</v>
      </c>
      <c r="EF85" s="72">
        <f>IFERROR(VLOOKUP(B85,'18'!B:F,5,0),"0")</f>
        <v>0</v>
      </c>
      <c r="EG85" s="72">
        <f>IFERROR(VLOOKUP(B85,'18'!B:J,9,0),"0")</f>
        <v>8</v>
      </c>
      <c r="EH85" s="72">
        <f>IFERROR(VLOOKUP(B85,'18'!B:K,10,0),"0")</f>
        <v>0</v>
      </c>
      <c r="EI85" s="72">
        <f>IFERROR(VLOOKUP(B85,'18'!B:L,11,0),"0")</f>
        <v>0</v>
      </c>
      <c r="EJ85" s="73">
        <f t="shared" si="132"/>
        <v>8</v>
      </c>
      <c r="EK85" s="72">
        <f>IFERROR(VLOOKUP(B85,'19'!B:D,3,0),"0")</f>
        <v>2</v>
      </c>
      <c r="EL85" s="72">
        <f>IFERROR(VLOOKUP(B85,'19'!B:E,4,0),"0")</f>
        <v>0</v>
      </c>
      <c r="EM85" s="72">
        <f>IFERROR(VLOOKUP(B85,'19'!B:F,5,0),"0")</f>
        <v>0</v>
      </c>
      <c r="EN85" s="72">
        <f>IFERROR(VLOOKUP(B85,'19'!B:J,9,0),"0")</f>
        <v>1</v>
      </c>
      <c r="EO85" s="72">
        <f>IFERROR(VLOOKUP(B85,'19'!B:K,10,0),"0")</f>
        <v>0</v>
      </c>
      <c r="EP85" s="72">
        <f>IFERROR(VLOOKUP(B85,'19'!B:L,11,0),"0")</f>
        <v>0</v>
      </c>
      <c r="EQ85" s="73">
        <f t="shared" si="133"/>
        <v>3</v>
      </c>
      <c r="ER85" s="72">
        <f>IFERROR(VLOOKUP(B85,'20'!B:D,3,0),"0")</f>
        <v>0</v>
      </c>
      <c r="ES85" s="72">
        <f>IFERROR(VLOOKUP(B85,'20'!B:E,4,0),"0")</f>
        <v>0</v>
      </c>
      <c r="ET85" s="72">
        <f>IFERROR(VLOOKUP(B85,'20'!B:F,5,0),"0")</f>
        <v>0</v>
      </c>
      <c r="EU85" s="72">
        <f>IFERROR(VLOOKUP(B85,'20'!B:J,9,0),"0")</f>
        <v>0</v>
      </c>
      <c r="EV85" s="72">
        <f>IFERROR(VLOOKUP(B85,'20'!B:K,10,0),"0")</f>
        <v>0</v>
      </c>
      <c r="EW85" s="72">
        <f>IFERROR(VLOOKUP(B85,'20'!B:L,11,0),"0")</f>
        <v>0</v>
      </c>
      <c r="EX85" s="73">
        <f t="shared" si="134"/>
        <v>0</v>
      </c>
      <c r="EY85" s="72">
        <f>IFERROR(VLOOKUP(B85,'21'!B:D,3,0),"0")</f>
        <v>0</v>
      </c>
      <c r="EZ85" s="72">
        <f>IFERROR(VLOOKUP(B85,'21'!B:E,4,0),"0")</f>
        <v>0</v>
      </c>
      <c r="FA85" s="72">
        <f>IFERROR(VLOOKUP(B85,'21'!B:F,5,0),"0")</f>
        <v>0</v>
      </c>
      <c r="FB85" s="72">
        <f>IFERROR(VLOOKUP(B85,'21'!B:J,9,0),"0")</f>
        <v>0</v>
      </c>
      <c r="FC85" s="72">
        <f>IFERROR(VLOOKUP(B85,'21'!B:K,10,0),"0")</f>
        <v>0</v>
      </c>
      <c r="FD85" s="72">
        <f>IFERROR(VLOOKUP(B85,'21'!B:L,11,0),"0")</f>
        <v>0</v>
      </c>
      <c r="FE85" s="73">
        <f t="shared" si="135"/>
        <v>0</v>
      </c>
      <c r="FF85" s="72">
        <f>IFERROR(VLOOKUP(B85,'22'!B:D,3,0),"0")</f>
        <v>0</v>
      </c>
      <c r="FG85" s="72">
        <f>IFERROR(VLOOKUP(B85,'22'!B:E,4,0),"0")</f>
        <v>0</v>
      </c>
      <c r="FH85" s="72">
        <f>IFERROR(VLOOKUP(B85,'22'!B:F,5,0),"0")</f>
        <v>0</v>
      </c>
      <c r="FI85" s="72">
        <f>IFERROR(VLOOKUP(B85,'22'!B:J,9,0),"0")</f>
        <v>0</v>
      </c>
      <c r="FJ85" s="72">
        <f>IFERROR(VLOOKUP(B85,'22'!B:K,10,0),"0")</f>
        <v>0</v>
      </c>
      <c r="FK85" s="72">
        <f>IFERROR(VLOOKUP(B85,'22'!B:L,11,0),"0")</f>
        <v>0</v>
      </c>
      <c r="FL85" s="73">
        <f t="shared" si="136"/>
        <v>0</v>
      </c>
      <c r="FM85" s="72">
        <f>IFERROR(VLOOKUP(B85,'23'!B:D,3,0),"0")</f>
        <v>0</v>
      </c>
      <c r="FN85" s="72">
        <f>IFERROR(VLOOKUP(B85,'23'!B:E,4,0),"0")</f>
        <v>0</v>
      </c>
      <c r="FO85" s="72">
        <f>IFERROR(VLOOKUP(B85,'23'!B:F,5,0),"0")</f>
        <v>0</v>
      </c>
      <c r="FP85" s="72">
        <f>IFERROR(VLOOKUP(B85,'23'!B:J,9,0),"0")</f>
        <v>1</v>
      </c>
      <c r="FQ85" s="72">
        <f>IFERROR(VLOOKUP(B85,'23'!B:K,10,0),"0")</f>
        <v>0</v>
      </c>
      <c r="FR85" s="72">
        <f>IFERROR(VLOOKUP(B85,'23'!B:L,11,0),"0")</f>
        <v>0</v>
      </c>
      <c r="FS85" s="73">
        <f t="shared" si="137"/>
        <v>1</v>
      </c>
      <c r="FT85" s="72">
        <f>IFERROR(VLOOKUP(B85,'24'!B:D,3,0),"0")</f>
        <v>0</v>
      </c>
      <c r="FU85" s="72">
        <f>IFERROR(VLOOKUP(B85,'24'!B:E,4,0),"0")</f>
        <v>0</v>
      </c>
      <c r="FV85" s="72">
        <f>IFERROR(VLOOKUP(B85,'24'!B:F,5,0),"0")</f>
        <v>0</v>
      </c>
      <c r="FW85" s="72">
        <f>IFERROR(VLOOKUP(B85,'24'!B:J,9,0),"0")</f>
        <v>1</v>
      </c>
      <c r="FX85" s="72">
        <f>IFERROR(VLOOKUP(B85,'24'!B:K,10,0),"0")</f>
        <v>0</v>
      </c>
      <c r="FY85" s="72">
        <f>IFERROR(VLOOKUP(B85,'24'!B:L,11,0),"0")</f>
        <v>0</v>
      </c>
      <c r="FZ85" s="73">
        <f t="shared" si="138"/>
        <v>1</v>
      </c>
      <c r="GA85" s="72">
        <f>IFERROR(VLOOKUP(B85,'25'!B:D,3,0),"0")</f>
        <v>0</v>
      </c>
      <c r="GB85" s="72">
        <f>IFERROR(VLOOKUP(B85,'25'!B:E,4,0),"0")</f>
        <v>0</v>
      </c>
      <c r="GC85" s="72">
        <f>IFERROR(VLOOKUP(B85,'25'!B:F,5,0),"0")</f>
        <v>0</v>
      </c>
      <c r="GD85" s="72">
        <f>IFERROR(VLOOKUP(B85,'25'!B:J,9,0),"0")</f>
        <v>0</v>
      </c>
      <c r="GE85" s="72">
        <f>IFERROR(VLOOKUP(B85,'25'!B:K,10,0),"0")</f>
        <v>0</v>
      </c>
      <c r="GF85" s="72">
        <f>IFERROR(VLOOKUP(B85,'25'!B:L,11,0),"0")</f>
        <v>0</v>
      </c>
      <c r="GG85" s="73">
        <f t="shared" si="119"/>
        <v>0</v>
      </c>
      <c r="GH85" s="72">
        <f>IFERROR(VLOOKUP(B85,'26'!B:D,3,0),"0")</f>
        <v>0</v>
      </c>
      <c r="GI85" s="72">
        <f>IFERROR(VLOOKUP(B85,'26'!B:E,4,0),"0")</f>
        <v>0</v>
      </c>
      <c r="GJ85" s="72">
        <f>IFERROR(VLOOKUP(B85,'26'!B:F,5,0),"0")</f>
        <v>0</v>
      </c>
      <c r="GK85" s="72">
        <f>IFERROR(VLOOKUP(B85,'26'!B:J,9,0),"0")</f>
        <v>0</v>
      </c>
      <c r="GL85" s="72">
        <f>IFERROR(VLOOKUP(B85,'26'!B:K,10,0),"0")</f>
        <v>0</v>
      </c>
      <c r="GM85" s="72">
        <f>IFERROR(VLOOKUP(B85,'26'!B:L,11,0),"0")</f>
        <v>0</v>
      </c>
      <c r="GN85" s="73">
        <f t="shared" si="120"/>
        <v>0</v>
      </c>
      <c r="GO85" s="72">
        <f>IFERROR(VLOOKUP(B85,'27'!B:D,3,0),"0")</f>
        <v>0</v>
      </c>
      <c r="GP85" s="72">
        <f>IFERROR(VLOOKUP(B85,'27'!B:E,4,0),"0")</f>
        <v>0</v>
      </c>
      <c r="GQ85" s="72">
        <f>IFERROR(VLOOKUP(B85,'27'!B:F,5,0),"0")</f>
        <v>0</v>
      </c>
      <c r="GR85" s="72">
        <f>IFERROR(VLOOKUP(B85,'27'!B:J,9,0),"0")</f>
        <v>0</v>
      </c>
      <c r="GS85" s="72">
        <f>IFERROR(VLOOKUP(B85,'27'!B:K,10,0),"0")</f>
        <v>0</v>
      </c>
      <c r="GT85" s="72">
        <f>IFERROR(VLOOKUP(B85,'27'!B:L,11,0),"0")</f>
        <v>0</v>
      </c>
      <c r="GU85" s="73">
        <f t="shared" si="139"/>
        <v>0</v>
      </c>
      <c r="GV85" s="72">
        <f>IFERROR(VLOOKUP(B85,'28'!B:D,3,0),"0")</f>
        <v>0</v>
      </c>
      <c r="GW85" s="72">
        <f>IFERROR(VLOOKUP(B85,'28'!B:E,4,0),"0")</f>
        <v>0</v>
      </c>
      <c r="GX85" s="72">
        <f>IFERROR(VLOOKUP(B85,'28'!B:F,5,0),"0")</f>
        <v>0</v>
      </c>
      <c r="GY85" s="72">
        <f>IFERROR(VLOOKUP(B85,'28'!B:J,9,0),"0")</f>
        <v>0</v>
      </c>
      <c r="GZ85" s="72">
        <f>IFERROR(VLOOKUP(B85,'28'!B:K,10,0),"0")</f>
        <v>0</v>
      </c>
      <c r="HA85" s="72">
        <f>IFERROR(VLOOKUP(B85,'28'!B:L,11,0),"0")</f>
        <v>0</v>
      </c>
      <c r="HB85" s="73">
        <f t="shared" si="140"/>
        <v>0</v>
      </c>
      <c r="HC85" s="72" t="str">
        <f>IFERROR(VLOOKUP(B85,#REF!,3),"0")</f>
        <v>0</v>
      </c>
      <c r="HD85" s="72" t="str">
        <f>IFERROR(VLOOKUP(B85,#REF!,4,0),"0")</f>
        <v>0</v>
      </c>
      <c r="HE85" s="72" t="str">
        <f>IFERROR(VLOOKUP(B85,#REF!,5,0),"0")</f>
        <v>0</v>
      </c>
      <c r="HF85" s="72" t="str">
        <f>IFERROR(VLOOKUP(B85,#REF!,9,0),"0")</f>
        <v>0</v>
      </c>
      <c r="HG85" s="72" t="str">
        <f>IFERROR(VLOOKUP(B85,#REF!,10,0),"0")</f>
        <v>0</v>
      </c>
      <c r="HH85" s="72" t="str">
        <f>IFERROR(VLOOKUP(B85,#REF!,11,0),"0")</f>
        <v>0</v>
      </c>
      <c r="HI85" s="73">
        <f t="shared" si="121"/>
        <v>0</v>
      </c>
      <c r="HP85" s="73">
        <f t="shared" si="122"/>
        <v>0</v>
      </c>
      <c r="HW85" s="73">
        <f t="shared" si="123"/>
        <v>0</v>
      </c>
    </row>
    <row r="86" spans="1:231" x14ac:dyDescent="0.6">
      <c r="A86" s="3">
        <v>83</v>
      </c>
      <c r="B86" s="3">
        <v>1124043</v>
      </c>
      <c r="C86" s="5" t="s">
        <v>149</v>
      </c>
      <c r="D86" s="3" t="s">
        <v>176</v>
      </c>
      <c r="E86" s="84">
        <v>29.02</v>
      </c>
      <c r="F86" s="83">
        <f t="shared" si="126"/>
        <v>0</v>
      </c>
      <c r="G86" s="70">
        <f t="shared" ref="G86:G109" si="141">+O86+V86+AC86+AJ86+AQ86+AX86+BE86+BL86+BS86+BZ86+CG86+CN86+CU86+DB86+DI86+DP86+DW86+ED86+EK86+ER86+EY86+FF86+FM86+FT86+GA86+GH86+GO86+GV86+HC86+HJ86+HQ86</f>
        <v>0</v>
      </c>
      <c r="H86" s="70">
        <f t="shared" ref="H86:H109" si="142">+P86+W86+AD86+AK86+AR86+AY86+BF86+BM86+BT86+CA86+CH86+CO86+CV86+DC86+DJ86+DQ86+DX86+EE86+EL86+ES86+EZ86+FG86+FN86+FU86+GB86+GI86+GP86+GW86+HD86+HK86+HR86</f>
        <v>0</v>
      </c>
      <c r="I86" s="70">
        <f t="shared" ref="I86:I109" si="143">+Q86+X86+AE86+AL86+AS86+AZ86+BG86+BN86+BU86+CB86+CI86+CP86+CW86+DD86+DK86+DR86+DY86+EF86+EM86+ET86+FA86+FH86+FO86+FV86+GC86+GJ86+GQ86+GX86+HE86+HL86+HS86</f>
        <v>0</v>
      </c>
      <c r="J86" s="70">
        <f t="shared" ref="J86:J109" si="144">+R86+Y86+AF86+AM86+AT86+BA86+BH86+BO86+BV86+CC86+CJ86+CQ86+CX86+DE86+DL86+DS86+DZ86+EG86+EN86+EU86+FB86+FI86+FP86+FW86+GD86+GK86+GR86+GY86+HF86+HM86+HT86</f>
        <v>0</v>
      </c>
      <c r="K86" s="70">
        <f t="shared" ref="K86:K109" si="145">+S86+Z86+AG86+AN86+AU86+BB86+BI86+BP86+BW86+CD86+CK86+CR86+CY86+DF86+DM86+DT86+EA86+EH86+EO86+EV86+FC86+FJ86+FQ86+FX86+GE86+GL86+GS86+GZ86+HG86+HN86+HU86</f>
        <v>0</v>
      </c>
      <c r="L86" s="70">
        <f t="shared" ref="L86:L109" si="146">+T86+AA86+AH86+AO86+AV86+BC86+BJ86+BQ86+BX86+CE86+CL86+CS86+CZ86+DG86+DN86+DU86+EB86+EI86+EP86+EW86+FD86+FK86+FR86+FY86+GF86+GM86+GT86+HA86+HH86+HO86+HV86</f>
        <v>0</v>
      </c>
      <c r="M86" s="73">
        <f t="shared" si="124"/>
        <v>0</v>
      </c>
      <c r="N86" s="81">
        <f t="shared" si="125"/>
        <v>0</v>
      </c>
      <c r="O86" s="72" t="str">
        <f>IFERROR(VLOOKUP(B86,'1ไม่มียอด'!B:D,3,0),"0")</f>
        <v>0</v>
      </c>
      <c r="P86" s="72" t="str">
        <f>IFERROR(VLOOKUP(B86,'1ไม่มียอด'!B:E,4,0),"0")</f>
        <v>0</v>
      </c>
      <c r="Q86" s="72" t="str">
        <f>IFERROR(VLOOKUP(B86,'1ไม่มียอด'!B:F,5,0),"0")</f>
        <v>0</v>
      </c>
      <c r="R86" s="72" t="str">
        <f>IFERROR(VLOOKUP(B86,'1ไม่มียอด'!B:G,6,0),"0")</f>
        <v>0</v>
      </c>
      <c r="S86" s="72" t="str">
        <f>IFERROR(VLOOKUP(B86,'1ไม่มียอด'!B:J,9,0),"0")</f>
        <v>0</v>
      </c>
      <c r="T86" s="72" t="str">
        <f>IFERROR(VLOOKUP(B86,'1ไม่มียอด'!B:K,10,0),"0")</f>
        <v>0</v>
      </c>
      <c r="U86" s="73">
        <f t="shared" si="107"/>
        <v>0</v>
      </c>
      <c r="V86" s="72" t="str">
        <f>IFERROR(VLOOKUP(B86,#REF!,3,0),"0")</f>
        <v>0</v>
      </c>
      <c r="W86" s="72" t="str">
        <f>IFERROR(VLOOKUP(B86,#REF!,4,0),"0")</f>
        <v>0</v>
      </c>
      <c r="X86" s="72" t="str">
        <f>IFERROR(VLOOKUP(B86,#REF!,5,0),"0")</f>
        <v>0</v>
      </c>
      <c r="Y86" s="72" t="str">
        <f>IFERROR(VLOOKUP(B86,#REF!,9,0),"0")</f>
        <v>0</v>
      </c>
      <c r="Z86" s="72" t="str">
        <f>IFERROR(VLOOKUP(B86,#REF!,10,0),"0")</f>
        <v>0</v>
      </c>
      <c r="AA86" s="72" t="str">
        <f>IFERROR(VLOOKUP(B86,#REF!,11,0),"0")</f>
        <v>0</v>
      </c>
      <c r="AB86" s="73">
        <f t="shared" si="108"/>
        <v>0</v>
      </c>
      <c r="AC86" s="72">
        <f>IFERROR(VLOOKUP(B86,'3'!B:D,3,0),"0")</f>
        <v>0</v>
      </c>
      <c r="AD86" s="72">
        <f>IFERROR(VLOOKUP(B86,'3'!B:E,4,0),"0")</f>
        <v>0</v>
      </c>
      <c r="AE86" s="72">
        <f>IFERROR(VLOOKUP(B86,'3'!B:F,5,0),"0")</f>
        <v>0</v>
      </c>
      <c r="AF86" s="72">
        <f>IFERROR(VLOOKUP(B86,'3'!B:J,9,0),"0")</f>
        <v>0</v>
      </c>
      <c r="AG86" s="72">
        <f>IFERROR(VLOOKUP(B86,'3'!B:K,10,0),"0")</f>
        <v>0</v>
      </c>
      <c r="AH86" s="72">
        <f>IFERROR(VLOOKUP(B86,'3'!B:L,11,0),"0")</f>
        <v>0</v>
      </c>
      <c r="AI86" s="73">
        <f t="shared" si="127"/>
        <v>0</v>
      </c>
      <c r="AJ86" s="72">
        <f>IFERROR(VLOOKUP(B86,'4'!B:D,3,0),"0")</f>
        <v>0</v>
      </c>
      <c r="AK86" s="72">
        <f>IFERROR(VLOOKUP(B86,'4'!B:E,4,0),"0")</f>
        <v>0</v>
      </c>
      <c r="AL86" s="72">
        <f>IFERROR(VLOOKUP(B86,'4'!B:F,5,0),"0")</f>
        <v>0</v>
      </c>
      <c r="AM86" s="72">
        <f>IFERROR(VLOOKUP(B86,'4'!B:J,9,0),"0")</f>
        <v>0</v>
      </c>
      <c r="AN86" s="72">
        <f>IFERROR(VLOOKUP(B86,'4'!B:K,10,0),"0")</f>
        <v>0</v>
      </c>
      <c r="AO86" s="72">
        <f>IFERROR(VLOOKUP(B86,'4'!B:L,11,0),"0")</f>
        <v>0</v>
      </c>
      <c r="AP86" s="73">
        <f t="shared" si="128"/>
        <v>0</v>
      </c>
      <c r="AQ86" s="72">
        <f>IFERROR(VLOOKUP(B86,'5'!B:D,3,0),"0")</f>
        <v>0</v>
      </c>
      <c r="AR86" s="72">
        <f>IFERROR(VLOOKUP(B86,'5'!B:E,4,0),"0")</f>
        <v>0</v>
      </c>
      <c r="AS86" s="72">
        <f>IFERROR(VLOOKUP(B86,'5'!B:F,5,0),"0")</f>
        <v>0</v>
      </c>
      <c r="AT86" s="72">
        <f>IFERROR(VLOOKUP(B86,'5'!B:J,9,0),"0")</f>
        <v>0</v>
      </c>
      <c r="AU86" s="72">
        <f>IFERROR(VLOOKUP(B86,'5'!B:K,10,0),"0")</f>
        <v>0</v>
      </c>
      <c r="AV86" s="72">
        <f>IFERROR(VLOOKUP(B86,'5'!B:L,11,0),"0")</f>
        <v>0</v>
      </c>
      <c r="AW86" s="73">
        <f t="shared" si="109"/>
        <v>0</v>
      </c>
      <c r="AX86" s="72">
        <f>IFERROR(VLOOKUP(B86,'6'!B:D,3,0),"0")</f>
        <v>0</v>
      </c>
      <c r="AY86" s="72">
        <f>IFERROR(VLOOKUP(B86,'6'!B:E,4,0),"0")</f>
        <v>0</v>
      </c>
      <c r="AZ86" s="72">
        <f>IFERROR(VLOOKUP(B86,'6'!B:F,5,0),"0")</f>
        <v>0</v>
      </c>
      <c r="BA86" s="72">
        <f>IFERROR(VLOOKUP(B86,'6'!B:J,9,0),"0")</f>
        <v>0</v>
      </c>
      <c r="BB86" s="72">
        <f>IFERROR(VLOOKUP(B86,'6'!B:K,10,0),"0")</f>
        <v>0</v>
      </c>
      <c r="BC86" s="72">
        <f>IFERROR(VLOOKUP(B86,'6'!B:L,11,0),"0")</f>
        <v>0</v>
      </c>
      <c r="BD86" s="73">
        <f t="shared" si="129"/>
        <v>0</v>
      </c>
      <c r="BE86" s="72">
        <f>IFERROR(VLOOKUP(B86,'7'!B:D,3,0),"0")</f>
        <v>0</v>
      </c>
      <c r="BF86" s="72">
        <f>IFERROR(VLOOKUP(B86,'7'!B:E,4,0),"0")</f>
        <v>0</v>
      </c>
      <c r="BG86" s="72">
        <f>IFERROR(VLOOKUP(B86,'7'!B:F,5,0),"0")</f>
        <v>0</v>
      </c>
      <c r="BH86" s="72">
        <f>IFERROR(VLOOKUP(B86,'7'!B:J,9,0),"0")</f>
        <v>0</v>
      </c>
      <c r="BI86" s="72">
        <f>IFERROR(VLOOKUP(B86,'7'!B:K,10,0),"0")</f>
        <v>0</v>
      </c>
      <c r="BJ86" s="72">
        <f>IFERROR(VLOOKUP(B86,'7'!B:L,11,0),"0")</f>
        <v>0</v>
      </c>
      <c r="BK86" s="73">
        <f t="shared" si="110"/>
        <v>0</v>
      </c>
      <c r="BL86" s="72">
        <f>IFERROR(VLOOKUP(B86,'8'!B:D,3,0),"0")</f>
        <v>0</v>
      </c>
      <c r="BM86" s="72">
        <f>IFERROR(VLOOKUP(B86,'8'!B:E,4,0),"0")</f>
        <v>0</v>
      </c>
      <c r="BN86" s="72">
        <f>IFERROR(VLOOKUP(B86,'8'!B:F,5,0),"0")</f>
        <v>0</v>
      </c>
      <c r="BO86" s="72">
        <f>IFERROR(VLOOKUP(B86,'8'!B:J,9,0),"0")</f>
        <v>0</v>
      </c>
      <c r="BP86" s="72">
        <f>IFERROR(VLOOKUP(B86,'8'!B:K,10,0),"0")</f>
        <v>0</v>
      </c>
      <c r="BQ86" s="72">
        <f>IFERROR(VLOOKUP(B86,'8'!B:L,11,0),"0")</f>
        <v>0</v>
      </c>
      <c r="BR86" s="73">
        <f t="shared" si="130"/>
        <v>0</v>
      </c>
      <c r="BS86" s="72">
        <f>IFERROR(VLOOKUP(B86,'9'!B:D,3,0),"0")</f>
        <v>0</v>
      </c>
      <c r="BT86" s="72">
        <f>IFERROR(VLOOKUP(B86,'9'!B:E,4,0),"0")</f>
        <v>0</v>
      </c>
      <c r="BU86" s="72">
        <f>IFERROR(VLOOKUP(B86,'9'!B:F,5,0),"0")</f>
        <v>0</v>
      </c>
      <c r="BV86" s="72">
        <f>IFERROR(VLOOKUP(B86,'9'!B:J,9,0),"0")</f>
        <v>0</v>
      </c>
      <c r="BW86" s="72">
        <f>IFERROR(VLOOKUP(B86,'9'!B:K,10,0),"0")</f>
        <v>0</v>
      </c>
      <c r="BX86" s="72">
        <f>IFERROR(VLOOKUP(B86,'9'!B:L,11,0),"0")</f>
        <v>0</v>
      </c>
      <c r="BY86" s="73">
        <f t="shared" si="131"/>
        <v>0</v>
      </c>
      <c r="BZ86" s="72">
        <f>IFERROR(VLOOKUP(B86,'10'!B:D,3,0),"0")</f>
        <v>0</v>
      </c>
      <c r="CA86" s="72">
        <f>IFERROR(VLOOKUP(B86,'10'!B:E,4,0),"0")</f>
        <v>0</v>
      </c>
      <c r="CB86" s="72">
        <f>VLOOKUP(B86,'10'!B:F,5,0)</f>
        <v>0</v>
      </c>
      <c r="CC86" s="72">
        <f>IFERROR(VLOOKUP(B86,'10'!B:J,9,0),"0")</f>
        <v>0</v>
      </c>
      <c r="CD86" s="72">
        <f>IFERROR(VLOOKUP(B86,'10'!B:K,10,0),"0")</f>
        <v>0</v>
      </c>
      <c r="CE86" s="72">
        <f>IFERROR(VLOOKUP(B86,'10'!B:L,11,0),"0")</f>
        <v>0</v>
      </c>
      <c r="CF86" s="73">
        <f t="shared" si="111"/>
        <v>0</v>
      </c>
      <c r="CG86" s="72">
        <f>IFERROR(VLOOKUP(B86,'11'!B:D,3,0),"0")</f>
        <v>0</v>
      </c>
      <c r="CH86" s="72">
        <f>IFERROR(VLOOKUP(B86,'11'!B:E,4,0),"0")</f>
        <v>0</v>
      </c>
      <c r="CI86" s="72">
        <f>IFERROR(VLOOKUP(B86,'11'!B:F,5,0),"0")</f>
        <v>0</v>
      </c>
      <c r="CJ86" s="72">
        <f>IFERROR(VLOOKUP(B86,'11'!B:J,9,0),"0")</f>
        <v>0</v>
      </c>
      <c r="CK86" s="72">
        <f>IFERROR(VLOOKUP(B86,'11'!B:K,10,0),"0")</f>
        <v>0</v>
      </c>
      <c r="CL86" s="72">
        <f>IFERROR(VLOOKUP(B86,'11'!B:L,11,0),"0")</f>
        <v>0</v>
      </c>
      <c r="CM86" s="73">
        <f t="shared" si="112"/>
        <v>0</v>
      </c>
      <c r="CN86" s="72">
        <f>IFERROR(VLOOKUP(B86,'12'!B:D,3,0),"0")</f>
        <v>0</v>
      </c>
      <c r="CO86" s="72">
        <f>IFERROR(VLOOKUP(B86,'12'!B:E,4,0),"0")</f>
        <v>0</v>
      </c>
      <c r="CP86" s="72">
        <f>IFERROR(VLOOKUP(B86,'12'!B:F,5,0),"0")</f>
        <v>0</v>
      </c>
      <c r="CQ86" s="72">
        <f>IFERROR(VLOOKUP(B86,'12'!B:J,9,0),"0")</f>
        <v>0</v>
      </c>
      <c r="CR86" s="72">
        <f>IFERROR(VLOOKUP(B86,'12'!B:K,10,0),"0")</f>
        <v>0</v>
      </c>
      <c r="CS86" s="72">
        <f>IFERROR(VLOOKUP(B86,'12'!B:L,11,0),"0")</f>
        <v>0</v>
      </c>
      <c r="CT86" s="73">
        <f t="shared" si="113"/>
        <v>0</v>
      </c>
      <c r="CU86" s="72">
        <f>IFERROR(VLOOKUP(B86,'13'!B:D,3,0),"0")</f>
        <v>0</v>
      </c>
      <c r="CV86" s="72">
        <f>IFERROR(VLOOKUP(B86,'13'!B:E,4,0),"0")</f>
        <v>0</v>
      </c>
      <c r="CW86" s="72">
        <f>IFERROR(VLOOKUP(B86,'13'!B:F,5,0),"0")</f>
        <v>0</v>
      </c>
      <c r="CX86" s="72">
        <f>IFERROR(VLOOKUP(B86,'13'!B:J,9,0),"0")</f>
        <v>0</v>
      </c>
      <c r="CY86" s="72">
        <f>IFERROR(VLOOKUP(B86,'13'!B:K,10,0),"0")</f>
        <v>0</v>
      </c>
      <c r="CZ86" s="72">
        <f>IFERROR(VLOOKUP(B86,'13'!B:L,11,0),"0")</f>
        <v>0</v>
      </c>
      <c r="DA86" s="73">
        <f t="shared" si="114"/>
        <v>0</v>
      </c>
      <c r="DB86" s="72">
        <f>IFERROR(VLOOKUP(B86,'14'!B:D,3,0),"0")</f>
        <v>0</v>
      </c>
      <c r="DC86" s="72">
        <f>IFERROR(VLOOKUP(B86,'14'!B:E,4,0),"0")</f>
        <v>0</v>
      </c>
      <c r="DD86" s="72">
        <f>IFERROR(VLOOKUP(B86,'14'!B:F,5,0),"0")</f>
        <v>0</v>
      </c>
      <c r="DE86" s="72">
        <f>IFERROR(VLOOKUP(B86,'14'!B:J,9,0),"0")</f>
        <v>0</v>
      </c>
      <c r="DF86" s="72">
        <f>IFERROR(VLOOKUP(B86,'14'!B:K,10,0),"0")</f>
        <v>0</v>
      </c>
      <c r="DG86" s="72">
        <f>IFERROR(VLOOKUP(B86,'14'!B:L,11,0),"0")</f>
        <v>0</v>
      </c>
      <c r="DH86" s="73">
        <f t="shared" si="115"/>
        <v>0</v>
      </c>
      <c r="DI86" s="72">
        <f>IFERROR(VLOOKUP(B86,'15'!B:D,3,0),"0")</f>
        <v>0</v>
      </c>
      <c r="DJ86" s="72">
        <f>IFERROR(VLOOKUP(B86,'15'!B:E,4,0),"0")</f>
        <v>0</v>
      </c>
      <c r="DK86" s="72">
        <f>IFERROR(VLOOKUP(B86,'15'!B:F,5,0),"0")</f>
        <v>0</v>
      </c>
      <c r="DL86" s="72">
        <f>IFERROR(VLOOKUP(B86,'15'!B:J,9,0),"0")</f>
        <v>0</v>
      </c>
      <c r="DM86" s="72">
        <f>IFERROR(VLOOKUP(B86,'15'!B:K,10,0),"0")</f>
        <v>0</v>
      </c>
      <c r="DN86" s="72">
        <f>IFERROR(VLOOKUP(B86,'15'!B:L,11,0),"0")</f>
        <v>0</v>
      </c>
      <c r="DO86" s="73">
        <f t="shared" si="116"/>
        <v>0</v>
      </c>
      <c r="DP86" s="72">
        <f>IFERROR(VLOOKUP(B86,'16'!B:D,3,0),"0")</f>
        <v>0</v>
      </c>
      <c r="DQ86" s="72">
        <f>IFERROR(VLOOKUP(B86,'16'!B:E,4,0),"0")</f>
        <v>0</v>
      </c>
      <c r="DR86" s="72">
        <f>IFERROR(VLOOKUP(B86,'16'!B:F,5,0),"0")</f>
        <v>0</v>
      </c>
      <c r="DS86" s="72">
        <f>IFERROR(VLOOKUP(B86,'16'!B:J,9,0),"0")</f>
        <v>0</v>
      </c>
      <c r="DT86" s="72">
        <f>IFERROR(VLOOKUP(B86,'16'!B:K,10,0),"0")</f>
        <v>0</v>
      </c>
      <c r="DU86" s="72">
        <f>IFERROR(VLOOKUP(B86,'16'!B:L,11,0),"0")</f>
        <v>0</v>
      </c>
      <c r="DV86" s="73">
        <f t="shared" si="117"/>
        <v>0</v>
      </c>
      <c r="DW86" s="72">
        <f>IFERROR(VLOOKUP(B86,'17'!B:D,3,0),"0")</f>
        <v>0</v>
      </c>
      <c r="DX86" s="72">
        <f>IFERROR(VLOOKUP(B86,'17'!B:E,4,0),"0")</f>
        <v>0</v>
      </c>
      <c r="DY86" s="72">
        <f>IFERROR(VLOOKUP(B86,'17'!B:F,5,0),"0")</f>
        <v>0</v>
      </c>
      <c r="DZ86" s="72">
        <f>IFERROR(VLOOKUP(B86,'17'!B:J,9,0),"0")</f>
        <v>0</v>
      </c>
      <c r="EA86" s="72">
        <f>IFERROR(VLOOKUP(B86,'17'!B:K,10,0),"0")</f>
        <v>0</v>
      </c>
      <c r="EB86" s="72">
        <f>IFERROR(VLOOKUP(B86,'17'!B:L,11,0),"0")</f>
        <v>0</v>
      </c>
      <c r="EC86" s="73">
        <f t="shared" si="118"/>
        <v>0</v>
      </c>
      <c r="ED86" s="72">
        <f>IFERROR(VLOOKUP(B86,'18'!B:D,3,0),"0")</f>
        <v>0</v>
      </c>
      <c r="EE86" s="72">
        <f>IFERROR(VLOOKUP(B86,'18'!B:E,4,0),"0")</f>
        <v>0</v>
      </c>
      <c r="EF86" s="72">
        <f>IFERROR(VLOOKUP(B86,'18'!B:F,5,0),"0")</f>
        <v>0</v>
      </c>
      <c r="EG86" s="72">
        <f>IFERROR(VLOOKUP(B86,'18'!B:J,9,0),"0")</f>
        <v>0</v>
      </c>
      <c r="EH86" s="72">
        <f>IFERROR(VLOOKUP(B86,'18'!B:K,10,0),"0")</f>
        <v>0</v>
      </c>
      <c r="EI86" s="72">
        <f>IFERROR(VLOOKUP(B86,'18'!B:L,11,0),"0")</f>
        <v>0</v>
      </c>
      <c r="EJ86" s="73">
        <f t="shared" si="132"/>
        <v>0</v>
      </c>
      <c r="EK86" s="72">
        <f>IFERROR(VLOOKUP(B86,'19'!B:D,3,0),"0")</f>
        <v>0</v>
      </c>
      <c r="EL86" s="72">
        <f>IFERROR(VLOOKUP(B86,'19'!B:E,4,0),"0")</f>
        <v>0</v>
      </c>
      <c r="EM86" s="72">
        <f>IFERROR(VLOOKUP(B86,'19'!B:F,5,0),"0")</f>
        <v>0</v>
      </c>
      <c r="EN86" s="72">
        <f>IFERROR(VLOOKUP(B86,'19'!B:J,9,0),"0")</f>
        <v>0</v>
      </c>
      <c r="EO86" s="72">
        <f>IFERROR(VLOOKUP(B86,'19'!B:K,10,0),"0")</f>
        <v>0</v>
      </c>
      <c r="EP86" s="72">
        <f>IFERROR(VLOOKUP(B86,'19'!B:L,11,0),"0")</f>
        <v>0</v>
      </c>
      <c r="EQ86" s="73">
        <f t="shared" si="133"/>
        <v>0</v>
      </c>
      <c r="ER86" s="72">
        <f>IFERROR(VLOOKUP(B86,'20'!B:D,3,0),"0")</f>
        <v>0</v>
      </c>
      <c r="ES86" s="72">
        <f>IFERROR(VLOOKUP(B86,'20'!B:E,4,0),"0")</f>
        <v>0</v>
      </c>
      <c r="ET86" s="72">
        <f>IFERROR(VLOOKUP(B86,'20'!B:F,5,0),"0")</f>
        <v>0</v>
      </c>
      <c r="EU86" s="72">
        <f>IFERROR(VLOOKUP(B86,'20'!B:J,9,0),"0")</f>
        <v>0</v>
      </c>
      <c r="EV86" s="72">
        <f>IFERROR(VLOOKUP(B86,'20'!B:K,10,0),"0")</f>
        <v>0</v>
      </c>
      <c r="EW86" s="72">
        <f>IFERROR(VLOOKUP(B86,'20'!B:L,11,0),"0")</f>
        <v>0</v>
      </c>
      <c r="EX86" s="73">
        <f t="shared" si="134"/>
        <v>0</v>
      </c>
      <c r="EY86" s="72">
        <f>IFERROR(VLOOKUP(B86,'21'!B:D,3,0),"0")</f>
        <v>0</v>
      </c>
      <c r="EZ86" s="72">
        <f>IFERROR(VLOOKUP(B86,'21'!B:E,4,0),"0")</f>
        <v>0</v>
      </c>
      <c r="FA86" s="72">
        <f>IFERROR(VLOOKUP(B86,'21'!B:F,5,0),"0")</f>
        <v>0</v>
      </c>
      <c r="FB86" s="72">
        <f>IFERROR(VLOOKUP(B86,'21'!B:J,9,0),"0")</f>
        <v>0</v>
      </c>
      <c r="FC86" s="72">
        <f>IFERROR(VLOOKUP(B86,'21'!B:K,10,0),"0")</f>
        <v>0</v>
      </c>
      <c r="FD86" s="72">
        <f>IFERROR(VLOOKUP(B86,'21'!B:L,11,0),"0")</f>
        <v>0</v>
      </c>
      <c r="FE86" s="73">
        <f t="shared" si="135"/>
        <v>0</v>
      </c>
      <c r="FF86" s="72">
        <f>IFERROR(VLOOKUP(B86,'22'!B:D,3,0),"0")</f>
        <v>0</v>
      </c>
      <c r="FG86" s="72">
        <f>IFERROR(VLOOKUP(B86,'22'!B:E,4,0),"0")</f>
        <v>0</v>
      </c>
      <c r="FH86" s="72">
        <f>IFERROR(VLOOKUP(B86,'22'!B:F,5,0),"0")</f>
        <v>0</v>
      </c>
      <c r="FI86" s="72">
        <f>IFERROR(VLOOKUP(B86,'22'!B:J,9,0),"0")</f>
        <v>0</v>
      </c>
      <c r="FJ86" s="72">
        <f>IFERROR(VLOOKUP(B86,'22'!B:K,10,0),"0")</f>
        <v>0</v>
      </c>
      <c r="FK86" s="72">
        <f>IFERROR(VLOOKUP(B86,'22'!B:L,11,0),"0")</f>
        <v>0</v>
      </c>
      <c r="FL86" s="73">
        <f t="shared" si="136"/>
        <v>0</v>
      </c>
      <c r="FM86" s="72">
        <f>IFERROR(VLOOKUP(B86,'23'!B:D,3,0),"0")</f>
        <v>0</v>
      </c>
      <c r="FN86" s="72">
        <f>IFERROR(VLOOKUP(B86,'23'!B:E,4,0),"0")</f>
        <v>0</v>
      </c>
      <c r="FO86" s="72">
        <f>IFERROR(VLOOKUP(B86,'23'!B:F,5,0),"0")</f>
        <v>0</v>
      </c>
      <c r="FP86" s="72">
        <f>IFERROR(VLOOKUP(B86,'23'!B:J,9,0),"0")</f>
        <v>0</v>
      </c>
      <c r="FQ86" s="72">
        <f>IFERROR(VLOOKUP(B86,'23'!B:K,10,0),"0")</f>
        <v>0</v>
      </c>
      <c r="FR86" s="72">
        <f>IFERROR(VLOOKUP(B86,'23'!B:L,11,0),"0")</f>
        <v>0</v>
      </c>
      <c r="FS86" s="73">
        <f t="shared" si="137"/>
        <v>0</v>
      </c>
      <c r="FT86" s="72">
        <f>IFERROR(VLOOKUP(B86,'24'!B:D,3,0),"0")</f>
        <v>0</v>
      </c>
      <c r="FU86" s="72">
        <f>IFERROR(VLOOKUP(B86,'24'!B:E,4,0),"0")</f>
        <v>0</v>
      </c>
      <c r="FV86" s="72">
        <f>IFERROR(VLOOKUP(B86,'24'!B:F,5,0),"0")</f>
        <v>0</v>
      </c>
      <c r="FW86" s="72">
        <f>IFERROR(VLOOKUP(B86,'24'!B:J,9,0),"0")</f>
        <v>0</v>
      </c>
      <c r="FX86" s="72">
        <f>IFERROR(VLOOKUP(B86,'24'!B:K,10,0),"0")</f>
        <v>0</v>
      </c>
      <c r="FY86" s="72">
        <f>IFERROR(VLOOKUP(B86,'24'!B:L,11,0),"0")</f>
        <v>0</v>
      </c>
      <c r="FZ86" s="73">
        <f t="shared" si="138"/>
        <v>0</v>
      </c>
      <c r="GA86" s="72">
        <f>IFERROR(VLOOKUP(B86,'25'!B:D,3,0),"0")</f>
        <v>0</v>
      </c>
      <c r="GB86" s="72">
        <f>IFERROR(VLOOKUP(B86,'25'!B:E,4,0),"0")</f>
        <v>0</v>
      </c>
      <c r="GC86" s="72">
        <f>IFERROR(VLOOKUP(B86,'25'!B:F,5,0),"0")</f>
        <v>0</v>
      </c>
      <c r="GD86" s="72">
        <f>IFERROR(VLOOKUP(B86,'25'!B:J,9,0),"0")</f>
        <v>0</v>
      </c>
      <c r="GE86" s="72">
        <f>IFERROR(VLOOKUP(B86,'25'!B:K,10,0),"0")</f>
        <v>0</v>
      </c>
      <c r="GF86" s="72">
        <f>IFERROR(VLOOKUP(B86,'25'!B:L,11,0),"0")</f>
        <v>0</v>
      </c>
      <c r="GG86" s="73">
        <f t="shared" si="119"/>
        <v>0</v>
      </c>
      <c r="GH86" s="72">
        <f>IFERROR(VLOOKUP(B86,'26'!B:D,3,0),"0")</f>
        <v>0</v>
      </c>
      <c r="GI86" s="72">
        <f>IFERROR(VLOOKUP(B86,'26'!B:E,4,0),"0")</f>
        <v>0</v>
      </c>
      <c r="GJ86" s="72">
        <f>IFERROR(VLOOKUP(B86,'26'!B:F,5,0),"0")</f>
        <v>0</v>
      </c>
      <c r="GK86" s="72">
        <f>IFERROR(VLOOKUP(B86,'26'!B:J,9,0),"0")</f>
        <v>0</v>
      </c>
      <c r="GL86" s="72">
        <f>IFERROR(VLOOKUP(B86,'26'!B:K,10,0),"0")</f>
        <v>0</v>
      </c>
      <c r="GM86" s="72">
        <f>IFERROR(VLOOKUP(B86,'26'!B:L,11,0),"0")</f>
        <v>0</v>
      </c>
      <c r="GN86" s="73">
        <f t="shared" si="120"/>
        <v>0</v>
      </c>
      <c r="GO86" s="72">
        <f>IFERROR(VLOOKUP(B86,'27'!B:D,3,0),"0")</f>
        <v>0</v>
      </c>
      <c r="GP86" s="72">
        <f>IFERROR(VLOOKUP(B86,'27'!B:E,4,0),"0")</f>
        <v>0</v>
      </c>
      <c r="GQ86" s="72">
        <f>IFERROR(VLOOKUP(B86,'27'!B:F,5,0),"0")</f>
        <v>0</v>
      </c>
      <c r="GR86" s="72">
        <f>IFERROR(VLOOKUP(B86,'27'!B:J,9,0),"0")</f>
        <v>0</v>
      </c>
      <c r="GS86" s="72">
        <f>IFERROR(VLOOKUP(B86,'27'!B:K,10,0),"0")</f>
        <v>0</v>
      </c>
      <c r="GT86" s="72">
        <f>IFERROR(VLOOKUP(B86,'27'!B:L,11,0),"0")</f>
        <v>0</v>
      </c>
      <c r="GU86" s="73">
        <f t="shared" si="139"/>
        <v>0</v>
      </c>
      <c r="GV86" s="72">
        <f>IFERROR(VLOOKUP(B86,'28'!B:D,3,0),"0")</f>
        <v>0</v>
      </c>
      <c r="GW86" s="72">
        <f>IFERROR(VLOOKUP(B86,'28'!B:E,4,0),"0")</f>
        <v>0</v>
      </c>
      <c r="GX86" s="72">
        <f>IFERROR(VLOOKUP(B86,'28'!B:F,5,0),"0")</f>
        <v>0</v>
      </c>
      <c r="GY86" s="72">
        <f>IFERROR(VLOOKUP(B86,'28'!B:J,9,0),"0")</f>
        <v>0</v>
      </c>
      <c r="GZ86" s="72">
        <f>IFERROR(VLOOKUP(B86,'28'!B:K,10,0),"0")</f>
        <v>0</v>
      </c>
      <c r="HA86" s="72">
        <f>IFERROR(VLOOKUP(B86,'28'!B:L,11,0),"0")</f>
        <v>0</v>
      </c>
      <c r="HB86" s="73">
        <f t="shared" si="140"/>
        <v>0</v>
      </c>
      <c r="HC86" s="72" t="str">
        <f>IFERROR(VLOOKUP(B86,#REF!,3),"0")</f>
        <v>0</v>
      </c>
      <c r="HD86" s="72" t="str">
        <f>IFERROR(VLOOKUP(B86,#REF!,4,0),"0")</f>
        <v>0</v>
      </c>
      <c r="HE86" s="72" t="str">
        <f>IFERROR(VLOOKUP(B86,#REF!,5,0),"0")</f>
        <v>0</v>
      </c>
      <c r="HF86" s="72" t="str">
        <f>IFERROR(VLOOKUP(B86,#REF!,9,0),"0")</f>
        <v>0</v>
      </c>
      <c r="HG86" s="72" t="str">
        <f>IFERROR(VLOOKUP(B86,#REF!,10,0),"0")</f>
        <v>0</v>
      </c>
      <c r="HH86" s="72" t="str">
        <f>IFERROR(VLOOKUP(B86,#REF!,11,0),"0")</f>
        <v>0</v>
      </c>
      <c r="HI86" s="73">
        <f t="shared" si="121"/>
        <v>0</v>
      </c>
      <c r="HP86" s="73">
        <f t="shared" si="122"/>
        <v>0</v>
      </c>
      <c r="HW86" s="73">
        <f t="shared" si="123"/>
        <v>0</v>
      </c>
    </row>
    <row r="87" spans="1:231" x14ac:dyDescent="0.6">
      <c r="A87" s="3">
        <v>84</v>
      </c>
      <c r="B87" s="3">
        <v>1113170</v>
      </c>
      <c r="C87" s="5" t="s">
        <v>34</v>
      </c>
      <c r="D87" s="3" t="s">
        <v>176</v>
      </c>
      <c r="E87" s="84">
        <v>71.349999999999994</v>
      </c>
      <c r="F87" s="83">
        <f t="shared" si="126"/>
        <v>4209.6499999999996</v>
      </c>
      <c r="G87" s="70">
        <f t="shared" si="141"/>
        <v>30</v>
      </c>
      <c r="H87" s="70">
        <f t="shared" si="142"/>
        <v>7</v>
      </c>
      <c r="I87" s="70">
        <f t="shared" si="143"/>
        <v>0</v>
      </c>
      <c r="J87" s="70">
        <f t="shared" si="144"/>
        <v>7</v>
      </c>
      <c r="K87" s="70">
        <f t="shared" si="145"/>
        <v>0</v>
      </c>
      <c r="L87" s="70">
        <f t="shared" si="146"/>
        <v>15</v>
      </c>
      <c r="M87" s="73">
        <f t="shared" si="124"/>
        <v>59</v>
      </c>
      <c r="N87" s="81">
        <f t="shared" si="125"/>
        <v>44</v>
      </c>
      <c r="O87" s="72" t="str">
        <f>IFERROR(VLOOKUP(B87,'1ไม่มียอด'!B:D,3,0),"0")</f>
        <v>0</v>
      </c>
      <c r="P87" s="72" t="str">
        <f>IFERROR(VLOOKUP(B87,'1ไม่มียอด'!B:E,4,0),"0")</f>
        <v>0</v>
      </c>
      <c r="Q87" s="72" t="str">
        <f>IFERROR(VLOOKUP(B87,'1ไม่มียอด'!B:F,5,0),"0")</f>
        <v>0</v>
      </c>
      <c r="R87" s="72" t="str">
        <f>IFERROR(VLOOKUP(B87,'1ไม่มียอด'!B:G,6,0),"0")</f>
        <v>0</v>
      </c>
      <c r="S87" s="72" t="str">
        <f>IFERROR(VLOOKUP(B87,'1ไม่มียอด'!B:J,9,0),"0")</f>
        <v>0</v>
      </c>
      <c r="T87" s="72" t="str">
        <f>IFERROR(VLOOKUP(B87,'1ไม่มียอด'!B:K,10,0),"0")</f>
        <v>0</v>
      </c>
      <c r="U87" s="73">
        <f t="shared" si="107"/>
        <v>0</v>
      </c>
      <c r="V87" s="72" t="str">
        <f>IFERROR(VLOOKUP(B87,#REF!,3,0),"0")</f>
        <v>0</v>
      </c>
      <c r="W87" s="72" t="str">
        <f>IFERROR(VLOOKUP(B87,#REF!,4,0),"0")</f>
        <v>0</v>
      </c>
      <c r="X87" s="72" t="str">
        <f>IFERROR(VLOOKUP(B87,#REF!,5,0),"0")</f>
        <v>0</v>
      </c>
      <c r="Y87" s="72" t="str">
        <f>IFERROR(VLOOKUP(B87,#REF!,9,0),"0")</f>
        <v>0</v>
      </c>
      <c r="Z87" s="72" t="str">
        <f>IFERROR(VLOOKUP(B87,#REF!,10,0),"0")</f>
        <v>0</v>
      </c>
      <c r="AA87" s="72" t="str">
        <f>IFERROR(VLOOKUP(B87,#REF!,11,0),"0")</f>
        <v>0</v>
      </c>
      <c r="AB87" s="73">
        <f t="shared" si="108"/>
        <v>0</v>
      </c>
      <c r="AC87" s="72">
        <f>IFERROR(VLOOKUP(B87,'3'!B:D,3,0),"0")</f>
        <v>0</v>
      </c>
      <c r="AD87" s="72">
        <f>IFERROR(VLOOKUP(B87,'3'!B:E,4,0),"0")</f>
        <v>0</v>
      </c>
      <c r="AE87" s="72">
        <f>IFERROR(VLOOKUP(B87,'3'!B:F,5,0),"0")</f>
        <v>0</v>
      </c>
      <c r="AF87" s="72">
        <f>IFERROR(VLOOKUP(B87,'3'!B:J,9,0),"0")</f>
        <v>0</v>
      </c>
      <c r="AG87" s="72">
        <f>IFERROR(VLOOKUP(B87,'3'!B:K,10,0),"0")</f>
        <v>0</v>
      </c>
      <c r="AH87" s="72">
        <f>IFERROR(VLOOKUP(B87,'3'!B:L,11,0),"0")</f>
        <v>0</v>
      </c>
      <c r="AI87" s="73">
        <f t="shared" si="127"/>
        <v>0</v>
      </c>
      <c r="AJ87" s="72">
        <f>IFERROR(VLOOKUP(B87,'4'!B:D,3,0),"0")</f>
        <v>0</v>
      </c>
      <c r="AK87" s="72">
        <f>IFERROR(VLOOKUP(B87,'4'!B:E,4,0),"0")</f>
        <v>0</v>
      </c>
      <c r="AL87" s="72">
        <f>IFERROR(VLOOKUP(B87,'4'!B:F,5,0),"0")</f>
        <v>0</v>
      </c>
      <c r="AM87" s="72">
        <f>IFERROR(VLOOKUP(B87,'4'!B:J,9,0),"0")</f>
        <v>0</v>
      </c>
      <c r="AN87" s="72">
        <f>IFERROR(VLOOKUP(B87,'4'!B:K,10,0),"0")</f>
        <v>0</v>
      </c>
      <c r="AO87" s="72">
        <f>IFERROR(VLOOKUP(B87,'4'!B:L,11,0),"0")</f>
        <v>0</v>
      </c>
      <c r="AP87" s="73">
        <f t="shared" si="128"/>
        <v>0</v>
      </c>
      <c r="AQ87" s="72">
        <f>IFERROR(VLOOKUP(B87,'5'!B:D,3,0),"0")</f>
        <v>0</v>
      </c>
      <c r="AR87" s="72">
        <f>IFERROR(VLOOKUP(B87,'5'!B:E,4,0),"0")</f>
        <v>1</v>
      </c>
      <c r="AS87" s="72">
        <f>IFERROR(VLOOKUP(B87,'5'!B:F,5,0),"0")</f>
        <v>0</v>
      </c>
      <c r="AT87" s="72">
        <f>IFERROR(VLOOKUP(B87,'5'!B:J,9,0),"0")</f>
        <v>1</v>
      </c>
      <c r="AU87" s="72">
        <f>IFERROR(VLOOKUP(B87,'5'!B:K,10,0),"0")</f>
        <v>0</v>
      </c>
      <c r="AV87" s="72">
        <f>IFERROR(VLOOKUP(B87,'5'!B:L,11,0),"0")</f>
        <v>0</v>
      </c>
      <c r="AW87" s="73">
        <f t="shared" si="109"/>
        <v>2</v>
      </c>
      <c r="AX87" s="72">
        <f>IFERROR(VLOOKUP(B87,'6'!B:D,3,0),"0")</f>
        <v>11</v>
      </c>
      <c r="AY87" s="72">
        <f>IFERROR(VLOOKUP(B87,'6'!B:E,4,0),"0")</f>
        <v>0</v>
      </c>
      <c r="AZ87" s="72">
        <f>IFERROR(VLOOKUP(B87,'6'!B:F,5,0),"0")</f>
        <v>0</v>
      </c>
      <c r="BA87" s="72">
        <f>IFERROR(VLOOKUP(B87,'6'!B:J,9,0),"0")</f>
        <v>0</v>
      </c>
      <c r="BB87" s="72">
        <f>IFERROR(VLOOKUP(B87,'6'!B:K,10,0),"0")</f>
        <v>0</v>
      </c>
      <c r="BC87" s="72">
        <f>IFERROR(VLOOKUP(B87,'6'!B:L,11,0),"0")</f>
        <v>0</v>
      </c>
      <c r="BD87" s="73">
        <f t="shared" si="129"/>
        <v>11</v>
      </c>
      <c r="BE87" s="72">
        <f>IFERROR(VLOOKUP(B87,'7'!B:D,3,0),"0")</f>
        <v>10</v>
      </c>
      <c r="BF87" s="72">
        <f>IFERROR(VLOOKUP(B87,'7'!B:E,4,0),"0")</f>
        <v>1</v>
      </c>
      <c r="BG87" s="72">
        <f>IFERROR(VLOOKUP(B87,'7'!B:F,5,0),"0")</f>
        <v>0</v>
      </c>
      <c r="BH87" s="72">
        <f>IFERROR(VLOOKUP(B87,'7'!B:J,9,0),"0")</f>
        <v>0</v>
      </c>
      <c r="BI87" s="72">
        <f>IFERROR(VLOOKUP(B87,'7'!B:K,10,0),"0")</f>
        <v>0</v>
      </c>
      <c r="BJ87" s="72">
        <f>IFERROR(VLOOKUP(B87,'7'!B:L,11,0),"0")</f>
        <v>0</v>
      </c>
      <c r="BK87" s="73">
        <f t="shared" si="110"/>
        <v>11</v>
      </c>
      <c r="BL87" s="72">
        <f>IFERROR(VLOOKUP(B87,'8'!B:D,3,0),"0")</f>
        <v>0</v>
      </c>
      <c r="BM87" s="72">
        <f>IFERROR(VLOOKUP(B87,'8'!B:E,4,0),"0")</f>
        <v>2</v>
      </c>
      <c r="BN87" s="72">
        <f>IFERROR(VLOOKUP(B87,'8'!B:F,5,0),"0")</f>
        <v>0</v>
      </c>
      <c r="BO87" s="72">
        <f>IFERROR(VLOOKUP(B87,'8'!B:J,9,0),"0")</f>
        <v>0</v>
      </c>
      <c r="BP87" s="72">
        <f>IFERROR(VLOOKUP(B87,'8'!B:K,10,0),"0")</f>
        <v>0</v>
      </c>
      <c r="BQ87" s="72">
        <f>IFERROR(VLOOKUP(B87,'8'!B:L,11,0),"0")</f>
        <v>0</v>
      </c>
      <c r="BR87" s="73">
        <f t="shared" si="130"/>
        <v>2</v>
      </c>
      <c r="BS87" s="72">
        <f>IFERROR(VLOOKUP(B87,'9'!B:D,3,0),"0")</f>
        <v>2</v>
      </c>
      <c r="BT87" s="72">
        <f>IFERROR(VLOOKUP(B87,'9'!B:E,4,0),"0")</f>
        <v>0</v>
      </c>
      <c r="BU87" s="72">
        <f>IFERROR(VLOOKUP(B87,'9'!B:F,5,0),"0")</f>
        <v>0</v>
      </c>
      <c r="BV87" s="72">
        <f>IFERROR(VLOOKUP(B87,'9'!B:J,9,0),"0")</f>
        <v>0</v>
      </c>
      <c r="BW87" s="72">
        <f>IFERROR(VLOOKUP(B87,'9'!B:K,10,0),"0")</f>
        <v>0</v>
      </c>
      <c r="BX87" s="72">
        <f>IFERROR(VLOOKUP(B87,'9'!B:L,11,0),"0")</f>
        <v>10</v>
      </c>
      <c r="BY87" s="73">
        <f t="shared" si="131"/>
        <v>12</v>
      </c>
      <c r="BZ87" s="72">
        <f>IFERROR(VLOOKUP(B87,'10'!B:D,3,0),"0")</f>
        <v>0</v>
      </c>
      <c r="CA87" s="72">
        <f>IFERROR(VLOOKUP(B87,'10'!B:E,4,0),"0")</f>
        <v>0</v>
      </c>
      <c r="CB87" s="72">
        <f>VLOOKUP(B87,'10'!B:F,5,0)</f>
        <v>0</v>
      </c>
      <c r="CC87" s="72">
        <f>IFERROR(VLOOKUP(B87,'10'!B:J,9,0),"0")</f>
        <v>0</v>
      </c>
      <c r="CD87" s="72">
        <f>IFERROR(VLOOKUP(B87,'10'!B:K,10,0),"0")</f>
        <v>0</v>
      </c>
      <c r="CE87" s="72">
        <f>IFERROR(VLOOKUP(B87,'10'!B:L,11,0),"0")</f>
        <v>0</v>
      </c>
      <c r="CF87" s="73">
        <f t="shared" si="111"/>
        <v>0</v>
      </c>
      <c r="CG87" s="72">
        <f>IFERROR(VLOOKUP(B87,'11'!B:D,3,0),"0")</f>
        <v>1</v>
      </c>
      <c r="CH87" s="72">
        <f>IFERROR(VLOOKUP(B87,'11'!B:E,4,0),"0")</f>
        <v>0</v>
      </c>
      <c r="CI87" s="72">
        <f>IFERROR(VLOOKUP(B87,'11'!B:F,5,0),"0")</f>
        <v>0</v>
      </c>
      <c r="CJ87" s="72">
        <f>IFERROR(VLOOKUP(B87,'11'!B:J,9,0),"0")</f>
        <v>1</v>
      </c>
      <c r="CK87" s="72">
        <f>IFERROR(VLOOKUP(B87,'11'!B:K,10,0),"0")</f>
        <v>0</v>
      </c>
      <c r="CL87" s="72">
        <f>IFERROR(VLOOKUP(B87,'11'!B:L,11,0),"0")</f>
        <v>0</v>
      </c>
      <c r="CM87" s="73">
        <f t="shared" si="112"/>
        <v>2</v>
      </c>
      <c r="CN87" s="72">
        <f>IFERROR(VLOOKUP(B87,'12'!B:D,3,0),"0")</f>
        <v>1</v>
      </c>
      <c r="CO87" s="72">
        <f>IFERROR(VLOOKUP(B87,'12'!B:E,4,0),"0")</f>
        <v>1</v>
      </c>
      <c r="CP87" s="72">
        <f>IFERROR(VLOOKUP(B87,'12'!B:F,5,0),"0")</f>
        <v>0</v>
      </c>
      <c r="CQ87" s="72">
        <f>IFERROR(VLOOKUP(B87,'12'!B:J,9,0),"0")</f>
        <v>0</v>
      </c>
      <c r="CR87" s="72">
        <f>IFERROR(VLOOKUP(B87,'12'!B:K,10,0),"0")</f>
        <v>0</v>
      </c>
      <c r="CS87" s="72">
        <f>IFERROR(VLOOKUP(B87,'12'!B:L,11,0),"0")</f>
        <v>0</v>
      </c>
      <c r="CT87" s="73">
        <f t="shared" si="113"/>
        <v>2</v>
      </c>
      <c r="CU87" s="72">
        <f>IFERROR(VLOOKUP(B87,'13'!B:D,3,0),"0")</f>
        <v>0</v>
      </c>
      <c r="CV87" s="72">
        <f>IFERROR(VLOOKUP(B87,'13'!B:E,4,0),"0")</f>
        <v>0</v>
      </c>
      <c r="CW87" s="72">
        <f>IFERROR(VLOOKUP(B87,'13'!B:F,5,0),"0")</f>
        <v>0</v>
      </c>
      <c r="CX87" s="72">
        <f>IFERROR(VLOOKUP(B87,'13'!B:J,9,0),"0")</f>
        <v>0</v>
      </c>
      <c r="CY87" s="72">
        <f>IFERROR(VLOOKUP(B87,'13'!B:K,10,0),"0")</f>
        <v>0</v>
      </c>
      <c r="CZ87" s="72">
        <f>IFERROR(VLOOKUP(B87,'13'!B:L,11,0),"0")</f>
        <v>0</v>
      </c>
      <c r="DA87" s="73">
        <f t="shared" si="114"/>
        <v>0</v>
      </c>
      <c r="DB87" s="72">
        <f>IFERROR(VLOOKUP(B87,'14'!B:D,3,0),"0")</f>
        <v>0</v>
      </c>
      <c r="DC87" s="72">
        <f>IFERROR(VLOOKUP(B87,'14'!B:E,4,0),"0")</f>
        <v>0</v>
      </c>
      <c r="DD87" s="72">
        <f>IFERROR(VLOOKUP(B87,'14'!B:F,5,0),"0")</f>
        <v>0</v>
      </c>
      <c r="DE87" s="72">
        <f>IFERROR(VLOOKUP(B87,'14'!B:J,9,0),"0")</f>
        <v>0</v>
      </c>
      <c r="DF87" s="72">
        <f>IFERROR(VLOOKUP(B87,'14'!B:K,10,0),"0")</f>
        <v>0</v>
      </c>
      <c r="DG87" s="72">
        <f>IFERROR(VLOOKUP(B87,'14'!B:L,11,0),"0")</f>
        <v>5</v>
      </c>
      <c r="DH87" s="73">
        <f t="shared" si="115"/>
        <v>0</v>
      </c>
      <c r="DI87" s="72">
        <f>IFERROR(VLOOKUP(B87,'15'!B:D,3,0),"0")</f>
        <v>3</v>
      </c>
      <c r="DJ87" s="72">
        <f>IFERROR(VLOOKUP(B87,'15'!B:E,4,0),"0")</f>
        <v>0</v>
      </c>
      <c r="DK87" s="72">
        <f>IFERROR(VLOOKUP(B87,'15'!B:F,5,0),"0")</f>
        <v>0</v>
      </c>
      <c r="DL87" s="72">
        <f>IFERROR(VLOOKUP(B87,'15'!B:J,9,0),"0")</f>
        <v>2</v>
      </c>
      <c r="DM87" s="72">
        <f>IFERROR(VLOOKUP(B87,'15'!B:K,10,0),"0")</f>
        <v>0</v>
      </c>
      <c r="DN87" s="72">
        <f>IFERROR(VLOOKUP(B87,'15'!B:L,11,0),"0")</f>
        <v>0</v>
      </c>
      <c r="DO87" s="73">
        <f t="shared" si="116"/>
        <v>5</v>
      </c>
      <c r="DP87" s="72">
        <f>IFERROR(VLOOKUP(B87,'16'!B:D,3,0),"0")</f>
        <v>0</v>
      </c>
      <c r="DQ87" s="72">
        <f>IFERROR(VLOOKUP(B87,'16'!B:E,4,0),"0")</f>
        <v>0</v>
      </c>
      <c r="DR87" s="72">
        <f>IFERROR(VLOOKUP(B87,'16'!B:F,5,0),"0")</f>
        <v>0</v>
      </c>
      <c r="DS87" s="72">
        <f>IFERROR(VLOOKUP(B87,'16'!B:J,9,0),"0")</f>
        <v>2</v>
      </c>
      <c r="DT87" s="72">
        <f>IFERROR(VLOOKUP(B87,'16'!B:K,10,0),"0")</f>
        <v>0</v>
      </c>
      <c r="DU87" s="72">
        <f>IFERROR(VLOOKUP(B87,'16'!B:L,11,0),"0")</f>
        <v>0</v>
      </c>
      <c r="DV87" s="73">
        <f t="shared" si="117"/>
        <v>2</v>
      </c>
      <c r="DW87" s="72">
        <f>IFERROR(VLOOKUP(B87,'17'!B:D,3,0),"0")</f>
        <v>0</v>
      </c>
      <c r="DX87" s="72">
        <f>IFERROR(VLOOKUP(B87,'17'!B:E,4,0),"0")</f>
        <v>0</v>
      </c>
      <c r="DY87" s="72">
        <f>IFERROR(VLOOKUP(B87,'17'!B:F,5,0),"0")</f>
        <v>0</v>
      </c>
      <c r="DZ87" s="72">
        <f>IFERROR(VLOOKUP(B87,'17'!B:J,9,0),"0")</f>
        <v>0</v>
      </c>
      <c r="EA87" s="72">
        <f>IFERROR(VLOOKUP(B87,'17'!B:K,10,0),"0")</f>
        <v>0</v>
      </c>
      <c r="EB87" s="72">
        <f>IFERROR(VLOOKUP(B87,'17'!B:L,11,0),"0")</f>
        <v>0</v>
      </c>
      <c r="EC87" s="73">
        <f t="shared" si="118"/>
        <v>0</v>
      </c>
      <c r="ED87" s="72">
        <f>IFERROR(VLOOKUP(B87,'18'!B:D,3,0),"0")</f>
        <v>2</v>
      </c>
      <c r="EE87" s="72">
        <f>IFERROR(VLOOKUP(B87,'18'!B:E,4,0),"0")</f>
        <v>0</v>
      </c>
      <c r="EF87" s="72">
        <f>IFERROR(VLOOKUP(B87,'18'!B:F,5,0),"0")</f>
        <v>0</v>
      </c>
      <c r="EG87" s="72">
        <f>IFERROR(VLOOKUP(B87,'18'!B:J,9,0),"0")</f>
        <v>0</v>
      </c>
      <c r="EH87" s="72">
        <f>IFERROR(VLOOKUP(B87,'18'!B:K,10,0),"0")</f>
        <v>0</v>
      </c>
      <c r="EI87" s="72">
        <f>IFERROR(VLOOKUP(B87,'18'!B:L,11,0),"0")</f>
        <v>0</v>
      </c>
      <c r="EJ87" s="73">
        <f t="shared" si="132"/>
        <v>2</v>
      </c>
      <c r="EK87" s="72">
        <f>IFERROR(VLOOKUP(B87,'19'!B:D,3,0),"0")</f>
        <v>0</v>
      </c>
      <c r="EL87" s="72">
        <f>IFERROR(VLOOKUP(B87,'19'!B:E,4,0),"0")</f>
        <v>2</v>
      </c>
      <c r="EM87" s="72">
        <f>IFERROR(VLOOKUP(B87,'19'!B:F,5,0),"0")</f>
        <v>0</v>
      </c>
      <c r="EN87" s="72">
        <f>IFERROR(VLOOKUP(B87,'19'!B:J,9,0),"0")</f>
        <v>1</v>
      </c>
      <c r="EO87" s="72">
        <f>IFERROR(VLOOKUP(B87,'19'!B:K,10,0),"0")</f>
        <v>0</v>
      </c>
      <c r="EP87" s="72">
        <f>IFERROR(VLOOKUP(B87,'19'!B:L,11,0),"0")</f>
        <v>0</v>
      </c>
      <c r="EQ87" s="73">
        <f t="shared" si="133"/>
        <v>3</v>
      </c>
      <c r="ER87" s="72">
        <f>IFERROR(VLOOKUP(B87,'20'!B:D,3,0),"0")</f>
        <v>0</v>
      </c>
      <c r="ES87" s="72">
        <f>IFERROR(VLOOKUP(B87,'20'!B:E,4,0),"0")</f>
        <v>0</v>
      </c>
      <c r="ET87" s="72">
        <f>IFERROR(VLOOKUP(B87,'20'!B:F,5,0),"0")</f>
        <v>0</v>
      </c>
      <c r="EU87" s="72">
        <f>IFERROR(VLOOKUP(B87,'20'!B:J,9,0),"0")</f>
        <v>0</v>
      </c>
      <c r="EV87" s="72">
        <f>IFERROR(VLOOKUP(B87,'20'!B:K,10,0),"0")</f>
        <v>0</v>
      </c>
      <c r="EW87" s="72">
        <f>IFERROR(VLOOKUP(B87,'20'!B:L,11,0),"0")</f>
        <v>0</v>
      </c>
      <c r="EX87" s="73">
        <f t="shared" si="134"/>
        <v>0</v>
      </c>
      <c r="EY87" s="72">
        <f>IFERROR(VLOOKUP(B87,'21'!B:D,3,0),"0")</f>
        <v>0</v>
      </c>
      <c r="EZ87" s="72">
        <f>IFERROR(VLOOKUP(B87,'21'!B:E,4,0),"0")</f>
        <v>0</v>
      </c>
      <c r="FA87" s="72">
        <f>IFERROR(VLOOKUP(B87,'21'!B:F,5,0),"0")</f>
        <v>0</v>
      </c>
      <c r="FB87" s="72">
        <f>IFERROR(VLOOKUP(B87,'21'!B:J,9,0),"0")</f>
        <v>0</v>
      </c>
      <c r="FC87" s="72">
        <f>IFERROR(VLOOKUP(B87,'21'!B:K,10,0),"0")</f>
        <v>0</v>
      </c>
      <c r="FD87" s="72">
        <f>IFERROR(VLOOKUP(B87,'21'!B:L,11,0),"0")</f>
        <v>0</v>
      </c>
      <c r="FE87" s="73">
        <f t="shared" si="135"/>
        <v>0</v>
      </c>
      <c r="FF87" s="72">
        <f>IFERROR(VLOOKUP(B87,'22'!B:D,3,0),"0")</f>
        <v>0</v>
      </c>
      <c r="FG87" s="72">
        <f>IFERROR(VLOOKUP(B87,'22'!B:E,4,0),"0")</f>
        <v>0</v>
      </c>
      <c r="FH87" s="72">
        <f>IFERROR(VLOOKUP(B87,'22'!B:F,5,0),"0")</f>
        <v>0</v>
      </c>
      <c r="FI87" s="72">
        <f>IFERROR(VLOOKUP(B87,'22'!B:J,9,0),"0")</f>
        <v>0</v>
      </c>
      <c r="FJ87" s="72">
        <f>IFERROR(VLOOKUP(B87,'22'!B:K,10,0),"0")</f>
        <v>0</v>
      </c>
      <c r="FK87" s="72">
        <f>IFERROR(VLOOKUP(B87,'22'!B:L,11,0),"0")</f>
        <v>0</v>
      </c>
      <c r="FL87" s="73">
        <f t="shared" si="136"/>
        <v>0</v>
      </c>
      <c r="FM87" s="72">
        <f>IFERROR(VLOOKUP(B87,'23'!B:D,3,0),"0")</f>
        <v>0</v>
      </c>
      <c r="FN87" s="72">
        <f>IFERROR(VLOOKUP(B87,'23'!B:E,4,0),"0")</f>
        <v>0</v>
      </c>
      <c r="FO87" s="72">
        <f>IFERROR(VLOOKUP(B87,'23'!B:F,5,0),"0")</f>
        <v>0</v>
      </c>
      <c r="FP87" s="72">
        <f>IFERROR(VLOOKUP(B87,'23'!B:J,9,0),"0")</f>
        <v>0</v>
      </c>
      <c r="FQ87" s="72">
        <f>IFERROR(VLOOKUP(B87,'23'!B:K,10,0),"0")</f>
        <v>0</v>
      </c>
      <c r="FR87" s="72">
        <f>IFERROR(VLOOKUP(B87,'23'!B:L,11,0),"0")</f>
        <v>0</v>
      </c>
      <c r="FS87" s="73">
        <f t="shared" si="137"/>
        <v>0</v>
      </c>
      <c r="FT87" s="72">
        <f>IFERROR(VLOOKUP(B87,'24'!B:D,3,0),"0")</f>
        <v>0</v>
      </c>
      <c r="FU87" s="72">
        <f>IFERROR(VLOOKUP(B87,'24'!B:E,4,0),"0")</f>
        <v>0</v>
      </c>
      <c r="FV87" s="72">
        <f>IFERROR(VLOOKUP(B87,'24'!B:F,5,0),"0")</f>
        <v>0</v>
      </c>
      <c r="FW87" s="72">
        <f>IFERROR(VLOOKUP(B87,'24'!B:J,9,0),"0")</f>
        <v>0</v>
      </c>
      <c r="FX87" s="72">
        <f>IFERROR(VLOOKUP(B87,'24'!B:K,10,0),"0")</f>
        <v>0</v>
      </c>
      <c r="FY87" s="72">
        <f>IFERROR(VLOOKUP(B87,'24'!B:L,11,0),"0")</f>
        <v>0</v>
      </c>
      <c r="FZ87" s="73">
        <f t="shared" si="138"/>
        <v>0</v>
      </c>
      <c r="GA87" s="72">
        <f>IFERROR(VLOOKUP(B87,'25'!B:D,3,0),"0")</f>
        <v>0</v>
      </c>
      <c r="GB87" s="72">
        <f>IFERROR(VLOOKUP(B87,'25'!B:E,4,0),"0")</f>
        <v>0</v>
      </c>
      <c r="GC87" s="72">
        <f>IFERROR(VLOOKUP(B87,'25'!B:F,5,0),"0")</f>
        <v>0</v>
      </c>
      <c r="GD87" s="72">
        <f>IFERROR(VLOOKUP(B87,'25'!B:J,9,0),"0")</f>
        <v>0</v>
      </c>
      <c r="GE87" s="72">
        <f>IFERROR(VLOOKUP(B87,'25'!B:K,10,0),"0")</f>
        <v>0</v>
      </c>
      <c r="GF87" s="72">
        <f>IFERROR(VLOOKUP(B87,'25'!B:L,11,0),"0")</f>
        <v>0</v>
      </c>
      <c r="GG87" s="73">
        <f t="shared" si="119"/>
        <v>0</v>
      </c>
      <c r="GH87" s="72">
        <f>IFERROR(VLOOKUP(B87,'26'!B:D,3,0),"0")</f>
        <v>0</v>
      </c>
      <c r="GI87" s="72">
        <f>IFERROR(VLOOKUP(B87,'26'!B:E,4,0),"0")</f>
        <v>0</v>
      </c>
      <c r="GJ87" s="72">
        <f>IFERROR(VLOOKUP(B87,'26'!B:F,5,0),"0")</f>
        <v>0</v>
      </c>
      <c r="GK87" s="72">
        <f>IFERROR(VLOOKUP(B87,'26'!B:J,9,0),"0")</f>
        <v>0</v>
      </c>
      <c r="GL87" s="72">
        <f>IFERROR(VLOOKUP(B87,'26'!B:K,10,0),"0")</f>
        <v>0</v>
      </c>
      <c r="GM87" s="72">
        <f>IFERROR(VLOOKUP(B87,'26'!B:L,11,0),"0")</f>
        <v>0</v>
      </c>
      <c r="GN87" s="73">
        <f t="shared" si="120"/>
        <v>0</v>
      </c>
      <c r="GO87" s="72">
        <f>IFERROR(VLOOKUP(B87,'27'!B:D,3,0),"0")</f>
        <v>0</v>
      </c>
      <c r="GP87" s="72">
        <f>IFERROR(VLOOKUP(B87,'27'!B:E,4,0),"0")</f>
        <v>0</v>
      </c>
      <c r="GQ87" s="72">
        <f>IFERROR(VLOOKUP(B87,'27'!B:F,5,0),"0")</f>
        <v>0</v>
      </c>
      <c r="GR87" s="72">
        <f>IFERROR(VLOOKUP(B87,'27'!B:J,9,0),"0")</f>
        <v>0</v>
      </c>
      <c r="GS87" s="72">
        <f>IFERROR(VLOOKUP(B87,'27'!B:K,10,0),"0")</f>
        <v>0</v>
      </c>
      <c r="GT87" s="72">
        <f>IFERROR(VLOOKUP(B87,'27'!B:L,11,0),"0")</f>
        <v>0</v>
      </c>
      <c r="GU87" s="73">
        <f t="shared" si="139"/>
        <v>0</v>
      </c>
      <c r="GV87" s="72">
        <f>IFERROR(VLOOKUP(B87,'28'!B:D,3,0),"0")</f>
        <v>0</v>
      </c>
      <c r="GW87" s="72">
        <f>IFERROR(VLOOKUP(B87,'28'!B:E,4,0),"0")</f>
        <v>0</v>
      </c>
      <c r="GX87" s="72">
        <f>IFERROR(VLOOKUP(B87,'28'!B:F,5,0),"0")</f>
        <v>0</v>
      </c>
      <c r="GY87" s="72">
        <f>IFERROR(VLOOKUP(B87,'28'!B:J,9,0),"0")</f>
        <v>0</v>
      </c>
      <c r="GZ87" s="72">
        <f>IFERROR(VLOOKUP(B87,'28'!B:K,10,0),"0")</f>
        <v>0</v>
      </c>
      <c r="HA87" s="72">
        <f>IFERROR(VLOOKUP(B87,'28'!B:L,11,0),"0")</f>
        <v>0</v>
      </c>
      <c r="HB87" s="73">
        <f t="shared" si="140"/>
        <v>0</v>
      </c>
      <c r="HC87" s="72" t="str">
        <f>IFERROR(VLOOKUP(B87,#REF!,3),"0")</f>
        <v>0</v>
      </c>
      <c r="HD87" s="72" t="str">
        <f>IFERROR(VLOOKUP(B87,#REF!,4,0),"0")</f>
        <v>0</v>
      </c>
      <c r="HE87" s="72" t="str">
        <f>IFERROR(VLOOKUP(B87,#REF!,5,0),"0")</f>
        <v>0</v>
      </c>
      <c r="HF87" s="72" t="str">
        <f>IFERROR(VLOOKUP(B87,#REF!,9,0),"0")</f>
        <v>0</v>
      </c>
      <c r="HG87" s="72" t="str">
        <f>IFERROR(VLOOKUP(B87,#REF!,10,0),"0")</f>
        <v>0</v>
      </c>
      <c r="HH87" s="72" t="str">
        <f>IFERROR(VLOOKUP(B87,#REF!,11,0),"0")</f>
        <v>0</v>
      </c>
      <c r="HI87" s="73">
        <f t="shared" si="121"/>
        <v>0</v>
      </c>
      <c r="HP87" s="73">
        <f t="shared" si="122"/>
        <v>0</v>
      </c>
      <c r="HW87" s="73">
        <f t="shared" si="123"/>
        <v>0</v>
      </c>
    </row>
    <row r="88" spans="1:231" x14ac:dyDescent="0.6">
      <c r="A88" s="3">
        <v>85</v>
      </c>
      <c r="B88" s="3">
        <v>1113171</v>
      </c>
      <c r="C88" s="5" t="s">
        <v>35</v>
      </c>
      <c r="D88" s="3" t="s">
        <v>176</v>
      </c>
      <c r="E88" s="84">
        <v>61.68</v>
      </c>
      <c r="F88" s="83">
        <f t="shared" si="126"/>
        <v>9005.2800000000007</v>
      </c>
      <c r="G88" s="70">
        <f t="shared" si="141"/>
        <v>80</v>
      </c>
      <c r="H88" s="70">
        <f t="shared" si="142"/>
        <v>13</v>
      </c>
      <c r="I88" s="70">
        <f t="shared" si="143"/>
        <v>0</v>
      </c>
      <c r="J88" s="70">
        <f t="shared" si="144"/>
        <v>22</v>
      </c>
      <c r="K88" s="70">
        <f t="shared" si="145"/>
        <v>0</v>
      </c>
      <c r="L88" s="70">
        <f t="shared" si="146"/>
        <v>31</v>
      </c>
      <c r="M88" s="73">
        <f t="shared" si="124"/>
        <v>146</v>
      </c>
      <c r="N88" s="81">
        <f t="shared" si="125"/>
        <v>115</v>
      </c>
      <c r="O88" s="72" t="str">
        <f>IFERROR(VLOOKUP(B88,'1ไม่มียอด'!B:D,3,0),"0")</f>
        <v>0</v>
      </c>
      <c r="P88" s="72" t="str">
        <f>IFERROR(VLOOKUP(B88,'1ไม่มียอด'!B:E,4,0),"0")</f>
        <v>0</v>
      </c>
      <c r="Q88" s="72" t="str">
        <f>IFERROR(VLOOKUP(B88,'1ไม่มียอด'!B:F,5,0),"0")</f>
        <v>0</v>
      </c>
      <c r="R88" s="72" t="str">
        <f>IFERROR(VLOOKUP(B88,'1ไม่มียอด'!B:G,6,0),"0")</f>
        <v>0</v>
      </c>
      <c r="S88" s="72" t="str">
        <f>IFERROR(VLOOKUP(B88,'1ไม่มียอด'!B:J,9,0),"0")</f>
        <v>0</v>
      </c>
      <c r="T88" s="72" t="str">
        <f>IFERROR(VLOOKUP(B88,'1ไม่มียอด'!B:K,10,0),"0")</f>
        <v>0</v>
      </c>
      <c r="U88" s="73">
        <f t="shared" si="107"/>
        <v>0</v>
      </c>
      <c r="V88" s="72" t="str">
        <f>IFERROR(VLOOKUP(B88,#REF!,3,0),"0")</f>
        <v>0</v>
      </c>
      <c r="W88" s="72" t="str">
        <f>IFERROR(VLOOKUP(B88,#REF!,4,0),"0")</f>
        <v>0</v>
      </c>
      <c r="X88" s="72" t="str">
        <f>IFERROR(VLOOKUP(B88,#REF!,5,0),"0")</f>
        <v>0</v>
      </c>
      <c r="Y88" s="72" t="str">
        <f>IFERROR(VLOOKUP(B88,#REF!,9,0),"0")</f>
        <v>0</v>
      </c>
      <c r="Z88" s="72" t="str">
        <f>IFERROR(VLOOKUP(B88,#REF!,10,0),"0")</f>
        <v>0</v>
      </c>
      <c r="AA88" s="72" t="str">
        <f>IFERROR(VLOOKUP(B88,#REF!,11,0),"0")</f>
        <v>0</v>
      </c>
      <c r="AB88" s="73">
        <f t="shared" si="108"/>
        <v>0</v>
      </c>
      <c r="AC88" s="72">
        <f>IFERROR(VLOOKUP(B88,'3'!B:D,3,0),"0")</f>
        <v>0</v>
      </c>
      <c r="AD88" s="72">
        <f>IFERROR(VLOOKUP(B88,'3'!B:E,4,0),"0")</f>
        <v>0</v>
      </c>
      <c r="AE88" s="72">
        <f>IFERROR(VLOOKUP(B88,'3'!B:F,5,0),"0")</f>
        <v>0</v>
      </c>
      <c r="AF88" s="72">
        <f>IFERROR(VLOOKUP(B88,'3'!B:J,9,0),"0")</f>
        <v>0</v>
      </c>
      <c r="AG88" s="72">
        <f>IFERROR(VLOOKUP(B88,'3'!B:K,10,0),"0")</f>
        <v>0</v>
      </c>
      <c r="AH88" s="72">
        <f>IFERROR(VLOOKUP(B88,'3'!B:L,11,0),"0")</f>
        <v>0</v>
      </c>
      <c r="AI88" s="73">
        <f t="shared" si="127"/>
        <v>0</v>
      </c>
      <c r="AJ88" s="72">
        <f>IFERROR(VLOOKUP(B88,'4'!B:D,3,0),"0")</f>
        <v>0</v>
      </c>
      <c r="AK88" s="72">
        <f>IFERROR(VLOOKUP(B88,'4'!B:E,4,0),"0")</f>
        <v>0</v>
      </c>
      <c r="AL88" s="72">
        <f>IFERROR(VLOOKUP(B88,'4'!B:F,5,0),"0")</f>
        <v>0</v>
      </c>
      <c r="AM88" s="72">
        <f>IFERROR(VLOOKUP(B88,'4'!B:J,9,0),"0")</f>
        <v>0</v>
      </c>
      <c r="AN88" s="72">
        <f>IFERROR(VLOOKUP(B88,'4'!B:K,10,0),"0")</f>
        <v>0</v>
      </c>
      <c r="AO88" s="72">
        <f>IFERROR(VLOOKUP(B88,'4'!B:L,11,0),"0")</f>
        <v>0</v>
      </c>
      <c r="AP88" s="73">
        <f t="shared" si="128"/>
        <v>0</v>
      </c>
      <c r="AQ88" s="72">
        <f>IFERROR(VLOOKUP(B88,'5'!B:D,3,0),"0")</f>
        <v>0</v>
      </c>
      <c r="AR88" s="72">
        <f>IFERROR(VLOOKUP(B88,'5'!B:E,4,0),"0")</f>
        <v>0</v>
      </c>
      <c r="AS88" s="72">
        <f>IFERROR(VLOOKUP(B88,'5'!B:F,5,0),"0")</f>
        <v>0</v>
      </c>
      <c r="AT88" s="72">
        <f>IFERROR(VLOOKUP(B88,'5'!B:J,9,0),"0")</f>
        <v>0</v>
      </c>
      <c r="AU88" s="72">
        <f>IFERROR(VLOOKUP(B88,'5'!B:K,10,0),"0")</f>
        <v>0</v>
      </c>
      <c r="AV88" s="72">
        <f>IFERROR(VLOOKUP(B88,'5'!B:L,11,0),"0")</f>
        <v>0</v>
      </c>
      <c r="AW88" s="73">
        <f t="shared" si="109"/>
        <v>0</v>
      </c>
      <c r="AX88" s="72">
        <f>IFERROR(VLOOKUP(B88,'6'!B:D,3,0),"0")</f>
        <v>2</v>
      </c>
      <c r="AY88" s="72">
        <f>IFERROR(VLOOKUP(B88,'6'!B:E,4,0),"0")</f>
        <v>0</v>
      </c>
      <c r="AZ88" s="72">
        <f>IFERROR(VLOOKUP(B88,'6'!B:F,5,0),"0")</f>
        <v>0</v>
      </c>
      <c r="BA88" s="72">
        <f>IFERROR(VLOOKUP(B88,'6'!B:J,9,0),"0")</f>
        <v>0</v>
      </c>
      <c r="BB88" s="72">
        <f>IFERROR(VLOOKUP(B88,'6'!B:K,10,0),"0")</f>
        <v>0</v>
      </c>
      <c r="BC88" s="72">
        <f>IFERROR(VLOOKUP(B88,'6'!B:L,11,0),"0")</f>
        <v>0</v>
      </c>
      <c r="BD88" s="73">
        <f t="shared" si="129"/>
        <v>2</v>
      </c>
      <c r="BE88" s="72">
        <f>IFERROR(VLOOKUP(B88,'7'!B:D,3,0),"0")</f>
        <v>8</v>
      </c>
      <c r="BF88" s="72">
        <f>IFERROR(VLOOKUP(B88,'7'!B:E,4,0),"0")</f>
        <v>0</v>
      </c>
      <c r="BG88" s="72">
        <f>IFERROR(VLOOKUP(B88,'7'!B:F,5,0),"0")</f>
        <v>0</v>
      </c>
      <c r="BH88" s="72">
        <f>IFERROR(VLOOKUP(B88,'7'!B:J,9,0),"0")</f>
        <v>0</v>
      </c>
      <c r="BI88" s="72">
        <f>IFERROR(VLOOKUP(B88,'7'!B:K,10,0),"0")</f>
        <v>0</v>
      </c>
      <c r="BJ88" s="72">
        <f>IFERROR(VLOOKUP(B88,'7'!B:L,11,0),"0")</f>
        <v>0</v>
      </c>
      <c r="BK88" s="73">
        <f t="shared" si="110"/>
        <v>8</v>
      </c>
      <c r="BL88" s="72">
        <f>IFERROR(VLOOKUP(B88,'8'!B:D,3,0),"0")</f>
        <v>1</v>
      </c>
      <c r="BM88" s="72">
        <f>IFERROR(VLOOKUP(B88,'8'!B:E,4,0),"0")</f>
        <v>0</v>
      </c>
      <c r="BN88" s="72">
        <f>IFERROR(VLOOKUP(B88,'8'!B:F,5,0),"0")</f>
        <v>0</v>
      </c>
      <c r="BO88" s="72">
        <f>IFERROR(VLOOKUP(B88,'8'!B:J,9,0),"0")</f>
        <v>0</v>
      </c>
      <c r="BP88" s="72">
        <f>IFERROR(VLOOKUP(B88,'8'!B:K,10,0),"0")</f>
        <v>0</v>
      </c>
      <c r="BQ88" s="72">
        <f>IFERROR(VLOOKUP(B88,'8'!B:L,11,0),"0")</f>
        <v>0</v>
      </c>
      <c r="BR88" s="73">
        <f t="shared" si="130"/>
        <v>1</v>
      </c>
      <c r="BS88" s="72">
        <f>IFERROR(VLOOKUP(B88,'9'!B:D,3,0),"0")</f>
        <v>0</v>
      </c>
      <c r="BT88" s="72">
        <f>IFERROR(VLOOKUP(B88,'9'!B:E,4,0),"0")</f>
        <v>1</v>
      </c>
      <c r="BU88" s="72">
        <f>IFERROR(VLOOKUP(B88,'9'!B:F,5,0),"0")</f>
        <v>0</v>
      </c>
      <c r="BV88" s="72">
        <f>IFERROR(VLOOKUP(B88,'9'!B:J,9,0),"0")</f>
        <v>1</v>
      </c>
      <c r="BW88" s="72">
        <f>IFERROR(VLOOKUP(B88,'9'!B:K,10,0),"0")</f>
        <v>0</v>
      </c>
      <c r="BX88" s="72">
        <f>IFERROR(VLOOKUP(B88,'9'!B:L,11,0),"0")</f>
        <v>10</v>
      </c>
      <c r="BY88" s="73">
        <f t="shared" si="131"/>
        <v>12</v>
      </c>
      <c r="BZ88" s="72">
        <f>IFERROR(VLOOKUP(B88,'10'!B:D,3,0),"0")</f>
        <v>0</v>
      </c>
      <c r="CA88" s="72">
        <f>IFERROR(VLOOKUP(B88,'10'!B:E,4,0),"0")</f>
        <v>0</v>
      </c>
      <c r="CB88" s="72">
        <f>VLOOKUP(B88,'10'!B:F,5,0)</f>
        <v>0</v>
      </c>
      <c r="CC88" s="72">
        <f>IFERROR(VLOOKUP(B88,'10'!B:J,9,0),"0")</f>
        <v>0</v>
      </c>
      <c r="CD88" s="72">
        <f>IFERROR(VLOOKUP(B88,'10'!B:K,10,0),"0")</f>
        <v>0</v>
      </c>
      <c r="CE88" s="72">
        <f>IFERROR(VLOOKUP(B88,'10'!B:L,11,0),"0")</f>
        <v>0</v>
      </c>
      <c r="CF88" s="73">
        <f t="shared" si="111"/>
        <v>0</v>
      </c>
      <c r="CG88" s="72">
        <f>IFERROR(VLOOKUP(B88,'11'!B:D,3,0),"0")</f>
        <v>1</v>
      </c>
      <c r="CH88" s="72">
        <f>IFERROR(VLOOKUP(B88,'11'!B:E,4,0),"0")</f>
        <v>0</v>
      </c>
      <c r="CI88" s="72">
        <f>IFERROR(VLOOKUP(B88,'11'!B:F,5,0),"0")</f>
        <v>0</v>
      </c>
      <c r="CJ88" s="72">
        <f>IFERROR(VLOOKUP(B88,'11'!B:J,9,0),"0")</f>
        <v>4</v>
      </c>
      <c r="CK88" s="72">
        <f>IFERROR(VLOOKUP(B88,'11'!B:K,10,0),"0")</f>
        <v>0</v>
      </c>
      <c r="CL88" s="72">
        <f>IFERROR(VLOOKUP(B88,'11'!B:L,11,0),"0")</f>
        <v>0</v>
      </c>
      <c r="CM88" s="73">
        <f t="shared" si="112"/>
        <v>5</v>
      </c>
      <c r="CN88" s="72">
        <f>IFERROR(VLOOKUP(B88,'12'!B:D,3,0),"0")</f>
        <v>1</v>
      </c>
      <c r="CO88" s="72">
        <f>IFERROR(VLOOKUP(B88,'12'!B:E,4,0),"0")</f>
        <v>4</v>
      </c>
      <c r="CP88" s="72">
        <f>IFERROR(VLOOKUP(B88,'12'!B:F,5,0),"0")</f>
        <v>0</v>
      </c>
      <c r="CQ88" s="72">
        <f>IFERROR(VLOOKUP(B88,'12'!B:J,9,0),"0")</f>
        <v>0</v>
      </c>
      <c r="CR88" s="72">
        <f>IFERROR(VLOOKUP(B88,'12'!B:K,10,0),"0")</f>
        <v>0</v>
      </c>
      <c r="CS88" s="72">
        <f>IFERROR(VLOOKUP(B88,'12'!B:L,11,0),"0")</f>
        <v>0</v>
      </c>
      <c r="CT88" s="73">
        <f t="shared" si="113"/>
        <v>5</v>
      </c>
      <c r="CU88" s="72">
        <f>IFERROR(VLOOKUP(B88,'13'!B:D,3,0),"0")</f>
        <v>0</v>
      </c>
      <c r="CV88" s="72">
        <f>IFERROR(VLOOKUP(B88,'13'!B:E,4,0),"0")</f>
        <v>0</v>
      </c>
      <c r="CW88" s="72">
        <f>IFERROR(VLOOKUP(B88,'13'!B:F,5,0),"0")</f>
        <v>0</v>
      </c>
      <c r="CX88" s="72">
        <f>IFERROR(VLOOKUP(B88,'13'!B:J,9,0),"0")</f>
        <v>0</v>
      </c>
      <c r="CY88" s="72">
        <f>IFERROR(VLOOKUP(B88,'13'!B:K,10,0),"0")</f>
        <v>0</v>
      </c>
      <c r="CZ88" s="72">
        <f>IFERROR(VLOOKUP(B88,'13'!B:L,11,0),"0")</f>
        <v>0</v>
      </c>
      <c r="DA88" s="73">
        <f t="shared" si="114"/>
        <v>0</v>
      </c>
      <c r="DB88" s="72">
        <f>IFERROR(VLOOKUP(B88,'14'!B:D,3,0),"0")</f>
        <v>0</v>
      </c>
      <c r="DC88" s="72">
        <f>IFERROR(VLOOKUP(B88,'14'!B:E,4,0),"0")</f>
        <v>0</v>
      </c>
      <c r="DD88" s="72">
        <f>IFERROR(VLOOKUP(B88,'14'!B:F,5,0),"0")</f>
        <v>0</v>
      </c>
      <c r="DE88" s="72">
        <f>IFERROR(VLOOKUP(B88,'14'!B:J,9,0),"0")</f>
        <v>0</v>
      </c>
      <c r="DF88" s="72">
        <f>IFERROR(VLOOKUP(B88,'14'!B:K,10,0),"0")</f>
        <v>0</v>
      </c>
      <c r="DG88" s="72">
        <f>IFERROR(VLOOKUP(B88,'14'!B:L,11,0),"0")</f>
        <v>0</v>
      </c>
      <c r="DH88" s="73">
        <f t="shared" si="115"/>
        <v>0</v>
      </c>
      <c r="DI88" s="72">
        <f>IFERROR(VLOOKUP(B88,'15'!B:D,3,0),"0")</f>
        <v>1</v>
      </c>
      <c r="DJ88" s="72">
        <f>IFERROR(VLOOKUP(B88,'15'!B:E,4,0),"0")</f>
        <v>0</v>
      </c>
      <c r="DK88" s="72">
        <f>IFERROR(VLOOKUP(B88,'15'!B:F,5,0),"0")</f>
        <v>0</v>
      </c>
      <c r="DL88" s="72">
        <f>IFERROR(VLOOKUP(B88,'15'!B:J,9,0),"0")</f>
        <v>0</v>
      </c>
      <c r="DM88" s="72">
        <f>IFERROR(VLOOKUP(B88,'15'!B:K,10,0),"0")</f>
        <v>0</v>
      </c>
      <c r="DN88" s="72">
        <f>IFERROR(VLOOKUP(B88,'15'!B:L,11,0),"0")</f>
        <v>0</v>
      </c>
      <c r="DO88" s="73">
        <f t="shared" si="116"/>
        <v>1</v>
      </c>
      <c r="DP88" s="72">
        <f>IFERROR(VLOOKUP(B88,'16'!B:D,3,0),"0")</f>
        <v>0</v>
      </c>
      <c r="DQ88" s="72">
        <f>IFERROR(VLOOKUP(B88,'16'!B:E,4,0),"0")</f>
        <v>0</v>
      </c>
      <c r="DR88" s="72">
        <f>IFERROR(VLOOKUP(B88,'16'!B:F,5,0),"0")</f>
        <v>0</v>
      </c>
      <c r="DS88" s="72">
        <f>IFERROR(VLOOKUP(B88,'16'!B:J,9,0),"0")</f>
        <v>1</v>
      </c>
      <c r="DT88" s="72">
        <f>IFERROR(VLOOKUP(B88,'16'!B:K,10,0),"0")</f>
        <v>0</v>
      </c>
      <c r="DU88" s="72">
        <f>IFERROR(VLOOKUP(B88,'16'!B:L,11,0),"0")</f>
        <v>0</v>
      </c>
      <c r="DV88" s="73">
        <f t="shared" si="117"/>
        <v>1</v>
      </c>
      <c r="DW88" s="72">
        <f>IFERROR(VLOOKUP(B88,'17'!B:D,3,0),"0")</f>
        <v>0</v>
      </c>
      <c r="DX88" s="72">
        <f>IFERROR(VLOOKUP(B88,'17'!B:E,4,0),"0")</f>
        <v>0</v>
      </c>
      <c r="DY88" s="72">
        <f>IFERROR(VLOOKUP(B88,'17'!B:F,5,0),"0")</f>
        <v>0</v>
      </c>
      <c r="DZ88" s="72">
        <f>IFERROR(VLOOKUP(B88,'17'!B:J,9,0),"0")</f>
        <v>0</v>
      </c>
      <c r="EA88" s="72">
        <f>IFERROR(VLOOKUP(B88,'17'!B:K,10,0),"0")</f>
        <v>0</v>
      </c>
      <c r="EB88" s="72">
        <f>IFERROR(VLOOKUP(B88,'17'!B:L,11,0),"0")</f>
        <v>0</v>
      </c>
      <c r="EC88" s="73">
        <f t="shared" si="118"/>
        <v>0</v>
      </c>
      <c r="ED88" s="72">
        <f>IFERROR(VLOOKUP(B88,'18'!B:D,3,0),"0")</f>
        <v>6</v>
      </c>
      <c r="EE88" s="72">
        <f>IFERROR(VLOOKUP(B88,'18'!B:E,4,0),"0")</f>
        <v>0</v>
      </c>
      <c r="EF88" s="72">
        <f>IFERROR(VLOOKUP(B88,'18'!B:F,5,0),"0")</f>
        <v>0</v>
      </c>
      <c r="EG88" s="72">
        <f>IFERROR(VLOOKUP(B88,'18'!B:J,9,0),"0")</f>
        <v>0</v>
      </c>
      <c r="EH88" s="72">
        <f>IFERROR(VLOOKUP(B88,'18'!B:K,10,0),"0")</f>
        <v>0</v>
      </c>
      <c r="EI88" s="72">
        <f>IFERROR(VLOOKUP(B88,'18'!B:L,11,0),"0")</f>
        <v>0</v>
      </c>
      <c r="EJ88" s="73">
        <f t="shared" si="132"/>
        <v>6</v>
      </c>
      <c r="EK88" s="72">
        <f>IFERROR(VLOOKUP(B88,'19'!B:D,3,0),"0")</f>
        <v>7</v>
      </c>
      <c r="EL88" s="72">
        <f>IFERROR(VLOOKUP(B88,'19'!B:E,4,0),"0")</f>
        <v>3</v>
      </c>
      <c r="EM88" s="72">
        <f>IFERROR(VLOOKUP(B88,'19'!B:F,5,0),"0")</f>
        <v>0</v>
      </c>
      <c r="EN88" s="72">
        <f>IFERROR(VLOOKUP(B88,'19'!B:J,9,0),"0")</f>
        <v>1</v>
      </c>
      <c r="EO88" s="72">
        <f>IFERROR(VLOOKUP(B88,'19'!B:K,10,0),"0")</f>
        <v>0</v>
      </c>
      <c r="EP88" s="72">
        <f>IFERROR(VLOOKUP(B88,'19'!B:L,11,0),"0")</f>
        <v>0</v>
      </c>
      <c r="EQ88" s="73">
        <f t="shared" si="133"/>
        <v>11</v>
      </c>
      <c r="ER88" s="72">
        <f>IFERROR(VLOOKUP(B88,'20'!B:D,3,0),"0")</f>
        <v>10</v>
      </c>
      <c r="ES88" s="72">
        <f>IFERROR(VLOOKUP(B88,'20'!B:E,4,0),"0")</f>
        <v>0</v>
      </c>
      <c r="ET88" s="72">
        <f>IFERROR(VLOOKUP(B88,'20'!B:F,5,0),"0")</f>
        <v>0</v>
      </c>
      <c r="EU88" s="72">
        <f>IFERROR(VLOOKUP(B88,'20'!B:J,9,0),"0")</f>
        <v>0</v>
      </c>
      <c r="EV88" s="72">
        <f>IFERROR(VLOOKUP(B88,'20'!B:K,10,0),"0")</f>
        <v>0</v>
      </c>
      <c r="EW88" s="72">
        <f>IFERROR(VLOOKUP(B88,'20'!B:L,11,0),"0")</f>
        <v>0</v>
      </c>
      <c r="EX88" s="73">
        <f t="shared" si="134"/>
        <v>10</v>
      </c>
      <c r="EY88" s="72">
        <f>IFERROR(VLOOKUP(B88,'21'!B:D,3,0),"0")</f>
        <v>7</v>
      </c>
      <c r="EZ88" s="72">
        <f>IFERROR(VLOOKUP(B88,'21'!B:E,4,0),"0")</f>
        <v>5</v>
      </c>
      <c r="FA88" s="72">
        <f>IFERROR(VLOOKUP(B88,'21'!B:F,5,0),"0")</f>
        <v>0</v>
      </c>
      <c r="FB88" s="72">
        <f>IFERROR(VLOOKUP(B88,'21'!B:J,9,0),"0")</f>
        <v>4</v>
      </c>
      <c r="FC88" s="72">
        <f>IFERROR(VLOOKUP(B88,'21'!B:K,10,0),"0")</f>
        <v>0</v>
      </c>
      <c r="FD88" s="72">
        <f>IFERROR(VLOOKUP(B88,'21'!B:L,11,0),"0")</f>
        <v>0</v>
      </c>
      <c r="FE88" s="73">
        <f t="shared" si="135"/>
        <v>16</v>
      </c>
      <c r="FF88" s="72">
        <f>IFERROR(VLOOKUP(B88,'22'!B:D,3,0),"0")</f>
        <v>6</v>
      </c>
      <c r="FG88" s="72">
        <f>IFERROR(VLOOKUP(B88,'22'!B:E,4,0),"0")</f>
        <v>0</v>
      </c>
      <c r="FH88" s="72">
        <f>IFERROR(VLOOKUP(B88,'22'!B:F,5,0),"0")</f>
        <v>0</v>
      </c>
      <c r="FI88" s="72">
        <f>IFERROR(VLOOKUP(B88,'22'!B:J,9,0),"0")</f>
        <v>1</v>
      </c>
      <c r="FJ88" s="72">
        <f>IFERROR(VLOOKUP(B88,'22'!B:K,10,0),"0")</f>
        <v>0</v>
      </c>
      <c r="FK88" s="72">
        <f>IFERROR(VLOOKUP(B88,'22'!B:L,11,0),"0")</f>
        <v>0</v>
      </c>
      <c r="FL88" s="73">
        <f t="shared" si="136"/>
        <v>7</v>
      </c>
      <c r="FM88" s="72">
        <f>IFERROR(VLOOKUP(B88,'23'!B:D,3,0),"0")</f>
        <v>10</v>
      </c>
      <c r="FN88" s="72">
        <f>IFERROR(VLOOKUP(B88,'23'!B:E,4,0),"0")</f>
        <v>0</v>
      </c>
      <c r="FO88" s="72">
        <f>IFERROR(VLOOKUP(B88,'23'!B:F,5,0),"0")</f>
        <v>0</v>
      </c>
      <c r="FP88" s="72">
        <f>IFERROR(VLOOKUP(B88,'23'!B:J,9,0),"0")</f>
        <v>0</v>
      </c>
      <c r="FQ88" s="72">
        <f>IFERROR(VLOOKUP(B88,'23'!B:K,10,0),"0")</f>
        <v>0</v>
      </c>
      <c r="FR88" s="72">
        <f>IFERROR(VLOOKUP(B88,'23'!B:L,11,0),"0")</f>
        <v>10</v>
      </c>
      <c r="FS88" s="73">
        <f t="shared" si="137"/>
        <v>20</v>
      </c>
      <c r="FT88" s="72">
        <f>IFERROR(VLOOKUP(B88,'24'!B:D,3,0),"0")</f>
        <v>4</v>
      </c>
      <c r="FU88" s="72">
        <f>IFERROR(VLOOKUP(B88,'24'!B:E,4,0),"0")</f>
        <v>0</v>
      </c>
      <c r="FV88" s="72">
        <f>IFERROR(VLOOKUP(B88,'24'!B:F,5,0),"0")</f>
        <v>0</v>
      </c>
      <c r="FW88" s="72">
        <f>IFERROR(VLOOKUP(B88,'24'!B:J,9,0),"0")</f>
        <v>4</v>
      </c>
      <c r="FX88" s="72">
        <f>IFERROR(VLOOKUP(B88,'24'!B:K,10,0),"0")</f>
        <v>0</v>
      </c>
      <c r="FY88" s="72">
        <f>IFERROR(VLOOKUP(B88,'24'!B:L,11,0),"0")</f>
        <v>0</v>
      </c>
      <c r="FZ88" s="73">
        <f t="shared" si="138"/>
        <v>8</v>
      </c>
      <c r="GA88" s="72">
        <f>IFERROR(VLOOKUP(B88,'25'!B:D,3,0),"0")</f>
        <v>9</v>
      </c>
      <c r="GB88" s="72">
        <f>IFERROR(VLOOKUP(B88,'25'!B:E,4,0),"0")</f>
        <v>0</v>
      </c>
      <c r="GC88" s="72">
        <f>IFERROR(VLOOKUP(B88,'25'!B:F,5,0),"0")</f>
        <v>0</v>
      </c>
      <c r="GD88" s="72">
        <f>IFERROR(VLOOKUP(B88,'25'!B:J,9,0),"0")</f>
        <v>0</v>
      </c>
      <c r="GE88" s="72">
        <f>IFERROR(VLOOKUP(B88,'25'!B:K,10,0),"0")</f>
        <v>0</v>
      </c>
      <c r="GF88" s="72">
        <f>IFERROR(VLOOKUP(B88,'25'!B:L,11,0),"0")</f>
        <v>1</v>
      </c>
      <c r="GG88" s="73">
        <f t="shared" si="119"/>
        <v>9</v>
      </c>
      <c r="GH88" s="72">
        <f>IFERROR(VLOOKUP(B88,'26'!B:D,3,0),"0")</f>
        <v>2</v>
      </c>
      <c r="GI88" s="72">
        <f>IFERROR(VLOOKUP(B88,'26'!B:E,4,0),"0")</f>
        <v>0</v>
      </c>
      <c r="GJ88" s="72">
        <f>IFERROR(VLOOKUP(B88,'26'!B:F,5,0),"0")</f>
        <v>0</v>
      </c>
      <c r="GK88" s="72">
        <f>IFERROR(VLOOKUP(B88,'26'!B:J,9,0),"0")</f>
        <v>2</v>
      </c>
      <c r="GL88" s="72">
        <f>IFERROR(VLOOKUP(B88,'26'!B:K,10,0),"0")</f>
        <v>0</v>
      </c>
      <c r="GM88" s="72">
        <f>IFERROR(VLOOKUP(B88,'26'!B:L,11,0),"0")</f>
        <v>0</v>
      </c>
      <c r="GN88" s="73">
        <f t="shared" si="120"/>
        <v>4</v>
      </c>
      <c r="GO88" s="72">
        <f>IFERROR(VLOOKUP(B88,'27'!B:D,3,0),"0")</f>
        <v>0</v>
      </c>
      <c r="GP88" s="72">
        <f>IFERROR(VLOOKUP(B88,'27'!B:E,4,0),"0")</f>
        <v>0</v>
      </c>
      <c r="GQ88" s="72">
        <f>IFERROR(VLOOKUP(B88,'27'!B:F,5,0),"0")</f>
        <v>0</v>
      </c>
      <c r="GR88" s="72">
        <f>IFERROR(VLOOKUP(B88,'27'!B:J,9,0),"0")</f>
        <v>3</v>
      </c>
      <c r="GS88" s="72">
        <f>IFERROR(VLOOKUP(B88,'27'!B:K,10,0),"0")</f>
        <v>0</v>
      </c>
      <c r="GT88" s="72">
        <f>IFERROR(VLOOKUP(B88,'27'!B:L,11,0),"0")</f>
        <v>10</v>
      </c>
      <c r="GU88" s="73">
        <f t="shared" si="139"/>
        <v>13</v>
      </c>
      <c r="GV88" s="72">
        <f>IFERROR(VLOOKUP(B88,'28'!B:D,3,0),"0")</f>
        <v>5</v>
      </c>
      <c r="GW88" s="72">
        <f>IFERROR(VLOOKUP(B88,'28'!B:E,4,0),"0")</f>
        <v>0</v>
      </c>
      <c r="GX88" s="72">
        <f>IFERROR(VLOOKUP(B88,'28'!B:F,5,0),"0")</f>
        <v>0</v>
      </c>
      <c r="GY88" s="72">
        <f>IFERROR(VLOOKUP(B88,'28'!B:J,9,0),"0")</f>
        <v>1</v>
      </c>
      <c r="GZ88" s="72">
        <f>IFERROR(VLOOKUP(B88,'28'!B:K,10,0),"0")</f>
        <v>0</v>
      </c>
      <c r="HA88" s="72">
        <f>IFERROR(VLOOKUP(B88,'28'!B:L,11,0),"0")</f>
        <v>0</v>
      </c>
      <c r="HB88" s="73">
        <f t="shared" si="140"/>
        <v>6</v>
      </c>
      <c r="HC88" s="72" t="str">
        <f>IFERROR(VLOOKUP(B88,#REF!,3),"0")</f>
        <v>0</v>
      </c>
      <c r="HD88" s="72" t="str">
        <f>IFERROR(VLOOKUP(B88,#REF!,4,0),"0")</f>
        <v>0</v>
      </c>
      <c r="HE88" s="72" t="str">
        <f>IFERROR(VLOOKUP(B88,#REF!,5,0),"0")</f>
        <v>0</v>
      </c>
      <c r="HF88" s="72" t="str">
        <f>IFERROR(VLOOKUP(B88,#REF!,9,0),"0")</f>
        <v>0</v>
      </c>
      <c r="HG88" s="72" t="str">
        <f>IFERROR(VLOOKUP(B88,#REF!,10,0),"0")</f>
        <v>0</v>
      </c>
      <c r="HH88" s="72" t="str">
        <f>IFERROR(VLOOKUP(B88,#REF!,11,0),"0")</f>
        <v>0</v>
      </c>
      <c r="HI88" s="73">
        <f t="shared" si="121"/>
        <v>0</v>
      </c>
      <c r="HP88" s="73">
        <f t="shared" si="122"/>
        <v>0</v>
      </c>
      <c r="HW88" s="73">
        <f t="shared" si="123"/>
        <v>0</v>
      </c>
    </row>
    <row r="89" spans="1:231" x14ac:dyDescent="0.6">
      <c r="A89" s="3">
        <v>86</v>
      </c>
      <c r="B89" s="3">
        <v>1113172</v>
      </c>
      <c r="C89" s="5" t="s">
        <v>36</v>
      </c>
      <c r="D89" s="3" t="s">
        <v>176</v>
      </c>
      <c r="E89" s="84">
        <v>70.06</v>
      </c>
      <c r="F89" s="83">
        <f t="shared" si="126"/>
        <v>10438.94</v>
      </c>
      <c r="G89" s="70">
        <f t="shared" si="141"/>
        <v>83</v>
      </c>
      <c r="H89" s="70">
        <f t="shared" si="142"/>
        <v>13</v>
      </c>
      <c r="I89" s="70">
        <f t="shared" si="143"/>
        <v>0</v>
      </c>
      <c r="J89" s="70">
        <f t="shared" si="144"/>
        <v>23</v>
      </c>
      <c r="K89" s="70">
        <f t="shared" si="145"/>
        <v>0</v>
      </c>
      <c r="L89" s="70">
        <f t="shared" si="146"/>
        <v>30</v>
      </c>
      <c r="M89" s="73">
        <f t="shared" si="124"/>
        <v>149</v>
      </c>
      <c r="N89" s="81">
        <f t="shared" si="125"/>
        <v>119</v>
      </c>
      <c r="O89" s="72" t="str">
        <f>IFERROR(VLOOKUP(B89,'1ไม่มียอด'!B:D,3,0),"0")</f>
        <v>0</v>
      </c>
      <c r="P89" s="72" t="str">
        <f>IFERROR(VLOOKUP(B89,'1ไม่มียอด'!B:E,4,0),"0")</f>
        <v>0</v>
      </c>
      <c r="Q89" s="72" t="str">
        <f>IFERROR(VLOOKUP(B89,'1ไม่มียอด'!B:F,5,0),"0")</f>
        <v>0</v>
      </c>
      <c r="R89" s="72" t="str">
        <f>IFERROR(VLOOKUP(B89,'1ไม่มียอด'!B:G,6,0),"0")</f>
        <v>0</v>
      </c>
      <c r="S89" s="72" t="str">
        <f>IFERROR(VLOOKUP(B89,'1ไม่มียอด'!B:J,9,0),"0")</f>
        <v>0</v>
      </c>
      <c r="T89" s="72" t="str">
        <f>IFERROR(VLOOKUP(B89,'1ไม่มียอด'!B:K,10,0),"0")</f>
        <v>0</v>
      </c>
      <c r="U89" s="73">
        <f t="shared" si="107"/>
        <v>0</v>
      </c>
      <c r="V89" s="72" t="str">
        <f>IFERROR(VLOOKUP(B89,#REF!,3,0),"0")</f>
        <v>0</v>
      </c>
      <c r="W89" s="72" t="str">
        <f>IFERROR(VLOOKUP(B89,#REF!,4,0),"0")</f>
        <v>0</v>
      </c>
      <c r="X89" s="72" t="str">
        <f>IFERROR(VLOOKUP(B89,#REF!,5,0),"0")</f>
        <v>0</v>
      </c>
      <c r="Y89" s="72" t="str">
        <f>IFERROR(VLOOKUP(B89,#REF!,9,0),"0")</f>
        <v>0</v>
      </c>
      <c r="Z89" s="72" t="str">
        <f>IFERROR(VLOOKUP(B89,#REF!,10,0),"0")</f>
        <v>0</v>
      </c>
      <c r="AA89" s="72" t="str">
        <f>IFERROR(VLOOKUP(B89,#REF!,11,0),"0")</f>
        <v>0</v>
      </c>
      <c r="AB89" s="73">
        <f t="shared" si="108"/>
        <v>0</v>
      </c>
      <c r="AC89" s="72">
        <f>IFERROR(VLOOKUP(B89,'3'!B:D,3,0),"0")</f>
        <v>0</v>
      </c>
      <c r="AD89" s="72">
        <f>IFERROR(VLOOKUP(B89,'3'!B:E,4,0),"0")</f>
        <v>0</v>
      </c>
      <c r="AE89" s="72">
        <f>IFERROR(VLOOKUP(B89,'3'!B:F,5,0),"0")</f>
        <v>0</v>
      </c>
      <c r="AF89" s="72">
        <f>IFERROR(VLOOKUP(B89,'3'!B:J,9,0),"0")</f>
        <v>0</v>
      </c>
      <c r="AG89" s="72">
        <f>IFERROR(VLOOKUP(B89,'3'!B:K,10,0),"0")</f>
        <v>0</v>
      </c>
      <c r="AH89" s="72">
        <f>IFERROR(VLOOKUP(B89,'3'!B:L,11,0),"0")</f>
        <v>0</v>
      </c>
      <c r="AI89" s="73">
        <f t="shared" si="127"/>
        <v>0</v>
      </c>
      <c r="AJ89" s="72">
        <f>IFERROR(VLOOKUP(B89,'4'!B:D,3,0),"0")</f>
        <v>0</v>
      </c>
      <c r="AK89" s="72">
        <f>IFERROR(VLOOKUP(B89,'4'!B:E,4,0),"0")</f>
        <v>0</v>
      </c>
      <c r="AL89" s="72">
        <f>IFERROR(VLOOKUP(B89,'4'!B:F,5,0),"0")</f>
        <v>0</v>
      </c>
      <c r="AM89" s="72">
        <f>IFERROR(VLOOKUP(B89,'4'!B:J,9,0),"0")</f>
        <v>0</v>
      </c>
      <c r="AN89" s="72">
        <f>IFERROR(VLOOKUP(B89,'4'!B:K,10,0),"0")</f>
        <v>0</v>
      </c>
      <c r="AO89" s="72">
        <f>IFERROR(VLOOKUP(B89,'4'!B:L,11,0),"0")</f>
        <v>0</v>
      </c>
      <c r="AP89" s="73">
        <f t="shared" si="128"/>
        <v>0</v>
      </c>
      <c r="AQ89" s="72">
        <f>IFERROR(VLOOKUP(B89,'5'!B:D,3,0),"0")</f>
        <v>0</v>
      </c>
      <c r="AR89" s="72">
        <f>IFERROR(VLOOKUP(B89,'5'!B:E,4,0),"0")</f>
        <v>0</v>
      </c>
      <c r="AS89" s="72">
        <f>IFERROR(VLOOKUP(B89,'5'!B:F,5,0),"0")</f>
        <v>0</v>
      </c>
      <c r="AT89" s="72">
        <f>IFERROR(VLOOKUP(B89,'5'!B:J,9,0),"0")</f>
        <v>1</v>
      </c>
      <c r="AU89" s="72">
        <f>IFERROR(VLOOKUP(B89,'5'!B:K,10,0),"0")</f>
        <v>0</v>
      </c>
      <c r="AV89" s="72">
        <f>IFERROR(VLOOKUP(B89,'5'!B:L,11,0),"0")</f>
        <v>0</v>
      </c>
      <c r="AW89" s="73">
        <f t="shared" si="109"/>
        <v>1</v>
      </c>
      <c r="AX89" s="72">
        <f>IFERROR(VLOOKUP(B89,'6'!B:D,3,0),"0")</f>
        <v>7</v>
      </c>
      <c r="AY89" s="72">
        <f>IFERROR(VLOOKUP(B89,'6'!B:E,4,0),"0")</f>
        <v>0</v>
      </c>
      <c r="AZ89" s="72">
        <f>IFERROR(VLOOKUP(B89,'6'!B:F,5,0),"0")</f>
        <v>0</v>
      </c>
      <c r="BA89" s="72">
        <f>IFERROR(VLOOKUP(B89,'6'!B:J,9,0),"0")</f>
        <v>0</v>
      </c>
      <c r="BB89" s="72">
        <f>IFERROR(VLOOKUP(B89,'6'!B:K,10,0),"0")</f>
        <v>0</v>
      </c>
      <c r="BC89" s="72">
        <f>IFERROR(VLOOKUP(B89,'6'!B:L,11,0),"0")</f>
        <v>0</v>
      </c>
      <c r="BD89" s="73">
        <f t="shared" si="129"/>
        <v>7</v>
      </c>
      <c r="BE89" s="72">
        <f>IFERROR(VLOOKUP(B89,'7'!B:D,3,0),"0")</f>
        <v>10</v>
      </c>
      <c r="BF89" s="72">
        <f>IFERROR(VLOOKUP(B89,'7'!B:E,4,0),"0")</f>
        <v>0</v>
      </c>
      <c r="BG89" s="72">
        <f>IFERROR(VLOOKUP(B89,'7'!B:F,5,0),"0")</f>
        <v>0</v>
      </c>
      <c r="BH89" s="72">
        <f>IFERROR(VLOOKUP(B89,'7'!B:J,9,0),"0")</f>
        <v>0</v>
      </c>
      <c r="BI89" s="72">
        <f>IFERROR(VLOOKUP(B89,'7'!B:K,10,0),"0")</f>
        <v>0</v>
      </c>
      <c r="BJ89" s="72">
        <f>IFERROR(VLOOKUP(B89,'7'!B:L,11,0),"0")</f>
        <v>0</v>
      </c>
      <c r="BK89" s="73">
        <f t="shared" si="110"/>
        <v>10</v>
      </c>
      <c r="BL89" s="72">
        <f>IFERROR(VLOOKUP(B89,'8'!B:D,3,0),"0")</f>
        <v>1</v>
      </c>
      <c r="BM89" s="72">
        <f>IFERROR(VLOOKUP(B89,'8'!B:E,4,0),"0")</f>
        <v>0</v>
      </c>
      <c r="BN89" s="72">
        <f>IFERROR(VLOOKUP(B89,'8'!B:F,5,0),"0")</f>
        <v>0</v>
      </c>
      <c r="BO89" s="72">
        <f>IFERROR(VLOOKUP(B89,'8'!B:J,9,0),"0")</f>
        <v>0</v>
      </c>
      <c r="BP89" s="72">
        <f>IFERROR(VLOOKUP(B89,'8'!B:K,10,0),"0")</f>
        <v>0</v>
      </c>
      <c r="BQ89" s="72">
        <f>IFERROR(VLOOKUP(B89,'8'!B:L,11,0),"0")</f>
        <v>0</v>
      </c>
      <c r="BR89" s="73">
        <f t="shared" si="130"/>
        <v>1</v>
      </c>
      <c r="BS89" s="72">
        <f>IFERROR(VLOOKUP(B89,'9'!B:D,3,0),"0")</f>
        <v>0</v>
      </c>
      <c r="BT89" s="72">
        <f>IFERROR(VLOOKUP(B89,'9'!B:E,4,0),"0")</f>
        <v>1</v>
      </c>
      <c r="BU89" s="72">
        <f>IFERROR(VLOOKUP(B89,'9'!B:F,5,0),"0")</f>
        <v>0</v>
      </c>
      <c r="BV89" s="72">
        <f>IFERROR(VLOOKUP(B89,'9'!B:J,9,0),"0")</f>
        <v>0</v>
      </c>
      <c r="BW89" s="72">
        <f>IFERROR(VLOOKUP(B89,'9'!B:K,10,0),"0")</f>
        <v>0</v>
      </c>
      <c r="BX89" s="72">
        <f>IFERROR(VLOOKUP(B89,'9'!B:L,11,0),"0")</f>
        <v>10</v>
      </c>
      <c r="BY89" s="73">
        <f t="shared" si="131"/>
        <v>11</v>
      </c>
      <c r="BZ89" s="72">
        <f>IFERROR(VLOOKUP(B89,'10'!B:D,3,0),"0")</f>
        <v>1</v>
      </c>
      <c r="CA89" s="72">
        <f>IFERROR(VLOOKUP(B89,'10'!B:E,4,0),"0")</f>
        <v>2</v>
      </c>
      <c r="CB89" s="72">
        <f>VLOOKUP(B89,'10'!B:F,5,0)</f>
        <v>0</v>
      </c>
      <c r="CC89" s="72">
        <f>IFERROR(VLOOKUP(B89,'10'!B:J,9,0),"0")</f>
        <v>0</v>
      </c>
      <c r="CD89" s="72">
        <f>IFERROR(VLOOKUP(B89,'10'!B:K,10,0),"0")</f>
        <v>0</v>
      </c>
      <c r="CE89" s="72">
        <f>IFERROR(VLOOKUP(B89,'10'!B:L,11,0),"0")</f>
        <v>0</v>
      </c>
      <c r="CF89" s="73">
        <f t="shared" si="111"/>
        <v>3</v>
      </c>
      <c r="CG89" s="72">
        <f>IFERROR(VLOOKUP(B89,'11'!B:D,3,0),"0")</f>
        <v>0</v>
      </c>
      <c r="CH89" s="72">
        <f>IFERROR(VLOOKUP(B89,'11'!B:E,4,0),"0")</f>
        <v>0</v>
      </c>
      <c r="CI89" s="72">
        <f>IFERROR(VLOOKUP(B89,'11'!B:F,5,0),"0")</f>
        <v>0</v>
      </c>
      <c r="CJ89" s="72">
        <f>IFERROR(VLOOKUP(B89,'11'!B:J,9,0),"0")</f>
        <v>2</v>
      </c>
      <c r="CK89" s="72">
        <f>IFERROR(VLOOKUP(B89,'11'!B:K,10,0),"0")</f>
        <v>0</v>
      </c>
      <c r="CL89" s="72">
        <f>IFERROR(VLOOKUP(B89,'11'!B:L,11,0),"0")</f>
        <v>0</v>
      </c>
      <c r="CM89" s="73">
        <f t="shared" si="112"/>
        <v>2</v>
      </c>
      <c r="CN89" s="72">
        <f>IFERROR(VLOOKUP(B89,'12'!B:D,3,0),"0")</f>
        <v>2</v>
      </c>
      <c r="CO89" s="72">
        <f>IFERROR(VLOOKUP(B89,'12'!B:E,4,0),"0")</f>
        <v>1</v>
      </c>
      <c r="CP89" s="72">
        <f>IFERROR(VLOOKUP(B89,'12'!B:F,5,0),"0")</f>
        <v>0</v>
      </c>
      <c r="CQ89" s="72">
        <f>IFERROR(VLOOKUP(B89,'12'!B:J,9,0),"0")</f>
        <v>1</v>
      </c>
      <c r="CR89" s="72">
        <f>IFERROR(VLOOKUP(B89,'12'!B:K,10,0),"0")</f>
        <v>0</v>
      </c>
      <c r="CS89" s="72">
        <f>IFERROR(VLOOKUP(B89,'12'!B:L,11,0),"0")</f>
        <v>0</v>
      </c>
      <c r="CT89" s="73">
        <f t="shared" si="113"/>
        <v>4</v>
      </c>
      <c r="CU89" s="72">
        <f>IFERROR(VLOOKUP(B89,'13'!B:D,3,0),"0")</f>
        <v>1</v>
      </c>
      <c r="CV89" s="72">
        <f>IFERROR(VLOOKUP(B89,'13'!B:E,4,0),"0")</f>
        <v>2</v>
      </c>
      <c r="CW89" s="72">
        <f>IFERROR(VLOOKUP(B89,'13'!B:F,5,0),"0")</f>
        <v>0</v>
      </c>
      <c r="CX89" s="72">
        <f>IFERROR(VLOOKUP(B89,'13'!B:J,9,0),"0")</f>
        <v>0</v>
      </c>
      <c r="CY89" s="72">
        <f>IFERROR(VLOOKUP(B89,'13'!B:K,10,0),"0")</f>
        <v>0</v>
      </c>
      <c r="CZ89" s="72">
        <f>IFERROR(VLOOKUP(B89,'13'!B:L,11,0),"0")</f>
        <v>0</v>
      </c>
      <c r="DA89" s="73">
        <f t="shared" si="114"/>
        <v>3</v>
      </c>
      <c r="DB89" s="72">
        <f>IFERROR(VLOOKUP(B89,'14'!B:D,3,0),"0")</f>
        <v>0</v>
      </c>
      <c r="DC89" s="72">
        <f>IFERROR(VLOOKUP(B89,'14'!B:E,4,0),"0")</f>
        <v>2</v>
      </c>
      <c r="DD89" s="72">
        <f>IFERROR(VLOOKUP(B89,'14'!B:F,5,0),"0")</f>
        <v>0</v>
      </c>
      <c r="DE89" s="72">
        <f>IFERROR(VLOOKUP(B89,'14'!B:J,9,0),"0")</f>
        <v>0</v>
      </c>
      <c r="DF89" s="72">
        <f>IFERROR(VLOOKUP(B89,'14'!B:K,10,0),"0")</f>
        <v>0</v>
      </c>
      <c r="DG89" s="72">
        <f>IFERROR(VLOOKUP(B89,'14'!B:L,11,0),"0")</f>
        <v>5</v>
      </c>
      <c r="DH89" s="73">
        <f t="shared" si="115"/>
        <v>2</v>
      </c>
      <c r="DI89" s="72">
        <f>IFERROR(VLOOKUP(B89,'15'!B:D,3,0),"0")</f>
        <v>2</v>
      </c>
      <c r="DJ89" s="72">
        <f>IFERROR(VLOOKUP(B89,'15'!B:E,4,0),"0")</f>
        <v>0</v>
      </c>
      <c r="DK89" s="72">
        <f>IFERROR(VLOOKUP(B89,'15'!B:F,5,0),"0")</f>
        <v>0</v>
      </c>
      <c r="DL89" s="72">
        <f>IFERROR(VLOOKUP(B89,'15'!B:J,9,0),"0")</f>
        <v>0</v>
      </c>
      <c r="DM89" s="72">
        <f>IFERROR(VLOOKUP(B89,'15'!B:K,10,0),"0")</f>
        <v>0</v>
      </c>
      <c r="DN89" s="72">
        <f>IFERROR(VLOOKUP(B89,'15'!B:L,11,0),"0")</f>
        <v>0</v>
      </c>
      <c r="DO89" s="73">
        <f t="shared" si="116"/>
        <v>2</v>
      </c>
      <c r="DP89" s="72">
        <f>IFERROR(VLOOKUP(B89,'16'!B:D,3,0),"0")</f>
        <v>0</v>
      </c>
      <c r="DQ89" s="72">
        <f>IFERROR(VLOOKUP(B89,'16'!B:E,4,0),"0")</f>
        <v>0</v>
      </c>
      <c r="DR89" s="72">
        <f>IFERROR(VLOOKUP(B89,'16'!B:F,5,0),"0")</f>
        <v>0</v>
      </c>
      <c r="DS89" s="72">
        <f>IFERROR(VLOOKUP(B89,'16'!B:J,9,0),"0")</f>
        <v>1</v>
      </c>
      <c r="DT89" s="72">
        <f>IFERROR(VLOOKUP(B89,'16'!B:K,10,0),"0")</f>
        <v>0</v>
      </c>
      <c r="DU89" s="72">
        <f>IFERROR(VLOOKUP(B89,'16'!B:L,11,0),"0")</f>
        <v>0</v>
      </c>
      <c r="DV89" s="73">
        <f t="shared" si="117"/>
        <v>1</v>
      </c>
      <c r="DW89" s="72">
        <f>IFERROR(VLOOKUP(B89,'17'!B:D,3,0),"0")</f>
        <v>0</v>
      </c>
      <c r="DX89" s="72">
        <f>IFERROR(VLOOKUP(B89,'17'!B:E,4,0),"0")</f>
        <v>0</v>
      </c>
      <c r="DY89" s="72">
        <f>IFERROR(VLOOKUP(B89,'17'!B:F,5,0),"0")</f>
        <v>0</v>
      </c>
      <c r="DZ89" s="72">
        <f>IFERROR(VLOOKUP(B89,'17'!B:J,9,0),"0")</f>
        <v>1</v>
      </c>
      <c r="EA89" s="72">
        <f>IFERROR(VLOOKUP(B89,'17'!B:K,10,0),"0")</f>
        <v>0</v>
      </c>
      <c r="EB89" s="72">
        <f>IFERROR(VLOOKUP(B89,'17'!B:L,11,0),"0")</f>
        <v>0</v>
      </c>
      <c r="EC89" s="73">
        <f t="shared" si="118"/>
        <v>1</v>
      </c>
      <c r="ED89" s="72">
        <f>IFERROR(VLOOKUP(B89,'18'!B:D,3,0),"0")</f>
        <v>4</v>
      </c>
      <c r="EE89" s="72">
        <f>IFERROR(VLOOKUP(B89,'18'!B:E,4,0),"0")</f>
        <v>0</v>
      </c>
      <c r="EF89" s="72">
        <f>IFERROR(VLOOKUP(B89,'18'!B:F,5,0),"0")</f>
        <v>0</v>
      </c>
      <c r="EG89" s="72">
        <f>IFERROR(VLOOKUP(B89,'18'!B:J,9,0),"0")</f>
        <v>1</v>
      </c>
      <c r="EH89" s="72">
        <f>IFERROR(VLOOKUP(B89,'18'!B:K,10,0),"0")</f>
        <v>0</v>
      </c>
      <c r="EI89" s="72">
        <f>IFERROR(VLOOKUP(B89,'18'!B:L,11,0),"0")</f>
        <v>0</v>
      </c>
      <c r="EJ89" s="73">
        <f t="shared" si="132"/>
        <v>5</v>
      </c>
      <c r="EK89" s="72">
        <f>IFERROR(VLOOKUP(B89,'19'!B:D,3,0),"0")</f>
        <v>9</v>
      </c>
      <c r="EL89" s="72">
        <f>IFERROR(VLOOKUP(B89,'19'!B:E,4,0),"0")</f>
        <v>0</v>
      </c>
      <c r="EM89" s="72">
        <f>IFERROR(VLOOKUP(B89,'19'!B:F,5,0),"0")</f>
        <v>0</v>
      </c>
      <c r="EN89" s="72">
        <f>IFERROR(VLOOKUP(B89,'19'!B:J,9,0),"0")</f>
        <v>0</v>
      </c>
      <c r="EO89" s="72">
        <f>IFERROR(VLOOKUP(B89,'19'!B:K,10,0),"0")</f>
        <v>0</v>
      </c>
      <c r="EP89" s="72">
        <f>IFERROR(VLOOKUP(B89,'19'!B:L,11,0),"0")</f>
        <v>0</v>
      </c>
      <c r="EQ89" s="73">
        <f t="shared" si="133"/>
        <v>9</v>
      </c>
      <c r="ER89" s="72">
        <f>IFERROR(VLOOKUP(B89,'20'!B:D,3,0),"0")</f>
        <v>13</v>
      </c>
      <c r="ES89" s="72">
        <f>IFERROR(VLOOKUP(B89,'20'!B:E,4,0),"0")</f>
        <v>0</v>
      </c>
      <c r="ET89" s="72">
        <f>IFERROR(VLOOKUP(B89,'20'!B:F,5,0),"0")</f>
        <v>0</v>
      </c>
      <c r="EU89" s="72">
        <f>IFERROR(VLOOKUP(B89,'20'!B:J,9,0),"0")</f>
        <v>0</v>
      </c>
      <c r="EV89" s="72">
        <f>IFERROR(VLOOKUP(B89,'20'!B:K,10,0),"0")</f>
        <v>0</v>
      </c>
      <c r="EW89" s="72">
        <f>IFERROR(VLOOKUP(B89,'20'!B:L,11,0),"0")</f>
        <v>0</v>
      </c>
      <c r="EX89" s="73">
        <f t="shared" si="134"/>
        <v>13</v>
      </c>
      <c r="EY89" s="72">
        <f>IFERROR(VLOOKUP(B89,'21'!B:D,3,0),"0")</f>
        <v>7</v>
      </c>
      <c r="EZ89" s="72">
        <f>IFERROR(VLOOKUP(B89,'21'!B:E,4,0),"0")</f>
        <v>5</v>
      </c>
      <c r="FA89" s="72">
        <f>IFERROR(VLOOKUP(B89,'21'!B:F,5,0),"0")</f>
        <v>0</v>
      </c>
      <c r="FB89" s="72">
        <f>IFERROR(VLOOKUP(B89,'21'!B:J,9,0),"0")</f>
        <v>5</v>
      </c>
      <c r="FC89" s="72">
        <f>IFERROR(VLOOKUP(B89,'21'!B:K,10,0),"0")</f>
        <v>0</v>
      </c>
      <c r="FD89" s="72">
        <f>IFERROR(VLOOKUP(B89,'21'!B:L,11,0),"0")</f>
        <v>0</v>
      </c>
      <c r="FE89" s="73">
        <f t="shared" si="135"/>
        <v>17</v>
      </c>
      <c r="FF89" s="72">
        <f>IFERROR(VLOOKUP(B89,'22'!B:D,3,0),"0")</f>
        <v>2</v>
      </c>
      <c r="FG89" s="72">
        <f>IFERROR(VLOOKUP(B89,'22'!B:E,4,0),"0")</f>
        <v>0</v>
      </c>
      <c r="FH89" s="72">
        <f>IFERROR(VLOOKUP(B89,'22'!B:F,5,0),"0")</f>
        <v>0</v>
      </c>
      <c r="FI89" s="72">
        <f>IFERROR(VLOOKUP(B89,'22'!B:J,9,0),"0")</f>
        <v>2</v>
      </c>
      <c r="FJ89" s="72">
        <f>IFERROR(VLOOKUP(B89,'22'!B:K,10,0),"0")</f>
        <v>0</v>
      </c>
      <c r="FK89" s="72">
        <f>IFERROR(VLOOKUP(B89,'22'!B:L,11,0),"0")</f>
        <v>0</v>
      </c>
      <c r="FL89" s="73">
        <f t="shared" si="136"/>
        <v>4</v>
      </c>
      <c r="FM89" s="72">
        <f>IFERROR(VLOOKUP(B89,'23'!B:D,3,0),"0")</f>
        <v>6</v>
      </c>
      <c r="FN89" s="72">
        <f>IFERROR(VLOOKUP(B89,'23'!B:E,4,0),"0")</f>
        <v>0</v>
      </c>
      <c r="FO89" s="72">
        <f>IFERROR(VLOOKUP(B89,'23'!B:F,5,0),"0")</f>
        <v>0</v>
      </c>
      <c r="FP89" s="72">
        <f>IFERROR(VLOOKUP(B89,'23'!B:J,9,0),"0")</f>
        <v>0</v>
      </c>
      <c r="FQ89" s="72">
        <f>IFERROR(VLOOKUP(B89,'23'!B:K,10,0),"0")</f>
        <v>0</v>
      </c>
      <c r="FR89" s="72">
        <f>IFERROR(VLOOKUP(B89,'23'!B:L,11,0),"0")</f>
        <v>0</v>
      </c>
      <c r="FS89" s="73">
        <f t="shared" si="137"/>
        <v>6</v>
      </c>
      <c r="FT89" s="72">
        <f>IFERROR(VLOOKUP(B89,'24'!B:D,3,0),"0")</f>
        <v>4</v>
      </c>
      <c r="FU89" s="72">
        <f>IFERROR(VLOOKUP(B89,'24'!B:E,4,0),"0")</f>
        <v>0</v>
      </c>
      <c r="FV89" s="72">
        <f>IFERROR(VLOOKUP(B89,'24'!B:F,5,0),"0")</f>
        <v>0</v>
      </c>
      <c r="FW89" s="72">
        <f>IFERROR(VLOOKUP(B89,'24'!B:J,9,0),"0")</f>
        <v>1</v>
      </c>
      <c r="FX89" s="72">
        <f>IFERROR(VLOOKUP(B89,'24'!B:K,10,0),"0")</f>
        <v>0</v>
      </c>
      <c r="FY89" s="72">
        <f>IFERROR(VLOOKUP(B89,'24'!B:L,11,0),"0")</f>
        <v>0</v>
      </c>
      <c r="FZ89" s="73">
        <f t="shared" si="138"/>
        <v>5</v>
      </c>
      <c r="GA89" s="72">
        <f>IFERROR(VLOOKUP(B89,'25'!B:D,3,0),"0")</f>
        <v>7</v>
      </c>
      <c r="GB89" s="72">
        <f>IFERROR(VLOOKUP(B89,'25'!B:E,4,0),"0")</f>
        <v>0</v>
      </c>
      <c r="GC89" s="72">
        <f>IFERROR(VLOOKUP(B89,'25'!B:F,5,0),"0")</f>
        <v>0</v>
      </c>
      <c r="GD89" s="72">
        <f>IFERROR(VLOOKUP(B89,'25'!B:J,9,0),"0")</f>
        <v>0</v>
      </c>
      <c r="GE89" s="72">
        <f>IFERROR(VLOOKUP(B89,'25'!B:K,10,0),"0")</f>
        <v>0</v>
      </c>
      <c r="GF89" s="72">
        <f>IFERROR(VLOOKUP(B89,'25'!B:L,11,0),"0")</f>
        <v>5</v>
      </c>
      <c r="GG89" s="73">
        <f t="shared" si="119"/>
        <v>7</v>
      </c>
      <c r="GH89" s="72">
        <f>IFERROR(VLOOKUP(B89,'26'!B:D,3,0),"0")</f>
        <v>2</v>
      </c>
      <c r="GI89" s="72">
        <f>IFERROR(VLOOKUP(B89,'26'!B:E,4,0),"0")</f>
        <v>0</v>
      </c>
      <c r="GJ89" s="72">
        <f>IFERROR(VLOOKUP(B89,'26'!B:F,5,0),"0")</f>
        <v>0</v>
      </c>
      <c r="GK89" s="72">
        <f>IFERROR(VLOOKUP(B89,'26'!B:J,9,0),"0")</f>
        <v>4</v>
      </c>
      <c r="GL89" s="72">
        <f>IFERROR(VLOOKUP(B89,'26'!B:K,10,0),"0")</f>
        <v>0</v>
      </c>
      <c r="GM89" s="72">
        <f>IFERROR(VLOOKUP(B89,'26'!B:L,11,0),"0")</f>
        <v>0</v>
      </c>
      <c r="GN89" s="73">
        <f t="shared" si="120"/>
        <v>6</v>
      </c>
      <c r="GO89" s="72">
        <f>IFERROR(VLOOKUP(B89,'27'!B:D,3,0),"0")</f>
        <v>0</v>
      </c>
      <c r="GP89" s="72">
        <f>IFERROR(VLOOKUP(B89,'27'!B:E,4,0),"0")</f>
        <v>0</v>
      </c>
      <c r="GQ89" s="72">
        <f>IFERROR(VLOOKUP(B89,'27'!B:F,5,0),"0")</f>
        <v>0</v>
      </c>
      <c r="GR89" s="72">
        <f>IFERROR(VLOOKUP(B89,'27'!B:J,9,0),"0")</f>
        <v>3</v>
      </c>
      <c r="GS89" s="72">
        <f>IFERROR(VLOOKUP(B89,'27'!B:K,10,0),"0")</f>
        <v>0</v>
      </c>
      <c r="GT89" s="72">
        <f>IFERROR(VLOOKUP(B89,'27'!B:L,11,0),"0")</f>
        <v>10</v>
      </c>
      <c r="GU89" s="73">
        <f t="shared" si="139"/>
        <v>13</v>
      </c>
      <c r="GV89" s="72">
        <f>IFERROR(VLOOKUP(B89,'28'!B:D,3,0),"0")</f>
        <v>5</v>
      </c>
      <c r="GW89" s="72">
        <f>IFERROR(VLOOKUP(B89,'28'!B:E,4,0),"0")</f>
        <v>0</v>
      </c>
      <c r="GX89" s="72">
        <f>IFERROR(VLOOKUP(B89,'28'!B:F,5,0),"0")</f>
        <v>0</v>
      </c>
      <c r="GY89" s="72">
        <f>IFERROR(VLOOKUP(B89,'28'!B:J,9,0),"0")</f>
        <v>1</v>
      </c>
      <c r="GZ89" s="72">
        <f>IFERROR(VLOOKUP(B89,'28'!B:K,10,0),"0")</f>
        <v>0</v>
      </c>
      <c r="HA89" s="72">
        <f>IFERROR(VLOOKUP(B89,'28'!B:L,11,0),"0")</f>
        <v>0</v>
      </c>
      <c r="HB89" s="73">
        <f t="shared" si="140"/>
        <v>6</v>
      </c>
      <c r="HC89" s="72" t="str">
        <f>IFERROR(VLOOKUP(B89,#REF!,3),"0")</f>
        <v>0</v>
      </c>
      <c r="HD89" s="72" t="str">
        <f>IFERROR(VLOOKUP(B89,#REF!,4,0),"0")</f>
        <v>0</v>
      </c>
      <c r="HE89" s="72" t="str">
        <f>IFERROR(VLOOKUP(B89,#REF!,5,0),"0")</f>
        <v>0</v>
      </c>
      <c r="HF89" s="72" t="str">
        <f>IFERROR(VLOOKUP(B89,#REF!,9,0),"0")</f>
        <v>0</v>
      </c>
      <c r="HG89" s="72" t="str">
        <f>IFERROR(VLOOKUP(B89,#REF!,10,0),"0")</f>
        <v>0</v>
      </c>
      <c r="HH89" s="72" t="str">
        <f>IFERROR(VLOOKUP(B89,#REF!,11,0),"0")</f>
        <v>0</v>
      </c>
      <c r="HI89" s="73">
        <f t="shared" si="121"/>
        <v>0</v>
      </c>
      <c r="HP89" s="73">
        <f t="shared" si="122"/>
        <v>0</v>
      </c>
      <c r="HW89" s="73">
        <f t="shared" si="123"/>
        <v>0</v>
      </c>
    </row>
    <row r="90" spans="1:231" x14ac:dyDescent="0.6">
      <c r="A90" s="3">
        <v>87</v>
      </c>
      <c r="B90" s="3">
        <v>1113173</v>
      </c>
      <c r="C90" s="5" t="s">
        <v>37</v>
      </c>
      <c r="D90" s="3" t="s">
        <v>176</v>
      </c>
      <c r="E90" s="84">
        <v>0</v>
      </c>
      <c r="F90" s="83">
        <f t="shared" si="126"/>
        <v>0</v>
      </c>
      <c r="G90" s="70">
        <f t="shared" si="141"/>
        <v>0</v>
      </c>
      <c r="H90" s="70">
        <f t="shared" si="142"/>
        <v>0</v>
      </c>
      <c r="I90" s="70">
        <f t="shared" si="143"/>
        <v>0</v>
      </c>
      <c r="J90" s="70">
        <f t="shared" si="144"/>
        <v>0</v>
      </c>
      <c r="K90" s="70">
        <f t="shared" si="145"/>
        <v>0</v>
      </c>
      <c r="L90" s="70">
        <f t="shared" si="146"/>
        <v>0</v>
      </c>
      <c r="M90" s="73">
        <f t="shared" si="124"/>
        <v>0</v>
      </c>
      <c r="N90" s="81">
        <f t="shared" si="125"/>
        <v>0</v>
      </c>
      <c r="O90" s="72" t="str">
        <f>IFERROR(VLOOKUP(B90,'1ไม่มียอด'!B:D,3,0),"0")</f>
        <v>0</v>
      </c>
      <c r="P90" s="72" t="str">
        <f>IFERROR(VLOOKUP(B90,'1ไม่มียอด'!B:E,4,0),"0")</f>
        <v>0</v>
      </c>
      <c r="Q90" s="72" t="str">
        <f>IFERROR(VLOOKUP(B90,'1ไม่มียอด'!B:F,5,0),"0")</f>
        <v>0</v>
      </c>
      <c r="R90" s="72" t="str">
        <f>IFERROR(VLOOKUP(B90,'1ไม่มียอด'!B:G,6,0),"0")</f>
        <v>0</v>
      </c>
      <c r="S90" s="72" t="str">
        <f>IFERROR(VLOOKUP(B90,'1ไม่มียอด'!B:J,9,0),"0")</f>
        <v>0</v>
      </c>
      <c r="T90" s="72" t="str">
        <f>IFERROR(VLOOKUP(B90,'1ไม่มียอด'!B:K,10,0),"0")</f>
        <v>0</v>
      </c>
      <c r="U90" s="73">
        <f t="shared" si="107"/>
        <v>0</v>
      </c>
      <c r="V90" s="72" t="str">
        <f>IFERROR(VLOOKUP(B90,#REF!,3,0),"0")</f>
        <v>0</v>
      </c>
      <c r="W90" s="72" t="str">
        <f>IFERROR(VLOOKUP(B90,#REF!,4,0),"0")</f>
        <v>0</v>
      </c>
      <c r="X90" s="72" t="str">
        <f>IFERROR(VLOOKUP(B90,#REF!,5,0),"0")</f>
        <v>0</v>
      </c>
      <c r="Y90" s="72" t="str">
        <f>IFERROR(VLOOKUP(B90,#REF!,9,0),"0")</f>
        <v>0</v>
      </c>
      <c r="Z90" s="72" t="str">
        <f>IFERROR(VLOOKUP(B90,#REF!,10,0),"0")</f>
        <v>0</v>
      </c>
      <c r="AA90" s="72" t="str">
        <f>IFERROR(VLOOKUP(B90,#REF!,11,0),"0")</f>
        <v>0</v>
      </c>
      <c r="AB90" s="73">
        <f t="shared" si="108"/>
        <v>0</v>
      </c>
      <c r="AC90" s="72">
        <f>IFERROR(VLOOKUP(B90,'3'!B:D,3,0),"0")</f>
        <v>0</v>
      </c>
      <c r="AD90" s="72">
        <f>IFERROR(VLOOKUP(B90,'3'!B:E,4,0),"0")</f>
        <v>0</v>
      </c>
      <c r="AE90" s="72">
        <f>IFERROR(VLOOKUP(B90,'3'!B:F,5,0),"0")</f>
        <v>0</v>
      </c>
      <c r="AF90" s="72">
        <f>IFERROR(VLOOKUP(B90,'3'!B:J,9,0),"0")</f>
        <v>0</v>
      </c>
      <c r="AG90" s="72">
        <f>IFERROR(VLOOKUP(B90,'3'!B:K,10,0),"0")</f>
        <v>0</v>
      </c>
      <c r="AH90" s="72">
        <f>IFERROR(VLOOKUP(B90,'3'!B:L,11,0),"0")</f>
        <v>0</v>
      </c>
      <c r="AI90" s="73">
        <f t="shared" si="127"/>
        <v>0</v>
      </c>
      <c r="AJ90" s="72">
        <f>IFERROR(VLOOKUP(B90,'4'!B:D,3,0),"0")</f>
        <v>0</v>
      </c>
      <c r="AK90" s="72">
        <f>IFERROR(VLOOKUP(B90,'4'!B:E,4,0),"0")</f>
        <v>0</v>
      </c>
      <c r="AL90" s="72">
        <f>IFERROR(VLOOKUP(B90,'4'!B:F,5,0),"0")</f>
        <v>0</v>
      </c>
      <c r="AM90" s="72">
        <f>IFERROR(VLOOKUP(B90,'4'!B:J,9,0),"0")</f>
        <v>0</v>
      </c>
      <c r="AN90" s="72">
        <f>IFERROR(VLOOKUP(B90,'4'!B:K,10,0),"0")</f>
        <v>0</v>
      </c>
      <c r="AO90" s="72">
        <f>IFERROR(VLOOKUP(B90,'4'!B:L,11,0),"0")</f>
        <v>0</v>
      </c>
      <c r="AP90" s="73">
        <f t="shared" si="128"/>
        <v>0</v>
      </c>
      <c r="AQ90" s="72">
        <f>IFERROR(VLOOKUP(B90,'5'!B:D,3,0),"0")</f>
        <v>0</v>
      </c>
      <c r="AR90" s="72">
        <f>IFERROR(VLOOKUP(B90,'5'!B:E,4,0),"0")</f>
        <v>0</v>
      </c>
      <c r="AS90" s="72">
        <f>IFERROR(VLOOKUP(B90,'5'!B:F,5,0),"0")</f>
        <v>0</v>
      </c>
      <c r="AT90" s="72">
        <f>IFERROR(VLOOKUP(B90,'5'!B:J,9,0),"0")</f>
        <v>0</v>
      </c>
      <c r="AU90" s="72">
        <f>IFERROR(VLOOKUP(B90,'5'!B:K,10,0),"0")</f>
        <v>0</v>
      </c>
      <c r="AV90" s="72">
        <f>IFERROR(VLOOKUP(B90,'5'!B:L,11,0),"0")</f>
        <v>0</v>
      </c>
      <c r="AW90" s="73">
        <f t="shared" si="109"/>
        <v>0</v>
      </c>
      <c r="AX90" s="72">
        <f>IFERROR(VLOOKUP(B90,'6'!B:D,3,0),"0")</f>
        <v>0</v>
      </c>
      <c r="AY90" s="72">
        <f>IFERROR(VLOOKUP(B90,'6'!B:E,4,0),"0")</f>
        <v>0</v>
      </c>
      <c r="AZ90" s="72">
        <f>IFERROR(VLOOKUP(B90,'6'!B:F,5,0),"0")</f>
        <v>0</v>
      </c>
      <c r="BA90" s="72">
        <f>IFERROR(VLOOKUP(B90,'6'!B:J,9,0),"0")</f>
        <v>0</v>
      </c>
      <c r="BB90" s="72">
        <f>IFERROR(VLOOKUP(B90,'6'!B:K,10,0),"0")</f>
        <v>0</v>
      </c>
      <c r="BC90" s="72">
        <f>IFERROR(VLOOKUP(B90,'6'!B:L,11,0),"0")</f>
        <v>0</v>
      </c>
      <c r="BD90" s="73">
        <f t="shared" si="129"/>
        <v>0</v>
      </c>
      <c r="BE90" s="72">
        <f>IFERROR(VLOOKUP(B90,'7'!B:D,3,0),"0")</f>
        <v>0</v>
      </c>
      <c r="BF90" s="72">
        <f>IFERROR(VLOOKUP(B90,'7'!B:E,4,0),"0")</f>
        <v>0</v>
      </c>
      <c r="BG90" s="72">
        <f>IFERROR(VLOOKUP(B90,'7'!B:F,5,0),"0")</f>
        <v>0</v>
      </c>
      <c r="BH90" s="72">
        <f>IFERROR(VLOOKUP(B90,'7'!B:J,9,0),"0")</f>
        <v>0</v>
      </c>
      <c r="BI90" s="72">
        <f>IFERROR(VLOOKUP(B90,'7'!B:K,10,0),"0")</f>
        <v>0</v>
      </c>
      <c r="BJ90" s="72">
        <f>IFERROR(VLOOKUP(B90,'7'!B:L,11,0),"0")</f>
        <v>0</v>
      </c>
      <c r="BK90" s="73">
        <f t="shared" si="110"/>
        <v>0</v>
      </c>
      <c r="BL90" s="72">
        <f>IFERROR(VLOOKUP(B90,'8'!B:D,3,0),"0")</f>
        <v>0</v>
      </c>
      <c r="BM90" s="72">
        <f>IFERROR(VLOOKUP(B90,'8'!B:E,4,0),"0")</f>
        <v>0</v>
      </c>
      <c r="BN90" s="72">
        <f>IFERROR(VLOOKUP(B90,'8'!B:F,5,0),"0")</f>
        <v>0</v>
      </c>
      <c r="BO90" s="72">
        <f>IFERROR(VLOOKUP(B90,'8'!B:J,9,0),"0")</f>
        <v>0</v>
      </c>
      <c r="BP90" s="72">
        <f>IFERROR(VLOOKUP(B90,'8'!B:K,10,0),"0")</f>
        <v>0</v>
      </c>
      <c r="BQ90" s="72">
        <f>IFERROR(VLOOKUP(B90,'8'!B:L,11,0),"0")</f>
        <v>0</v>
      </c>
      <c r="BR90" s="73">
        <f t="shared" si="130"/>
        <v>0</v>
      </c>
      <c r="BS90" s="72">
        <f>IFERROR(VLOOKUP(B90,'9'!B:D,3,0),"0")</f>
        <v>0</v>
      </c>
      <c r="BT90" s="72">
        <f>IFERROR(VLOOKUP(B90,'9'!B:E,4,0),"0")</f>
        <v>0</v>
      </c>
      <c r="BU90" s="72">
        <f>IFERROR(VLOOKUP(B90,'9'!B:F,5,0),"0")</f>
        <v>0</v>
      </c>
      <c r="BV90" s="72">
        <f>IFERROR(VLOOKUP(B90,'9'!B:J,9,0),"0")</f>
        <v>0</v>
      </c>
      <c r="BW90" s="72">
        <f>IFERROR(VLOOKUP(B90,'9'!B:K,10,0),"0")</f>
        <v>0</v>
      </c>
      <c r="BX90" s="72">
        <f>IFERROR(VLOOKUP(B90,'9'!B:L,11,0),"0")</f>
        <v>0</v>
      </c>
      <c r="BY90" s="73">
        <f t="shared" si="131"/>
        <v>0</v>
      </c>
      <c r="BZ90" s="72">
        <f>IFERROR(VLOOKUP(B90,'10'!B:D,3,0),"0")</f>
        <v>0</v>
      </c>
      <c r="CA90" s="72">
        <f>IFERROR(VLOOKUP(B90,'10'!B:E,4,0),"0")</f>
        <v>0</v>
      </c>
      <c r="CB90" s="72">
        <f>VLOOKUP(B90,'10'!B:F,5,0)</f>
        <v>0</v>
      </c>
      <c r="CC90" s="72">
        <f>IFERROR(VLOOKUP(B90,'10'!B:J,9,0),"0")</f>
        <v>0</v>
      </c>
      <c r="CD90" s="72">
        <f>IFERROR(VLOOKUP(B90,'10'!B:K,10,0),"0")</f>
        <v>0</v>
      </c>
      <c r="CE90" s="72">
        <f>IFERROR(VLOOKUP(B90,'10'!B:L,11,0),"0")</f>
        <v>0</v>
      </c>
      <c r="CF90" s="73">
        <f t="shared" si="111"/>
        <v>0</v>
      </c>
      <c r="CG90" s="72">
        <f>IFERROR(VLOOKUP(B90,'11'!B:D,3,0),"0")</f>
        <v>0</v>
      </c>
      <c r="CH90" s="72">
        <f>IFERROR(VLOOKUP(B90,'11'!B:E,4,0),"0")</f>
        <v>0</v>
      </c>
      <c r="CI90" s="72">
        <f>IFERROR(VLOOKUP(B90,'11'!B:F,5,0),"0")</f>
        <v>0</v>
      </c>
      <c r="CJ90" s="72">
        <f>IFERROR(VLOOKUP(B90,'11'!B:J,9,0),"0")</f>
        <v>0</v>
      </c>
      <c r="CK90" s="72">
        <f>IFERROR(VLOOKUP(B90,'11'!B:K,10,0),"0")</f>
        <v>0</v>
      </c>
      <c r="CL90" s="72">
        <f>IFERROR(VLOOKUP(B90,'11'!B:L,11,0),"0")</f>
        <v>0</v>
      </c>
      <c r="CM90" s="73">
        <f t="shared" si="112"/>
        <v>0</v>
      </c>
      <c r="CN90" s="72">
        <f>IFERROR(VLOOKUP(B90,'12'!B:D,3,0),"0")</f>
        <v>0</v>
      </c>
      <c r="CO90" s="72">
        <f>IFERROR(VLOOKUP(B90,'12'!B:E,4,0),"0")</f>
        <v>0</v>
      </c>
      <c r="CP90" s="72">
        <f>IFERROR(VLOOKUP(B90,'12'!B:F,5,0),"0")</f>
        <v>0</v>
      </c>
      <c r="CQ90" s="72">
        <f>IFERROR(VLOOKUP(B90,'12'!B:J,9,0),"0")</f>
        <v>0</v>
      </c>
      <c r="CR90" s="72">
        <f>IFERROR(VLOOKUP(B90,'12'!B:K,10,0),"0")</f>
        <v>0</v>
      </c>
      <c r="CS90" s="72">
        <f>IFERROR(VLOOKUP(B90,'12'!B:L,11,0),"0")</f>
        <v>0</v>
      </c>
      <c r="CT90" s="73">
        <f t="shared" si="113"/>
        <v>0</v>
      </c>
      <c r="CU90" s="72">
        <f>IFERROR(VLOOKUP(B90,'13'!B:D,3,0),"0")</f>
        <v>0</v>
      </c>
      <c r="CV90" s="72">
        <f>IFERROR(VLOOKUP(B90,'13'!B:E,4,0),"0")</f>
        <v>0</v>
      </c>
      <c r="CW90" s="72">
        <f>IFERROR(VLOOKUP(B90,'13'!B:F,5,0),"0")</f>
        <v>0</v>
      </c>
      <c r="CX90" s="72">
        <f>IFERROR(VLOOKUP(B90,'13'!B:J,9,0),"0")</f>
        <v>0</v>
      </c>
      <c r="CY90" s="72">
        <f>IFERROR(VLOOKUP(B90,'13'!B:K,10,0),"0")</f>
        <v>0</v>
      </c>
      <c r="CZ90" s="72">
        <f>IFERROR(VLOOKUP(B90,'13'!B:L,11,0),"0")</f>
        <v>0</v>
      </c>
      <c r="DA90" s="73">
        <f t="shared" si="114"/>
        <v>0</v>
      </c>
      <c r="DB90" s="72">
        <f>IFERROR(VLOOKUP(B90,'14'!B:D,3,0),"0")</f>
        <v>0</v>
      </c>
      <c r="DC90" s="72">
        <f>IFERROR(VLOOKUP(B90,'14'!B:E,4,0),"0")</f>
        <v>0</v>
      </c>
      <c r="DD90" s="72">
        <f>IFERROR(VLOOKUP(B90,'14'!B:F,5,0),"0")</f>
        <v>0</v>
      </c>
      <c r="DE90" s="72">
        <f>IFERROR(VLOOKUP(B90,'14'!B:J,9,0),"0")</f>
        <v>0</v>
      </c>
      <c r="DF90" s="72">
        <f>IFERROR(VLOOKUP(B90,'14'!B:K,10,0),"0")</f>
        <v>0</v>
      </c>
      <c r="DG90" s="72">
        <f>IFERROR(VLOOKUP(B90,'14'!B:L,11,0),"0")</f>
        <v>0</v>
      </c>
      <c r="DH90" s="73">
        <f t="shared" si="115"/>
        <v>0</v>
      </c>
      <c r="DI90" s="72">
        <f>IFERROR(VLOOKUP(B90,'15'!B:D,3,0),"0")</f>
        <v>0</v>
      </c>
      <c r="DJ90" s="72">
        <f>IFERROR(VLOOKUP(B90,'15'!B:E,4,0),"0")</f>
        <v>0</v>
      </c>
      <c r="DK90" s="72">
        <f>IFERROR(VLOOKUP(B90,'15'!B:F,5,0),"0")</f>
        <v>0</v>
      </c>
      <c r="DL90" s="72">
        <f>IFERROR(VLOOKUP(B90,'15'!B:J,9,0),"0")</f>
        <v>0</v>
      </c>
      <c r="DM90" s="72">
        <f>IFERROR(VLOOKUP(B90,'15'!B:K,10,0),"0")</f>
        <v>0</v>
      </c>
      <c r="DN90" s="72">
        <f>IFERROR(VLOOKUP(B90,'15'!B:L,11,0),"0")</f>
        <v>0</v>
      </c>
      <c r="DO90" s="73">
        <f t="shared" si="116"/>
        <v>0</v>
      </c>
      <c r="DP90" s="72">
        <f>IFERROR(VLOOKUP(B90,'16'!B:D,3,0),"0")</f>
        <v>0</v>
      </c>
      <c r="DQ90" s="72">
        <f>IFERROR(VLOOKUP(B90,'16'!B:E,4,0),"0")</f>
        <v>0</v>
      </c>
      <c r="DR90" s="72">
        <f>IFERROR(VLOOKUP(B90,'16'!B:F,5,0),"0")</f>
        <v>0</v>
      </c>
      <c r="DS90" s="72">
        <f>IFERROR(VLOOKUP(B90,'16'!B:J,9,0),"0")</f>
        <v>0</v>
      </c>
      <c r="DT90" s="72">
        <f>IFERROR(VLOOKUP(B90,'16'!B:K,10,0),"0")</f>
        <v>0</v>
      </c>
      <c r="DU90" s="72">
        <f>IFERROR(VLOOKUP(B90,'16'!B:L,11,0),"0")</f>
        <v>0</v>
      </c>
      <c r="DV90" s="73">
        <f t="shared" si="117"/>
        <v>0</v>
      </c>
      <c r="DW90" s="72">
        <f>IFERROR(VLOOKUP(B90,'17'!B:D,3,0),"0")</f>
        <v>0</v>
      </c>
      <c r="DX90" s="72">
        <f>IFERROR(VLOOKUP(B90,'17'!B:E,4,0),"0")</f>
        <v>0</v>
      </c>
      <c r="DY90" s="72">
        <f>IFERROR(VLOOKUP(B90,'17'!B:F,5,0),"0")</f>
        <v>0</v>
      </c>
      <c r="DZ90" s="72">
        <f>IFERROR(VLOOKUP(B90,'17'!B:J,9,0),"0")</f>
        <v>0</v>
      </c>
      <c r="EA90" s="72">
        <f>IFERROR(VLOOKUP(B90,'17'!B:K,10,0),"0")</f>
        <v>0</v>
      </c>
      <c r="EB90" s="72">
        <f>IFERROR(VLOOKUP(B90,'17'!B:L,11,0),"0")</f>
        <v>0</v>
      </c>
      <c r="EC90" s="73">
        <f t="shared" si="118"/>
        <v>0</v>
      </c>
      <c r="ED90" s="72">
        <f>IFERROR(VLOOKUP(B90,'18'!B:D,3,0),"0")</f>
        <v>0</v>
      </c>
      <c r="EE90" s="72">
        <f>IFERROR(VLOOKUP(B90,'18'!B:E,4,0),"0")</f>
        <v>0</v>
      </c>
      <c r="EF90" s="72">
        <f>IFERROR(VLOOKUP(B90,'18'!B:F,5,0),"0")</f>
        <v>0</v>
      </c>
      <c r="EG90" s="72">
        <f>IFERROR(VLOOKUP(B90,'18'!B:J,9,0),"0")</f>
        <v>0</v>
      </c>
      <c r="EH90" s="72">
        <f>IFERROR(VLOOKUP(B90,'18'!B:K,10,0),"0")</f>
        <v>0</v>
      </c>
      <c r="EI90" s="72">
        <f>IFERROR(VLOOKUP(B90,'18'!B:L,11,0),"0")</f>
        <v>0</v>
      </c>
      <c r="EJ90" s="73">
        <f t="shared" si="132"/>
        <v>0</v>
      </c>
      <c r="EK90" s="72">
        <f>IFERROR(VLOOKUP(B90,'19'!B:D,3,0),"0")</f>
        <v>0</v>
      </c>
      <c r="EL90" s="72">
        <f>IFERROR(VLOOKUP(B90,'19'!B:E,4,0),"0")</f>
        <v>0</v>
      </c>
      <c r="EM90" s="72">
        <f>IFERROR(VLOOKUP(B90,'19'!B:F,5,0),"0")</f>
        <v>0</v>
      </c>
      <c r="EN90" s="72">
        <f>IFERROR(VLOOKUP(B90,'19'!B:J,9,0),"0")</f>
        <v>0</v>
      </c>
      <c r="EO90" s="72">
        <f>IFERROR(VLOOKUP(B90,'19'!B:K,10,0),"0")</f>
        <v>0</v>
      </c>
      <c r="EP90" s="72">
        <f>IFERROR(VLOOKUP(B90,'19'!B:L,11,0),"0")</f>
        <v>0</v>
      </c>
      <c r="EQ90" s="73">
        <f t="shared" si="133"/>
        <v>0</v>
      </c>
      <c r="ER90" s="72">
        <f>IFERROR(VLOOKUP(B90,'20'!B:D,3,0),"0")</f>
        <v>0</v>
      </c>
      <c r="ES90" s="72">
        <f>IFERROR(VLOOKUP(B90,'20'!B:E,4,0),"0")</f>
        <v>0</v>
      </c>
      <c r="ET90" s="72">
        <f>IFERROR(VLOOKUP(B90,'20'!B:F,5,0),"0")</f>
        <v>0</v>
      </c>
      <c r="EU90" s="72">
        <f>IFERROR(VLOOKUP(B90,'20'!B:J,9,0),"0")</f>
        <v>0</v>
      </c>
      <c r="EV90" s="72">
        <f>IFERROR(VLOOKUP(B90,'20'!B:K,10,0),"0")</f>
        <v>0</v>
      </c>
      <c r="EW90" s="72">
        <f>IFERROR(VLOOKUP(B90,'20'!B:L,11,0),"0")</f>
        <v>0</v>
      </c>
      <c r="EX90" s="73">
        <f t="shared" si="134"/>
        <v>0</v>
      </c>
      <c r="EY90" s="72">
        <f>IFERROR(VLOOKUP(B90,'21'!B:D,3,0),"0")</f>
        <v>0</v>
      </c>
      <c r="EZ90" s="72">
        <f>IFERROR(VLOOKUP(B90,'21'!B:E,4,0),"0")</f>
        <v>0</v>
      </c>
      <c r="FA90" s="72">
        <f>IFERROR(VLOOKUP(B90,'21'!B:F,5,0),"0")</f>
        <v>0</v>
      </c>
      <c r="FB90" s="72">
        <f>IFERROR(VLOOKUP(B90,'21'!B:J,9,0),"0")</f>
        <v>0</v>
      </c>
      <c r="FC90" s="72">
        <f>IFERROR(VLOOKUP(B90,'21'!B:K,10,0),"0")</f>
        <v>0</v>
      </c>
      <c r="FD90" s="72">
        <f>IFERROR(VLOOKUP(B90,'21'!B:L,11,0),"0")</f>
        <v>0</v>
      </c>
      <c r="FE90" s="73">
        <f t="shared" si="135"/>
        <v>0</v>
      </c>
      <c r="FF90" s="72">
        <f>IFERROR(VLOOKUP(B90,'22'!B:D,3,0),"0")</f>
        <v>0</v>
      </c>
      <c r="FG90" s="72">
        <f>IFERROR(VLOOKUP(B90,'22'!B:E,4,0),"0")</f>
        <v>0</v>
      </c>
      <c r="FH90" s="72">
        <f>IFERROR(VLOOKUP(B90,'22'!B:F,5,0),"0")</f>
        <v>0</v>
      </c>
      <c r="FI90" s="72">
        <f>IFERROR(VLOOKUP(B90,'22'!B:J,9,0),"0")</f>
        <v>0</v>
      </c>
      <c r="FJ90" s="72">
        <f>IFERROR(VLOOKUP(B90,'22'!B:K,10,0),"0")</f>
        <v>0</v>
      </c>
      <c r="FK90" s="72">
        <f>IFERROR(VLOOKUP(B90,'22'!B:L,11,0),"0")</f>
        <v>0</v>
      </c>
      <c r="FL90" s="73">
        <f t="shared" si="136"/>
        <v>0</v>
      </c>
      <c r="FM90" s="72">
        <f>IFERROR(VLOOKUP(B90,'23'!B:D,3,0),"0")</f>
        <v>0</v>
      </c>
      <c r="FN90" s="72">
        <f>IFERROR(VLOOKUP(B90,'23'!B:E,4,0),"0")</f>
        <v>0</v>
      </c>
      <c r="FO90" s="72">
        <f>IFERROR(VLOOKUP(B90,'23'!B:F,5,0),"0")</f>
        <v>0</v>
      </c>
      <c r="FP90" s="72">
        <f>IFERROR(VLOOKUP(B90,'23'!B:J,9,0),"0")</f>
        <v>0</v>
      </c>
      <c r="FQ90" s="72">
        <f>IFERROR(VLOOKUP(B90,'23'!B:K,10,0),"0")</f>
        <v>0</v>
      </c>
      <c r="FR90" s="72">
        <f>IFERROR(VLOOKUP(B90,'23'!B:L,11,0),"0")</f>
        <v>0</v>
      </c>
      <c r="FS90" s="73">
        <f t="shared" si="137"/>
        <v>0</v>
      </c>
      <c r="FT90" s="72">
        <f>IFERROR(VLOOKUP(B90,'24'!B:D,3,0),"0")</f>
        <v>0</v>
      </c>
      <c r="FU90" s="72">
        <f>IFERROR(VLOOKUP(B90,'24'!B:E,4,0),"0")</f>
        <v>0</v>
      </c>
      <c r="FV90" s="72">
        <f>IFERROR(VLOOKUP(B90,'24'!B:F,5,0),"0")</f>
        <v>0</v>
      </c>
      <c r="FW90" s="72">
        <f>IFERROR(VLOOKUP(B90,'24'!B:J,9,0),"0")</f>
        <v>0</v>
      </c>
      <c r="FX90" s="72">
        <f>IFERROR(VLOOKUP(B90,'24'!B:K,10,0),"0")</f>
        <v>0</v>
      </c>
      <c r="FY90" s="72">
        <f>IFERROR(VLOOKUP(B90,'24'!B:L,11,0),"0")</f>
        <v>0</v>
      </c>
      <c r="FZ90" s="73">
        <f t="shared" si="138"/>
        <v>0</v>
      </c>
      <c r="GA90" s="72">
        <f>IFERROR(VLOOKUP(B90,'25'!B:D,3,0),"0")</f>
        <v>0</v>
      </c>
      <c r="GB90" s="72">
        <f>IFERROR(VLOOKUP(B90,'25'!B:E,4,0),"0")</f>
        <v>0</v>
      </c>
      <c r="GC90" s="72">
        <f>IFERROR(VLOOKUP(B90,'25'!B:F,5,0),"0")</f>
        <v>0</v>
      </c>
      <c r="GD90" s="72">
        <f>IFERROR(VLOOKUP(B90,'25'!B:J,9,0),"0")</f>
        <v>0</v>
      </c>
      <c r="GE90" s="72">
        <f>IFERROR(VLOOKUP(B90,'25'!B:K,10,0),"0")</f>
        <v>0</v>
      </c>
      <c r="GF90" s="72">
        <f>IFERROR(VLOOKUP(B90,'25'!B:L,11,0),"0")</f>
        <v>0</v>
      </c>
      <c r="GG90" s="73">
        <f t="shared" si="119"/>
        <v>0</v>
      </c>
      <c r="GH90" s="72">
        <f>IFERROR(VLOOKUP(B90,'26'!B:D,3,0),"0")</f>
        <v>0</v>
      </c>
      <c r="GI90" s="72">
        <f>IFERROR(VLOOKUP(B90,'26'!B:E,4,0),"0")</f>
        <v>0</v>
      </c>
      <c r="GJ90" s="72">
        <f>IFERROR(VLOOKUP(B90,'26'!B:F,5,0),"0")</f>
        <v>0</v>
      </c>
      <c r="GK90" s="72">
        <f>IFERROR(VLOOKUP(B90,'26'!B:J,9,0),"0")</f>
        <v>0</v>
      </c>
      <c r="GL90" s="72">
        <f>IFERROR(VLOOKUP(B90,'26'!B:K,10,0),"0")</f>
        <v>0</v>
      </c>
      <c r="GM90" s="72">
        <f>IFERROR(VLOOKUP(B90,'26'!B:L,11,0),"0")</f>
        <v>0</v>
      </c>
      <c r="GN90" s="73">
        <f t="shared" si="120"/>
        <v>0</v>
      </c>
      <c r="GO90" s="72">
        <f>IFERROR(VLOOKUP(B90,'27'!B:D,3,0),"0")</f>
        <v>0</v>
      </c>
      <c r="GP90" s="72">
        <f>IFERROR(VLOOKUP(B90,'27'!B:E,4,0),"0")</f>
        <v>0</v>
      </c>
      <c r="GQ90" s="72">
        <f>IFERROR(VLOOKUP(B90,'27'!B:F,5,0),"0")</f>
        <v>0</v>
      </c>
      <c r="GR90" s="72">
        <f>IFERROR(VLOOKUP(B90,'27'!B:J,9,0),"0")</f>
        <v>0</v>
      </c>
      <c r="GS90" s="72">
        <f>IFERROR(VLOOKUP(B90,'27'!B:K,10,0),"0")</f>
        <v>0</v>
      </c>
      <c r="GT90" s="72">
        <f>IFERROR(VLOOKUP(B90,'27'!B:L,11,0),"0")</f>
        <v>0</v>
      </c>
      <c r="GU90" s="73">
        <f t="shared" si="139"/>
        <v>0</v>
      </c>
      <c r="GV90" s="72">
        <f>IFERROR(VLOOKUP(B90,'28'!B:D,3,0),"0")</f>
        <v>0</v>
      </c>
      <c r="GW90" s="72">
        <f>IFERROR(VLOOKUP(B90,'28'!B:E,4,0),"0")</f>
        <v>0</v>
      </c>
      <c r="GX90" s="72">
        <f>IFERROR(VLOOKUP(B90,'28'!B:F,5,0),"0")</f>
        <v>0</v>
      </c>
      <c r="GY90" s="72">
        <f>IFERROR(VLOOKUP(B90,'28'!B:J,9,0),"0")</f>
        <v>0</v>
      </c>
      <c r="GZ90" s="72">
        <f>IFERROR(VLOOKUP(B90,'28'!B:K,10,0),"0")</f>
        <v>0</v>
      </c>
      <c r="HA90" s="72">
        <f>IFERROR(VLOOKUP(B90,'28'!B:L,11,0),"0")</f>
        <v>0</v>
      </c>
      <c r="HB90" s="73">
        <f t="shared" si="140"/>
        <v>0</v>
      </c>
      <c r="HC90" s="72" t="str">
        <f>IFERROR(VLOOKUP(B90,#REF!,3),"0")</f>
        <v>0</v>
      </c>
      <c r="HD90" s="72" t="str">
        <f>IFERROR(VLOOKUP(B90,#REF!,4,0),"0")</f>
        <v>0</v>
      </c>
      <c r="HE90" s="72" t="str">
        <f>IFERROR(VLOOKUP(B90,#REF!,5,0),"0")</f>
        <v>0</v>
      </c>
      <c r="HF90" s="72" t="str">
        <f>IFERROR(VLOOKUP(B90,#REF!,9,0),"0")</f>
        <v>0</v>
      </c>
      <c r="HG90" s="72" t="str">
        <f>IFERROR(VLOOKUP(B90,#REF!,10,0),"0")</f>
        <v>0</v>
      </c>
      <c r="HH90" s="72" t="str">
        <f>IFERROR(VLOOKUP(B90,#REF!,11,0),"0")</f>
        <v>0</v>
      </c>
      <c r="HI90" s="73">
        <f t="shared" si="121"/>
        <v>0</v>
      </c>
      <c r="HP90" s="73">
        <f t="shared" si="122"/>
        <v>0</v>
      </c>
      <c r="HW90" s="73">
        <f t="shared" si="123"/>
        <v>0</v>
      </c>
    </row>
    <row r="91" spans="1:231" x14ac:dyDescent="0.6">
      <c r="A91" s="3">
        <v>88</v>
      </c>
      <c r="B91" s="3">
        <v>1100003</v>
      </c>
      <c r="C91" s="5" t="s">
        <v>38</v>
      </c>
      <c r="D91" s="3" t="s">
        <v>178</v>
      </c>
      <c r="E91" s="84">
        <v>11.91</v>
      </c>
      <c r="F91" s="83">
        <f t="shared" si="126"/>
        <v>47.64</v>
      </c>
      <c r="G91" s="70">
        <f t="shared" si="141"/>
        <v>0</v>
      </c>
      <c r="H91" s="70">
        <f t="shared" si="142"/>
        <v>0</v>
      </c>
      <c r="I91" s="70">
        <f t="shared" si="143"/>
        <v>0</v>
      </c>
      <c r="J91" s="70">
        <f t="shared" si="144"/>
        <v>0</v>
      </c>
      <c r="K91" s="70">
        <f t="shared" si="145"/>
        <v>0</v>
      </c>
      <c r="L91" s="70">
        <f t="shared" si="146"/>
        <v>4</v>
      </c>
      <c r="M91" s="73">
        <f t="shared" si="124"/>
        <v>4</v>
      </c>
      <c r="N91" s="81">
        <f t="shared" si="125"/>
        <v>0</v>
      </c>
      <c r="O91" s="72" t="str">
        <f>IFERROR(VLOOKUP(B91,'1ไม่มียอด'!B:D,3,0),"0")</f>
        <v>0</v>
      </c>
      <c r="P91" s="72" t="str">
        <f>IFERROR(VLOOKUP(B91,'1ไม่มียอด'!B:E,4,0),"0")</f>
        <v>0</v>
      </c>
      <c r="Q91" s="72" t="str">
        <f>IFERROR(VLOOKUP(B91,'1ไม่มียอด'!B:F,5,0),"0")</f>
        <v>0</v>
      </c>
      <c r="R91" s="72" t="str">
        <f>IFERROR(VLOOKUP(B91,'1ไม่มียอด'!B:G,6,0),"0")</f>
        <v>0</v>
      </c>
      <c r="S91" s="72" t="str">
        <f>IFERROR(VLOOKUP(B91,'1ไม่มียอด'!B:J,9,0),"0")</f>
        <v>0</v>
      </c>
      <c r="T91" s="72" t="str">
        <f>IFERROR(VLOOKUP(B91,'1ไม่มียอด'!B:K,10,0),"0")</f>
        <v>0</v>
      </c>
      <c r="U91" s="73">
        <f t="shared" si="107"/>
        <v>0</v>
      </c>
      <c r="V91" s="72" t="str">
        <f>IFERROR(VLOOKUP(B91,#REF!,3,0),"0")</f>
        <v>0</v>
      </c>
      <c r="W91" s="72" t="str">
        <f>IFERROR(VLOOKUP(B91,#REF!,4,0),"0")</f>
        <v>0</v>
      </c>
      <c r="X91" s="72" t="str">
        <f>IFERROR(VLOOKUP(B91,#REF!,5,0),"0")</f>
        <v>0</v>
      </c>
      <c r="Y91" s="72" t="str">
        <f>IFERROR(VLOOKUP(B91,#REF!,9,0),"0")</f>
        <v>0</v>
      </c>
      <c r="Z91" s="72" t="str">
        <f>IFERROR(VLOOKUP(B91,#REF!,10,0),"0")</f>
        <v>0</v>
      </c>
      <c r="AA91" s="72" t="str">
        <f>IFERROR(VLOOKUP(B91,#REF!,11,0),"0")</f>
        <v>0</v>
      </c>
      <c r="AB91" s="73">
        <f t="shared" si="108"/>
        <v>0</v>
      </c>
      <c r="AC91" s="72">
        <f>IFERROR(VLOOKUP(B91,'3'!B:D,3,0),"0")</f>
        <v>0</v>
      </c>
      <c r="AD91" s="72">
        <f>IFERROR(VLOOKUP(B91,'3'!B:E,4,0),"0")</f>
        <v>0</v>
      </c>
      <c r="AE91" s="72">
        <f>IFERROR(VLOOKUP(B91,'3'!B:F,5,0),"0")</f>
        <v>0</v>
      </c>
      <c r="AF91" s="72">
        <f>IFERROR(VLOOKUP(B91,'3'!B:J,9,0),"0")</f>
        <v>0</v>
      </c>
      <c r="AG91" s="72">
        <f>IFERROR(VLOOKUP(B91,'3'!B:K,10,0),"0")</f>
        <v>0</v>
      </c>
      <c r="AH91" s="72">
        <f>IFERROR(VLOOKUP(B91,'3'!B:L,11,0),"0")</f>
        <v>0</v>
      </c>
      <c r="AI91" s="73">
        <f t="shared" si="127"/>
        <v>0</v>
      </c>
      <c r="AJ91" s="72">
        <f>IFERROR(VLOOKUP(B91,'4'!B:D,3,0),"0")</f>
        <v>0</v>
      </c>
      <c r="AK91" s="72">
        <f>IFERROR(VLOOKUP(B91,'4'!B:E,4,0),"0")</f>
        <v>0</v>
      </c>
      <c r="AL91" s="72">
        <f>IFERROR(VLOOKUP(B91,'4'!B:F,5,0),"0")</f>
        <v>0</v>
      </c>
      <c r="AM91" s="72">
        <f>IFERROR(VLOOKUP(B91,'4'!B:J,9,0),"0")</f>
        <v>0</v>
      </c>
      <c r="AN91" s="72">
        <f>IFERROR(VLOOKUP(B91,'4'!B:K,10,0),"0")</f>
        <v>0</v>
      </c>
      <c r="AO91" s="72">
        <f>IFERROR(VLOOKUP(B91,'4'!B:L,11,0),"0")</f>
        <v>0</v>
      </c>
      <c r="AP91" s="73">
        <f t="shared" si="128"/>
        <v>0</v>
      </c>
      <c r="AQ91" s="72">
        <f>IFERROR(VLOOKUP(B91,'5'!B:D,3,0),"0")</f>
        <v>0</v>
      </c>
      <c r="AR91" s="72">
        <f>IFERROR(VLOOKUP(B91,'5'!B:E,4,0),"0")</f>
        <v>0</v>
      </c>
      <c r="AS91" s="72">
        <f>IFERROR(VLOOKUP(B91,'5'!B:F,5,0),"0")</f>
        <v>0</v>
      </c>
      <c r="AT91" s="72">
        <f>IFERROR(VLOOKUP(B91,'5'!B:J,9,0),"0")</f>
        <v>0</v>
      </c>
      <c r="AU91" s="72">
        <f>IFERROR(VLOOKUP(B91,'5'!B:K,10,0),"0")</f>
        <v>0</v>
      </c>
      <c r="AV91" s="72">
        <f>IFERROR(VLOOKUP(B91,'5'!B:L,11,0),"0")</f>
        <v>0</v>
      </c>
      <c r="AW91" s="73">
        <f t="shared" si="109"/>
        <v>0</v>
      </c>
      <c r="AX91" s="72">
        <f>IFERROR(VLOOKUP(B91,'6'!B:D,3,0),"0")</f>
        <v>0</v>
      </c>
      <c r="AY91" s="72">
        <f>IFERROR(VLOOKUP(B91,'6'!B:E,4,0),"0")</f>
        <v>0</v>
      </c>
      <c r="AZ91" s="72">
        <f>IFERROR(VLOOKUP(B91,'6'!B:F,5,0),"0")</f>
        <v>0</v>
      </c>
      <c r="BA91" s="72">
        <f>IFERROR(VLOOKUP(B91,'6'!B:J,9,0),"0")</f>
        <v>0</v>
      </c>
      <c r="BB91" s="72">
        <f>IFERROR(VLOOKUP(B91,'6'!B:K,10,0),"0")</f>
        <v>0</v>
      </c>
      <c r="BC91" s="72">
        <f>IFERROR(VLOOKUP(B91,'6'!B:L,11,0),"0")</f>
        <v>0</v>
      </c>
      <c r="BD91" s="73">
        <f t="shared" si="129"/>
        <v>0</v>
      </c>
      <c r="BE91" s="72">
        <f>IFERROR(VLOOKUP(B91,'7'!B:D,3,0),"0")</f>
        <v>0</v>
      </c>
      <c r="BF91" s="72">
        <f>IFERROR(VLOOKUP(B91,'7'!B:E,4,0),"0")</f>
        <v>0</v>
      </c>
      <c r="BG91" s="72">
        <f>IFERROR(VLOOKUP(B91,'7'!B:F,5,0),"0")</f>
        <v>0</v>
      </c>
      <c r="BH91" s="72">
        <f>IFERROR(VLOOKUP(B91,'7'!B:J,9,0),"0")</f>
        <v>0</v>
      </c>
      <c r="BI91" s="72">
        <f>IFERROR(VLOOKUP(B91,'7'!B:K,10,0),"0")</f>
        <v>0</v>
      </c>
      <c r="BJ91" s="72">
        <f>IFERROR(VLOOKUP(B91,'7'!B:L,11,0),"0")</f>
        <v>0</v>
      </c>
      <c r="BK91" s="73">
        <f t="shared" si="110"/>
        <v>0</v>
      </c>
      <c r="BL91" s="72">
        <f>IFERROR(VLOOKUP(B91,'8'!B:D,3,0),"0")</f>
        <v>0</v>
      </c>
      <c r="BM91" s="72">
        <f>IFERROR(VLOOKUP(B91,'8'!B:E,4,0),"0")</f>
        <v>0</v>
      </c>
      <c r="BN91" s="72">
        <f>IFERROR(VLOOKUP(B91,'8'!B:F,5,0),"0")</f>
        <v>0</v>
      </c>
      <c r="BO91" s="72">
        <f>IFERROR(VLOOKUP(B91,'8'!B:J,9,0),"0")</f>
        <v>0</v>
      </c>
      <c r="BP91" s="72">
        <f>IFERROR(VLOOKUP(B91,'8'!B:K,10,0),"0")</f>
        <v>0</v>
      </c>
      <c r="BQ91" s="72">
        <f>IFERROR(VLOOKUP(B91,'8'!B:L,11,0),"0")</f>
        <v>0</v>
      </c>
      <c r="BR91" s="73">
        <f t="shared" si="130"/>
        <v>0</v>
      </c>
      <c r="BS91" s="72">
        <f>IFERROR(VLOOKUP(B91,'9'!B:D,3,0),"0")</f>
        <v>0</v>
      </c>
      <c r="BT91" s="72">
        <f>IFERROR(VLOOKUP(B91,'9'!B:E,4,0),"0")</f>
        <v>0</v>
      </c>
      <c r="BU91" s="72">
        <f>IFERROR(VLOOKUP(B91,'9'!B:F,5,0),"0")</f>
        <v>0</v>
      </c>
      <c r="BV91" s="72">
        <f>IFERROR(VLOOKUP(B91,'9'!B:J,9,0),"0")</f>
        <v>0</v>
      </c>
      <c r="BW91" s="72">
        <f>IFERROR(VLOOKUP(B91,'9'!B:K,10,0),"0")</f>
        <v>0</v>
      </c>
      <c r="BX91" s="72">
        <f>IFERROR(VLOOKUP(B91,'9'!B:L,11,0),"0")</f>
        <v>0</v>
      </c>
      <c r="BY91" s="73">
        <f t="shared" si="131"/>
        <v>0</v>
      </c>
      <c r="BZ91" s="72">
        <f>IFERROR(VLOOKUP(B91,'10'!B:D,3,0),"0")</f>
        <v>0</v>
      </c>
      <c r="CA91" s="72">
        <f>IFERROR(VLOOKUP(B91,'10'!B:E,4,0),"0")</f>
        <v>0</v>
      </c>
      <c r="CB91" s="72">
        <f>VLOOKUP(B91,'10'!B:F,5,0)</f>
        <v>0</v>
      </c>
      <c r="CC91" s="72">
        <f>IFERROR(VLOOKUP(B91,'10'!B:J,9,0),"0")</f>
        <v>0</v>
      </c>
      <c r="CD91" s="72">
        <f>IFERROR(VLOOKUP(B91,'10'!B:K,10,0),"0")</f>
        <v>0</v>
      </c>
      <c r="CE91" s="72">
        <f>IFERROR(VLOOKUP(B91,'10'!B:L,11,0),"0")</f>
        <v>0</v>
      </c>
      <c r="CF91" s="73">
        <f t="shared" si="111"/>
        <v>0</v>
      </c>
      <c r="CG91" s="72">
        <f>IFERROR(VLOOKUP(B91,'11'!B:D,3,0),"0")</f>
        <v>0</v>
      </c>
      <c r="CH91" s="72">
        <f>IFERROR(VLOOKUP(B91,'11'!B:E,4,0),"0")</f>
        <v>0</v>
      </c>
      <c r="CI91" s="72">
        <f>IFERROR(VLOOKUP(B91,'11'!B:F,5,0),"0")</f>
        <v>0</v>
      </c>
      <c r="CJ91" s="72">
        <f>IFERROR(VLOOKUP(B91,'11'!B:J,9,0),"0")</f>
        <v>0</v>
      </c>
      <c r="CK91" s="72">
        <f>IFERROR(VLOOKUP(B91,'11'!B:K,10,0),"0")</f>
        <v>0</v>
      </c>
      <c r="CL91" s="72">
        <f>IFERROR(VLOOKUP(B91,'11'!B:L,11,0),"0")</f>
        <v>0</v>
      </c>
      <c r="CM91" s="73">
        <f t="shared" si="112"/>
        <v>0</v>
      </c>
      <c r="CN91" s="72">
        <f>IFERROR(VLOOKUP(B91,'12'!B:D,3,0),"0")</f>
        <v>0</v>
      </c>
      <c r="CO91" s="72">
        <f>IFERROR(VLOOKUP(B91,'12'!B:E,4,0),"0")</f>
        <v>0</v>
      </c>
      <c r="CP91" s="72">
        <f>IFERROR(VLOOKUP(B91,'12'!B:F,5,0),"0")</f>
        <v>0</v>
      </c>
      <c r="CQ91" s="72">
        <f>IFERROR(VLOOKUP(B91,'12'!B:J,9,0),"0")</f>
        <v>0</v>
      </c>
      <c r="CR91" s="72">
        <f>IFERROR(VLOOKUP(B91,'12'!B:K,10,0),"0")</f>
        <v>0</v>
      </c>
      <c r="CS91" s="72">
        <f>IFERROR(VLOOKUP(B91,'12'!B:L,11,0),"0")</f>
        <v>0</v>
      </c>
      <c r="CT91" s="73">
        <f t="shared" si="113"/>
        <v>0</v>
      </c>
      <c r="CU91" s="72">
        <f>IFERROR(VLOOKUP(B91,'13'!B:D,3,0),"0")</f>
        <v>0</v>
      </c>
      <c r="CV91" s="72">
        <f>IFERROR(VLOOKUP(B91,'13'!B:E,4,0),"0")</f>
        <v>0</v>
      </c>
      <c r="CW91" s="72">
        <f>IFERROR(VLOOKUP(B91,'13'!B:F,5,0),"0")</f>
        <v>0</v>
      </c>
      <c r="CX91" s="72">
        <f>IFERROR(VLOOKUP(B91,'13'!B:J,9,0),"0")</f>
        <v>0</v>
      </c>
      <c r="CY91" s="72">
        <f>IFERROR(VLOOKUP(B91,'13'!B:K,10,0),"0")</f>
        <v>0</v>
      </c>
      <c r="CZ91" s="72">
        <f>IFERROR(VLOOKUP(B91,'13'!B:L,11,0),"0")</f>
        <v>0</v>
      </c>
      <c r="DA91" s="73">
        <f t="shared" si="114"/>
        <v>0</v>
      </c>
      <c r="DB91" s="72">
        <f>IFERROR(VLOOKUP(B91,'14'!B:D,3,0),"0")</f>
        <v>0</v>
      </c>
      <c r="DC91" s="72">
        <f>IFERROR(VLOOKUP(B91,'14'!B:E,4,0),"0")</f>
        <v>0</v>
      </c>
      <c r="DD91" s="72">
        <f>IFERROR(VLOOKUP(B91,'14'!B:F,5,0),"0")</f>
        <v>0</v>
      </c>
      <c r="DE91" s="72">
        <f>IFERROR(VLOOKUP(B91,'14'!B:J,9,0),"0")</f>
        <v>0</v>
      </c>
      <c r="DF91" s="72">
        <f>IFERROR(VLOOKUP(B91,'14'!B:K,10,0),"0")</f>
        <v>0</v>
      </c>
      <c r="DG91" s="72">
        <f>IFERROR(VLOOKUP(B91,'14'!B:L,11,0),"0")</f>
        <v>0</v>
      </c>
      <c r="DH91" s="73">
        <f t="shared" si="115"/>
        <v>0</v>
      </c>
      <c r="DI91" s="72">
        <f>IFERROR(VLOOKUP(B91,'15'!B:D,3,0),"0")</f>
        <v>0</v>
      </c>
      <c r="DJ91" s="72">
        <f>IFERROR(VLOOKUP(B91,'15'!B:E,4,0),"0")</f>
        <v>0</v>
      </c>
      <c r="DK91" s="72">
        <f>IFERROR(VLOOKUP(B91,'15'!B:F,5,0),"0")</f>
        <v>0</v>
      </c>
      <c r="DL91" s="72">
        <f>IFERROR(VLOOKUP(B91,'15'!B:J,9,0),"0")</f>
        <v>0</v>
      </c>
      <c r="DM91" s="72">
        <f>IFERROR(VLOOKUP(B91,'15'!B:K,10,0),"0")</f>
        <v>0</v>
      </c>
      <c r="DN91" s="72">
        <f>IFERROR(VLOOKUP(B91,'15'!B:L,11,0),"0")</f>
        <v>0</v>
      </c>
      <c r="DO91" s="73">
        <f t="shared" si="116"/>
        <v>0</v>
      </c>
      <c r="DP91" s="72">
        <f>IFERROR(VLOOKUP(B91,'16'!B:D,3,0),"0")</f>
        <v>0</v>
      </c>
      <c r="DQ91" s="72">
        <f>IFERROR(VLOOKUP(B91,'16'!B:E,4,0),"0")</f>
        <v>0</v>
      </c>
      <c r="DR91" s="72">
        <f>IFERROR(VLOOKUP(B91,'16'!B:F,5,0),"0")</f>
        <v>0</v>
      </c>
      <c r="DS91" s="72">
        <f>IFERROR(VLOOKUP(B91,'16'!B:J,9,0),"0")</f>
        <v>0</v>
      </c>
      <c r="DT91" s="72">
        <f>IFERROR(VLOOKUP(B91,'16'!B:K,10,0),"0")</f>
        <v>0</v>
      </c>
      <c r="DU91" s="72">
        <f>IFERROR(VLOOKUP(B91,'16'!B:L,11,0),"0")</f>
        <v>0</v>
      </c>
      <c r="DV91" s="73">
        <f t="shared" si="117"/>
        <v>0</v>
      </c>
      <c r="DW91" s="72">
        <f>IFERROR(VLOOKUP(B91,'17'!B:D,3,0),"0")</f>
        <v>0</v>
      </c>
      <c r="DX91" s="72">
        <f>IFERROR(VLOOKUP(B91,'17'!B:E,4,0),"0")</f>
        <v>0</v>
      </c>
      <c r="DY91" s="72">
        <f>IFERROR(VLOOKUP(B91,'17'!B:F,5,0),"0")</f>
        <v>0</v>
      </c>
      <c r="DZ91" s="72">
        <f>IFERROR(VLOOKUP(B91,'17'!B:J,9,0),"0")</f>
        <v>0</v>
      </c>
      <c r="EA91" s="72">
        <f>IFERROR(VLOOKUP(B91,'17'!B:K,10,0),"0")</f>
        <v>0</v>
      </c>
      <c r="EB91" s="72">
        <f>IFERROR(VLOOKUP(B91,'17'!B:L,11,0),"0")</f>
        <v>4</v>
      </c>
      <c r="EC91" s="73">
        <f t="shared" si="118"/>
        <v>0</v>
      </c>
      <c r="ED91" s="72">
        <f>IFERROR(VLOOKUP(B91,'18'!B:D,3,0),"0")</f>
        <v>0</v>
      </c>
      <c r="EE91" s="72">
        <f>IFERROR(VLOOKUP(B91,'18'!B:E,4,0),"0")</f>
        <v>0</v>
      </c>
      <c r="EF91" s="72">
        <f>IFERROR(VLOOKUP(B91,'18'!B:F,5,0),"0")</f>
        <v>0</v>
      </c>
      <c r="EG91" s="72">
        <f>IFERROR(VLOOKUP(B91,'18'!B:J,9,0),"0")</f>
        <v>0</v>
      </c>
      <c r="EH91" s="72">
        <f>IFERROR(VLOOKUP(B91,'18'!B:K,10,0),"0")</f>
        <v>0</v>
      </c>
      <c r="EI91" s="72">
        <f>IFERROR(VLOOKUP(B91,'18'!B:L,11,0),"0")</f>
        <v>0</v>
      </c>
      <c r="EJ91" s="73">
        <f t="shared" si="132"/>
        <v>0</v>
      </c>
      <c r="EK91" s="72">
        <f>IFERROR(VLOOKUP(B91,'19'!B:D,3,0),"0")</f>
        <v>0</v>
      </c>
      <c r="EL91" s="72">
        <f>IFERROR(VLOOKUP(B91,'19'!B:E,4,0),"0")</f>
        <v>0</v>
      </c>
      <c r="EM91" s="72">
        <f>IFERROR(VLOOKUP(B91,'19'!B:F,5,0),"0")</f>
        <v>0</v>
      </c>
      <c r="EN91" s="72">
        <f>IFERROR(VLOOKUP(B91,'19'!B:J,9,0),"0")</f>
        <v>0</v>
      </c>
      <c r="EO91" s="72">
        <f>IFERROR(VLOOKUP(B91,'19'!B:K,10,0),"0")</f>
        <v>0</v>
      </c>
      <c r="EP91" s="72">
        <f>IFERROR(VLOOKUP(B91,'19'!B:L,11,0),"0")</f>
        <v>0</v>
      </c>
      <c r="EQ91" s="73">
        <f t="shared" si="133"/>
        <v>0</v>
      </c>
      <c r="ER91" s="72">
        <f>IFERROR(VLOOKUP(B91,'20'!B:D,3,0),"0")</f>
        <v>0</v>
      </c>
      <c r="ES91" s="72">
        <f>IFERROR(VLOOKUP(B91,'20'!B:E,4,0),"0")</f>
        <v>0</v>
      </c>
      <c r="ET91" s="72">
        <f>IFERROR(VLOOKUP(B91,'20'!B:F,5,0),"0")</f>
        <v>0</v>
      </c>
      <c r="EU91" s="72">
        <f>IFERROR(VLOOKUP(B91,'20'!B:J,9,0),"0")</f>
        <v>0</v>
      </c>
      <c r="EV91" s="72">
        <f>IFERROR(VLOOKUP(B91,'20'!B:K,10,0),"0")</f>
        <v>0</v>
      </c>
      <c r="EW91" s="72">
        <f>IFERROR(VLOOKUP(B91,'20'!B:L,11,0),"0")</f>
        <v>0</v>
      </c>
      <c r="EX91" s="73">
        <f t="shared" si="134"/>
        <v>0</v>
      </c>
      <c r="EY91" s="72">
        <f>IFERROR(VLOOKUP(B91,'21'!B:D,3,0),"0")</f>
        <v>0</v>
      </c>
      <c r="EZ91" s="72">
        <f>IFERROR(VLOOKUP(B91,'21'!B:E,4,0),"0")</f>
        <v>0</v>
      </c>
      <c r="FA91" s="72">
        <f>IFERROR(VLOOKUP(B91,'21'!B:F,5,0),"0")</f>
        <v>0</v>
      </c>
      <c r="FB91" s="72">
        <f>IFERROR(VLOOKUP(B91,'21'!B:J,9,0),"0")</f>
        <v>0</v>
      </c>
      <c r="FC91" s="72">
        <f>IFERROR(VLOOKUP(B91,'21'!B:K,10,0),"0")</f>
        <v>0</v>
      </c>
      <c r="FD91" s="72">
        <f>IFERROR(VLOOKUP(B91,'21'!B:L,11,0),"0")</f>
        <v>0</v>
      </c>
      <c r="FE91" s="73">
        <f t="shared" si="135"/>
        <v>0</v>
      </c>
      <c r="FF91" s="72">
        <f>IFERROR(VLOOKUP(B91,'22'!B:D,3,0),"0")</f>
        <v>0</v>
      </c>
      <c r="FG91" s="72">
        <f>IFERROR(VLOOKUP(B91,'22'!B:E,4,0),"0")</f>
        <v>0</v>
      </c>
      <c r="FH91" s="72">
        <f>IFERROR(VLOOKUP(B91,'22'!B:F,5,0),"0")</f>
        <v>0</v>
      </c>
      <c r="FI91" s="72">
        <f>IFERROR(VLOOKUP(B91,'22'!B:J,9,0),"0")</f>
        <v>0</v>
      </c>
      <c r="FJ91" s="72">
        <f>IFERROR(VLOOKUP(B91,'22'!B:K,10,0),"0")</f>
        <v>0</v>
      </c>
      <c r="FK91" s="72">
        <f>IFERROR(VLOOKUP(B91,'22'!B:L,11,0),"0")</f>
        <v>0</v>
      </c>
      <c r="FL91" s="73">
        <f t="shared" si="136"/>
        <v>0</v>
      </c>
      <c r="FM91" s="72">
        <f>IFERROR(VLOOKUP(B91,'23'!B:D,3,0),"0")</f>
        <v>0</v>
      </c>
      <c r="FN91" s="72">
        <f>IFERROR(VLOOKUP(B91,'23'!B:E,4,0),"0")</f>
        <v>0</v>
      </c>
      <c r="FO91" s="72">
        <f>IFERROR(VLOOKUP(B91,'23'!B:F,5,0),"0")</f>
        <v>0</v>
      </c>
      <c r="FP91" s="72">
        <f>IFERROR(VLOOKUP(B91,'23'!B:J,9,0),"0")</f>
        <v>0</v>
      </c>
      <c r="FQ91" s="72">
        <f>IFERROR(VLOOKUP(B91,'23'!B:K,10,0),"0")</f>
        <v>0</v>
      </c>
      <c r="FR91" s="72">
        <f>IFERROR(VLOOKUP(B91,'23'!B:L,11,0),"0")</f>
        <v>0</v>
      </c>
      <c r="FS91" s="73">
        <f t="shared" si="137"/>
        <v>0</v>
      </c>
      <c r="FT91" s="72">
        <f>IFERROR(VLOOKUP(B91,'24'!B:D,3,0),"0")</f>
        <v>0</v>
      </c>
      <c r="FU91" s="72">
        <f>IFERROR(VLOOKUP(B91,'24'!B:E,4,0),"0")</f>
        <v>0</v>
      </c>
      <c r="FV91" s="72">
        <f>IFERROR(VLOOKUP(B91,'24'!B:F,5,0),"0")</f>
        <v>0</v>
      </c>
      <c r="FW91" s="72">
        <f>IFERROR(VLOOKUP(B91,'24'!B:J,9,0),"0")</f>
        <v>0</v>
      </c>
      <c r="FX91" s="72">
        <f>IFERROR(VLOOKUP(B91,'24'!B:K,10,0),"0")</f>
        <v>0</v>
      </c>
      <c r="FY91" s="72">
        <f>IFERROR(VLOOKUP(B91,'24'!B:L,11,0),"0")</f>
        <v>0</v>
      </c>
      <c r="FZ91" s="73">
        <f t="shared" si="138"/>
        <v>0</v>
      </c>
      <c r="GA91" s="72">
        <f>IFERROR(VLOOKUP(B91,'25'!B:D,3,0),"0")</f>
        <v>0</v>
      </c>
      <c r="GB91" s="72">
        <f>IFERROR(VLOOKUP(B91,'25'!B:E,4,0),"0")</f>
        <v>0</v>
      </c>
      <c r="GC91" s="72">
        <f>IFERROR(VLOOKUP(B91,'25'!B:F,5,0),"0")</f>
        <v>0</v>
      </c>
      <c r="GD91" s="72">
        <f>IFERROR(VLOOKUP(B91,'25'!B:J,9,0),"0")</f>
        <v>0</v>
      </c>
      <c r="GE91" s="72">
        <f>IFERROR(VLOOKUP(B91,'25'!B:K,10,0),"0")</f>
        <v>0</v>
      </c>
      <c r="GF91" s="72">
        <f>IFERROR(VLOOKUP(B91,'25'!B:L,11,0),"0")</f>
        <v>0</v>
      </c>
      <c r="GG91" s="73">
        <f t="shared" si="119"/>
        <v>0</v>
      </c>
      <c r="GH91" s="72">
        <f>IFERROR(VLOOKUP(B91,'26'!B:D,3,0),"0")</f>
        <v>0</v>
      </c>
      <c r="GI91" s="72">
        <f>IFERROR(VLOOKUP(B91,'26'!B:E,4,0),"0")</f>
        <v>0</v>
      </c>
      <c r="GJ91" s="72">
        <f>IFERROR(VLOOKUP(B91,'26'!B:F,5,0),"0")</f>
        <v>0</v>
      </c>
      <c r="GK91" s="72">
        <f>IFERROR(VLOOKUP(B91,'26'!B:J,9,0),"0")</f>
        <v>0</v>
      </c>
      <c r="GL91" s="72">
        <f>IFERROR(VLOOKUP(B91,'26'!B:K,10,0),"0")</f>
        <v>0</v>
      </c>
      <c r="GM91" s="72">
        <f>IFERROR(VLOOKUP(B91,'26'!B:L,11,0),"0")</f>
        <v>0</v>
      </c>
      <c r="GN91" s="73">
        <f t="shared" si="120"/>
        <v>0</v>
      </c>
      <c r="GO91" s="72">
        <f>IFERROR(VLOOKUP(B91,'27'!B:D,3,0),"0")</f>
        <v>0</v>
      </c>
      <c r="GP91" s="72">
        <f>IFERROR(VLOOKUP(B91,'27'!B:E,4,0),"0")</f>
        <v>0</v>
      </c>
      <c r="GQ91" s="72">
        <f>IFERROR(VLOOKUP(B91,'27'!B:F,5,0),"0")</f>
        <v>0</v>
      </c>
      <c r="GR91" s="72">
        <f>IFERROR(VLOOKUP(B91,'27'!B:J,9,0),"0")</f>
        <v>0</v>
      </c>
      <c r="GS91" s="72">
        <f>IFERROR(VLOOKUP(B91,'27'!B:K,10,0),"0")</f>
        <v>0</v>
      </c>
      <c r="GT91" s="72">
        <f>IFERROR(VLOOKUP(B91,'27'!B:L,11,0),"0")</f>
        <v>0</v>
      </c>
      <c r="GU91" s="73">
        <f t="shared" si="139"/>
        <v>0</v>
      </c>
      <c r="GV91" s="72">
        <f>IFERROR(VLOOKUP(B91,'28'!B:D,3,0),"0")</f>
        <v>0</v>
      </c>
      <c r="GW91" s="72">
        <f>IFERROR(VLOOKUP(B91,'28'!B:E,4,0),"0")</f>
        <v>0</v>
      </c>
      <c r="GX91" s="72">
        <f>IFERROR(VLOOKUP(B91,'28'!B:F,5,0),"0")</f>
        <v>0</v>
      </c>
      <c r="GY91" s="72">
        <f>IFERROR(VLOOKUP(B91,'28'!B:J,9,0),"0")</f>
        <v>0</v>
      </c>
      <c r="GZ91" s="72">
        <f>IFERROR(VLOOKUP(B91,'28'!B:K,10,0),"0")</f>
        <v>0</v>
      </c>
      <c r="HA91" s="72">
        <f>IFERROR(VLOOKUP(B91,'28'!B:L,11,0),"0")</f>
        <v>0</v>
      </c>
      <c r="HB91" s="73">
        <f t="shared" si="140"/>
        <v>0</v>
      </c>
      <c r="HC91" s="72" t="str">
        <f>IFERROR(VLOOKUP(B91,#REF!,3),"0")</f>
        <v>0</v>
      </c>
      <c r="HD91" s="72" t="str">
        <f>IFERROR(VLOOKUP(B91,#REF!,4,0),"0")</f>
        <v>0</v>
      </c>
      <c r="HE91" s="72" t="str">
        <f>IFERROR(VLOOKUP(B91,#REF!,5,0),"0")</f>
        <v>0</v>
      </c>
      <c r="HF91" s="72" t="str">
        <f>IFERROR(VLOOKUP(B91,#REF!,9,0),"0")</f>
        <v>0</v>
      </c>
      <c r="HG91" s="72" t="str">
        <f>IFERROR(VLOOKUP(B91,#REF!,10,0),"0")</f>
        <v>0</v>
      </c>
      <c r="HH91" s="72" t="str">
        <f>IFERROR(VLOOKUP(B91,#REF!,11,0),"0")</f>
        <v>0</v>
      </c>
      <c r="HI91" s="73">
        <f t="shared" si="121"/>
        <v>0</v>
      </c>
      <c r="HP91" s="73">
        <f t="shared" si="122"/>
        <v>0</v>
      </c>
      <c r="HW91" s="73">
        <f t="shared" si="123"/>
        <v>0</v>
      </c>
    </row>
    <row r="92" spans="1:231" x14ac:dyDescent="0.6">
      <c r="A92" s="3">
        <v>89</v>
      </c>
      <c r="B92" s="3">
        <v>1100001</v>
      </c>
      <c r="C92" s="5" t="s">
        <v>39</v>
      </c>
      <c r="D92" s="3" t="s">
        <v>177</v>
      </c>
      <c r="E92" s="84">
        <v>4.43</v>
      </c>
      <c r="F92" s="83">
        <f t="shared" si="126"/>
        <v>225.92999999999998</v>
      </c>
      <c r="G92" s="70">
        <f t="shared" si="141"/>
        <v>1</v>
      </c>
      <c r="H92" s="70">
        <f t="shared" si="142"/>
        <v>0</v>
      </c>
      <c r="I92" s="70">
        <f t="shared" si="143"/>
        <v>0</v>
      </c>
      <c r="J92" s="70">
        <f t="shared" si="144"/>
        <v>0</v>
      </c>
      <c r="K92" s="70">
        <f t="shared" si="145"/>
        <v>0</v>
      </c>
      <c r="L92" s="70">
        <f t="shared" si="146"/>
        <v>50</v>
      </c>
      <c r="M92" s="73">
        <f t="shared" si="124"/>
        <v>51</v>
      </c>
      <c r="N92" s="81">
        <f t="shared" si="125"/>
        <v>1</v>
      </c>
      <c r="O92" s="72" t="str">
        <f>IFERROR(VLOOKUP(B92,'1ไม่มียอด'!B:D,3,0),"0")</f>
        <v>0</v>
      </c>
      <c r="P92" s="72" t="str">
        <f>IFERROR(VLOOKUP(B92,'1ไม่มียอด'!B:E,4,0),"0")</f>
        <v>0</v>
      </c>
      <c r="Q92" s="72" t="str">
        <f>IFERROR(VLOOKUP(B92,'1ไม่มียอด'!B:F,5,0),"0")</f>
        <v>0</v>
      </c>
      <c r="R92" s="72" t="str">
        <f>IFERROR(VLOOKUP(B92,'1ไม่มียอด'!B:G,6,0),"0")</f>
        <v>0</v>
      </c>
      <c r="S92" s="72" t="str">
        <f>IFERROR(VLOOKUP(B92,'1ไม่มียอด'!B:J,9,0),"0")</f>
        <v>0</v>
      </c>
      <c r="T92" s="72" t="str">
        <f>IFERROR(VLOOKUP(B92,'1ไม่มียอด'!B:K,10,0),"0")</f>
        <v>0</v>
      </c>
      <c r="U92" s="73">
        <f t="shared" si="107"/>
        <v>0</v>
      </c>
      <c r="V92" s="72" t="str">
        <f>IFERROR(VLOOKUP(B92,#REF!,3,0),"0")</f>
        <v>0</v>
      </c>
      <c r="W92" s="72" t="str">
        <f>IFERROR(VLOOKUP(B92,#REF!,4,0),"0")</f>
        <v>0</v>
      </c>
      <c r="X92" s="72" t="str">
        <f>IFERROR(VLOOKUP(B92,#REF!,5,0),"0")</f>
        <v>0</v>
      </c>
      <c r="Y92" s="72" t="str">
        <f>IFERROR(VLOOKUP(B92,#REF!,9,0),"0")</f>
        <v>0</v>
      </c>
      <c r="Z92" s="72" t="str">
        <f>IFERROR(VLOOKUP(B92,#REF!,10,0),"0")</f>
        <v>0</v>
      </c>
      <c r="AA92" s="72" t="str">
        <f>IFERROR(VLOOKUP(B92,#REF!,11,0),"0")</f>
        <v>0</v>
      </c>
      <c r="AB92" s="73">
        <f t="shared" si="108"/>
        <v>0</v>
      </c>
      <c r="AC92" s="72">
        <f>IFERROR(VLOOKUP(B92,'3'!B:D,3,0),"0")</f>
        <v>0</v>
      </c>
      <c r="AD92" s="72">
        <f>IFERROR(VLOOKUP(B92,'3'!B:E,4,0),"0")</f>
        <v>0</v>
      </c>
      <c r="AE92" s="72">
        <f>IFERROR(VLOOKUP(B92,'3'!B:F,5,0),"0")</f>
        <v>0</v>
      </c>
      <c r="AF92" s="72">
        <f>IFERROR(VLOOKUP(B92,'3'!B:J,9,0),"0")</f>
        <v>0</v>
      </c>
      <c r="AG92" s="72">
        <f>IFERROR(VLOOKUP(B92,'3'!B:K,10,0),"0")</f>
        <v>0</v>
      </c>
      <c r="AH92" s="72">
        <f>IFERROR(VLOOKUP(B92,'3'!B:L,11,0),"0")</f>
        <v>0</v>
      </c>
      <c r="AI92" s="73">
        <f t="shared" si="127"/>
        <v>0</v>
      </c>
      <c r="AJ92" s="72">
        <f>IFERROR(VLOOKUP(B92,'4'!B:D,3,0),"0")</f>
        <v>0</v>
      </c>
      <c r="AK92" s="72">
        <f>IFERROR(VLOOKUP(B92,'4'!B:E,4,0),"0")</f>
        <v>0</v>
      </c>
      <c r="AL92" s="72">
        <f>IFERROR(VLOOKUP(B92,'4'!B:F,5,0),"0")</f>
        <v>0</v>
      </c>
      <c r="AM92" s="72">
        <f>IFERROR(VLOOKUP(B92,'4'!B:J,9,0),"0")</f>
        <v>0</v>
      </c>
      <c r="AN92" s="72">
        <f>IFERROR(VLOOKUP(B92,'4'!B:K,10,0),"0")</f>
        <v>0</v>
      </c>
      <c r="AO92" s="72">
        <f>IFERROR(VLOOKUP(B92,'4'!B:L,11,0),"0")</f>
        <v>0</v>
      </c>
      <c r="AP92" s="73">
        <f t="shared" si="128"/>
        <v>0</v>
      </c>
      <c r="AQ92" s="72">
        <f>IFERROR(VLOOKUP(B92,'5'!B:D,3,0),"0")</f>
        <v>0</v>
      </c>
      <c r="AR92" s="72">
        <f>IFERROR(VLOOKUP(B92,'5'!B:E,4,0),"0")</f>
        <v>0</v>
      </c>
      <c r="AS92" s="72">
        <f>IFERROR(VLOOKUP(B92,'5'!B:F,5,0),"0")</f>
        <v>0</v>
      </c>
      <c r="AT92" s="72">
        <f>IFERROR(VLOOKUP(B92,'5'!B:J,9,0),"0")</f>
        <v>0</v>
      </c>
      <c r="AU92" s="72">
        <f>IFERROR(VLOOKUP(B92,'5'!B:K,10,0),"0")</f>
        <v>0</v>
      </c>
      <c r="AV92" s="72">
        <f>IFERROR(VLOOKUP(B92,'5'!B:L,11,0),"0")</f>
        <v>0</v>
      </c>
      <c r="AW92" s="73">
        <f t="shared" si="109"/>
        <v>0</v>
      </c>
      <c r="AX92" s="72">
        <f>IFERROR(VLOOKUP(B92,'6'!B:D,3,0),"0")</f>
        <v>0</v>
      </c>
      <c r="AY92" s="72">
        <f>IFERROR(VLOOKUP(B92,'6'!B:E,4,0),"0")</f>
        <v>0</v>
      </c>
      <c r="AZ92" s="72">
        <f>IFERROR(VLOOKUP(B92,'6'!B:F,5,0),"0")</f>
        <v>0</v>
      </c>
      <c r="BA92" s="72">
        <f>IFERROR(VLOOKUP(B92,'6'!B:J,9,0),"0")</f>
        <v>0</v>
      </c>
      <c r="BB92" s="72">
        <f>IFERROR(VLOOKUP(B92,'6'!B:K,10,0),"0")</f>
        <v>0</v>
      </c>
      <c r="BC92" s="72">
        <f>IFERROR(VLOOKUP(B92,'6'!B:L,11,0),"0")</f>
        <v>0</v>
      </c>
      <c r="BD92" s="73">
        <f t="shared" si="129"/>
        <v>0</v>
      </c>
      <c r="BE92" s="72">
        <f>IFERROR(VLOOKUP(B92,'7'!B:D,3,0),"0")</f>
        <v>0</v>
      </c>
      <c r="BF92" s="72">
        <f>IFERROR(VLOOKUP(B92,'7'!B:E,4,0),"0")</f>
        <v>0</v>
      </c>
      <c r="BG92" s="72">
        <f>IFERROR(VLOOKUP(B92,'7'!B:F,5,0),"0")</f>
        <v>0</v>
      </c>
      <c r="BH92" s="72">
        <f>IFERROR(VLOOKUP(B92,'7'!B:J,9,0),"0")</f>
        <v>0</v>
      </c>
      <c r="BI92" s="72">
        <f>IFERROR(VLOOKUP(B92,'7'!B:K,10,0),"0")</f>
        <v>0</v>
      </c>
      <c r="BJ92" s="72">
        <f>IFERROR(VLOOKUP(B92,'7'!B:L,11,0),"0")</f>
        <v>0</v>
      </c>
      <c r="BK92" s="73">
        <f t="shared" si="110"/>
        <v>0</v>
      </c>
      <c r="BL92" s="72">
        <f>IFERROR(VLOOKUP(B92,'8'!B:D,3,0),"0")</f>
        <v>0</v>
      </c>
      <c r="BM92" s="72">
        <f>IFERROR(VLOOKUP(B92,'8'!B:E,4,0),"0")</f>
        <v>0</v>
      </c>
      <c r="BN92" s="72">
        <f>IFERROR(VLOOKUP(B92,'8'!B:F,5,0),"0")</f>
        <v>0</v>
      </c>
      <c r="BO92" s="72">
        <f>IFERROR(VLOOKUP(B92,'8'!B:J,9,0),"0")</f>
        <v>0</v>
      </c>
      <c r="BP92" s="72">
        <f>IFERROR(VLOOKUP(B92,'8'!B:K,10,0),"0")</f>
        <v>0</v>
      </c>
      <c r="BQ92" s="72">
        <f>IFERROR(VLOOKUP(B92,'8'!B:L,11,0),"0")</f>
        <v>0</v>
      </c>
      <c r="BR92" s="73">
        <f t="shared" si="130"/>
        <v>0</v>
      </c>
      <c r="BS92" s="72">
        <f>IFERROR(VLOOKUP(B92,'9'!B:D,3,0),"0")</f>
        <v>0</v>
      </c>
      <c r="BT92" s="72">
        <f>IFERROR(VLOOKUP(B92,'9'!B:E,4,0),"0")</f>
        <v>0</v>
      </c>
      <c r="BU92" s="72">
        <f>IFERROR(VLOOKUP(B92,'9'!B:F,5,0),"0")</f>
        <v>0</v>
      </c>
      <c r="BV92" s="72">
        <f>IFERROR(VLOOKUP(B92,'9'!B:J,9,0),"0")</f>
        <v>0</v>
      </c>
      <c r="BW92" s="72">
        <f>IFERROR(VLOOKUP(B92,'9'!B:K,10,0),"0")</f>
        <v>0</v>
      </c>
      <c r="BX92" s="72">
        <f>IFERROR(VLOOKUP(B92,'9'!B:L,11,0),"0")</f>
        <v>0</v>
      </c>
      <c r="BY92" s="73">
        <f t="shared" si="131"/>
        <v>0</v>
      </c>
      <c r="BZ92" s="72">
        <f>IFERROR(VLOOKUP(B92,'10'!B:D,3,0),"0")</f>
        <v>0</v>
      </c>
      <c r="CA92" s="72">
        <f>IFERROR(VLOOKUP(B92,'10'!B:E,4,0),"0")</f>
        <v>0</v>
      </c>
      <c r="CB92" s="72">
        <f>VLOOKUP(B92,'10'!B:F,5,0)</f>
        <v>0</v>
      </c>
      <c r="CC92" s="72">
        <f>IFERROR(VLOOKUP(B92,'10'!B:J,9,0),"0")</f>
        <v>0</v>
      </c>
      <c r="CD92" s="72">
        <f>IFERROR(VLOOKUP(B92,'10'!B:K,10,0),"0")</f>
        <v>0</v>
      </c>
      <c r="CE92" s="72">
        <f>IFERROR(VLOOKUP(B92,'10'!B:L,11,0),"0")</f>
        <v>0</v>
      </c>
      <c r="CF92" s="73">
        <f t="shared" si="111"/>
        <v>0</v>
      </c>
      <c r="CG92" s="72">
        <f>IFERROR(VLOOKUP(B92,'11'!B:D,3,0),"0")</f>
        <v>0</v>
      </c>
      <c r="CH92" s="72">
        <f>IFERROR(VLOOKUP(B92,'11'!B:E,4,0),"0")</f>
        <v>0</v>
      </c>
      <c r="CI92" s="72">
        <f>IFERROR(VLOOKUP(B92,'11'!B:F,5,0),"0")</f>
        <v>0</v>
      </c>
      <c r="CJ92" s="72">
        <f>IFERROR(VLOOKUP(B92,'11'!B:J,9,0),"0")</f>
        <v>0</v>
      </c>
      <c r="CK92" s="72">
        <f>IFERROR(VLOOKUP(B92,'11'!B:K,10,0),"0")</f>
        <v>0</v>
      </c>
      <c r="CL92" s="72">
        <f>IFERROR(VLOOKUP(B92,'11'!B:L,11,0),"0")</f>
        <v>0</v>
      </c>
      <c r="CM92" s="73">
        <f t="shared" si="112"/>
        <v>0</v>
      </c>
      <c r="CN92" s="72">
        <f>IFERROR(VLOOKUP(B92,'12'!B:D,3,0),"0")</f>
        <v>0</v>
      </c>
      <c r="CO92" s="72">
        <f>IFERROR(VLOOKUP(B92,'12'!B:E,4,0),"0")</f>
        <v>0</v>
      </c>
      <c r="CP92" s="72">
        <f>IFERROR(VLOOKUP(B92,'12'!B:F,5,0),"0")</f>
        <v>0</v>
      </c>
      <c r="CQ92" s="72">
        <f>IFERROR(VLOOKUP(B92,'12'!B:J,9,0),"0")</f>
        <v>0</v>
      </c>
      <c r="CR92" s="72">
        <f>IFERROR(VLOOKUP(B92,'12'!B:K,10,0),"0")</f>
        <v>0</v>
      </c>
      <c r="CS92" s="72">
        <f>IFERROR(VLOOKUP(B92,'12'!B:L,11,0),"0")</f>
        <v>0</v>
      </c>
      <c r="CT92" s="73">
        <f t="shared" si="113"/>
        <v>0</v>
      </c>
      <c r="CU92" s="72">
        <f>IFERROR(VLOOKUP(B92,'13'!B:D,3,0),"0")</f>
        <v>0</v>
      </c>
      <c r="CV92" s="72">
        <f>IFERROR(VLOOKUP(B92,'13'!B:E,4,0),"0")</f>
        <v>0</v>
      </c>
      <c r="CW92" s="72">
        <f>IFERROR(VLOOKUP(B92,'13'!B:F,5,0),"0")</f>
        <v>0</v>
      </c>
      <c r="CX92" s="72">
        <f>IFERROR(VLOOKUP(B92,'13'!B:J,9,0),"0")</f>
        <v>0</v>
      </c>
      <c r="CY92" s="72">
        <f>IFERROR(VLOOKUP(B92,'13'!B:K,10,0),"0")</f>
        <v>0</v>
      </c>
      <c r="CZ92" s="72">
        <f>IFERROR(VLOOKUP(B92,'13'!B:L,11,0),"0")</f>
        <v>0</v>
      </c>
      <c r="DA92" s="73">
        <f t="shared" si="114"/>
        <v>0</v>
      </c>
      <c r="DB92" s="72">
        <f>IFERROR(VLOOKUP(B92,'14'!B:D,3,0),"0")</f>
        <v>0</v>
      </c>
      <c r="DC92" s="72">
        <f>IFERROR(VLOOKUP(B92,'14'!B:E,4,0),"0")</f>
        <v>0</v>
      </c>
      <c r="DD92" s="72">
        <f>IFERROR(VLOOKUP(B92,'14'!B:F,5,0),"0")</f>
        <v>0</v>
      </c>
      <c r="DE92" s="72">
        <f>IFERROR(VLOOKUP(B92,'14'!B:J,9,0),"0")</f>
        <v>0</v>
      </c>
      <c r="DF92" s="72">
        <f>IFERROR(VLOOKUP(B92,'14'!B:K,10,0),"0")</f>
        <v>0</v>
      </c>
      <c r="DG92" s="72">
        <f>IFERROR(VLOOKUP(B92,'14'!B:L,11,0),"0")</f>
        <v>0</v>
      </c>
      <c r="DH92" s="73">
        <f t="shared" si="115"/>
        <v>0</v>
      </c>
      <c r="DI92" s="72">
        <f>IFERROR(VLOOKUP(B92,'15'!B:D,3,0),"0")</f>
        <v>0</v>
      </c>
      <c r="DJ92" s="72">
        <f>IFERROR(VLOOKUP(B92,'15'!B:E,4,0),"0")</f>
        <v>0</v>
      </c>
      <c r="DK92" s="72">
        <f>IFERROR(VLOOKUP(B92,'15'!B:F,5,0),"0")</f>
        <v>0</v>
      </c>
      <c r="DL92" s="72">
        <f>IFERROR(VLOOKUP(B92,'15'!B:J,9,0),"0")</f>
        <v>0</v>
      </c>
      <c r="DM92" s="72">
        <f>IFERROR(VLOOKUP(B92,'15'!B:K,10,0),"0")</f>
        <v>0</v>
      </c>
      <c r="DN92" s="72">
        <f>IFERROR(VLOOKUP(B92,'15'!B:L,11,0),"0")</f>
        <v>0</v>
      </c>
      <c r="DO92" s="73">
        <f t="shared" si="116"/>
        <v>0</v>
      </c>
      <c r="DP92" s="72">
        <f>IFERROR(VLOOKUP(B92,'16'!B:D,3,0),"0")</f>
        <v>0</v>
      </c>
      <c r="DQ92" s="72">
        <f>IFERROR(VLOOKUP(B92,'16'!B:E,4,0),"0")</f>
        <v>0</v>
      </c>
      <c r="DR92" s="72">
        <f>IFERROR(VLOOKUP(B92,'16'!B:F,5,0),"0")</f>
        <v>0</v>
      </c>
      <c r="DS92" s="72">
        <f>IFERROR(VLOOKUP(B92,'16'!B:J,9,0),"0")</f>
        <v>0</v>
      </c>
      <c r="DT92" s="72">
        <f>IFERROR(VLOOKUP(B92,'16'!B:K,10,0),"0")</f>
        <v>0</v>
      </c>
      <c r="DU92" s="72">
        <f>IFERROR(VLOOKUP(B92,'16'!B:L,11,0),"0")</f>
        <v>0</v>
      </c>
      <c r="DV92" s="73">
        <f t="shared" si="117"/>
        <v>0</v>
      </c>
      <c r="DW92" s="72">
        <f>IFERROR(VLOOKUP(B92,'17'!B:D,3,0),"0")</f>
        <v>0</v>
      </c>
      <c r="DX92" s="72">
        <f>IFERROR(VLOOKUP(B92,'17'!B:E,4,0),"0")</f>
        <v>0</v>
      </c>
      <c r="DY92" s="72">
        <f>IFERROR(VLOOKUP(B92,'17'!B:F,5,0),"0")</f>
        <v>0</v>
      </c>
      <c r="DZ92" s="72">
        <f>IFERROR(VLOOKUP(B92,'17'!B:J,9,0),"0")</f>
        <v>0</v>
      </c>
      <c r="EA92" s="72">
        <f>IFERROR(VLOOKUP(B92,'17'!B:K,10,0),"0")</f>
        <v>0</v>
      </c>
      <c r="EB92" s="72">
        <f>IFERROR(VLOOKUP(B92,'17'!B:L,11,0),"0")</f>
        <v>0</v>
      </c>
      <c r="EC92" s="73">
        <f t="shared" si="118"/>
        <v>0</v>
      </c>
      <c r="ED92" s="72">
        <f>IFERROR(VLOOKUP(B92,'18'!B:D,3,0),"0")</f>
        <v>0</v>
      </c>
      <c r="EE92" s="72">
        <f>IFERROR(VLOOKUP(B92,'18'!B:E,4,0),"0")</f>
        <v>0</v>
      </c>
      <c r="EF92" s="72">
        <f>IFERROR(VLOOKUP(B92,'18'!B:F,5,0),"0")</f>
        <v>0</v>
      </c>
      <c r="EG92" s="72">
        <f>IFERROR(VLOOKUP(B92,'18'!B:J,9,0),"0")</f>
        <v>0</v>
      </c>
      <c r="EH92" s="72">
        <f>IFERROR(VLOOKUP(B92,'18'!B:K,10,0),"0")</f>
        <v>0</v>
      </c>
      <c r="EI92" s="72">
        <f>IFERROR(VLOOKUP(B92,'18'!B:L,11,0),"0")</f>
        <v>0</v>
      </c>
      <c r="EJ92" s="73">
        <f t="shared" si="132"/>
        <v>0</v>
      </c>
      <c r="EK92" s="72">
        <f>IFERROR(VLOOKUP(B92,'19'!B:D,3,0),"0")</f>
        <v>0</v>
      </c>
      <c r="EL92" s="72">
        <f>IFERROR(VLOOKUP(B92,'19'!B:E,4,0),"0")</f>
        <v>0</v>
      </c>
      <c r="EM92" s="72">
        <f>IFERROR(VLOOKUP(B92,'19'!B:F,5,0),"0")</f>
        <v>0</v>
      </c>
      <c r="EN92" s="72">
        <f>IFERROR(VLOOKUP(B92,'19'!B:J,9,0),"0")</f>
        <v>0</v>
      </c>
      <c r="EO92" s="72">
        <f>IFERROR(VLOOKUP(B92,'19'!B:K,10,0),"0")</f>
        <v>0</v>
      </c>
      <c r="EP92" s="72">
        <f>IFERROR(VLOOKUP(B92,'19'!B:L,11,0),"0")</f>
        <v>0</v>
      </c>
      <c r="EQ92" s="73">
        <f t="shared" si="133"/>
        <v>0</v>
      </c>
      <c r="ER92" s="72">
        <f>IFERROR(VLOOKUP(B92,'20'!B:D,3,0),"0")</f>
        <v>0</v>
      </c>
      <c r="ES92" s="72">
        <f>IFERROR(VLOOKUP(B92,'20'!B:E,4,0),"0")</f>
        <v>0</v>
      </c>
      <c r="ET92" s="72">
        <f>IFERROR(VLOOKUP(B92,'20'!B:F,5,0),"0")</f>
        <v>0</v>
      </c>
      <c r="EU92" s="72">
        <f>IFERROR(VLOOKUP(B92,'20'!B:J,9,0),"0")</f>
        <v>0</v>
      </c>
      <c r="EV92" s="72">
        <f>IFERROR(VLOOKUP(B92,'20'!B:K,10,0),"0")</f>
        <v>0</v>
      </c>
      <c r="EW92" s="72">
        <f>IFERROR(VLOOKUP(B92,'20'!B:L,11,0),"0")</f>
        <v>0</v>
      </c>
      <c r="EX92" s="73">
        <f t="shared" si="134"/>
        <v>0</v>
      </c>
      <c r="EY92" s="72">
        <f>IFERROR(VLOOKUP(B92,'21'!B:D,3,0),"0")</f>
        <v>0</v>
      </c>
      <c r="EZ92" s="72">
        <f>IFERROR(VLOOKUP(B92,'21'!B:E,4,0),"0")</f>
        <v>0</v>
      </c>
      <c r="FA92" s="72">
        <f>IFERROR(VLOOKUP(B92,'21'!B:F,5,0),"0")</f>
        <v>0</v>
      </c>
      <c r="FB92" s="72">
        <f>IFERROR(VLOOKUP(B92,'21'!B:J,9,0),"0")</f>
        <v>0</v>
      </c>
      <c r="FC92" s="72">
        <f>IFERROR(VLOOKUP(B92,'21'!B:K,10,0),"0")</f>
        <v>0</v>
      </c>
      <c r="FD92" s="72">
        <f>IFERROR(VLOOKUP(B92,'21'!B:L,11,0),"0")</f>
        <v>0</v>
      </c>
      <c r="FE92" s="73">
        <f t="shared" si="135"/>
        <v>0</v>
      </c>
      <c r="FF92" s="72">
        <f>IFERROR(VLOOKUP(B92,'22'!B:D,3,0),"0")</f>
        <v>0</v>
      </c>
      <c r="FG92" s="72">
        <f>IFERROR(VLOOKUP(B92,'22'!B:E,4,0),"0")</f>
        <v>0</v>
      </c>
      <c r="FH92" s="72">
        <f>IFERROR(VLOOKUP(B92,'22'!B:F,5,0),"0")</f>
        <v>0</v>
      </c>
      <c r="FI92" s="72">
        <f>IFERROR(VLOOKUP(B92,'22'!B:J,9,0),"0")</f>
        <v>0</v>
      </c>
      <c r="FJ92" s="72">
        <f>IFERROR(VLOOKUP(B92,'22'!B:K,10,0),"0")</f>
        <v>0</v>
      </c>
      <c r="FK92" s="72">
        <f>IFERROR(VLOOKUP(B92,'22'!B:L,11,0),"0")</f>
        <v>0</v>
      </c>
      <c r="FL92" s="73">
        <f t="shared" si="136"/>
        <v>0</v>
      </c>
      <c r="FM92" s="72">
        <f>IFERROR(VLOOKUP(B92,'23'!B:D,3,0),"0")</f>
        <v>0</v>
      </c>
      <c r="FN92" s="72">
        <f>IFERROR(VLOOKUP(B92,'23'!B:E,4,0),"0")</f>
        <v>0</v>
      </c>
      <c r="FO92" s="72">
        <f>IFERROR(VLOOKUP(B92,'23'!B:F,5,0),"0")</f>
        <v>0</v>
      </c>
      <c r="FP92" s="72">
        <f>IFERROR(VLOOKUP(B92,'23'!B:J,9,0),"0")</f>
        <v>0</v>
      </c>
      <c r="FQ92" s="72">
        <f>IFERROR(VLOOKUP(B92,'23'!B:K,10,0),"0")</f>
        <v>0</v>
      </c>
      <c r="FR92" s="72">
        <f>IFERROR(VLOOKUP(B92,'23'!B:L,11,0),"0")</f>
        <v>0</v>
      </c>
      <c r="FS92" s="73">
        <f t="shared" si="137"/>
        <v>0</v>
      </c>
      <c r="FT92" s="72">
        <f>IFERROR(VLOOKUP(B92,'24'!B:D,3,0),"0")</f>
        <v>0</v>
      </c>
      <c r="FU92" s="72">
        <f>IFERROR(VLOOKUP(B92,'24'!B:E,4,0),"0")</f>
        <v>0</v>
      </c>
      <c r="FV92" s="72">
        <f>IFERROR(VLOOKUP(B92,'24'!B:F,5,0),"0")</f>
        <v>0</v>
      </c>
      <c r="FW92" s="72">
        <f>IFERROR(VLOOKUP(B92,'24'!B:J,9,0),"0")</f>
        <v>0</v>
      </c>
      <c r="FX92" s="72">
        <f>IFERROR(VLOOKUP(B92,'24'!B:K,10,0),"0")</f>
        <v>0</v>
      </c>
      <c r="FY92" s="72">
        <f>IFERROR(VLOOKUP(B92,'24'!B:L,11,0),"0")</f>
        <v>0</v>
      </c>
      <c r="FZ92" s="73">
        <f t="shared" si="138"/>
        <v>0</v>
      </c>
      <c r="GA92" s="72">
        <f>IFERROR(VLOOKUP(B92,'25'!B:D,3,0),"0")</f>
        <v>0</v>
      </c>
      <c r="GB92" s="72">
        <f>IFERROR(VLOOKUP(B92,'25'!B:E,4,0),"0")</f>
        <v>0</v>
      </c>
      <c r="GC92" s="72">
        <f>IFERROR(VLOOKUP(B92,'25'!B:F,5,0),"0")</f>
        <v>0</v>
      </c>
      <c r="GD92" s="72">
        <f>IFERROR(VLOOKUP(B92,'25'!B:J,9,0),"0")</f>
        <v>0</v>
      </c>
      <c r="GE92" s="72">
        <f>IFERROR(VLOOKUP(B92,'25'!B:K,10,0),"0")</f>
        <v>0</v>
      </c>
      <c r="GF92" s="72">
        <f>IFERROR(VLOOKUP(B92,'25'!B:L,11,0),"0")</f>
        <v>0</v>
      </c>
      <c r="GG92" s="73">
        <f t="shared" si="119"/>
        <v>0</v>
      </c>
      <c r="GH92" s="72">
        <f>IFERROR(VLOOKUP(B92,'26'!B:D,3,0),"0")</f>
        <v>0</v>
      </c>
      <c r="GI92" s="72">
        <f>IFERROR(VLOOKUP(B92,'26'!B:E,4,0),"0")</f>
        <v>0</v>
      </c>
      <c r="GJ92" s="72">
        <f>IFERROR(VLOOKUP(B92,'26'!B:F,5,0),"0")</f>
        <v>0</v>
      </c>
      <c r="GK92" s="72">
        <f>IFERROR(VLOOKUP(B92,'26'!B:J,9,0),"0")</f>
        <v>0</v>
      </c>
      <c r="GL92" s="72">
        <f>IFERROR(VLOOKUP(B92,'26'!B:K,10,0),"0")</f>
        <v>0</v>
      </c>
      <c r="GM92" s="72">
        <f>IFERROR(VLOOKUP(B92,'26'!B:L,11,0),"0")</f>
        <v>50</v>
      </c>
      <c r="GN92" s="73">
        <f t="shared" si="120"/>
        <v>0</v>
      </c>
      <c r="GO92" s="72">
        <f>IFERROR(VLOOKUP(B92,'27'!B:D,3,0),"0")</f>
        <v>1</v>
      </c>
      <c r="GP92" s="72">
        <f>IFERROR(VLOOKUP(B92,'27'!B:E,4,0),"0")</f>
        <v>0</v>
      </c>
      <c r="GQ92" s="72">
        <f>IFERROR(VLOOKUP(B92,'27'!B:F,5,0),"0")</f>
        <v>0</v>
      </c>
      <c r="GR92" s="72">
        <f>IFERROR(VLOOKUP(B92,'27'!B:J,9,0),"0")</f>
        <v>0</v>
      </c>
      <c r="GS92" s="72">
        <f>IFERROR(VLOOKUP(B92,'27'!B:K,10,0),"0")</f>
        <v>0</v>
      </c>
      <c r="GT92" s="72">
        <f>IFERROR(VLOOKUP(B92,'27'!B:L,11,0),"0")</f>
        <v>0</v>
      </c>
      <c r="GU92" s="73">
        <f t="shared" si="139"/>
        <v>1</v>
      </c>
      <c r="GV92" s="72">
        <f>IFERROR(VLOOKUP(B92,'28'!B:D,3,0),"0")</f>
        <v>0</v>
      </c>
      <c r="GW92" s="72">
        <f>IFERROR(VLOOKUP(B92,'28'!B:E,4,0),"0")</f>
        <v>0</v>
      </c>
      <c r="GX92" s="72">
        <f>IFERROR(VLOOKUP(B92,'28'!B:F,5,0),"0")</f>
        <v>0</v>
      </c>
      <c r="GY92" s="72">
        <f>IFERROR(VLOOKUP(B92,'28'!B:J,9,0),"0")</f>
        <v>0</v>
      </c>
      <c r="GZ92" s="72">
        <f>IFERROR(VLOOKUP(B92,'28'!B:K,10,0),"0")</f>
        <v>0</v>
      </c>
      <c r="HA92" s="72">
        <f>IFERROR(VLOOKUP(B92,'28'!B:L,11,0),"0")</f>
        <v>0</v>
      </c>
      <c r="HB92" s="73">
        <f t="shared" si="140"/>
        <v>0</v>
      </c>
      <c r="HC92" s="72" t="str">
        <f>IFERROR(VLOOKUP(B92,#REF!,3),"0")</f>
        <v>0</v>
      </c>
      <c r="HD92" s="72" t="str">
        <f>IFERROR(VLOOKUP(B92,#REF!,4,0),"0")</f>
        <v>0</v>
      </c>
      <c r="HE92" s="72" t="str">
        <f>IFERROR(VLOOKUP(B92,#REF!,5,0),"0")</f>
        <v>0</v>
      </c>
      <c r="HF92" s="72" t="str">
        <f>IFERROR(VLOOKUP(B92,#REF!,9,0),"0")</f>
        <v>0</v>
      </c>
      <c r="HG92" s="72" t="str">
        <f>IFERROR(VLOOKUP(B92,#REF!,10,0),"0")</f>
        <v>0</v>
      </c>
      <c r="HH92" s="72" t="str">
        <f>IFERROR(VLOOKUP(B92,#REF!,11,0),"0")</f>
        <v>0</v>
      </c>
      <c r="HI92" s="73">
        <f t="shared" si="121"/>
        <v>0</v>
      </c>
      <c r="HP92" s="73">
        <f t="shared" si="122"/>
        <v>0</v>
      </c>
      <c r="HW92" s="73">
        <f t="shared" si="123"/>
        <v>0</v>
      </c>
    </row>
    <row r="93" spans="1:231" x14ac:dyDescent="0.6">
      <c r="A93" s="3">
        <v>90</v>
      </c>
      <c r="B93" s="3">
        <v>1100002</v>
      </c>
      <c r="C93" s="5" t="s">
        <v>40</v>
      </c>
      <c r="D93" s="3" t="s">
        <v>176</v>
      </c>
      <c r="E93" s="84">
        <v>22.02</v>
      </c>
      <c r="F93" s="83">
        <f t="shared" si="126"/>
        <v>528.48</v>
      </c>
      <c r="G93" s="70">
        <f t="shared" si="141"/>
        <v>1</v>
      </c>
      <c r="H93" s="70">
        <f t="shared" si="142"/>
        <v>4</v>
      </c>
      <c r="I93" s="70">
        <f t="shared" si="143"/>
        <v>5</v>
      </c>
      <c r="J93" s="70">
        <f t="shared" si="144"/>
        <v>0</v>
      </c>
      <c r="K93" s="70">
        <f t="shared" si="145"/>
        <v>0</v>
      </c>
      <c r="L93" s="70">
        <f t="shared" si="146"/>
        <v>14</v>
      </c>
      <c r="M93" s="73">
        <f t="shared" si="124"/>
        <v>24</v>
      </c>
      <c r="N93" s="81">
        <f t="shared" si="125"/>
        <v>10</v>
      </c>
      <c r="O93" s="72" t="str">
        <f>IFERROR(VLOOKUP(B93,'1ไม่มียอด'!B:D,3,0),"0")</f>
        <v>0</v>
      </c>
      <c r="P93" s="72" t="str">
        <f>IFERROR(VLOOKUP(B93,'1ไม่มียอด'!B:E,4,0),"0")</f>
        <v>0</v>
      </c>
      <c r="Q93" s="72" t="str">
        <f>IFERROR(VLOOKUP(B93,'1ไม่มียอด'!B:F,5,0),"0")</f>
        <v>0</v>
      </c>
      <c r="R93" s="72" t="str">
        <f>IFERROR(VLOOKUP(B93,'1ไม่มียอด'!B:G,6,0),"0")</f>
        <v>0</v>
      </c>
      <c r="S93" s="72" t="str">
        <f>IFERROR(VLOOKUP(B93,'1ไม่มียอด'!B:J,9,0),"0")</f>
        <v>0</v>
      </c>
      <c r="T93" s="72" t="str">
        <f>IFERROR(VLOOKUP(B93,'1ไม่มียอด'!B:K,10,0),"0")</f>
        <v>0</v>
      </c>
      <c r="U93" s="73">
        <f t="shared" si="107"/>
        <v>0</v>
      </c>
      <c r="V93" s="72" t="str">
        <f>IFERROR(VLOOKUP(B93,#REF!,3,0),"0")</f>
        <v>0</v>
      </c>
      <c r="W93" s="72" t="str">
        <f>IFERROR(VLOOKUP(B93,#REF!,4,0),"0")</f>
        <v>0</v>
      </c>
      <c r="X93" s="72" t="str">
        <f>IFERROR(VLOOKUP(B93,#REF!,5,0),"0")</f>
        <v>0</v>
      </c>
      <c r="Y93" s="72" t="str">
        <f>IFERROR(VLOOKUP(B93,#REF!,9,0),"0")</f>
        <v>0</v>
      </c>
      <c r="Z93" s="72" t="str">
        <f>IFERROR(VLOOKUP(B93,#REF!,10,0),"0")</f>
        <v>0</v>
      </c>
      <c r="AA93" s="72" t="str">
        <f>IFERROR(VLOOKUP(B93,#REF!,11,0),"0")</f>
        <v>0</v>
      </c>
      <c r="AB93" s="73">
        <f t="shared" si="108"/>
        <v>0</v>
      </c>
      <c r="AC93" s="72">
        <f>IFERROR(VLOOKUP(B93,'3'!B:D,3,0),"0")</f>
        <v>0</v>
      </c>
      <c r="AD93" s="72">
        <f>IFERROR(VLOOKUP(B93,'3'!B:E,4,0),"0")</f>
        <v>0</v>
      </c>
      <c r="AE93" s="72">
        <f>IFERROR(VLOOKUP(B93,'3'!B:F,5,0),"0")</f>
        <v>0</v>
      </c>
      <c r="AF93" s="72">
        <f>IFERROR(VLOOKUP(B93,'3'!B:J,9,0),"0")</f>
        <v>0</v>
      </c>
      <c r="AG93" s="72">
        <f>IFERROR(VLOOKUP(B93,'3'!B:K,10,0),"0")</f>
        <v>0</v>
      </c>
      <c r="AH93" s="72">
        <f>IFERROR(VLOOKUP(B93,'3'!B:L,11,0),"0")</f>
        <v>0</v>
      </c>
      <c r="AI93" s="73">
        <f t="shared" si="127"/>
        <v>0</v>
      </c>
      <c r="AJ93" s="72">
        <f>IFERROR(VLOOKUP(B93,'4'!B:D,3,0),"0")</f>
        <v>0</v>
      </c>
      <c r="AK93" s="72">
        <f>IFERROR(VLOOKUP(B93,'4'!B:E,4,0),"0")</f>
        <v>0</v>
      </c>
      <c r="AL93" s="72">
        <f>IFERROR(VLOOKUP(B93,'4'!B:F,5,0),"0")</f>
        <v>0</v>
      </c>
      <c r="AM93" s="72">
        <f>IFERROR(VLOOKUP(B93,'4'!B:J,9,0),"0")</f>
        <v>0</v>
      </c>
      <c r="AN93" s="72">
        <f>IFERROR(VLOOKUP(B93,'4'!B:K,10,0),"0")</f>
        <v>0</v>
      </c>
      <c r="AO93" s="72">
        <f>IFERROR(VLOOKUP(B93,'4'!B:L,11,0),"0")</f>
        <v>0</v>
      </c>
      <c r="AP93" s="73">
        <f t="shared" si="128"/>
        <v>0</v>
      </c>
      <c r="AQ93" s="72">
        <f>IFERROR(VLOOKUP(B93,'5'!B:D,3,0),"0")</f>
        <v>0</v>
      </c>
      <c r="AR93" s="72">
        <f>IFERROR(VLOOKUP(B93,'5'!B:E,4,0),"0")</f>
        <v>0</v>
      </c>
      <c r="AS93" s="72">
        <f>IFERROR(VLOOKUP(B93,'5'!B:F,5,0),"0")</f>
        <v>0</v>
      </c>
      <c r="AT93" s="72">
        <f>IFERROR(VLOOKUP(B93,'5'!B:J,9,0),"0")</f>
        <v>0</v>
      </c>
      <c r="AU93" s="72">
        <f>IFERROR(VLOOKUP(B93,'5'!B:K,10,0),"0")</f>
        <v>0</v>
      </c>
      <c r="AV93" s="72">
        <f>IFERROR(VLOOKUP(B93,'5'!B:L,11,0),"0")</f>
        <v>0</v>
      </c>
      <c r="AW93" s="73">
        <f t="shared" si="109"/>
        <v>0</v>
      </c>
      <c r="AX93" s="72">
        <f>IFERROR(VLOOKUP(B93,'6'!B:D,3,0),"0")</f>
        <v>0</v>
      </c>
      <c r="AY93" s="72">
        <f>IFERROR(VLOOKUP(B93,'6'!B:E,4,0),"0")</f>
        <v>0</v>
      </c>
      <c r="AZ93" s="72">
        <f>IFERROR(VLOOKUP(B93,'6'!B:F,5,0),"0")</f>
        <v>0</v>
      </c>
      <c r="BA93" s="72">
        <f>IFERROR(VLOOKUP(B93,'6'!B:J,9,0),"0")</f>
        <v>0</v>
      </c>
      <c r="BB93" s="72">
        <f>IFERROR(VLOOKUP(B93,'6'!B:K,10,0),"0")</f>
        <v>0</v>
      </c>
      <c r="BC93" s="72">
        <f>IFERROR(VLOOKUP(B93,'6'!B:L,11,0),"0")</f>
        <v>0</v>
      </c>
      <c r="BD93" s="73">
        <f t="shared" si="129"/>
        <v>0</v>
      </c>
      <c r="BE93" s="72">
        <f>IFERROR(VLOOKUP(B93,'7'!B:D,3,0),"0")</f>
        <v>0</v>
      </c>
      <c r="BF93" s="72">
        <f>IFERROR(VLOOKUP(B93,'7'!B:E,4,0),"0")</f>
        <v>0</v>
      </c>
      <c r="BG93" s="72">
        <f>IFERROR(VLOOKUP(B93,'7'!B:F,5,0),"0")</f>
        <v>0</v>
      </c>
      <c r="BH93" s="72">
        <f>IFERROR(VLOOKUP(B93,'7'!B:J,9,0),"0")</f>
        <v>0</v>
      </c>
      <c r="BI93" s="72">
        <f>IFERROR(VLOOKUP(B93,'7'!B:K,10,0),"0")</f>
        <v>0</v>
      </c>
      <c r="BJ93" s="72">
        <f>IFERROR(VLOOKUP(B93,'7'!B:L,11,0),"0")</f>
        <v>0</v>
      </c>
      <c r="BK93" s="73">
        <f t="shared" si="110"/>
        <v>0</v>
      </c>
      <c r="BL93" s="72">
        <f>IFERROR(VLOOKUP(B93,'8'!B:D,3,0),"0")</f>
        <v>0</v>
      </c>
      <c r="BM93" s="72">
        <f>IFERROR(VLOOKUP(B93,'8'!B:E,4,0),"0")</f>
        <v>0</v>
      </c>
      <c r="BN93" s="72">
        <f>IFERROR(VLOOKUP(B93,'8'!B:F,5,0),"0")</f>
        <v>0</v>
      </c>
      <c r="BO93" s="72">
        <f>IFERROR(VLOOKUP(B93,'8'!B:J,9,0),"0")</f>
        <v>0</v>
      </c>
      <c r="BP93" s="72">
        <f>IFERROR(VLOOKUP(B93,'8'!B:K,10,0),"0")</f>
        <v>0</v>
      </c>
      <c r="BQ93" s="72">
        <f>IFERROR(VLOOKUP(B93,'8'!B:L,11,0),"0")</f>
        <v>0</v>
      </c>
      <c r="BR93" s="73">
        <f t="shared" si="130"/>
        <v>0</v>
      </c>
      <c r="BS93" s="72">
        <f>IFERROR(VLOOKUP(B93,'9'!B:D,3,0),"0")</f>
        <v>0</v>
      </c>
      <c r="BT93" s="72">
        <f>IFERROR(VLOOKUP(B93,'9'!B:E,4,0),"0")</f>
        <v>0</v>
      </c>
      <c r="BU93" s="72">
        <f>IFERROR(VLOOKUP(B93,'9'!B:F,5,0),"0")</f>
        <v>0</v>
      </c>
      <c r="BV93" s="72">
        <f>IFERROR(VLOOKUP(B93,'9'!B:J,9,0),"0")</f>
        <v>0</v>
      </c>
      <c r="BW93" s="72">
        <f>IFERROR(VLOOKUP(B93,'9'!B:K,10,0),"0")</f>
        <v>0</v>
      </c>
      <c r="BX93" s="72">
        <f>IFERROR(VLOOKUP(B93,'9'!B:L,11,0),"0")</f>
        <v>0</v>
      </c>
      <c r="BY93" s="73">
        <f t="shared" si="131"/>
        <v>0</v>
      </c>
      <c r="BZ93" s="72">
        <f>IFERROR(VLOOKUP(B93,'10'!B:D,3,0),"0")</f>
        <v>0</v>
      </c>
      <c r="CA93" s="72">
        <f>IFERROR(VLOOKUP(B93,'10'!B:E,4,0),"0")</f>
        <v>0</v>
      </c>
      <c r="CB93" s="72">
        <f>VLOOKUP(B93,'10'!B:F,5,0)</f>
        <v>0</v>
      </c>
      <c r="CC93" s="72">
        <f>IFERROR(VLOOKUP(B93,'10'!B:J,9,0),"0")</f>
        <v>0</v>
      </c>
      <c r="CD93" s="72">
        <f>IFERROR(VLOOKUP(B93,'10'!B:K,10,0),"0")</f>
        <v>0</v>
      </c>
      <c r="CE93" s="72">
        <f>IFERROR(VLOOKUP(B93,'10'!B:L,11,0),"0")</f>
        <v>0</v>
      </c>
      <c r="CF93" s="73">
        <f t="shared" si="111"/>
        <v>0</v>
      </c>
      <c r="CG93" s="72">
        <f>IFERROR(VLOOKUP(B93,'11'!B:D,3,0),"0")</f>
        <v>0</v>
      </c>
      <c r="CH93" s="72">
        <f>IFERROR(VLOOKUP(B93,'11'!B:E,4,0),"0")</f>
        <v>0</v>
      </c>
      <c r="CI93" s="72">
        <f>IFERROR(VLOOKUP(B93,'11'!B:F,5,0),"0")</f>
        <v>0</v>
      </c>
      <c r="CJ93" s="72">
        <f>IFERROR(VLOOKUP(B93,'11'!B:J,9,0),"0")</f>
        <v>0</v>
      </c>
      <c r="CK93" s="72">
        <f>IFERROR(VLOOKUP(B93,'11'!B:K,10,0),"0")</f>
        <v>0</v>
      </c>
      <c r="CL93" s="72">
        <f>IFERROR(VLOOKUP(B93,'11'!B:L,11,0),"0")</f>
        <v>0</v>
      </c>
      <c r="CM93" s="73">
        <f t="shared" si="112"/>
        <v>0</v>
      </c>
      <c r="CN93" s="72">
        <f>IFERROR(VLOOKUP(B93,'12'!B:D,3,0),"0")</f>
        <v>0</v>
      </c>
      <c r="CO93" s="72">
        <f>IFERROR(VLOOKUP(B93,'12'!B:E,4,0),"0")</f>
        <v>0</v>
      </c>
      <c r="CP93" s="72">
        <f>IFERROR(VLOOKUP(B93,'12'!B:F,5,0),"0")</f>
        <v>0</v>
      </c>
      <c r="CQ93" s="72">
        <f>IFERROR(VLOOKUP(B93,'12'!B:J,9,0),"0")</f>
        <v>0</v>
      </c>
      <c r="CR93" s="72">
        <f>IFERROR(VLOOKUP(B93,'12'!B:K,10,0),"0")</f>
        <v>0</v>
      </c>
      <c r="CS93" s="72">
        <f>IFERROR(VLOOKUP(B93,'12'!B:L,11,0),"0")</f>
        <v>5</v>
      </c>
      <c r="CT93" s="73">
        <f t="shared" si="113"/>
        <v>0</v>
      </c>
      <c r="CU93" s="72">
        <f>IFERROR(VLOOKUP(B93,'13'!B:D,3,0),"0")</f>
        <v>0</v>
      </c>
      <c r="CV93" s="72">
        <f>IFERROR(VLOOKUP(B93,'13'!B:E,4,0),"0")</f>
        <v>0</v>
      </c>
      <c r="CW93" s="72">
        <f>IFERROR(VLOOKUP(B93,'13'!B:F,5,0),"0")</f>
        <v>0</v>
      </c>
      <c r="CX93" s="72">
        <f>IFERROR(VLOOKUP(B93,'13'!B:J,9,0),"0")</f>
        <v>0</v>
      </c>
      <c r="CY93" s="72">
        <f>IFERROR(VLOOKUP(B93,'13'!B:K,10,0),"0")</f>
        <v>0</v>
      </c>
      <c r="CZ93" s="72">
        <f>IFERROR(VLOOKUP(B93,'13'!B:L,11,0),"0")</f>
        <v>0</v>
      </c>
      <c r="DA93" s="73">
        <f t="shared" si="114"/>
        <v>0</v>
      </c>
      <c r="DB93" s="72">
        <f>IFERROR(VLOOKUP(B93,'14'!B:D,3,0),"0")</f>
        <v>0</v>
      </c>
      <c r="DC93" s="72">
        <f>IFERROR(VLOOKUP(B93,'14'!B:E,4,0),"0")</f>
        <v>0</v>
      </c>
      <c r="DD93" s="72">
        <f>IFERROR(VLOOKUP(B93,'14'!B:F,5,0),"0")</f>
        <v>1</v>
      </c>
      <c r="DE93" s="72">
        <f>IFERROR(VLOOKUP(B93,'14'!B:J,9,0),"0")</f>
        <v>0</v>
      </c>
      <c r="DF93" s="72">
        <f>IFERROR(VLOOKUP(B93,'14'!B:K,10,0),"0")</f>
        <v>0</v>
      </c>
      <c r="DG93" s="72">
        <f>IFERROR(VLOOKUP(B93,'14'!B:L,11,0),"0")</f>
        <v>0</v>
      </c>
      <c r="DH93" s="73">
        <f t="shared" si="115"/>
        <v>1</v>
      </c>
      <c r="DI93" s="72">
        <f>IFERROR(VLOOKUP(B93,'15'!B:D,3,0),"0")</f>
        <v>0</v>
      </c>
      <c r="DJ93" s="72">
        <f>IFERROR(VLOOKUP(B93,'15'!B:E,4,0),"0")</f>
        <v>0</v>
      </c>
      <c r="DK93" s="72">
        <f>IFERROR(VLOOKUP(B93,'15'!B:F,5,0),"0")</f>
        <v>0</v>
      </c>
      <c r="DL93" s="72">
        <f>IFERROR(VLOOKUP(B93,'15'!B:J,9,0),"0")</f>
        <v>0</v>
      </c>
      <c r="DM93" s="72">
        <f>IFERROR(VLOOKUP(B93,'15'!B:K,10,0),"0")</f>
        <v>0</v>
      </c>
      <c r="DN93" s="72">
        <f>IFERROR(VLOOKUP(B93,'15'!B:L,11,0),"0")</f>
        <v>0</v>
      </c>
      <c r="DO93" s="73">
        <f t="shared" si="116"/>
        <v>0</v>
      </c>
      <c r="DP93" s="72">
        <f>IFERROR(VLOOKUP(B93,'16'!B:D,3,0),"0")</f>
        <v>0</v>
      </c>
      <c r="DQ93" s="72">
        <f>IFERROR(VLOOKUP(B93,'16'!B:E,4,0),"0")</f>
        <v>0</v>
      </c>
      <c r="DR93" s="72">
        <f>IFERROR(VLOOKUP(B93,'16'!B:F,5,0),"0")</f>
        <v>0</v>
      </c>
      <c r="DS93" s="72">
        <f>IFERROR(VLOOKUP(B93,'16'!B:J,9,0),"0")</f>
        <v>0</v>
      </c>
      <c r="DT93" s="72">
        <f>IFERROR(VLOOKUP(B93,'16'!B:K,10,0),"0")</f>
        <v>0</v>
      </c>
      <c r="DU93" s="72">
        <f>IFERROR(VLOOKUP(B93,'16'!B:L,11,0),"0")</f>
        <v>0</v>
      </c>
      <c r="DV93" s="73">
        <f t="shared" si="117"/>
        <v>0</v>
      </c>
      <c r="DW93" s="72">
        <f>IFERROR(VLOOKUP(B93,'17'!B:D,3,0),"0")</f>
        <v>0</v>
      </c>
      <c r="DX93" s="72">
        <f>IFERROR(VLOOKUP(B93,'17'!B:E,4,0),"0")</f>
        <v>0</v>
      </c>
      <c r="DY93" s="72">
        <f>IFERROR(VLOOKUP(B93,'17'!B:F,5,0),"0")</f>
        <v>2</v>
      </c>
      <c r="DZ93" s="72">
        <f>IFERROR(VLOOKUP(B93,'17'!B:J,9,0),"0")</f>
        <v>0</v>
      </c>
      <c r="EA93" s="72">
        <f>IFERROR(VLOOKUP(B93,'17'!B:K,10,0),"0")</f>
        <v>0</v>
      </c>
      <c r="EB93" s="72">
        <f>IFERROR(VLOOKUP(B93,'17'!B:L,11,0),"0")</f>
        <v>4</v>
      </c>
      <c r="EC93" s="73">
        <f t="shared" si="118"/>
        <v>2</v>
      </c>
      <c r="ED93" s="72">
        <f>IFERROR(VLOOKUP(B93,'18'!B:D,3,0),"0")</f>
        <v>0</v>
      </c>
      <c r="EE93" s="72">
        <f>IFERROR(VLOOKUP(B93,'18'!B:E,4,0),"0")</f>
        <v>0</v>
      </c>
      <c r="EF93" s="72">
        <f>IFERROR(VLOOKUP(B93,'18'!B:F,5,0),"0")</f>
        <v>0</v>
      </c>
      <c r="EG93" s="72">
        <f>IFERROR(VLOOKUP(B93,'18'!B:J,9,0),"0")</f>
        <v>0</v>
      </c>
      <c r="EH93" s="72">
        <f>IFERROR(VLOOKUP(B93,'18'!B:K,10,0),"0")</f>
        <v>0</v>
      </c>
      <c r="EI93" s="72">
        <f>IFERROR(VLOOKUP(B93,'18'!B:L,11,0),"0")</f>
        <v>0</v>
      </c>
      <c r="EJ93" s="73">
        <f t="shared" si="132"/>
        <v>0</v>
      </c>
      <c r="EK93" s="72">
        <f>IFERROR(VLOOKUP(B93,'19'!B:D,3,0),"0")</f>
        <v>0</v>
      </c>
      <c r="EL93" s="72">
        <f>IFERROR(VLOOKUP(B93,'19'!B:E,4,0),"0")</f>
        <v>0</v>
      </c>
      <c r="EM93" s="72">
        <f>IFERROR(VLOOKUP(B93,'19'!B:F,5,0),"0")</f>
        <v>0</v>
      </c>
      <c r="EN93" s="72">
        <f>IFERROR(VLOOKUP(B93,'19'!B:J,9,0),"0")</f>
        <v>0</v>
      </c>
      <c r="EO93" s="72">
        <f>IFERROR(VLOOKUP(B93,'19'!B:K,10,0),"0")</f>
        <v>0</v>
      </c>
      <c r="EP93" s="72">
        <f>IFERROR(VLOOKUP(B93,'19'!B:L,11,0),"0")</f>
        <v>0</v>
      </c>
      <c r="EQ93" s="73">
        <f t="shared" si="133"/>
        <v>0</v>
      </c>
      <c r="ER93" s="72">
        <f>IFERROR(VLOOKUP(B93,'20'!B:D,3,0),"0")</f>
        <v>0</v>
      </c>
      <c r="ES93" s="72">
        <f>IFERROR(VLOOKUP(B93,'20'!B:E,4,0),"0")</f>
        <v>0</v>
      </c>
      <c r="ET93" s="72">
        <f>IFERROR(VLOOKUP(B93,'20'!B:F,5,0),"0")</f>
        <v>0</v>
      </c>
      <c r="EU93" s="72">
        <f>IFERROR(VLOOKUP(B93,'20'!B:J,9,0),"0")</f>
        <v>0</v>
      </c>
      <c r="EV93" s="72">
        <f>IFERROR(VLOOKUP(B93,'20'!B:K,10,0),"0")</f>
        <v>0</v>
      </c>
      <c r="EW93" s="72">
        <f>IFERROR(VLOOKUP(B93,'20'!B:L,11,0),"0")</f>
        <v>0</v>
      </c>
      <c r="EX93" s="73">
        <f t="shared" si="134"/>
        <v>0</v>
      </c>
      <c r="EY93" s="72">
        <f>IFERROR(VLOOKUP(B93,'21'!B:D,3,0),"0")</f>
        <v>1</v>
      </c>
      <c r="EZ93" s="72">
        <f>IFERROR(VLOOKUP(B93,'21'!B:E,4,0),"0")</f>
        <v>0</v>
      </c>
      <c r="FA93" s="72">
        <f>IFERROR(VLOOKUP(B93,'21'!B:F,5,0),"0")</f>
        <v>0</v>
      </c>
      <c r="FB93" s="72">
        <f>IFERROR(VLOOKUP(B93,'21'!B:J,9,0),"0")</f>
        <v>0</v>
      </c>
      <c r="FC93" s="72">
        <f>IFERROR(VLOOKUP(B93,'21'!B:K,10,0),"0")</f>
        <v>0</v>
      </c>
      <c r="FD93" s="72">
        <f>IFERROR(VLOOKUP(B93,'21'!B:L,11,0),"0")</f>
        <v>0</v>
      </c>
      <c r="FE93" s="73">
        <f t="shared" si="135"/>
        <v>1</v>
      </c>
      <c r="FF93" s="72">
        <f>IFERROR(VLOOKUP(B93,'22'!B:D,3,0),"0")</f>
        <v>0</v>
      </c>
      <c r="FG93" s="72">
        <f>IFERROR(VLOOKUP(B93,'22'!B:E,4,0),"0")</f>
        <v>3</v>
      </c>
      <c r="FH93" s="72">
        <f>IFERROR(VLOOKUP(B93,'22'!B:F,5,0),"0")</f>
        <v>0</v>
      </c>
      <c r="FI93" s="72">
        <f>IFERROR(VLOOKUP(B93,'22'!B:J,9,0),"0")</f>
        <v>0</v>
      </c>
      <c r="FJ93" s="72">
        <f>IFERROR(VLOOKUP(B93,'22'!B:K,10,0),"0")</f>
        <v>0</v>
      </c>
      <c r="FK93" s="72">
        <f>IFERROR(VLOOKUP(B93,'22'!B:L,11,0),"0")</f>
        <v>0</v>
      </c>
      <c r="FL93" s="73">
        <f t="shared" si="136"/>
        <v>3</v>
      </c>
      <c r="FM93" s="72">
        <f>IFERROR(VLOOKUP(B93,'23'!B:D,3,0),"0")</f>
        <v>0</v>
      </c>
      <c r="FN93" s="72">
        <f>IFERROR(VLOOKUP(B93,'23'!B:E,4,0),"0")</f>
        <v>0</v>
      </c>
      <c r="FO93" s="72">
        <f>IFERROR(VLOOKUP(B93,'23'!B:F,5,0),"0")</f>
        <v>0</v>
      </c>
      <c r="FP93" s="72">
        <f>IFERROR(VLOOKUP(B93,'23'!B:J,9,0),"0")</f>
        <v>0</v>
      </c>
      <c r="FQ93" s="72">
        <f>IFERROR(VLOOKUP(B93,'23'!B:K,10,0),"0")</f>
        <v>0</v>
      </c>
      <c r="FR93" s="72">
        <f>IFERROR(VLOOKUP(B93,'23'!B:L,11,0),"0")</f>
        <v>0</v>
      </c>
      <c r="FS93" s="73">
        <f t="shared" si="137"/>
        <v>0</v>
      </c>
      <c r="FT93" s="72">
        <f>IFERROR(VLOOKUP(B93,'24'!B:D,3,0),"0")</f>
        <v>0</v>
      </c>
      <c r="FU93" s="72">
        <f>IFERROR(VLOOKUP(B93,'24'!B:E,4,0),"0")</f>
        <v>0</v>
      </c>
      <c r="FV93" s="72">
        <f>IFERROR(VLOOKUP(B93,'24'!B:F,5,0),"0")</f>
        <v>2</v>
      </c>
      <c r="FW93" s="72">
        <f>IFERROR(VLOOKUP(B93,'24'!B:J,9,0),"0")</f>
        <v>0</v>
      </c>
      <c r="FX93" s="72">
        <f>IFERROR(VLOOKUP(B93,'24'!B:K,10,0),"0")</f>
        <v>0</v>
      </c>
      <c r="FY93" s="72">
        <f>IFERROR(VLOOKUP(B93,'24'!B:L,11,0),"0")</f>
        <v>5</v>
      </c>
      <c r="FZ93" s="73">
        <f t="shared" si="138"/>
        <v>7</v>
      </c>
      <c r="GA93" s="72">
        <f>IFERROR(VLOOKUP(B93,'25'!B:D,3,0),"0")</f>
        <v>0</v>
      </c>
      <c r="GB93" s="72">
        <f>IFERROR(VLOOKUP(B93,'25'!B:E,4,0),"0")</f>
        <v>0</v>
      </c>
      <c r="GC93" s="72">
        <f>IFERROR(VLOOKUP(B93,'25'!B:F,5,0),"0")</f>
        <v>0</v>
      </c>
      <c r="GD93" s="72">
        <f>IFERROR(VLOOKUP(B93,'25'!B:J,9,0),"0")</f>
        <v>0</v>
      </c>
      <c r="GE93" s="72">
        <f>IFERROR(VLOOKUP(B93,'25'!B:K,10,0),"0")</f>
        <v>0</v>
      </c>
      <c r="GF93" s="72">
        <f>IFERROR(VLOOKUP(B93,'25'!B:L,11,0),"0")</f>
        <v>0</v>
      </c>
      <c r="GG93" s="73">
        <f t="shared" si="119"/>
        <v>0</v>
      </c>
      <c r="GH93" s="72">
        <f>IFERROR(VLOOKUP(B93,'26'!B:D,3,0),"0")</f>
        <v>0</v>
      </c>
      <c r="GI93" s="72">
        <f>IFERROR(VLOOKUP(B93,'26'!B:E,4,0),"0")</f>
        <v>1</v>
      </c>
      <c r="GJ93" s="72">
        <f>IFERROR(VLOOKUP(B93,'26'!B:F,5,0),"0")</f>
        <v>0</v>
      </c>
      <c r="GK93" s="72">
        <f>IFERROR(VLOOKUP(B93,'26'!B:J,9,0),"0")</f>
        <v>0</v>
      </c>
      <c r="GL93" s="72">
        <f>IFERROR(VLOOKUP(B93,'26'!B:K,10,0),"0")</f>
        <v>0</v>
      </c>
      <c r="GM93" s="72">
        <f>IFERROR(VLOOKUP(B93,'26'!B:L,11,0),"0")</f>
        <v>0</v>
      </c>
      <c r="GN93" s="73">
        <f t="shared" si="120"/>
        <v>1</v>
      </c>
      <c r="GO93" s="72">
        <f>IFERROR(VLOOKUP(B93,'27'!B:D,3,0),"0")</f>
        <v>0</v>
      </c>
      <c r="GP93" s="72">
        <f>IFERROR(VLOOKUP(B93,'27'!B:E,4,0),"0")</f>
        <v>0</v>
      </c>
      <c r="GQ93" s="72">
        <f>IFERROR(VLOOKUP(B93,'27'!B:F,5,0),"0")</f>
        <v>0</v>
      </c>
      <c r="GR93" s="72">
        <f>IFERROR(VLOOKUP(B93,'27'!B:J,9,0),"0")</f>
        <v>0</v>
      </c>
      <c r="GS93" s="72">
        <f>IFERROR(VLOOKUP(B93,'27'!B:K,10,0),"0")</f>
        <v>0</v>
      </c>
      <c r="GT93" s="72">
        <f>IFERROR(VLOOKUP(B93,'27'!B:L,11,0),"0")</f>
        <v>0</v>
      </c>
      <c r="GU93" s="73">
        <f t="shared" si="139"/>
        <v>0</v>
      </c>
      <c r="GV93" s="72">
        <f>IFERROR(VLOOKUP(B93,'28'!B:D,3,0),"0")</f>
        <v>0</v>
      </c>
      <c r="GW93" s="72">
        <f>IFERROR(VLOOKUP(B93,'28'!B:E,4,0),"0")</f>
        <v>0</v>
      </c>
      <c r="GX93" s="72">
        <f>IFERROR(VLOOKUP(B93,'28'!B:F,5,0),"0")</f>
        <v>0</v>
      </c>
      <c r="GY93" s="72">
        <f>IFERROR(VLOOKUP(B93,'28'!B:J,9,0),"0")</f>
        <v>0</v>
      </c>
      <c r="GZ93" s="72">
        <f>IFERROR(VLOOKUP(B93,'28'!B:K,10,0),"0")</f>
        <v>0</v>
      </c>
      <c r="HA93" s="72">
        <f>IFERROR(VLOOKUP(B93,'28'!B:L,11,0),"0")</f>
        <v>0</v>
      </c>
      <c r="HB93" s="73">
        <f t="shared" si="140"/>
        <v>0</v>
      </c>
      <c r="HC93" s="72" t="str">
        <f>IFERROR(VLOOKUP(B93,#REF!,3),"0")</f>
        <v>0</v>
      </c>
      <c r="HD93" s="72" t="str">
        <f>IFERROR(VLOOKUP(B93,#REF!,4,0),"0")</f>
        <v>0</v>
      </c>
      <c r="HE93" s="72" t="str">
        <f>IFERROR(VLOOKUP(B93,#REF!,5,0),"0")</f>
        <v>0</v>
      </c>
      <c r="HF93" s="72" t="str">
        <f>IFERROR(VLOOKUP(B93,#REF!,9,0),"0")</f>
        <v>0</v>
      </c>
      <c r="HG93" s="72" t="str">
        <f>IFERROR(VLOOKUP(B93,#REF!,10,0),"0")</f>
        <v>0</v>
      </c>
      <c r="HH93" s="72" t="str">
        <f>IFERROR(VLOOKUP(B93,#REF!,11,0),"0")</f>
        <v>0</v>
      </c>
      <c r="HI93" s="73">
        <f t="shared" si="121"/>
        <v>0</v>
      </c>
      <c r="HP93" s="73">
        <f t="shared" si="122"/>
        <v>0</v>
      </c>
      <c r="HW93" s="73">
        <f t="shared" si="123"/>
        <v>0</v>
      </c>
    </row>
    <row r="94" spans="1:231" x14ac:dyDescent="0.6">
      <c r="A94" s="3">
        <v>91</v>
      </c>
      <c r="B94" s="3">
        <v>1200001</v>
      </c>
      <c r="C94" s="5" t="s">
        <v>41</v>
      </c>
      <c r="D94" s="3" t="s">
        <v>176</v>
      </c>
      <c r="E94" s="84">
        <v>30.96</v>
      </c>
      <c r="F94" s="83">
        <f t="shared" si="126"/>
        <v>6408.72</v>
      </c>
      <c r="G94" s="70">
        <f t="shared" si="141"/>
        <v>161</v>
      </c>
      <c r="H94" s="70">
        <f t="shared" si="142"/>
        <v>18</v>
      </c>
      <c r="I94" s="70">
        <f t="shared" si="143"/>
        <v>0</v>
      </c>
      <c r="J94" s="70">
        <f t="shared" si="144"/>
        <v>0</v>
      </c>
      <c r="K94" s="70">
        <f t="shared" si="145"/>
        <v>0</v>
      </c>
      <c r="L94" s="70">
        <f t="shared" si="146"/>
        <v>28</v>
      </c>
      <c r="M94" s="73">
        <f t="shared" si="124"/>
        <v>207</v>
      </c>
      <c r="N94" s="81">
        <f t="shared" si="125"/>
        <v>179</v>
      </c>
      <c r="O94" s="72" t="str">
        <f>IFERROR(VLOOKUP(B94,'1ไม่มียอด'!B:D,3,0),"0")</f>
        <v>0</v>
      </c>
      <c r="P94" s="72" t="str">
        <f>IFERROR(VLOOKUP(B94,'1ไม่มียอด'!B:E,4,0),"0")</f>
        <v>0</v>
      </c>
      <c r="Q94" s="72" t="str">
        <f>IFERROR(VLOOKUP(B94,'1ไม่มียอด'!B:F,5,0),"0")</f>
        <v>0</v>
      </c>
      <c r="R94" s="72" t="str">
        <f>IFERROR(VLOOKUP(B94,'1ไม่มียอด'!B:G,6,0),"0")</f>
        <v>0</v>
      </c>
      <c r="S94" s="72" t="str">
        <f>IFERROR(VLOOKUP(B94,'1ไม่มียอด'!B:J,9,0),"0")</f>
        <v>0</v>
      </c>
      <c r="T94" s="72" t="str">
        <f>IFERROR(VLOOKUP(B94,'1ไม่มียอด'!B:K,10,0),"0")</f>
        <v>0</v>
      </c>
      <c r="U94" s="73">
        <f t="shared" si="107"/>
        <v>0</v>
      </c>
      <c r="V94" s="72" t="str">
        <f>IFERROR(VLOOKUP(B94,#REF!,3,0),"0")</f>
        <v>0</v>
      </c>
      <c r="W94" s="72" t="str">
        <f>IFERROR(VLOOKUP(B94,#REF!,4,0),"0")</f>
        <v>0</v>
      </c>
      <c r="X94" s="72" t="str">
        <f>IFERROR(VLOOKUP(B94,#REF!,5,0),"0")</f>
        <v>0</v>
      </c>
      <c r="Y94" s="72" t="str">
        <f>IFERROR(VLOOKUP(B94,#REF!,9,0),"0")</f>
        <v>0</v>
      </c>
      <c r="Z94" s="72" t="str">
        <f>IFERROR(VLOOKUP(B94,#REF!,10,0),"0")</f>
        <v>0</v>
      </c>
      <c r="AA94" s="72" t="str">
        <f>IFERROR(VLOOKUP(B94,#REF!,11,0),"0")</f>
        <v>0</v>
      </c>
      <c r="AB94" s="73">
        <f t="shared" si="108"/>
        <v>0</v>
      </c>
      <c r="AC94" s="72">
        <f>IFERROR(VLOOKUP(B94,'3'!B:D,3,0),"0")</f>
        <v>50</v>
      </c>
      <c r="AD94" s="72">
        <f>IFERROR(VLOOKUP(B94,'3'!B:E,4,0),"0")</f>
        <v>0</v>
      </c>
      <c r="AE94" s="72">
        <f>IFERROR(VLOOKUP(B94,'3'!B:F,5,0),"0")</f>
        <v>0</v>
      </c>
      <c r="AF94" s="72">
        <f>IFERROR(VLOOKUP(B94,'3'!B:J,9,0),"0")</f>
        <v>0</v>
      </c>
      <c r="AG94" s="72">
        <f>IFERROR(VLOOKUP(B94,'3'!B:K,10,0),"0")</f>
        <v>0</v>
      </c>
      <c r="AH94" s="72">
        <f>IFERROR(VLOOKUP(B94,'3'!B:L,11,0),"0")</f>
        <v>0</v>
      </c>
      <c r="AI94" s="73">
        <f t="shared" si="127"/>
        <v>50</v>
      </c>
      <c r="AJ94" s="72">
        <f>IFERROR(VLOOKUP(B94,'4'!B:D,3,0),"0")</f>
        <v>0</v>
      </c>
      <c r="AK94" s="72">
        <f>IFERROR(VLOOKUP(B94,'4'!B:E,4,0),"0")</f>
        <v>0</v>
      </c>
      <c r="AL94" s="72">
        <f>IFERROR(VLOOKUP(B94,'4'!B:F,5,0),"0")</f>
        <v>0</v>
      </c>
      <c r="AM94" s="72">
        <f>IFERROR(VLOOKUP(B94,'4'!B:J,9,0),"0")</f>
        <v>0</v>
      </c>
      <c r="AN94" s="72">
        <f>IFERROR(VLOOKUP(B94,'4'!B:K,10,0),"0")</f>
        <v>0</v>
      </c>
      <c r="AO94" s="72">
        <f>IFERROR(VLOOKUP(B94,'4'!B:L,11,0),"0")</f>
        <v>0</v>
      </c>
      <c r="AP94" s="73">
        <f t="shared" si="128"/>
        <v>0</v>
      </c>
      <c r="AQ94" s="72">
        <f>IFERROR(VLOOKUP(B94,'5'!B:D,3,0),"0")</f>
        <v>0</v>
      </c>
      <c r="AR94" s="72">
        <f>IFERROR(VLOOKUP(B94,'5'!B:E,4,0),"0")</f>
        <v>0</v>
      </c>
      <c r="AS94" s="72">
        <f>IFERROR(VLOOKUP(B94,'5'!B:F,5,0),"0")</f>
        <v>0</v>
      </c>
      <c r="AT94" s="72">
        <f>IFERROR(VLOOKUP(B94,'5'!B:J,9,0),"0")</f>
        <v>0</v>
      </c>
      <c r="AU94" s="72">
        <f>IFERROR(VLOOKUP(B94,'5'!B:K,10,0),"0")</f>
        <v>0</v>
      </c>
      <c r="AV94" s="72">
        <f>IFERROR(VLOOKUP(B94,'5'!B:L,11,0),"0")</f>
        <v>6</v>
      </c>
      <c r="AW94" s="73">
        <f t="shared" si="109"/>
        <v>0</v>
      </c>
      <c r="AX94" s="72">
        <f>IFERROR(VLOOKUP(B94,'6'!B:D,3,0),"0")</f>
        <v>0</v>
      </c>
      <c r="AY94" s="72">
        <f>IFERROR(VLOOKUP(B94,'6'!B:E,4,0),"0")</f>
        <v>0</v>
      </c>
      <c r="AZ94" s="72">
        <f>IFERROR(VLOOKUP(B94,'6'!B:F,5,0),"0")</f>
        <v>0</v>
      </c>
      <c r="BA94" s="72">
        <f>IFERROR(VLOOKUP(B94,'6'!B:J,9,0),"0")</f>
        <v>0</v>
      </c>
      <c r="BB94" s="72">
        <f>IFERROR(VLOOKUP(B94,'6'!B:K,10,0),"0")</f>
        <v>0</v>
      </c>
      <c r="BC94" s="72">
        <f>IFERROR(VLOOKUP(B94,'6'!B:L,11,0),"0")</f>
        <v>0</v>
      </c>
      <c r="BD94" s="73">
        <f t="shared" si="129"/>
        <v>0</v>
      </c>
      <c r="BE94" s="72">
        <f>IFERROR(VLOOKUP(B94,'7'!B:D,3,0),"0")</f>
        <v>50</v>
      </c>
      <c r="BF94" s="72">
        <f>IFERROR(VLOOKUP(B94,'7'!B:E,4,0),"0")</f>
        <v>1</v>
      </c>
      <c r="BG94" s="72">
        <f>IFERROR(VLOOKUP(B94,'7'!B:F,5,0),"0")</f>
        <v>0</v>
      </c>
      <c r="BH94" s="72">
        <f>IFERROR(VLOOKUP(B94,'7'!B:J,9,0),"0")</f>
        <v>0</v>
      </c>
      <c r="BI94" s="72">
        <f>IFERROR(VLOOKUP(B94,'7'!B:K,10,0),"0")</f>
        <v>0</v>
      </c>
      <c r="BJ94" s="72">
        <f>IFERROR(VLOOKUP(B94,'7'!B:L,11,0),"0")</f>
        <v>0</v>
      </c>
      <c r="BK94" s="73">
        <f t="shared" si="110"/>
        <v>51</v>
      </c>
      <c r="BL94" s="72">
        <f>IFERROR(VLOOKUP(B94,'8'!B:D,3,0),"0")</f>
        <v>0</v>
      </c>
      <c r="BM94" s="72">
        <f>IFERROR(VLOOKUP(B94,'8'!B:E,4,0),"0")</f>
        <v>0</v>
      </c>
      <c r="BN94" s="72">
        <f>IFERROR(VLOOKUP(B94,'8'!B:F,5,0),"0")</f>
        <v>0</v>
      </c>
      <c r="BO94" s="72">
        <f>IFERROR(VLOOKUP(B94,'8'!B:J,9,0),"0")</f>
        <v>0</v>
      </c>
      <c r="BP94" s="72">
        <f>IFERROR(VLOOKUP(B94,'8'!B:K,10,0),"0")</f>
        <v>0</v>
      </c>
      <c r="BQ94" s="72">
        <f>IFERROR(VLOOKUP(B94,'8'!B:L,11,0),"0")</f>
        <v>0</v>
      </c>
      <c r="BR94" s="73">
        <f t="shared" si="130"/>
        <v>0</v>
      </c>
      <c r="BS94" s="72">
        <f>IFERROR(VLOOKUP(B94,'9'!B:D,3,0),"0")</f>
        <v>0</v>
      </c>
      <c r="BT94" s="72">
        <f>IFERROR(VLOOKUP(B94,'9'!B:E,4,0),"0")</f>
        <v>0</v>
      </c>
      <c r="BU94" s="72">
        <f>IFERROR(VLOOKUP(B94,'9'!B:F,5,0),"0")</f>
        <v>0</v>
      </c>
      <c r="BV94" s="72">
        <f>IFERROR(VLOOKUP(B94,'9'!B:J,9,0),"0")</f>
        <v>0</v>
      </c>
      <c r="BW94" s="72">
        <f>IFERROR(VLOOKUP(B94,'9'!B:K,10,0),"0")</f>
        <v>0</v>
      </c>
      <c r="BX94" s="72">
        <f>IFERROR(VLOOKUP(B94,'9'!B:L,11,0),"0")</f>
        <v>0</v>
      </c>
      <c r="BY94" s="73">
        <f t="shared" si="131"/>
        <v>0</v>
      </c>
      <c r="BZ94" s="72">
        <f>IFERROR(VLOOKUP(B94,'10'!B:D,3,0),"0")</f>
        <v>0</v>
      </c>
      <c r="CA94" s="72">
        <f>IFERROR(VLOOKUP(B94,'10'!B:E,4,0),"0")</f>
        <v>1</v>
      </c>
      <c r="CB94" s="72">
        <f>VLOOKUP(B94,'10'!B:F,5,0)</f>
        <v>0</v>
      </c>
      <c r="CC94" s="72">
        <f>IFERROR(VLOOKUP(B94,'10'!B:J,9,0),"0")</f>
        <v>0</v>
      </c>
      <c r="CD94" s="72">
        <f>IFERROR(VLOOKUP(B94,'10'!B:K,10,0),"0")</f>
        <v>0</v>
      </c>
      <c r="CE94" s="72">
        <f>IFERROR(VLOOKUP(B94,'10'!B:L,11,0),"0")</f>
        <v>0</v>
      </c>
      <c r="CF94" s="73">
        <f t="shared" si="111"/>
        <v>1</v>
      </c>
      <c r="CG94" s="72">
        <f>IFERROR(VLOOKUP(B94,'11'!B:D,3,0),"0")</f>
        <v>0</v>
      </c>
      <c r="CH94" s="72">
        <f>IFERROR(VLOOKUP(B94,'11'!B:E,4,0),"0")</f>
        <v>0</v>
      </c>
      <c r="CI94" s="72">
        <f>IFERROR(VLOOKUP(B94,'11'!B:F,5,0),"0")</f>
        <v>0</v>
      </c>
      <c r="CJ94" s="72">
        <f>IFERROR(VLOOKUP(B94,'11'!B:J,9,0),"0")</f>
        <v>0</v>
      </c>
      <c r="CK94" s="72">
        <f>IFERROR(VLOOKUP(B94,'11'!B:K,10,0),"0")</f>
        <v>0</v>
      </c>
      <c r="CL94" s="72">
        <f>IFERROR(VLOOKUP(B94,'11'!B:L,11,0),"0")</f>
        <v>0</v>
      </c>
      <c r="CM94" s="73">
        <f t="shared" si="112"/>
        <v>0</v>
      </c>
      <c r="CN94" s="72">
        <f>IFERROR(VLOOKUP(B94,'12'!B:D,3,0),"0")</f>
        <v>0</v>
      </c>
      <c r="CO94" s="72">
        <f>IFERROR(VLOOKUP(B94,'12'!B:E,4,0),"0")</f>
        <v>0</v>
      </c>
      <c r="CP94" s="72">
        <f>IFERROR(VLOOKUP(B94,'12'!B:F,5,0),"0")</f>
        <v>0</v>
      </c>
      <c r="CQ94" s="72">
        <f>IFERROR(VLOOKUP(B94,'12'!B:J,9,0),"0")</f>
        <v>0</v>
      </c>
      <c r="CR94" s="72">
        <f>IFERROR(VLOOKUP(B94,'12'!B:K,10,0),"0")</f>
        <v>0</v>
      </c>
      <c r="CS94" s="72">
        <f>IFERROR(VLOOKUP(B94,'12'!B:L,11,0),"0")</f>
        <v>3</v>
      </c>
      <c r="CT94" s="73">
        <f t="shared" si="113"/>
        <v>0</v>
      </c>
      <c r="CU94" s="72">
        <f>IFERROR(VLOOKUP(B94,'13'!B:D,3,0),"0")</f>
        <v>0</v>
      </c>
      <c r="CV94" s="72">
        <f>IFERROR(VLOOKUP(B94,'13'!B:E,4,0),"0")</f>
        <v>1</v>
      </c>
      <c r="CW94" s="72">
        <f>IFERROR(VLOOKUP(B94,'13'!B:F,5,0),"0")</f>
        <v>0</v>
      </c>
      <c r="CX94" s="72">
        <f>IFERROR(VLOOKUP(B94,'13'!B:J,9,0),"0")</f>
        <v>0</v>
      </c>
      <c r="CY94" s="72">
        <f>IFERROR(VLOOKUP(B94,'13'!B:K,10,0),"0")</f>
        <v>0</v>
      </c>
      <c r="CZ94" s="72">
        <f>IFERROR(VLOOKUP(B94,'13'!B:L,11,0),"0")</f>
        <v>0</v>
      </c>
      <c r="DA94" s="73">
        <f t="shared" si="114"/>
        <v>1</v>
      </c>
      <c r="DB94" s="72">
        <f>IFERROR(VLOOKUP(B94,'14'!B:D,3,0),"0")</f>
        <v>0</v>
      </c>
      <c r="DC94" s="72">
        <f>IFERROR(VLOOKUP(B94,'14'!B:E,4,0),"0")</f>
        <v>0</v>
      </c>
      <c r="DD94" s="72">
        <f>IFERROR(VLOOKUP(B94,'14'!B:F,5,0),"0")</f>
        <v>0</v>
      </c>
      <c r="DE94" s="72">
        <f>IFERROR(VLOOKUP(B94,'14'!B:J,9,0),"0")</f>
        <v>0</v>
      </c>
      <c r="DF94" s="72">
        <f>IFERROR(VLOOKUP(B94,'14'!B:K,10,0),"0")</f>
        <v>0</v>
      </c>
      <c r="DG94" s="72">
        <f>IFERROR(VLOOKUP(B94,'14'!B:L,11,0),"0")</f>
        <v>0</v>
      </c>
      <c r="DH94" s="73">
        <f t="shared" si="115"/>
        <v>0</v>
      </c>
      <c r="DI94" s="72">
        <f>IFERROR(VLOOKUP(B94,'15'!B:D,3,0),"0")</f>
        <v>0</v>
      </c>
      <c r="DJ94" s="72">
        <f>IFERROR(VLOOKUP(B94,'15'!B:E,4,0),"0")</f>
        <v>2</v>
      </c>
      <c r="DK94" s="72">
        <f>IFERROR(VLOOKUP(B94,'15'!B:F,5,0),"0")</f>
        <v>0</v>
      </c>
      <c r="DL94" s="72">
        <f>IFERROR(VLOOKUP(B94,'15'!B:J,9,0),"0")</f>
        <v>0</v>
      </c>
      <c r="DM94" s="72">
        <f>IFERROR(VLOOKUP(B94,'15'!B:K,10,0),"0")</f>
        <v>0</v>
      </c>
      <c r="DN94" s="72">
        <f>IFERROR(VLOOKUP(B94,'15'!B:L,11,0),"0")</f>
        <v>0</v>
      </c>
      <c r="DO94" s="73">
        <f t="shared" si="116"/>
        <v>2</v>
      </c>
      <c r="DP94" s="72">
        <f>IFERROR(VLOOKUP(B94,'16'!B:D,3,0),"0")</f>
        <v>0</v>
      </c>
      <c r="DQ94" s="72">
        <f>IFERROR(VLOOKUP(B94,'16'!B:E,4,0),"0")</f>
        <v>0</v>
      </c>
      <c r="DR94" s="72">
        <f>IFERROR(VLOOKUP(B94,'16'!B:F,5,0),"0")</f>
        <v>0</v>
      </c>
      <c r="DS94" s="72">
        <f>IFERROR(VLOOKUP(B94,'16'!B:J,9,0),"0")</f>
        <v>0</v>
      </c>
      <c r="DT94" s="72">
        <f>IFERROR(VLOOKUP(B94,'16'!B:K,10,0),"0")</f>
        <v>0</v>
      </c>
      <c r="DU94" s="72">
        <f>IFERROR(VLOOKUP(B94,'16'!B:L,11,0),"0")</f>
        <v>0</v>
      </c>
      <c r="DV94" s="73">
        <f t="shared" si="117"/>
        <v>0</v>
      </c>
      <c r="DW94" s="72">
        <f>IFERROR(VLOOKUP(B94,'17'!B:D,3,0),"0")</f>
        <v>0</v>
      </c>
      <c r="DX94" s="72">
        <f>IFERROR(VLOOKUP(B94,'17'!B:E,4,0),"0")</f>
        <v>5</v>
      </c>
      <c r="DY94" s="72">
        <f>IFERROR(VLOOKUP(B94,'17'!B:F,5,0),"0")</f>
        <v>0</v>
      </c>
      <c r="DZ94" s="72">
        <f>IFERROR(VLOOKUP(B94,'17'!B:J,9,0),"0")</f>
        <v>0</v>
      </c>
      <c r="EA94" s="72">
        <f>IFERROR(VLOOKUP(B94,'17'!B:K,10,0),"0")</f>
        <v>0</v>
      </c>
      <c r="EB94" s="72">
        <f>IFERROR(VLOOKUP(B94,'17'!B:L,11,0),"0")</f>
        <v>4</v>
      </c>
      <c r="EC94" s="73">
        <f t="shared" si="118"/>
        <v>5</v>
      </c>
      <c r="ED94" s="72">
        <f>IFERROR(VLOOKUP(B94,'18'!B:D,3,0),"0")</f>
        <v>0</v>
      </c>
      <c r="EE94" s="72">
        <f>IFERROR(VLOOKUP(B94,'18'!B:E,4,0),"0")</f>
        <v>1</v>
      </c>
      <c r="EF94" s="72">
        <f>IFERROR(VLOOKUP(B94,'18'!B:F,5,0),"0")</f>
        <v>0</v>
      </c>
      <c r="EG94" s="72">
        <f>IFERROR(VLOOKUP(B94,'18'!B:J,9,0),"0")</f>
        <v>0</v>
      </c>
      <c r="EH94" s="72">
        <f>IFERROR(VLOOKUP(B94,'18'!B:K,10,0),"0")</f>
        <v>0</v>
      </c>
      <c r="EI94" s="72">
        <f>IFERROR(VLOOKUP(B94,'18'!B:L,11,0),"0")</f>
        <v>0</v>
      </c>
      <c r="EJ94" s="73">
        <f t="shared" si="132"/>
        <v>1</v>
      </c>
      <c r="EK94" s="72">
        <f>IFERROR(VLOOKUP(B94,'19'!B:D,3,0),"0")</f>
        <v>0</v>
      </c>
      <c r="EL94" s="72">
        <f>IFERROR(VLOOKUP(B94,'19'!B:E,4,0),"0")</f>
        <v>5</v>
      </c>
      <c r="EM94" s="72">
        <f>IFERROR(VLOOKUP(B94,'19'!B:F,5,0),"0")</f>
        <v>0</v>
      </c>
      <c r="EN94" s="72">
        <f>IFERROR(VLOOKUP(B94,'19'!B:J,9,0),"0")</f>
        <v>0</v>
      </c>
      <c r="EO94" s="72">
        <f>IFERROR(VLOOKUP(B94,'19'!B:K,10,0),"0")</f>
        <v>0</v>
      </c>
      <c r="EP94" s="72">
        <f>IFERROR(VLOOKUP(B94,'19'!B:L,11,0),"0")</f>
        <v>10</v>
      </c>
      <c r="EQ94" s="73">
        <f t="shared" si="133"/>
        <v>15</v>
      </c>
      <c r="ER94" s="72">
        <f>IFERROR(VLOOKUP(B94,'20'!B:D,3,0),"0")</f>
        <v>0</v>
      </c>
      <c r="ES94" s="72">
        <f>IFERROR(VLOOKUP(B94,'20'!B:E,4,0),"0")</f>
        <v>0</v>
      </c>
      <c r="ET94" s="72">
        <f>IFERROR(VLOOKUP(B94,'20'!B:F,5,0),"0")</f>
        <v>0</v>
      </c>
      <c r="EU94" s="72">
        <f>IFERROR(VLOOKUP(B94,'20'!B:J,9,0),"0")</f>
        <v>0</v>
      </c>
      <c r="EV94" s="72">
        <f>IFERROR(VLOOKUP(B94,'20'!B:K,10,0),"0")</f>
        <v>0</v>
      </c>
      <c r="EW94" s="72">
        <f>IFERROR(VLOOKUP(B94,'20'!B:L,11,0),"0")</f>
        <v>0</v>
      </c>
      <c r="EX94" s="73">
        <f t="shared" si="134"/>
        <v>0</v>
      </c>
      <c r="EY94" s="72">
        <f>IFERROR(VLOOKUP(B94,'21'!B:D,3,0),"0")</f>
        <v>10</v>
      </c>
      <c r="EZ94" s="72">
        <f>IFERROR(VLOOKUP(B94,'21'!B:E,4,0),"0")</f>
        <v>0</v>
      </c>
      <c r="FA94" s="72">
        <f>IFERROR(VLOOKUP(B94,'21'!B:F,5,0),"0")</f>
        <v>0</v>
      </c>
      <c r="FB94" s="72">
        <f>IFERROR(VLOOKUP(B94,'21'!B:J,9,0),"0")</f>
        <v>0</v>
      </c>
      <c r="FC94" s="72">
        <f>IFERROR(VLOOKUP(B94,'21'!B:K,10,0),"0")</f>
        <v>0</v>
      </c>
      <c r="FD94" s="72">
        <f>IFERROR(VLOOKUP(B94,'21'!B:L,11,0),"0")</f>
        <v>0</v>
      </c>
      <c r="FE94" s="73">
        <f t="shared" si="135"/>
        <v>10</v>
      </c>
      <c r="FF94" s="72">
        <f>IFERROR(VLOOKUP(B94,'22'!B:D,3,0),"0")</f>
        <v>0</v>
      </c>
      <c r="FG94" s="72">
        <f>IFERROR(VLOOKUP(B94,'22'!B:E,4,0),"0")</f>
        <v>1</v>
      </c>
      <c r="FH94" s="72">
        <f>IFERROR(VLOOKUP(B94,'22'!B:F,5,0),"0")</f>
        <v>0</v>
      </c>
      <c r="FI94" s="72">
        <f>IFERROR(VLOOKUP(B94,'22'!B:J,9,0),"0")</f>
        <v>0</v>
      </c>
      <c r="FJ94" s="72">
        <f>IFERROR(VLOOKUP(B94,'22'!B:K,10,0),"0")</f>
        <v>0</v>
      </c>
      <c r="FK94" s="72">
        <f>IFERROR(VLOOKUP(B94,'22'!B:L,11,0),"0")</f>
        <v>0</v>
      </c>
      <c r="FL94" s="73">
        <f t="shared" si="136"/>
        <v>1</v>
      </c>
      <c r="FM94" s="72">
        <f>IFERROR(VLOOKUP(B94,'23'!B:D,3,0),"0")</f>
        <v>0</v>
      </c>
      <c r="FN94" s="72">
        <f>IFERROR(VLOOKUP(B94,'23'!B:E,4,0),"0")</f>
        <v>0</v>
      </c>
      <c r="FO94" s="72">
        <f>IFERROR(VLOOKUP(B94,'23'!B:F,5,0),"0")</f>
        <v>0</v>
      </c>
      <c r="FP94" s="72">
        <f>IFERROR(VLOOKUP(B94,'23'!B:J,9,0),"0")</f>
        <v>0</v>
      </c>
      <c r="FQ94" s="72">
        <f>IFERROR(VLOOKUP(B94,'23'!B:K,10,0),"0")</f>
        <v>0</v>
      </c>
      <c r="FR94" s="72">
        <f>IFERROR(VLOOKUP(B94,'23'!B:L,11,0),"0")</f>
        <v>0</v>
      </c>
      <c r="FS94" s="73">
        <f t="shared" si="137"/>
        <v>0</v>
      </c>
      <c r="FT94" s="72">
        <f>IFERROR(VLOOKUP(B94,'24'!B:D,3,0),"0")</f>
        <v>50</v>
      </c>
      <c r="FU94" s="72">
        <f>IFERROR(VLOOKUP(B94,'24'!B:E,4,0),"0")</f>
        <v>0</v>
      </c>
      <c r="FV94" s="72">
        <f>IFERROR(VLOOKUP(B94,'24'!B:F,5,0),"0")</f>
        <v>0</v>
      </c>
      <c r="FW94" s="72">
        <f>IFERROR(VLOOKUP(B94,'24'!B:J,9,0),"0")</f>
        <v>0</v>
      </c>
      <c r="FX94" s="72">
        <f>IFERROR(VLOOKUP(B94,'24'!B:K,10,0),"0")</f>
        <v>0</v>
      </c>
      <c r="FY94" s="72">
        <f>IFERROR(VLOOKUP(B94,'24'!B:L,11,0),"0")</f>
        <v>5</v>
      </c>
      <c r="FZ94" s="73">
        <f t="shared" si="138"/>
        <v>55</v>
      </c>
      <c r="GA94" s="72">
        <f>IFERROR(VLOOKUP(B94,'25'!B:D,3,0),"0")</f>
        <v>0</v>
      </c>
      <c r="GB94" s="72">
        <f>IFERROR(VLOOKUP(B94,'25'!B:E,4,0),"0")</f>
        <v>0</v>
      </c>
      <c r="GC94" s="72">
        <f>IFERROR(VLOOKUP(B94,'25'!B:F,5,0),"0")</f>
        <v>0</v>
      </c>
      <c r="GD94" s="72">
        <f>IFERROR(VLOOKUP(B94,'25'!B:J,9,0),"0")</f>
        <v>0</v>
      </c>
      <c r="GE94" s="72">
        <f>IFERROR(VLOOKUP(B94,'25'!B:K,10,0),"0")</f>
        <v>0</v>
      </c>
      <c r="GF94" s="72">
        <f>IFERROR(VLOOKUP(B94,'25'!B:L,11,0),"0")</f>
        <v>0</v>
      </c>
      <c r="GG94" s="73">
        <f t="shared" si="119"/>
        <v>0</v>
      </c>
      <c r="GH94" s="72">
        <f>IFERROR(VLOOKUP(B94,'26'!B:D,3,0),"0")</f>
        <v>0</v>
      </c>
      <c r="GI94" s="72">
        <f>IFERROR(VLOOKUP(B94,'26'!B:E,4,0),"0")</f>
        <v>1</v>
      </c>
      <c r="GJ94" s="72">
        <f>IFERROR(VLOOKUP(B94,'26'!B:F,5,0),"0")</f>
        <v>0</v>
      </c>
      <c r="GK94" s="72">
        <f>IFERROR(VLOOKUP(B94,'26'!B:J,9,0),"0")</f>
        <v>0</v>
      </c>
      <c r="GL94" s="72">
        <f>IFERROR(VLOOKUP(B94,'26'!B:K,10,0),"0")</f>
        <v>0</v>
      </c>
      <c r="GM94" s="72">
        <f>IFERROR(VLOOKUP(B94,'26'!B:L,11,0),"0")</f>
        <v>0</v>
      </c>
      <c r="GN94" s="73">
        <f t="shared" si="120"/>
        <v>1</v>
      </c>
      <c r="GO94" s="72">
        <f>IFERROR(VLOOKUP(B94,'27'!B:D,3,0),"0")</f>
        <v>1</v>
      </c>
      <c r="GP94" s="72">
        <f>IFERROR(VLOOKUP(B94,'27'!B:E,4,0),"0")</f>
        <v>0</v>
      </c>
      <c r="GQ94" s="72">
        <f>IFERROR(VLOOKUP(B94,'27'!B:F,5,0),"0")</f>
        <v>0</v>
      </c>
      <c r="GR94" s="72">
        <f>IFERROR(VLOOKUP(B94,'27'!B:J,9,0),"0")</f>
        <v>0</v>
      </c>
      <c r="GS94" s="72">
        <f>IFERROR(VLOOKUP(B94,'27'!B:K,10,0),"0")</f>
        <v>0</v>
      </c>
      <c r="GT94" s="72">
        <f>IFERROR(VLOOKUP(B94,'27'!B:L,11,0),"0")</f>
        <v>0</v>
      </c>
      <c r="GU94" s="73">
        <f t="shared" si="139"/>
        <v>1</v>
      </c>
      <c r="GV94" s="72">
        <f>IFERROR(VLOOKUP(B94,'28'!B:D,3,0),"0")</f>
        <v>0</v>
      </c>
      <c r="GW94" s="72">
        <f>IFERROR(VLOOKUP(B94,'28'!B:E,4,0),"0")</f>
        <v>0</v>
      </c>
      <c r="GX94" s="72">
        <f>IFERROR(VLOOKUP(B94,'28'!B:F,5,0),"0")</f>
        <v>0</v>
      </c>
      <c r="GY94" s="72">
        <f>IFERROR(VLOOKUP(B94,'28'!B:J,9,0),"0")</f>
        <v>0</v>
      </c>
      <c r="GZ94" s="72">
        <f>IFERROR(VLOOKUP(B94,'28'!B:K,10,0),"0")</f>
        <v>0</v>
      </c>
      <c r="HA94" s="72">
        <f>IFERROR(VLOOKUP(B94,'28'!B:L,11,0),"0")</f>
        <v>0</v>
      </c>
      <c r="HB94" s="73">
        <f t="shared" si="140"/>
        <v>0</v>
      </c>
      <c r="HC94" s="72" t="str">
        <f>IFERROR(VLOOKUP(B94,#REF!,3),"0")</f>
        <v>0</v>
      </c>
      <c r="HD94" s="72" t="str">
        <f>IFERROR(VLOOKUP(B94,#REF!,4,0),"0")</f>
        <v>0</v>
      </c>
      <c r="HE94" s="72" t="str">
        <f>IFERROR(VLOOKUP(B94,#REF!,5,0),"0")</f>
        <v>0</v>
      </c>
      <c r="HF94" s="72" t="str">
        <f>IFERROR(VLOOKUP(B94,#REF!,9,0),"0")</f>
        <v>0</v>
      </c>
      <c r="HG94" s="72" t="str">
        <f>IFERROR(VLOOKUP(B94,#REF!,10,0),"0")</f>
        <v>0</v>
      </c>
      <c r="HH94" s="72" t="str">
        <f>IFERROR(VLOOKUP(B94,#REF!,11,0),"0")</f>
        <v>0</v>
      </c>
      <c r="HI94" s="73">
        <f t="shared" si="121"/>
        <v>0</v>
      </c>
      <c r="HP94" s="73">
        <f t="shared" si="122"/>
        <v>0</v>
      </c>
      <c r="HW94" s="73">
        <f t="shared" si="123"/>
        <v>0</v>
      </c>
    </row>
    <row r="95" spans="1:231" x14ac:dyDescent="0.6">
      <c r="A95" s="3">
        <v>92</v>
      </c>
      <c r="B95" s="3">
        <v>1005761</v>
      </c>
      <c r="C95" s="5" t="s">
        <v>42</v>
      </c>
      <c r="D95" s="3" t="s">
        <v>179</v>
      </c>
      <c r="E95" s="84">
        <v>17.5</v>
      </c>
      <c r="F95" s="83">
        <f t="shared" si="126"/>
        <v>0</v>
      </c>
      <c r="G95" s="70">
        <f t="shared" si="141"/>
        <v>0</v>
      </c>
      <c r="H95" s="70">
        <f t="shared" si="142"/>
        <v>0</v>
      </c>
      <c r="I95" s="70">
        <f t="shared" si="143"/>
        <v>0</v>
      </c>
      <c r="J95" s="70">
        <f t="shared" si="144"/>
        <v>0</v>
      </c>
      <c r="K95" s="70">
        <f t="shared" si="145"/>
        <v>0</v>
      </c>
      <c r="L95" s="70">
        <f t="shared" si="146"/>
        <v>0</v>
      </c>
      <c r="M95" s="73">
        <f t="shared" si="124"/>
        <v>0</v>
      </c>
      <c r="N95" s="81">
        <f t="shared" si="125"/>
        <v>0</v>
      </c>
      <c r="O95" s="72" t="str">
        <f>IFERROR(VLOOKUP(B95,'1ไม่มียอด'!B:D,3,0),"0")</f>
        <v>0</v>
      </c>
      <c r="P95" s="72" t="str">
        <f>IFERROR(VLOOKUP(B95,'1ไม่มียอด'!B:E,4,0),"0")</f>
        <v>0</v>
      </c>
      <c r="Q95" s="72" t="str">
        <f>IFERROR(VLOOKUP(B95,'1ไม่มียอด'!B:F,5,0),"0")</f>
        <v>0</v>
      </c>
      <c r="R95" s="72" t="str">
        <f>IFERROR(VLOOKUP(B95,'1ไม่มียอด'!B:G,6,0),"0")</f>
        <v>0</v>
      </c>
      <c r="S95" s="72" t="str">
        <f>IFERROR(VLOOKUP(B95,'1ไม่มียอด'!B:J,9,0),"0")</f>
        <v>0</v>
      </c>
      <c r="T95" s="72" t="str">
        <f>IFERROR(VLOOKUP(B95,'1ไม่มียอด'!B:K,10,0),"0")</f>
        <v>0</v>
      </c>
      <c r="U95" s="73">
        <f t="shared" si="107"/>
        <v>0</v>
      </c>
      <c r="V95" s="72" t="str">
        <f>IFERROR(VLOOKUP(B95,#REF!,3,0),"0")</f>
        <v>0</v>
      </c>
      <c r="W95" s="72" t="str">
        <f>IFERROR(VLOOKUP(B95,#REF!,4,0),"0")</f>
        <v>0</v>
      </c>
      <c r="X95" s="72" t="str">
        <f>IFERROR(VLOOKUP(B95,#REF!,5,0),"0")</f>
        <v>0</v>
      </c>
      <c r="Y95" s="72" t="str">
        <f>IFERROR(VLOOKUP(B95,#REF!,9,0),"0")</f>
        <v>0</v>
      </c>
      <c r="Z95" s="72" t="str">
        <f>IFERROR(VLOOKUP(B95,#REF!,10,0),"0")</f>
        <v>0</v>
      </c>
      <c r="AA95" s="72" t="str">
        <f>IFERROR(VLOOKUP(B95,#REF!,11,0),"0")</f>
        <v>0</v>
      </c>
      <c r="AB95" s="73">
        <f t="shared" si="108"/>
        <v>0</v>
      </c>
      <c r="AC95" s="72">
        <f>IFERROR(VLOOKUP(B95,'3'!B:D,3,0),"0")</f>
        <v>0</v>
      </c>
      <c r="AD95" s="72">
        <f>IFERROR(VLOOKUP(B95,'3'!B:E,4,0),"0")</f>
        <v>0</v>
      </c>
      <c r="AE95" s="72">
        <f>IFERROR(VLOOKUP(B95,'3'!B:F,5,0),"0")</f>
        <v>0</v>
      </c>
      <c r="AF95" s="72">
        <f>IFERROR(VLOOKUP(B95,'3'!B:J,9,0),"0")</f>
        <v>0</v>
      </c>
      <c r="AG95" s="72">
        <f>IFERROR(VLOOKUP(B95,'3'!B:K,10,0),"0")</f>
        <v>0</v>
      </c>
      <c r="AH95" s="72">
        <f>IFERROR(VLOOKUP(B95,'3'!B:L,11,0),"0")</f>
        <v>0</v>
      </c>
      <c r="AI95" s="73">
        <f t="shared" si="127"/>
        <v>0</v>
      </c>
      <c r="AJ95" s="72">
        <f>IFERROR(VLOOKUP(B95,'4'!B:D,3,0),"0")</f>
        <v>0</v>
      </c>
      <c r="AK95" s="72">
        <f>IFERROR(VLOOKUP(B95,'4'!B:E,4,0),"0")</f>
        <v>0</v>
      </c>
      <c r="AL95" s="72">
        <f>IFERROR(VLOOKUP(B95,'4'!B:F,5,0),"0")</f>
        <v>0</v>
      </c>
      <c r="AM95" s="72">
        <f>IFERROR(VLOOKUP(B95,'4'!B:J,9,0),"0")</f>
        <v>0</v>
      </c>
      <c r="AN95" s="72">
        <f>IFERROR(VLOOKUP(B95,'4'!B:K,10,0),"0")</f>
        <v>0</v>
      </c>
      <c r="AO95" s="72">
        <f>IFERROR(VLOOKUP(B95,'4'!B:L,11,0),"0")</f>
        <v>0</v>
      </c>
      <c r="AP95" s="73">
        <f t="shared" si="128"/>
        <v>0</v>
      </c>
      <c r="AQ95" s="72">
        <f>IFERROR(VLOOKUP(B95,'5'!B:D,3,0),"0")</f>
        <v>0</v>
      </c>
      <c r="AR95" s="72">
        <f>IFERROR(VLOOKUP(B95,'5'!B:E,4,0),"0")</f>
        <v>0</v>
      </c>
      <c r="AS95" s="72">
        <f>IFERROR(VLOOKUP(B95,'5'!B:F,5,0),"0")</f>
        <v>0</v>
      </c>
      <c r="AT95" s="72">
        <f>IFERROR(VLOOKUP(B95,'5'!B:J,9,0),"0")</f>
        <v>0</v>
      </c>
      <c r="AU95" s="72">
        <f>IFERROR(VLOOKUP(B95,'5'!B:K,10,0),"0")</f>
        <v>0</v>
      </c>
      <c r="AV95" s="72">
        <f>IFERROR(VLOOKUP(B95,'5'!B:L,11,0),"0")</f>
        <v>0</v>
      </c>
      <c r="AW95" s="73">
        <f t="shared" si="109"/>
        <v>0</v>
      </c>
      <c r="AX95" s="72">
        <f>IFERROR(VLOOKUP(B95,'6'!B:D,3,0),"0")</f>
        <v>0</v>
      </c>
      <c r="AY95" s="72">
        <f>IFERROR(VLOOKUP(B95,'6'!B:E,4,0),"0")</f>
        <v>0</v>
      </c>
      <c r="AZ95" s="72">
        <f>IFERROR(VLOOKUP(B95,'6'!B:F,5,0),"0")</f>
        <v>0</v>
      </c>
      <c r="BA95" s="72">
        <f>IFERROR(VLOOKUP(B95,'6'!B:J,9,0),"0")</f>
        <v>0</v>
      </c>
      <c r="BB95" s="72">
        <f>IFERROR(VLOOKUP(B95,'6'!B:K,10,0),"0")</f>
        <v>0</v>
      </c>
      <c r="BC95" s="72">
        <f>IFERROR(VLOOKUP(B95,'6'!B:L,11,0),"0")</f>
        <v>0</v>
      </c>
      <c r="BD95" s="73">
        <f t="shared" si="129"/>
        <v>0</v>
      </c>
      <c r="BE95" s="72">
        <f>IFERROR(VLOOKUP(B95,'7'!B:D,3,0),"0")</f>
        <v>0</v>
      </c>
      <c r="BF95" s="72">
        <f>IFERROR(VLOOKUP(B95,'7'!B:E,4,0),"0")</f>
        <v>0</v>
      </c>
      <c r="BG95" s="72">
        <f>IFERROR(VLOOKUP(B95,'7'!B:F,5,0),"0")</f>
        <v>0</v>
      </c>
      <c r="BH95" s="72">
        <f>IFERROR(VLOOKUP(B95,'7'!B:J,9,0),"0")</f>
        <v>0</v>
      </c>
      <c r="BI95" s="72">
        <f>IFERROR(VLOOKUP(B95,'7'!B:K,10,0),"0")</f>
        <v>0</v>
      </c>
      <c r="BJ95" s="72">
        <f>IFERROR(VLOOKUP(B95,'7'!B:L,11,0),"0")</f>
        <v>0</v>
      </c>
      <c r="BK95" s="73">
        <f t="shared" si="110"/>
        <v>0</v>
      </c>
      <c r="BL95" s="72">
        <f>IFERROR(VLOOKUP(B95,'8'!B:D,3,0),"0")</f>
        <v>0</v>
      </c>
      <c r="BM95" s="72">
        <f>IFERROR(VLOOKUP(B95,'8'!B:E,4,0),"0")</f>
        <v>0</v>
      </c>
      <c r="BN95" s="72">
        <f>IFERROR(VLOOKUP(B95,'8'!B:F,5,0),"0")</f>
        <v>0</v>
      </c>
      <c r="BO95" s="72">
        <f>IFERROR(VLOOKUP(B95,'8'!B:J,9,0),"0")</f>
        <v>0</v>
      </c>
      <c r="BP95" s="72">
        <f>IFERROR(VLOOKUP(B95,'8'!B:K,10,0),"0")</f>
        <v>0</v>
      </c>
      <c r="BQ95" s="72">
        <f>IFERROR(VLOOKUP(B95,'8'!B:L,11,0),"0")</f>
        <v>0</v>
      </c>
      <c r="BR95" s="73">
        <f t="shared" si="130"/>
        <v>0</v>
      </c>
      <c r="BS95" s="72">
        <f>IFERROR(VLOOKUP(B95,'9'!B:D,3,0),"0")</f>
        <v>0</v>
      </c>
      <c r="BT95" s="72">
        <f>IFERROR(VLOOKUP(B95,'9'!B:E,4,0),"0")</f>
        <v>0</v>
      </c>
      <c r="BU95" s="72">
        <f>IFERROR(VLOOKUP(B95,'9'!B:F,5,0),"0")</f>
        <v>0</v>
      </c>
      <c r="BV95" s="72">
        <f>IFERROR(VLOOKUP(B95,'9'!B:J,9,0),"0")</f>
        <v>0</v>
      </c>
      <c r="BW95" s="72">
        <f>IFERROR(VLOOKUP(B95,'9'!B:K,10,0),"0")</f>
        <v>0</v>
      </c>
      <c r="BX95" s="72">
        <f>IFERROR(VLOOKUP(B95,'9'!B:L,11,0),"0")</f>
        <v>0</v>
      </c>
      <c r="BY95" s="73">
        <f t="shared" si="131"/>
        <v>0</v>
      </c>
      <c r="BZ95" s="72">
        <f>IFERROR(VLOOKUP(B95,'10'!B:D,3,0),"0")</f>
        <v>0</v>
      </c>
      <c r="CA95" s="72">
        <f>IFERROR(VLOOKUP(B95,'10'!B:E,4,0),"0")</f>
        <v>0</v>
      </c>
      <c r="CB95" s="72">
        <f>VLOOKUP(B95,'10'!B:F,5,0)</f>
        <v>0</v>
      </c>
      <c r="CC95" s="72">
        <f>IFERROR(VLOOKUP(B95,'10'!B:J,9,0),"0")</f>
        <v>0</v>
      </c>
      <c r="CD95" s="72">
        <f>IFERROR(VLOOKUP(B95,'10'!B:K,10,0),"0")</f>
        <v>0</v>
      </c>
      <c r="CE95" s="72">
        <f>IFERROR(VLOOKUP(B95,'10'!B:L,11,0),"0")</f>
        <v>0</v>
      </c>
      <c r="CF95" s="73">
        <f t="shared" si="111"/>
        <v>0</v>
      </c>
      <c r="CG95" s="72">
        <f>IFERROR(VLOOKUP(B95,'11'!B:D,3,0),"0")</f>
        <v>0</v>
      </c>
      <c r="CH95" s="72">
        <f>IFERROR(VLOOKUP(B95,'11'!B:E,4,0),"0")</f>
        <v>0</v>
      </c>
      <c r="CI95" s="72">
        <f>IFERROR(VLOOKUP(B95,'11'!B:F,5,0),"0")</f>
        <v>0</v>
      </c>
      <c r="CJ95" s="72">
        <f>IFERROR(VLOOKUP(B95,'11'!B:J,9,0),"0")</f>
        <v>0</v>
      </c>
      <c r="CK95" s="72">
        <f>IFERROR(VLOOKUP(B95,'11'!B:K,10,0),"0")</f>
        <v>0</v>
      </c>
      <c r="CL95" s="72">
        <f>IFERROR(VLOOKUP(B95,'11'!B:L,11,0),"0")</f>
        <v>0</v>
      </c>
      <c r="CM95" s="73">
        <f t="shared" si="112"/>
        <v>0</v>
      </c>
      <c r="CN95" s="72">
        <f>IFERROR(VLOOKUP(B95,'12'!B:D,3,0),"0")</f>
        <v>0</v>
      </c>
      <c r="CO95" s="72">
        <f>IFERROR(VLOOKUP(B95,'12'!B:E,4,0),"0")</f>
        <v>0</v>
      </c>
      <c r="CP95" s="72">
        <f>IFERROR(VLOOKUP(B95,'12'!B:F,5,0),"0")</f>
        <v>0</v>
      </c>
      <c r="CQ95" s="72">
        <f>IFERROR(VLOOKUP(B95,'12'!B:J,9,0),"0")</f>
        <v>0</v>
      </c>
      <c r="CR95" s="72">
        <f>IFERROR(VLOOKUP(B95,'12'!B:K,10,0),"0")</f>
        <v>0</v>
      </c>
      <c r="CS95" s="72">
        <f>IFERROR(VLOOKUP(B95,'12'!B:L,11,0),"0")</f>
        <v>0</v>
      </c>
      <c r="CT95" s="73">
        <f t="shared" si="113"/>
        <v>0</v>
      </c>
      <c r="CU95" s="72">
        <f>IFERROR(VLOOKUP(B95,'13'!B:D,3,0),"0")</f>
        <v>0</v>
      </c>
      <c r="CV95" s="72">
        <f>IFERROR(VLOOKUP(B95,'13'!B:E,4,0),"0")</f>
        <v>0</v>
      </c>
      <c r="CW95" s="72">
        <f>IFERROR(VLOOKUP(B95,'13'!B:F,5,0),"0")</f>
        <v>0</v>
      </c>
      <c r="CX95" s="72">
        <f>IFERROR(VLOOKUP(B95,'13'!B:J,9,0),"0")</f>
        <v>0</v>
      </c>
      <c r="CY95" s="72">
        <f>IFERROR(VLOOKUP(B95,'13'!B:K,10,0),"0")</f>
        <v>0</v>
      </c>
      <c r="CZ95" s="72">
        <f>IFERROR(VLOOKUP(B95,'13'!B:L,11,0),"0")</f>
        <v>0</v>
      </c>
      <c r="DA95" s="73">
        <f t="shared" si="114"/>
        <v>0</v>
      </c>
      <c r="DB95" s="72">
        <f>IFERROR(VLOOKUP(B95,'14'!B:D,3,0),"0")</f>
        <v>0</v>
      </c>
      <c r="DC95" s="72">
        <f>IFERROR(VLOOKUP(B95,'14'!B:E,4,0),"0")</f>
        <v>0</v>
      </c>
      <c r="DD95" s="72">
        <f>IFERROR(VLOOKUP(B95,'14'!B:F,5,0),"0")</f>
        <v>0</v>
      </c>
      <c r="DE95" s="72">
        <f>IFERROR(VLOOKUP(B95,'14'!B:J,9,0),"0")</f>
        <v>0</v>
      </c>
      <c r="DF95" s="72">
        <f>IFERROR(VLOOKUP(B95,'14'!B:K,10,0),"0")</f>
        <v>0</v>
      </c>
      <c r="DG95" s="72">
        <f>IFERROR(VLOOKUP(B95,'14'!B:L,11,0),"0")</f>
        <v>0</v>
      </c>
      <c r="DH95" s="73">
        <f t="shared" si="115"/>
        <v>0</v>
      </c>
      <c r="DI95" s="72">
        <f>IFERROR(VLOOKUP(B95,'15'!B:D,3,0),"0")</f>
        <v>0</v>
      </c>
      <c r="DJ95" s="72">
        <f>IFERROR(VLOOKUP(B95,'15'!B:E,4,0),"0")</f>
        <v>0</v>
      </c>
      <c r="DK95" s="72">
        <f>IFERROR(VLOOKUP(B95,'15'!B:F,5,0),"0")</f>
        <v>0</v>
      </c>
      <c r="DL95" s="72">
        <f>IFERROR(VLOOKUP(B95,'15'!B:J,9,0),"0")</f>
        <v>0</v>
      </c>
      <c r="DM95" s="72">
        <f>IFERROR(VLOOKUP(B95,'15'!B:K,10,0),"0")</f>
        <v>0</v>
      </c>
      <c r="DN95" s="72">
        <f>IFERROR(VLOOKUP(B95,'15'!B:L,11,0),"0")</f>
        <v>0</v>
      </c>
      <c r="DO95" s="73">
        <f t="shared" si="116"/>
        <v>0</v>
      </c>
      <c r="DP95" s="72">
        <f>IFERROR(VLOOKUP(B95,'16'!B:D,3,0),"0")</f>
        <v>0</v>
      </c>
      <c r="DQ95" s="72">
        <f>IFERROR(VLOOKUP(B95,'16'!B:E,4,0),"0")</f>
        <v>0</v>
      </c>
      <c r="DR95" s="72">
        <f>IFERROR(VLOOKUP(B95,'16'!B:F,5,0),"0")</f>
        <v>0</v>
      </c>
      <c r="DS95" s="72">
        <f>IFERROR(VLOOKUP(B95,'16'!B:J,9,0),"0")</f>
        <v>0</v>
      </c>
      <c r="DT95" s="72">
        <f>IFERROR(VLOOKUP(B95,'16'!B:K,10,0),"0")</f>
        <v>0</v>
      </c>
      <c r="DU95" s="72">
        <f>IFERROR(VLOOKUP(B95,'16'!B:L,11,0),"0")</f>
        <v>0</v>
      </c>
      <c r="DV95" s="73">
        <f t="shared" si="117"/>
        <v>0</v>
      </c>
      <c r="DW95" s="72">
        <f>IFERROR(VLOOKUP(B95,'17'!B:D,3,0),"0")</f>
        <v>0</v>
      </c>
      <c r="DX95" s="72">
        <f>IFERROR(VLOOKUP(B95,'17'!B:E,4,0),"0")</f>
        <v>0</v>
      </c>
      <c r="DY95" s="72">
        <f>IFERROR(VLOOKUP(B95,'17'!B:F,5,0),"0")</f>
        <v>0</v>
      </c>
      <c r="DZ95" s="72">
        <f>IFERROR(VLOOKUP(B95,'17'!B:J,9,0),"0")</f>
        <v>0</v>
      </c>
      <c r="EA95" s="72">
        <f>IFERROR(VLOOKUP(B95,'17'!B:K,10,0),"0")</f>
        <v>0</v>
      </c>
      <c r="EB95" s="72">
        <f>IFERROR(VLOOKUP(B95,'17'!B:L,11,0),"0")</f>
        <v>0</v>
      </c>
      <c r="EC95" s="73">
        <f t="shared" si="118"/>
        <v>0</v>
      </c>
      <c r="ED95" s="72">
        <f>IFERROR(VLOOKUP(B95,'18'!B:D,3,0),"0")</f>
        <v>0</v>
      </c>
      <c r="EE95" s="72">
        <f>IFERROR(VLOOKUP(B95,'18'!B:E,4,0),"0")</f>
        <v>0</v>
      </c>
      <c r="EF95" s="72">
        <f>IFERROR(VLOOKUP(B95,'18'!B:F,5,0),"0")</f>
        <v>0</v>
      </c>
      <c r="EG95" s="72">
        <f>IFERROR(VLOOKUP(B95,'18'!B:J,9,0),"0")</f>
        <v>0</v>
      </c>
      <c r="EH95" s="72">
        <f>IFERROR(VLOOKUP(B95,'18'!B:K,10,0),"0")</f>
        <v>0</v>
      </c>
      <c r="EI95" s="72">
        <f>IFERROR(VLOOKUP(B95,'18'!B:L,11,0),"0")</f>
        <v>0</v>
      </c>
      <c r="EJ95" s="73">
        <f t="shared" si="132"/>
        <v>0</v>
      </c>
      <c r="EK95" s="72">
        <f>IFERROR(VLOOKUP(B95,'19'!B:D,3,0),"0")</f>
        <v>0</v>
      </c>
      <c r="EL95" s="72">
        <f>IFERROR(VLOOKUP(B95,'19'!B:E,4,0),"0")</f>
        <v>0</v>
      </c>
      <c r="EM95" s="72">
        <f>IFERROR(VLOOKUP(B95,'19'!B:F,5,0),"0")</f>
        <v>0</v>
      </c>
      <c r="EN95" s="72">
        <f>IFERROR(VLOOKUP(B95,'19'!B:J,9,0),"0")</f>
        <v>0</v>
      </c>
      <c r="EO95" s="72">
        <f>IFERROR(VLOOKUP(B95,'19'!B:K,10,0),"0")</f>
        <v>0</v>
      </c>
      <c r="EP95" s="72">
        <f>IFERROR(VLOOKUP(B95,'19'!B:L,11,0),"0")</f>
        <v>0</v>
      </c>
      <c r="EQ95" s="73">
        <f t="shared" si="133"/>
        <v>0</v>
      </c>
      <c r="ER95" s="72">
        <f>IFERROR(VLOOKUP(B95,'20'!B:D,3,0),"0")</f>
        <v>0</v>
      </c>
      <c r="ES95" s="72">
        <f>IFERROR(VLOOKUP(B95,'20'!B:E,4,0),"0")</f>
        <v>0</v>
      </c>
      <c r="ET95" s="72">
        <f>IFERROR(VLOOKUP(B95,'20'!B:F,5,0),"0")</f>
        <v>0</v>
      </c>
      <c r="EU95" s="72">
        <f>IFERROR(VLOOKUP(B95,'20'!B:J,9,0),"0")</f>
        <v>0</v>
      </c>
      <c r="EV95" s="72">
        <f>IFERROR(VLOOKUP(B95,'20'!B:K,10,0),"0")</f>
        <v>0</v>
      </c>
      <c r="EW95" s="72">
        <f>IFERROR(VLOOKUP(B95,'20'!B:L,11,0),"0")</f>
        <v>0</v>
      </c>
      <c r="EX95" s="73">
        <f t="shared" si="134"/>
        <v>0</v>
      </c>
      <c r="EY95" s="72">
        <f>IFERROR(VLOOKUP(B95,'21'!B:D,3,0),"0")</f>
        <v>0</v>
      </c>
      <c r="EZ95" s="72">
        <f>IFERROR(VLOOKUP(B95,'21'!B:E,4,0),"0")</f>
        <v>0</v>
      </c>
      <c r="FA95" s="72">
        <f>IFERROR(VLOOKUP(B95,'21'!B:F,5,0),"0")</f>
        <v>0</v>
      </c>
      <c r="FB95" s="72">
        <f>IFERROR(VLOOKUP(B95,'21'!B:J,9,0),"0")</f>
        <v>0</v>
      </c>
      <c r="FC95" s="72">
        <f>IFERROR(VLOOKUP(B95,'21'!B:K,10,0),"0")</f>
        <v>0</v>
      </c>
      <c r="FD95" s="72">
        <f>IFERROR(VLOOKUP(B95,'21'!B:L,11,0),"0")</f>
        <v>0</v>
      </c>
      <c r="FE95" s="73">
        <f t="shared" si="135"/>
        <v>0</v>
      </c>
      <c r="FF95" s="72">
        <f>IFERROR(VLOOKUP(B95,'22'!B:D,3,0),"0")</f>
        <v>0</v>
      </c>
      <c r="FG95" s="72">
        <f>IFERROR(VLOOKUP(B95,'22'!B:E,4,0),"0")</f>
        <v>0</v>
      </c>
      <c r="FH95" s="72">
        <f>IFERROR(VLOOKUP(B95,'22'!B:F,5,0),"0")</f>
        <v>0</v>
      </c>
      <c r="FI95" s="72">
        <f>IFERROR(VLOOKUP(B95,'22'!B:J,9,0),"0")</f>
        <v>0</v>
      </c>
      <c r="FJ95" s="72">
        <f>IFERROR(VLOOKUP(B95,'22'!B:K,10,0),"0")</f>
        <v>0</v>
      </c>
      <c r="FK95" s="72">
        <f>IFERROR(VLOOKUP(B95,'22'!B:L,11,0),"0")</f>
        <v>0</v>
      </c>
      <c r="FL95" s="73">
        <f t="shared" si="136"/>
        <v>0</v>
      </c>
      <c r="FM95" s="72">
        <f>IFERROR(VLOOKUP(B95,'23'!B:D,3,0),"0")</f>
        <v>0</v>
      </c>
      <c r="FN95" s="72">
        <f>IFERROR(VLOOKUP(B95,'23'!B:E,4,0),"0")</f>
        <v>0</v>
      </c>
      <c r="FO95" s="72">
        <f>IFERROR(VLOOKUP(B95,'23'!B:F,5,0),"0")</f>
        <v>0</v>
      </c>
      <c r="FP95" s="72">
        <f>IFERROR(VLOOKUP(B95,'23'!B:J,9,0),"0")</f>
        <v>0</v>
      </c>
      <c r="FQ95" s="72">
        <f>IFERROR(VLOOKUP(B95,'23'!B:K,10,0),"0")</f>
        <v>0</v>
      </c>
      <c r="FR95" s="72">
        <f>IFERROR(VLOOKUP(B95,'23'!B:L,11,0),"0")</f>
        <v>0</v>
      </c>
      <c r="FS95" s="73">
        <f t="shared" si="137"/>
        <v>0</v>
      </c>
      <c r="FT95" s="72">
        <f>IFERROR(VLOOKUP(B95,'24'!B:D,3,0),"0")</f>
        <v>0</v>
      </c>
      <c r="FU95" s="72">
        <f>IFERROR(VLOOKUP(B95,'24'!B:E,4,0),"0")</f>
        <v>0</v>
      </c>
      <c r="FV95" s="72">
        <f>IFERROR(VLOOKUP(B95,'24'!B:F,5,0),"0")</f>
        <v>0</v>
      </c>
      <c r="FW95" s="72">
        <f>IFERROR(VLOOKUP(B95,'24'!B:J,9,0),"0")</f>
        <v>0</v>
      </c>
      <c r="FX95" s="72">
        <f>IFERROR(VLOOKUP(B95,'24'!B:K,10,0),"0")</f>
        <v>0</v>
      </c>
      <c r="FY95" s="72">
        <f>IFERROR(VLOOKUP(B95,'24'!B:L,11,0),"0")</f>
        <v>0</v>
      </c>
      <c r="FZ95" s="73">
        <f t="shared" si="138"/>
        <v>0</v>
      </c>
      <c r="GA95" s="72">
        <f>IFERROR(VLOOKUP(B95,'25'!B:D,3,0),"0")</f>
        <v>0</v>
      </c>
      <c r="GB95" s="72">
        <f>IFERROR(VLOOKUP(B95,'25'!B:E,4,0),"0")</f>
        <v>0</v>
      </c>
      <c r="GC95" s="72">
        <f>IFERROR(VLOOKUP(B95,'25'!B:F,5,0),"0")</f>
        <v>0</v>
      </c>
      <c r="GD95" s="72">
        <f>IFERROR(VLOOKUP(B95,'25'!B:J,9,0),"0")</f>
        <v>0</v>
      </c>
      <c r="GE95" s="72">
        <f>IFERROR(VLOOKUP(B95,'25'!B:K,10,0),"0")</f>
        <v>0</v>
      </c>
      <c r="GF95" s="72">
        <f>IFERROR(VLOOKUP(B95,'25'!B:L,11,0),"0")</f>
        <v>0</v>
      </c>
      <c r="GG95" s="73">
        <f t="shared" si="119"/>
        <v>0</v>
      </c>
      <c r="GH95" s="72">
        <f>IFERROR(VLOOKUP(B95,'26'!B:D,3,0),"0")</f>
        <v>0</v>
      </c>
      <c r="GI95" s="72">
        <f>IFERROR(VLOOKUP(B95,'26'!B:E,4,0),"0")</f>
        <v>0</v>
      </c>
      <c r="GJ95" s="72">
        <f>IFERROR(VLOOKUP(B95,'26'!B:F,5,0),"0")</f>
        <v>0</v>
      </c>
      <c r="GK95" s="72">
        <f>IFERROR(VLOOKUP(B95,'26'!B:J,9,0),"0")</f>
        <v>0</v>
      </c>
      <c r="GL95" s="72">
        <f>IFERROR(VLOOKUP(B95,'26'!B:K,10,0),"0")</f>
        <v>0</v>
      </c>
      <c r="GM95" s="72">
        <f>IFERROR(VLOOKUP(B95,'26'!B:L,11,0),"0")</f>
        <v>0</v>
      </c>
      <c r="GN95" s="73">
        <f t="shared" si="120"/>
        <v>0</v>
      </c>
      <c r="GO95" s="72">
        <f>IFERROR(VLOOKUP(B95,'27'!B:D,3,0),"0")</f>
        <v>0</v>
      </c>
      <c r="GP95" s="72">
        <f>IFERROR(VLOOKUP(B95,'27'!B:E,4,0),"0")</f>
        <v>0</v>
      </c>
      <c r="GQ95" s="72">
        <f>IFERROR(VLOOKUP(B95,'27'!B:F,5,0),"0")</f>
        <v>0</v>
      </c>
      <c r="GR95" s="72">
        <f>IFERROR(VLOOKUP(B95,'27'!B:J,9,0),"0")</f>
        <v>0</v>
      </c>
      <c r="GS95" s="72">
        <f>IFERROR(VLOOKUP(B95,'27'!B:K,10,0),"0")</f>
        <v>0</v>
      </c>
      <c r="GT95" s="72">
        <f>IFERROR(VLOOKUP(B95,'27'!B:L,11,0),"0")</f>
        <v>0</v>
      </c>
      <c r="GU95" s="73">
        <f t="shared" si="139"/>
        <v>0</v>
      </c>
      <c r="GV95" s="72">
        <f>IFERROR(VLOOKUP(B95,'28'!B:D,3,0),"0")</f>
        <v>0</v>
      </c>
      <c r="GW95" s="72">
        <f>IFERROR(VLOOKUP(B95,'28'!B:E,4,0),"0")</f>
        <v>0</v>
      </c>
      <c r="GX95" s="72">
        <f>IFERROR(VLOOKUP(B95,'28'!B:F,5,0),"0")</f>
        <v>0</v>
      </c>
      <c r="GY95" s="72">
        <f>IFERROR(VLOOKUP(B95,'28'!B:J,9,0),"0")</f>
        <v>0</v>
      </c>
      <c r="GZ95" s="72">
        <f>IFERROR(VLOOKUP(B95,'28'!B:K,10,0),"0")</f>
        <v>0</v>
      </c>
      <c r="HA95" s="72">
        <f>IFERROR(VLOOKUP(B95,'28'!B:L,11,0),"0")</f>
        <v>0</v>
      </c>
      <c r="HB95" s="73">
        <f t="shared" si="140"/>
        <v>0</v>
      </c>
      <c r="HC95" s="72" t="str">
        <f>IFERROR(VLOOKUP(B95,#REF!,3),"0")</f>
        <v>0</v>
      </c>
      <c r="HD95" s="72" t="str">
        <f>IFERROR(VLOOKUP(B95,#REF!,4,0),"0")</f>
        <v>0</v>
      </c>
      <c r="HE95" s="72" t="str">
        <f>IFERROR(VLOOKUP(B95,#REF!,5,0),"0")</f>
        <v>0</v>
      </c>
      <c r="HF95" s="72" t="str">
        <f>IFERROR(VLOOKUP(B95,#REF!,9,0),"0")</f>
        <v>0</v>
      </c>
      <c r="HG95" s="72" t="str">
        <f>IFERROR(VLOOKUP(B95,#REF!,10,0),"0")</f>
        <v>0</v>
      </c>
      <c r="HH95" s="72" t="str">
        <f>IFERROR(VLOOKUP(B95,#REF!,11,0),"0")</f>
        <v>0</v>
      </c>
      <c r="HI95" s="73">
        <f t="shared" si="121"/>
        <v>0</v>
      </c>
      <c r="HP95" s="73">
        <f t="shared" si="122"/>
        <v>0</v>
      </c>
      <c r="HW95" s="73">
        <f t="shared" si="123"/>
        <v>0</v>
      </c>
    </row>
    <row r="96" spans="1:231" x14ac:dyDescent="0.6">
      <c r="A96" s="3">
        <v>93</v>
      </c>
      <c r="B96" s="3">
        <v>1114501</v>
      </c>
      <c r="C96" s="5" t="s">
        <v>43</v>
      </c>
      <c r="D96" s="3" t="s">
        <v>176</v>
      </c>
      <c r="E96" s="84">
        <v>12.24</v>
      </c>
      <c r="F96" s="83">
        <f t="shared" si="126"/>
        <v>11468.880000000001</v>
      </c>
      <c r="G96" s="70">
        <f t="shared" si="141"/>
        <v>94</v>
      </c>
      <c r="H96" s="70">
        <f t="shared" si="142"/>
        <v>153</v>
      </c>
      <c r="I96" s="70">
        <f t="shared" si="143"/>
        <v>62</v>
      </c>
      <c r="J96" s="70">
        <f t="shared" si="144"/>
        <v>561</v>
      </c>
      <c r="K96" s="70">
        <f t="shared" si="145"/>
        <v>0</v>
      </c>
      <c r="L96" s="70">
        <f t="shared" si="146"/>
        <v>67</v>
      </c>
      <c r="M96" s="73">
        <f t="shared" si="124"/>
        <v>937</v>
      </c>
      <c r="N96" s="81">
        <f t="shared" si="125"/>
        <v>870</v>
      </c>
      <c r="O96" s="72" t="str">
        <f>IFERROR(VLOOKUP(B96,'1ไม่มียอด'!B:D,3,0),"0")</f>
        <v>0</v>
      </c>
      <c r="P96" s="72" t="str">
        <f>IFERROR(VLOOKUP(B96,'1ไม่มียอด'!B:E,4,0),"0")</f>
        <v>0</v>
      </c>
      <c r="Q96" s="72" t="str">
        <f>IFERROR(VLOOKUP(B96,'1ไม่มียอด'!B:F,5,0),"0")</f>
        <v>0</v>
      </c>
      <c r="R96" s="72" t="str">
        <f>IFERROR(VLOOKUP(B96,'1ไม่มียอด'!B:G,6,0),"0")</f>
        <v>0</v>
      </c>
      <c r="S96" s="72" t="str">
        <f>IFERROR(VLOOKUP(B96,'1ไม่มียอด'!B:J,9,0),"0")</f>
        <v>0</v>
      </c>
      <c r="T96" s="72" t="str">
        <f>IFERROR(VLOOKUP(B96,'1ไม่มียอด'!B:K,10,0),"0")</f>
        <v>0</v>
      </c>
      <c r="U96" s="73">
        <f t="shared" si="107"/>
        <v>0</v>
      </c>
      <c r="V96" s="72" t="str">
        <f>IFERROR(VLOOKUP(B96,#REF!,3,0),"0")</f>
        <v>0</v>
      </c>
      <c r="W96" s="72" t="str">
        <f>IFERROR(VLOOKUP(B96,#REF!,4,0),"0")</f>
        <v>0</v>
      </c>
      <c r="X96" s="72" t="str">
        <f>IFERROR(VLOOKUP(B96,#REF!,5,0),"0")</f>
        <v>0</v>
      </c>
      <c r="Y96" s="72" t="str">
        <f>IFERROR(VLOOKUP(B96,#REF!,9,0),"0")</f>
        <v>0</v>
      </c>
      <c r="Z96" s="72" t="str">
        <f>IFERROR(VLOOKUP(B96,#REF!,10,0),"0")</f>
        <v>0</v>
      </c>
      <c r="AA96" s="72" t="str">
        <f>IFERROR(VLOOKUP(B96,#REF!,11,0),"0")</f>
        <v>0</v>
      </c>
      <c r="AB96" s="73">
        <f t="shared" si="108"/>
        <v>0</v>
      </c>
      <c r="AC96" s="72">
        <f>IFERROR(VLOOKUP(B96,'3'!B:D,3,0),"0")</f>
        <v>0</v>
      </c>
      <c r="AD96" s="72">
        <f>IFERROR(VLOOKUP(B96,'3'!B:E,4,0),"0")</f>
        <v>21</v>
      </c>
      <c r="AE96" s="72">
        <f>IFERROR(VLOOKUP(B96,'3'!B:F,5,0),"0")</f>
        <v>0</v>
      </c>
      <c r="AF96" s="72">
        <f>IFERROR(VLOOKUP(B96,'3'!B:J,9,0),"0")</f>
        <v>15</v>
      </c>
      <c r="AG96" s="72">
        <f>IFERROR(VLOOKUP(B96,'3'!B:K,10,0),"0")</f>
        <v>0</v>
      </c>
      <c r="AH96" s="72">
        <f>IFERROR(VLOOKUP(B96,'3'!B:L,11,0),"0")</f>
        <v>0</v>
      </c>
      <c r="AI96" s="73">
        <f t="shared" si="127"/>
        <v>36</v>
      </c>
      <c r="AJ96" s="72">
        <f>IFERROR(VLOOKUP(B96,'4'!B:D,3,0),"0")</f>
        <v>0</v>
      </c>
      <c r="AK96" s="72">
        <f>IFERROR(VLOOKUP(B96,'4'!B:E,4,0),"0")</f>
        <v>1</v>
      </c>
      <c r="AL96" s="72">
        <f>IFERROR(VLOOKUP(B96,'4'!B:F,5,0),"0")</f>
        <v>1</v>
      </c>
      <c r="AM96" s="72">
        <f>IFERROR(VLOOKUP(B96,'4'!B:J,9,0),"0")</f>
        <v>3</v>
      </c>
      <c r="AN96" s="72">
        <f>IFERROR(VLOOKUP(B96,'4'!B:K,10,0),"0")</f>
        <v>0</v>
      </c>
      <c r="AO96" s="72">
        <f>IFERROR(VLOOKUP(B96,'4'!B:L,11,0),"0")</f>
        <v>0</v>
      </c>
      <c r="AP96" s="73">
        <f t="shared" si="128"/>
        <v>5</v>
      </c>
      <c r="AQ96" s="72">
        <f>IFERROR(VLOOKUP(B96,'5'!B:D,3,0),"0")</f>
        <v>0</v>
      </c>
      <c r="AR96" s="72">
        <f>IFERROR(VLOOKUP(B96,'5'!B:E,4,0),"0")</f>
        <v>7</v>
      </c>
      <c r="AS96" s="72">
        <f>IFERROR(VLOOKUP(B96,'5'!B:F,5,0),"0")</f>
        <v>1</v>
      </c>
      <c r="AT96" s="72">
        <f>IFERROR(VLOOKUP(B96,'5'!B:J,9,0),"0")</f>
        <v>2</v>
      </c>
      <c r="AU96" s="72">
        <f>IFERROR(VLOOKUP(B96,'5'!B:K,10,0),"0")</f>
        <v>0</v>
      </c>
      <c r="AV96" s="72">
        <f>IFERROR(VLOOKUP(B96,'5'!B:L,11,0),"0")</f>
        <v>0</v>
      </c>
      <c r="AW96" s="73">
        <f t="shared" si="109"/>
        <v>10</v>
      </c>
      <c r="AX96" s="72">
        <f>IFERROR(VLOOKUP(B96,'6'!B:D,3,0),"0")</f>
        <v>0</v>
      </c>
      <c r="AY96" s="72">
        <f>IFERROR(VLOOKUP(B96,'6'!B:E,4,0),"0")</f>
        <v>13</v>
      </c>
      <c r="AZ96" s="72">
        <f>IFERROR(VLOOKUP(B96,'6'!B:F,5,0),"0")</f>
        <v>1</v>
      </c>
      <c r="BA96" s="72">
        <f>IFERROR(VLOOKUP(B96,'6'!B:J,9,0),"0")</f>
        <v>12</v>
      </c>
      <c r="BB96" s="72">
        <f>IFERROR(VLOOKUP(B96,'6'!B:K,10,0),"0")</f>
        <v>0</v>
      </c>
      <c r="BC96" s="72">
        <f>IFERROR(VLOOKUP(B96,'6'!B:L,11,0),"0")</f>
        <v>0</v>
      </c>
      <c r="BD96" s="73">
        <f t="shared" si="129"/>
        <v>26</v>
      </c>
      <c r="BE96" s="72">
        <f>IFERROR(VLOOKUP(B96,'7'!B:D,3,0),"0")</f>
        <v>9</v>
      </c>
      <c r="BF96" s="72">
        <f>IFERROR(VLOOKUP(B96,'7'!B:E,4,0),"0")</f>
        <v>8</v>
      </c>
      <c r="BG96" s="72">
        <f>IFERROR(VLOOKUP(B96,'7'!B:F,5,0),"0")</f>
        <v>0</v>
      </c>
      <c r="BH96" s="72">
        <f>IFERROR(VLOOKUP(B96,'7'!B:J,9,0),"0")</f>
        <v>3</v>
      </c>
      <c r="BI96" s="72">
        <f>IFERROR(VLOOKUP(B96,'7'!B:K,10,0),"0")</f>
        <v>0</v>
      </c>
      <c r="BJ96" s="72">
        <f>IFERROR(VLOOKUP(B96,'7'!B:L,11,0),"0")</f>
        <v>0</v>
      </c>
      <c r="BK96" s="73">
        <f t="shared" si="110"/>
        <v>20</v>
      </c>
      <c r="BL96" s="72">
        <f>IFERROR(VLOOKUP(B96,'8'!B:D,3,0),"0")</f>
        <v>6</v>
      </c>
      <c r="BM96" s="72">
        <f>IFERROR(VLOOKUP(B96,'8'!B:E,4,0),"0")</f>
        <v>2</v>
      </c>
      <c r="BN96" s="72">
        <f>IFERROR(VLOOKUP(B96,'8'!B:F,5,0),"0")</f>
        <v>0</v>
      </c>
      <c r="BO96" s="72">
        <f>IFERROR(VLOOKUP(B96,'8'!B:J,9,0),"0")</f>
        <v>1</v>
      </c>
      <c r="BP96" s="72">
        <f>IFERROR(VLOOKUP(B96,'8'!B:K,10,0),"0")</f>
        <v>0</v>
      </c>
      <c r="BQ96" s="72">
        <f>IFERROR(VLOOKUP(B96,'8'!B:L,11,0),"0")</f>
        <v>0</v>
      </c>
      <c r="BR96" s="73">
        <f t="shared" si="130"/>
        <v>9</v>
      </c>
      <c r="BS96" s="72">
        <f>IFERROR(VLOOKUP(B96,'9'!B:D,3,0),"0")</f>
        <v>2</v>
      </c>
      <c r="BT96" s="72">
        <f>IFERROR(VLOOKUP(B96,'9'!B:E,4,0),"0")</f>
        <v>1</v>
      </c>
      <c r="BU96" s="72">
        <f>IFERROR(VLOOKUP(B96,'9'!B:F,5,0),"0")</f>
        <v>0</v>
      </c>
      <c r="BV96" s="72">
        <f>IFERROR(VLOOKUP(B96,'9'!B:J,9,0),"0")</f>
        <v>4</v>
      </c>
      <c r="BW96" s="72">
        <f>IFERROR(VLOOKUP(B96,'9'!B:K,10,0),"0")</f>
        <v>0</v>
      </c>
      <c r="BX96" s="72">
        <f>IFERROR(VLOOKUP(B96,'9'!B:L,11,0),"0")</f>
        <v>10</v>
      </c>
      <c r="BY96" s="73">
        <f t="shared" si="131"/>
        <v>17</v>
      </c>
      <c r="BZ96" s="72">
        <f>IFERROR(VLOOKUP(B96,'10'!B:D,3,0),"0")</f>
        <v>2</v>
      </c>
      <c r="CA96" s="72">
        <f>IFERROR(VLOOKUP(B96,'10'!B:E,4,0),"0")</f>
        <v>4</v>
      </c>
      <c r="CB96" s="72">
        <f>VLOOKUP(B96,'10'!B:F,5,0)</f>
        <v>1</v>
      </c>
      <c r="CC96" s="72">
        <f>IFERROR(VLOOKUP(B96,'10'!B:J,9,0),"0")</f>
        <v>4</v>
      </c>
      <c r="CD96" s="72">
        <f>IFERROR(VLOOKUP(B96,'10'!B:K,10,0),"0")</f>
        <v>0</v>
      </c>
      <c r="CE96" s="72">
        <f>IFERROR(VLOOKUP(B96,'10'!B:L,11,0),"0")</f>
        <v>0</v>
      </c>
      <c r="CF96" s="73">
        <f t="shared" si="111"/>
        <v>11</v>
      </c>
      <c r="CG96" s="72">
        <f>IFERROR(VLOOKUP(B96,'11'!B:D,3,0),"0")</f>
        <v>0</v>
      </c>
      <c r="CH96" s="72">
        <f>IFERROR(VLOOKUP(B96,'11'!B:E,4,0),"0")</f>
        <v>11</v>
      </c>
      <c r="CI96" s="72">
        <f>IFERROR(VLOOKUP(B96,'11'!B:F,5,0),"0")</f>
        <v>0</v>
      </c>
      <c r="CJ96" s="72">
        <f>IFERROR(VLOOKUP(B96,'11'!B:J,9,0),"0")</f>
        <v>4</v>
      </c>
      <c r="CK96" s="72">
        <f>IFERROR(VLOOKUP(B96,'11'!B:K,10,0),"0")</f>
        <v>0</v>
      </c>
      <c r="CL96" s="72">
        <f>IFERROR(VLOOKUP(B96,'11'!B:L,11,0),"0")</f>
        <v>0</v>
      </c>
      <c r="CM96" s="73">
        <f t="shared" si="112"/>
        <v>15</v>
      </c>
      <c r="CN96" s="72">
        <f>IFERROR(VLOOKUP(B96,'12'!B:D,3,0),"0")</f>
        <v>1</v>
      </c>
      <c r="CO96" s="72">
        <f>IFERROR(VLOOKUP(B96,'12'!B:E,4,0),"0")</f>
        <v>3</v>
      </c>
      <c r="CP96" s="72">
        <f>IFERROR(VLOOKUP(B96,'12'!B:F,5,0),"0")</f>
        <v>0</v>
      </c>
      <c r="CQ96" s="72">
        <f>IFERROR(VLOOKUP(B96,'12'!B:J,9,0),"0")</f>
        <v>10</v>
      </c>
      <c r="CR96" s="72">
        <f>IFERROR(VLOOKUP(B96,'12'!B:K,10,0),"0")</f>
        <v>0</v>
      </c>
      <c r="CS96" s="72">
        <f>IFERROR(VLOOKUP(B96,'12'!B:L,11,0),"0")</f>
        <v>0</v>
      </c>
      <c r="CT96" s="73">
        <f t="shared" si="113"/>
        <v>14</v>
      </c>
      <c r="CU96" s="72">
        <f>IFERROR(VLOOKUP(B96,'13'!B:D,3,0),"0")</f>
        <v>2</v>
      </c>
      <c r="CV96" s="72">
        <f>IFERROR(VLOOKUP(B96,'13'!B:E,4,0),"0")</f>
        <v>4</v>
      </c>
      <c r="CW96" s="72">
        <f>IFERROR(VLOOKUP(B96,'13'!B:F,5,0),"0")</f>
        <v>1</v>
      </c>
      <c r="CX96" s="72">
        <f>IFERROR(VLOOKUP(B96,'13'!B:J,9,0),"0")</f>
        <v>4</v>
      </c>
      <c r="CY96" s="72">
        <f>IFERROR(VLOOKUP(B96,'13'!B:K,10,0),"0")</f>
        <v>0</v>
      </c>
      <c r="CZ96" s="72">
        <f>IFERROR(VLOOKUP(B96,'13'!B:L,11,0),"0")</f>
        <v>0</v>
      </c>
      <c r="DA96" s="73">
        <f t="shared" si="114"/>
        <v>11</v>
      </c>
      <c r="DB96" s="72">
        <f>IFERROR(VLOOKUP(B96,'14'!B:D,3,0),"0")</f>
        <v>4</v>
      </c>
      <c r="DC96" s="72">
        <f>IFERROR(VLOOKUP(B96,'14'!B:E,4,0),"0")</f>
        <v>7</v>
      </c>
      <c r="DD96" s="72">
        <f>IFERROR(VLOOKUP(B96,'14'!B:F,5,0),"0")</f>
        <v>1</v>
      </c>
      <c r="DE96" s="72">
        <f>IFERROR(VLOOKUP(B96,'14'!B:J,9,0),"0")</f>
        <v>20</v>
      </c>
      <c r="DF96" s="72">
        <f>IFERROR(VLOOKUP(B96,'14'!B:K,10,0),"0")</f>
        <v>0</v>
      </c>
      <c r="DG96" s="72">
        <f>IFERROR(VLOOKUP(B96,'14'!B:L,11,0),"0")</f>
        <v>0</v>
      </c>
      <c r="DH96" s="73">
        <f t="shared" si="115"/>
        <v>32</v>
      </c>
      <c r="DI96" s="72">
        <f>IFERROR(VLOOKUP(B96,'15'!B:D,3,0),"0")</f>
        <v>10</v>
      </c>
      <c r="DJ96" s="72">
        <f>IFERROR(VLOOKUP(B96,'15'!B:E,4,0),"0")</f>
        <v>6</v>
      </c>
      <c r="DK96" s="72">
        <f>IFERROR(VLOOKUP(B96,'15'!B:F,5,0),"0")</f>
        <v>7</v>
      </c>
      <c r="DL96" s="72">
        <f>IFERROR(VLOOKUP(B96,'15'!B:J,9,0),"0")</f>
        <v>48</v>
      </c>
      <c r="DM96" s="72">
        <f>IFERROR(VLOOKUP(B96,'15'!B:K,10,0),"0")</f>
        <v>0</v>
      </c>
      <c r="DN96" s="72">
        <f>IFERROR(VLOOKUP(B96,'15'!B:L,11,0),"0")</f>
        <v>0</v>
      </c>
      <c r="DO96" s="73">
        <f t="shared" si="116"/>
        <v>71</v>
      </c>
      <c r="DP96" s="72">
        <f>IFERROR(VLOOKUP(B96,'16'!B:D,3,0),"0")</f>
        <v>11</v>
      </c>
      <c r="DQ96" s="72">
        <f>IFERROR(VLOOKUP(B96,'16'!B:E,4,0),"0")</f>
        <v>1</v>
      </c>
      <c r="DR96" s="72">
        <f>IFERROR(VLOOKUP(B96,'16'!B:F,5,0),"0")</f>
        <v>0</v>
      </c>
      <c r="DS96" s="72">
        <f>IFERROR(VLOOKUP(B96,'16'!B:J,9,0),"0")</f>
        <v>3</v>
      </c>
      <c r="DT96" s="72">
        <f>IFERROR(VLOOKUP(B96,'16'!B:K,10,0),"0")</f>
        <v>0</v>
      </c>
      <c r="DU96" s="72">
        <f>IFERROR(VLOOKUP(B96,'16'!B:L,11,0),"0")</f>
        <v>0</v>
      </c>
      <c r="DV96" s="73">
        <f t="shared" si="117"/>
        <v>15</v>
      </c>
      <c r="DW96" s="72">
        <f>IFERROR(VLOOKUP(B96,'17'!B:D,3,0),"0")</f>
        <v>4</v>
      </c>
      <c r="DX96" s="72">
        <f>IFERROR(VLOOKUP(B96,'17'!B:E,4,0),"0")</f>
        <v>7</v>
      </c>
      <c r="DY96" s="72">
        <f>IFERROR(VLOOKUP(B96,'17'!B:F,5,0),"0")</f>
        <v>9</v>
      </c>
      <c r="DZ96" s="72">
        <f>IFERROR(VLOOKUP(B96,'17'!B:J,9,0),"0")</f>
        <v>11</v>
      </c>
      <c r="EA96" s="72">
        <f>IFERROR(VLOOKUP(B96,'17'!B:K,10,0),"0")</f>
        <v>0</v>
      </c>
      <c r="EB96" s="72">
        <f>IFERROR(VLOOKUP(B96,'17'!B:L,11,0),"0")</f>
        <v>0</v>
      </c>
      <c r="EC96" s="73">
        <f t="shared" si="118"/>
        <v>31</v>
      </c>
      <c r="ED96" s="72">
        <f>IFERROR(VLOOKUP(B96,'18'!B:D,3,0),"0")</f>
        <v>1</v>
      </c>
      <c r="EE96" s="72">
        <f>IFERROR(VLOOKUP(B96,'18'!B:E,4,0),"0")</f>
        <v>6</v>
      </c>
      <c r="EF96" s="72">
        <f>IFERROR(VLOOKUP(B96,'18'!B:F,5,0),"0")</f>
        <v>5</v>
      </c>
      <c r="EG96" s="72">
        <f>IFERROR(VLOOKUP(B96,'18'!B:J,9,0),"0")</f>
        <v>6</v>
      </c>
      <c r="EH96" s="72">
        <f>IFERROR(VLOOKUP(B96,'18'!B:K,10,0),"0")</f>
        <v>0</v>
      </c>
      <c r="EI96" s="72">
        <f>IFERROR(VLOOKUP(B96,'18'!B:L,11,0),"0")</f>
        <v>0</v>
      </c>
      <c r="EJ96" s="73">
        <f t="shared" si="132"/>
        <v>18</v>
      </c>
      <c r="EK96" s="72">
        <f>IFERROR(VLOOKUP(B96,'19'!B:D,3,0),"0")</f>
        <v>0</v>
      </c>
      <c r="EL96" s="72">
        <f>IFERROR(VLOOKUP(B96,'19'!B:E,4,0),"0")</f>
        <v>13</v>
      </c>
      <c r="EM96" s="72">
        <f>IFERROR(VLOOKUP(B96,'19'!B:F,5,0),"0")</f>
        <v>1</v>
      </c>
      <c r="EN96" s="72">
        <f>IFERROR(VLOOKUP(B96,'19'!B:J,9,0),"0")</f>
        <v>17</v>
      </c>
      <c r="EO96" s="72">
        <f>IFERROR(VLOOKUP(B96,'19'!B:K,10,0),"0")</f>
        <v>0</v>
      </c>
      <c r="EP96" s="72">
        <f>IFERROR(VLOOKUP(B96,'19'!B:L,11,0),"0")</f>
        <v>0</v>
      </c>
      <c r="EQ96" s="73">
        <f t="shared" si="133"/>
        <v>31</v>
      </c>
      <c r="ER96" s="72">
        <f>IFERROR(VLOOKUP(B96,'20'!B:D,3,0),"0")</f>
        <v>7</v>
      </c>
      <c r="ES96" s="72">
        <f>IFERROR(VLOOKUP(B96,'20'!B:E,4,0),"0")</f>
        <v>2</v>
      </c>
      <c r="ET96" s="72">
        <f>IFERROR(VLOOKUP(B96,'20'!B:F,5,0),"0")</f>
        <v>0</v>
      </c>
      <c r="EU96" s="72">
        <f>IFERROR(VLOOKUP(B96,'20'!B:J,9,0),"0")</f>
        <v>60</v>
      </c>
      <c r="EV96" s="72">
        <f>IFERROR(VLOOKUP(B96,'20'!B:K,10,0),"0")</f>
        <v>0</v>
      </c>
      <c r="EW96" s="72">
        <f>IFERROR(VLOOKUP(B96,'20'!B:L,11,0),"0")</f>
        <v>0</v>
      </c>
      <c r="EX96" s="73">
        <f t="shared" si="134"/>
        <v>69</v>
      </c>
      <c r="EY96" s="72">
        <f>IFERROR(VLOOKUP(B96,'21'!B:D,3,0),"0")</f>
        <v>3</v>
      </c>
      <c r="EZ96" s="72">
        <f>IFERROR(VLOOKUP(B96,'21'!B:E,4,0),"0")</f>
        <v>4</v>
      </c>
      <c r="FA96" s="72">
        <f>IFERROR(VLOOKUP(B96,'21'!B:F,5,0),"0")</f>
        <v>4</v>
      </c>
      <c r="FB96" s="72">
        <f>IFERROR(VLOOKUP(B96,'21'!B:J,9,0),"0")</f>
        <v>18</v>
      </c>
      <c r="FC96" s="72">
        <f>IFERROR(VLOOKUP(B96,'21'!B:K,10,0),"0")</f>
        <v>0</v>
      </c>
      <c r="FD96" s="72">
        <f>IFERROR(VLOOKUP(B96,'21'!B:L,11,0),"0")</f>
        <v>0</v>
      </c>
      <c r="FE96" s="73">
        <f t="shared" si="135"/>
        <v>29</v>
      </c>
      <c r="FF96" s="72">
        <f>IFERROR(VLOOKUP(B96,'22'!B:D,3,0),"0")</f>
        <v>1</v>
      </c>
      <c r="FG96" s="72">
        <f>IFERROR(VLOOKUP(B96,'22'!B:E,4,0),"0")</f>
        <v>1</v>
      </c>
      <c r="FH96" s="72">
        <f>IFERROR(VLOOKUP(B96,'22'!B:F,5,0),"0")</f>
        <v>0</v>
      </c>
      <c r="FI96" s="72">
        <f>IFERROR(VLOOKUP(B96,'22'!B:J,9,0),"0")</f>
        <v>37</v>
      </c>
      <c r="FJ96" s="72">
        <f>IFERROR(VLOOKUP(B96,'22'!B:K,10,0),"0")</f>
        <v>0</v>
      </c>
      <c r="FK96" s="72">
        <f>IFERROR(VLOOKUP(B96,'22'!B:L,11,0),"0")</f>
        <v>0</v>
      </c>
      <c r="FL96" s="73">
        <f t="shared" si="136"/>
        <v>39</v>
      </c>
      <c r="FM96" s="72">
        <f>IFERROR(VLOOKUP(B96,'23'!B:D,3,0),"0")</f>
        <v>1</v>
      </c>
      <c r="FN96" s="72">
        <f>IFERROR(VLOOKUP(B96,'23'!B:E,4,0),"0")</f>
        <v>1</v>
      </c>
      <c r="FO96" s="72">
        <f>IFERROR(VLOOKUP(B96,'23'!B:F,5,0),"0")</f>
        <v>0</v>
      </c>
      <c r="FP96" s="72">
        <f>IFERROR(VLOOKUP(B96,'23'!B:J,9,0),"0")</f>
        <v>36</v>
      </c>
      <c r="FQ96" s="72">
        <f>IFERROR(VLOOKUP(B96,'23'!B:K,10,0),"0")</f>
        <v>0</v>
      </c>
      <c r="FR96" s="72">
        <f>IFERROR(VLOOKUP(B96,'23'!B:L,11,0),"0")</f>
        <v>50</v>
      </c>
      <c r="FS96" s="73">
        <f t="shared" si="137"/>
        <v>88</v>
      </c>
      <c r="FT96" s="72">
        <f>IFERROR(VLOOKUP(B96,'24'!B:D,3,0),"0")</f>
        <v>0</v>
      </c>
      <c r="FU96" s="72">
        <f>IFERROR(VLOOKUP(B96,'24'!B:E,4,0),"0")</f>
        <v>3</v>
      </c>
      <c r="FV96" s="72">
        <f>IFERROR(VLOOKUP(B96,'24'!B:F,5,0),"0")</f>
        <v>0</v>
      </c>
      <c r="FW96" s="72">
        <f>IFERROR(VLOOKUP(B96,'24'!B:J,9,0),"0")</f>
        <v>15</v>
      </c>
      <c r="FX96" s="72">
        <f>IFERROR(VLOOKUP(B96,'24'!B:K,10,0),"0")</f>
        <v>0</v>
      </c>
      <c r="FY96" s="72">
        <f>IFERROR(VLOOKUP(B96,'24'!B:L,11,0),"0")</f>
        <v>0</v>
      </c>
      <c r="FZ96" s="73">
        <f t="shared" si="138"/>
        <v>18</v>
      </c>
      <c r="GA96" s="72">
        <f>IFERROR(VLOOKUP(B96,'25'!B:D,3,0),"0")</f>
        <v>6</v>
      </c>
      <c r="GB96" s="72">
        <f>IFERROR(VLOOKUP(B96,'25'!B:E,4,0),"0")</f>
        <v>2</v>
      </c>
      <c r="GC96" s="72">
        <f>IFERROR(VLOOKUP(B96,'25'!B:F,5,0),"0")</f>
        <v>0</v>
      </c>
      <c r="GD96" s="72">
        <f>IFERROR(VLOOKUP(B96,'25'!B:J,9,0),"0")</f>
        <v>24</v>
      </c>
      <c r="GE96" s="72">
        <f>IFERROR(VLOOKUP(B96,'25'!B:K,10,0),"0")</f>
        <v>0</v>
      </c>
      <c r="GF96" s="72">
        <f>IFERROR(VLOOKUP(B96,'25'!B:L,11,0),"0")</f>
        <v>0</v>
      </c>
      <c r="GG96" s="73">
        <f t="shared" si="119"/>
        <v>32</v>
      </c>
      <c r="GH96" s="72">
        <f>IFERROR(VLOOKUP(B96,'26'!B:D,3,0),"0")</f>
        <v>10</v>
      </c>
      <c r="GI96" s="72">
        <f>IFERROR(VLOOKUP(B96,'26'!B:E,4,0),"0")</f>
        <v>5</v>
      </c>
      <c r="GJ96" s="72">
        <f>IFERROR(VLOOKUP(B96,'26'!B:F,5,0),"0")</f>
        <v>3</v>
      </c>
      <c r="GK96" s="72">
        <f>IFERROR(VLOOKUP(B96,'26'!B:J,9,0),"0")</f>
        <v>156</v>
      </c>
      <c r="GL96" s="72">
        <f>IFERROR(VLOOKUP(B96,'26'!B:K,10,0),"0")</f>
        <v>0</v>
      </c>
      <c r="GM96" s="72">
        <f>IFERROR(VLOOKUP(B96,'26'!B:L,11,0),"0")</f>
        <v>0</v>
      </c>
      <c r="GN96" s="73">
        <f t="shared" si="120"/>
        <v>174</v>
      </c>
      <c r="GO96" s="72">
        <f>IFERROR(VLOOKUP(B96,'27'!B:D,3,0),"0")</f>
        <v>11</v>
      </c>
      <c r="GP96" s="72">
        <f>IFERROR(VLOOKUP(B96,'27'!B:E,4,0),"0")</f>
        <v>16</v>
      </c>
      <c r="GQ96" s="72">
        <f>IFERROR(VLOOKUP(B96,'27'!B:F,5,0),"0")</f>
        <v>26</v>
      </c>
      <c r="GR96" s="72">
        <f>IFERROR(VLOOKUP(B96,'27'!B:J,9,0),"0")</f>
        <v>30</v>
      </c>
      <c r="GS96" s="72">
        <f>IFERROR(VLOOKUP(B96,'27'!B:K,10,0),"0")</f>
        <v>0</v>
      </c>
      <c r="GT96" s="72">
        <f>IFERROR(VLOOKUP(B96,'27'!B:L,11,0),"0")</f>
        <v>7</v>
      </c>
      <c r="GU96" s="73">
        <f t="shared" si="139"/>
        <v>90</v>
      </c>
      <c r="GV96" s="72">
        <f>IFERROR(VLOOKUP(B96,'28'!B:D,3,0),"0")</f>
        <v>3</v>
      </c>
      <c r="GW96" s="72">
        <f>IFERROR(VLOOKUP(B96,'28'!B:E,4,0),"0")</f>
        <v>4</v>
      </c>
      <c r="GX96" s="72">
        <f>IFERROR(VLOOKUP(B96,'28'!B:F,5,0),"0")</f>
        <v>1</v>
      </c>
      <c r="GY96" s="72">
        <f>IFERROR(VLOOKUP(B96,'28'!B:J,9,0),"0")</f>
        <v>18</v>
      </c>
      <c r="GZ96" s="72">
        <f>IFERROR(VLOOKUP(B96,'28'!B:K,10,0),"0")</f>
        <v>0</v>
      </c>
      <c r="HA96" s="72">
        <f>IFERROR(VLOOKUP(B96,'28'!B:L,11,0),"0")</f>
        <v>0</v>
      </c>
      <c r="HB96" s="73">
        <f t="shared" si="140"/>
        <v>26</v>
      </c>
      <c r="HC96" s="72" t="str">
        <f>IFERROR(VLOOKUP(B96,#REF!,3),"0")</f>
        <v>0</v>
      </c>
      <c r="HD96" s="72" t="str">
        <f>IFERROR(VLOOKUP(B96,#REF!,4,0),"0")</f>
        <v>0</v>
      </c>
      <c r="HE96" s="72" t="str">
        <f>IFERROR(VLOOKUP(B96,#REF!,5,0),"0")</f>
        <v>0</v>
      </c>
      <c r="HF96" s="72" t="str">
        <f>IFERROR(VLOOKUP(B96,#REF!,9,0),"0")</f>
        <v>0</v>
      </c>
      <c r="HG96" s="72" t="str">
        <f>IFERROR(VLOOKUP(B96,#REF!,10,0),"0")</f>
        <v>0</v>
      </c>
      <c r="HH96" s="72" t="str">
        <f>IFERROR(VLOOKUP(B96,#REF!,11,0),"0")</f>
        <v>0</v>
      </c>
      <c r="HI96" s="73">
        <f t="shared" si="121"/>
        <v>0</v>
      </c>
      <c r="HP96" s="73">
        <f t="shared" si="122"/>
        <v>0</v>
      </c>
      <c r="HW96" s="73">
        <f t="shared" si="123"/>
        <v>0</v>
      </c>
    </row>
    <row r="97" spans="1:231" x14ac:dyDescent="0.6">
      <c r="A97" s="3">
        <v>94</v>
      </c>
      <c r="B97" s="3">
        <v>1114502</v>
      </c>
      <c r="C97" s="5" t="s">
        <v>44</v>
      </c>
      <c r="D97" s="3" t="s">
        <v>176</v>
      </c>
      <c r="E97" s="84">
        <v>12.64</v>
      </c>
      <c r="F97" s="83">
        <f t="shared" si="126"/>
        <v>4145.92</v>
      </c>
      <c r="G97" s="70">
        <f t="shared" si="141"/>
        <v>33</v>
      </c>
      <c r="H97" s="70">
        <f t="shared" si="142"/>
        <v>81</v>
      </c>
      <c r="I97" s="70">
        <f t="shared" si="143"/>
        <v>18</v>
      </c>
      <c r="J97" s="70">
        <f t="shared" si="144"/>
        <v>179</v>
      </c>
      <c r="K97" s="70">
        <f t="shared" si="145"/>
        <v>0</v>
      </c>
      <c r="L97" s="70">
        <f t="shared" si="146"/>
        <v>17</v>
      </c>
      <c r="M97" s="73">
        <f t="shared" si="124"/>
        <v>328</v>
      </c>
      <c r="N97" s="81">
        <f t="shared" si="125"/>
        <v>311</v>
      </c>
      <c r="O97" s="72" t="str">
        <f>IFERROR(VLOOKUP(B97,'1ไม่มียอด'!B:D,3,0),"0")</f>
        <v>0</v>
      </c>
      <c r="P97" s="72" t="str">
        <f>IFERROR(VLOOKUP(B97,'1ไม่มียอด'!B:E,4,0),"0")</f>
        <v>0</v>
      </c>
      <c r="Q97" s="72" t="str">
        <f>IFERROR(VLOOKUP(B97,'1ไม่มียอด'!B:F,5,0),"0")</f>
        <v>0</v>
      </c>
      <c r="R97" s="72" t="str">
        <f>IFERROR(VLOOKUP(B97,'1ไม่มียอด'!B:G,6,0),"0")</f>
        <v>0</v>
      </c>
      <c r="S97" s="72" t="str">
        <f>IFERROR(VLOOKUP(B97,'1ไม่มียอด'!B:J,9,0),"0")</f>
        <v>0</v>
      </c>
      <c r="T97" s="72" t="str">
        <f>IFERROR(VLOOKUP(B97,'1ไม่มียอด'!B:K,10,0),"0")</f>
        <v>0</v>
      </c>
      <c r="U97" s="73">
        <f t="shared" si="107"/>
        <v>0</v>
      </c>
      <c r="V97" s="72" t="str">
        <f>IFERROR(VLOOKUP(B97,#REF!,3,0),"0")</f>
        <v>0</v>
      </c>
      <c r="W97" s="72" t="str">
        <f>IFERROR(VLOOKUP(B97,#REF!,4,0),"0")</f>
        <v>0</v>
      </c>
      <c r="X97" s="72" t="str">
        <f>IFERROR(VLOOKUP(B97,#REF!,5,0),"0")</f>
        <v>0</v>
      </c>
      <c r="Y97" s="72" t="str">
        <f>IFERROR(VLOOKUP(B97,#REF!,9,0),"0")</f>
        <v>0</v>
      </c>
      <c r="Z97" s="72" t="str">
        <f>IFERROR(VLOOKUP(B97,#REF!,10,0),"0")</f>
        <v>0</v>
      </c>
      <c r="AA97" s="72" t="str">
        <f>IFERROR(VLOOKUP(B97,#REF!,11,0),"0")</f>
        <v>0</v>
      </c>
      <c r="AB97" s="73">
        <f t="shared" si="108"/>
        <v>0</v>
      </c>
      <c r="AC97" s="72">
        <f>IFERROR(VLOOKUP(B97,'3'!B:D,3,0),"0")</f>
        <v>0</v>
      </c>
      <c r="AD97" s="72">
        <f>IFERROR(VLOOKUP(B97,'3'!B:E,4,0),"0")</f>
        <v>14</v>
      </c>
      <c r="AE97" s="72">
        <f>IFERROR(VLOOKUP(B97,'3'!B:F,5,0),"0")</f>
        <v>0</v>
      </c>
      <c r="AF97" s="72">
        <f>IFERROR(VLOOKUP(B97,'3'!B:J,9,0),"0")</f>
        <v>10</v>
      </c>
      <c r="AG97" s="72">
        <f>IFERROR(VLOOKUP(B97,'3'!B:K,10,0),"0")</f>
        <v>0</v>
      </c>
      <c r="AH97" s="72">
        <f>IFERROR(VLOOKUP(B97,'3'!B:L,11,0),"0")</f>
        <v>0</v>
      </c>
      <c r="AI97" s="73">
        <f t="shared" si="127"/>
        <v>24</v>
      </c>
      <c r="AJ97" s="72">
        <f>IFERROR(VLOOKUP(B97,'4'!B:D,3,0),"0")</f>
        <v>1</v>
      </c>
      <c r="AK97" s="72">
        <f>IFERROR(VLOOKUP(B97,'4'!B:E,4,0),"0")</f>
        <v>1</v>
      </c>
      <c r="AL97" s="72">
        <f>IFERROR(VLOOKUP(B97,'4'!B:F,5,0),"0")</f>
        <v>1</v>
      </c>
      <c r="AM97" s="72">
        <f>IFERROR(VLOOKUP(B97,'4'!B:J,9,0),"0")</f>
        <v>4</v>
      </c>
      <c r="AN97" s="72">
        <f>IFERROR(VLOOKUP(B97,'4'!B:K,10,0),"0")</f>
        <v>0</v>
      </c>
      <c r="AO97" s="72">
        <f>IFERROR(VLOOKUP(B97,'4'!B:L,11,0),"0")</f>
        <v>0</v>
      </c>
      <c r="AP97" s="73">
        <f t="shared" si="128"/>
        <v>7</v>
      </c>
      <c r="AQ97" s="72">
        <f>IFERROR(VLOOKUP(B97,'5'!B:D,3,0),"0")</f>
        <v>1</v>
      </c>
      <c r="AR97" s="72">
        <f>IFERROR(VLOOKUP(B97,'5'!B:E,4,0),"0")</f>
        <v>4</v>
      </c>
      <c r="AS97" s="72">
        <f>IFERROR(VLOOKUP(B97,'5'!B:F,5,0),"0")</f>
        <v>2</v>
      </c>
      <c r="AT97" s="72">
        <f>IFERROR(VLOOKUP(B97,'5'!B:J,9,0),"0")</f>
        <v>2</v>
      </c>
      <c r="AU97" s="72">
        <f>IFERROR(VLOOKUP(B97,'5'!B:K,10,0),"0")</f>
        <v>0</v>
      </c>
      <c r="AV97" s="72">
        <f>IFERROR(VLOOKUP(B97,'5'!B:L,11,0),"0")</f>
        <v>0</v>
      </c>
      <c r="AW97" s="73">
        <f t="shared" si="109"/>
        <v>9</v>
      </c>
      <c r="AX97" s="72">
        <f>IFERROR(VLOOKUP(B97,'6'!B:D,3,0),"0")</f>
        <v>0</v>
      </c>
      <c r="AY97" s="72">
        <f>IFERROR(VLOOKUP(B97,'6'!B:E,4,0),"0")</f>
        <v>13</v>
      </c>
      <c r="AZ97" s="72">
        <f>IFERROR(VLOOKUP(B97,'6'!B:F,5,0),"0")</f>
        <v>1</v>
      </c>
      <c r="BA97" s="72">
        <f>IFERROR(VLOOKUP(B97,'6'!B:J,9,0),"0")</f>
        <v>5</v>
      </c>
      <c r="BB97" s="72">
        <f>IFERROR(VLOOKUP(B97,'6'!B:K,10,0),"0")</f>
        <v>0</v>
      </c>
      <c r="BC97" s="72">
        <f>IFERROR(VLOOKUP(B97,'6'!B:L,11,0),"0")</f>
        <v>0</v>
      </c>
      <c r="BD97" s="73">
        <f t="shared" si="129"/>
        <v>19</v>
      </c>
      <c r="BE97" s="72">
        <f>IFERROR(VLOOKUP(B97,'7'!B:D,3,0),"0")</f>
        <v>9</v>
      </c>
      <c r="BF97" s="72">
        <f>IFERROR(VLOOKUP(B97,'7'!B:E,4,0),"0")</f>
        <v>5</v>
      </c>
      <c r="BG97" s="72">
        <f>IFERROR(VLOOKUP(B97,'7'!B:F,5,0),"0")</f>
        <v>0</v>
      </c>
      <c r="BH97" s="72">
        <f>IFERROR(VLOOKUP(B97,'7'!B:J,9,0),"0")</f>
        <v>0</v>
      </c>
      <c r="BI97" s="72">
        <f>IFERROR(VLOOKUP(B97,'7'!B:K,10,0),"0")</f>
        <v>0</v>
      </c>
      <c r="BJ97" s="72">
        <f>IFERROR(VLOOKUP(B97,'7'!B:L,11,0),"0")</f>
        <v>0</v>
      </c>
      <c r="BK97" s="73">
        <f t="shared" si="110"/>
        <v>14</v>
      </c>
      <c r="BL97" s="72">
        <f>IFERROR(VLOOKUP(B97,'8'!B:D,3,0),"0")</f>
        <v>11</v>
      </c>
      <c r="BM97" s="72">
        <f>IFERROR(VLOOKUP(B97,'8'!B:E,4,0),"0")</f>
        <v>3</v>
      </c>
      <c r="BN97" s="72">
        <f>IFERROR(VLOOKUP(B97,'8'!B:F,5,0),"0")</f>
        <v>0</v>
      </c>
      <c r="BO97" s="72">
        <f>IFERROR(VLOOKUP(B97,'8'!B:J,9,0),"0")</f>
        <v>0</v>
      </c>
      <c r="BP97" s="72">
        <f>IFERROR(VLOOKUP(B97,'8'!B:K,10,0),"0")</f>
        <v>0</v>
      </c>
      <c r="BQ97" s="72">
        <f>IFERROR(VLOOKUP(B97,'8'!B:L,11,0),"0")</f>
        <v>0</v>
      </c>
      <c r="BR97" s="73">
        <f t="shared" si="130"/>
        <v>14</v>
      </c>
      <c r="BS97" s="72">
        <f>IFERROR(VLOOKUP(B97,'9'!B:D,3,0),"0")</f>
        <v>2</v>
      </c>
      <c r="BT97" s="72">
        <f>IFERROR(VLOOKUP(B97,'9'!B:E,4,0),"0")</f>
        <v>0</v>
      </c>
      <c r="BU97" s="72">
        <f>IFERROR(VLOOKUP(B97,'9'!B:F,5,0),"0")</f>
        <v>0</v>
      </c>
      <c r="BV97" s="72">
        <f>IFERROR(VLOOKUP(B97,'9'!B:J,9,0),"0")</f>
        <v>28</v>
      </c>
      <c r="BW97" s="72">
        <f>IFERROR(VLOOKUP(B97,'9'!B:K,10,0),"0")</f>
        <v>0</v>
      </c>
      <c r="BX97" s="72">
        <f>IFERROR(VLOOKUP(B97,'9'!B:L,11,0),"0")</f>
        <v>10</v>
      </c>
      <c r="BY97" s="73">
        <f t="shared" si="131"/>
        <v>40</v>
      </c>
      <c r="BZ97" s="72">
        <f>IFERROR(VLOOKUP(B97,'10'!B:D,3,0),"0")</f>
        <v>0</v>
      </c>
      <c r="CA97" s="72">
        <f>IFERROR(VLOOKUP(B97,'10'!B:E,4,0),"0")</f>
        <v>4</v>
      </c>
      <c r="CB97" s="72">
        <f>VLOOKUP(B97,'10'!B:F,5,0)</f>
        <v>1</v>
      </c>
      <c r="CC97" s="72">
        <f>IFERROR(VLOOKUP(B97,'10'!B:J,9,0),"0")</f>
        <v>28</v>
      </c>
      <c r="CD97" s="72">
        <f>IFERROR(VLOOKUP(B97,'10'!B:K,10,0),"0")</f>
        <v>0</v>
      </c>
      <c r="CE97" s="72">
        <f>IFERROR(VLOOKUP(B97,'10'!B:L,11,0),"0")</f>
        <v>0</v>
      </c>
      <c r="CF97" s="73">
        <f t="shared" si="111"/>
        <v>33</v>
      </c>
      <c r="CG97" s="72">
        <f>IFERROR(VLOOKUP(B97,'11'!B:D,3,0),"0")</f>
        <v>4</v>
      </c>
      <c r="CH97" s="72">
        <f>IFERROR(VLOOKUP(B97,'11'!B:E,4,0),"0")</f>
        <v>10</v>
      </c>
      <c r="CI97" s="72">
        <f>IFERROR(VLOOKUP(B97,'11'!B:F,5,0),"0")</f>
        <v>0</v>
      </c>
      <c r="CJ97" s="72">
        <f>IFERROR(VLOOKUP(B97,'11'!B:J,9,0),"0")</f>
        <v>28</v>
      </c>
      <c r="CK97" s="72">
        <f>IFERROR(VLOOKUP(B97,'11'!B:K,10,0),"0")</f>
        <v>0</v>
      </c>
      <c r="CL97" s="72">
        <f>IFERROR(VLOOKUP(B97,'11'!B:L,11,0),"0")</f>
        <v>0</v>
      </c>
      <c r="CM97" s="73">
        <f t="shared" si="112"/>
        <v>42</v>
      </c>
      <c r="CN97" s="72">
        <f>IFERROR(VLOOKUP(B97,'12'!B:D,3,0),"0")</f>
        <v>1</v>
      </c>
      <c r="CO97" s="72">
        <f>IFERROR(VLOOKUP(B97,'12'!B:E,4,0),"0")</f>
        <v>0</v>
      </c>
      <c r="CP97" s="72">
        <f>IFERROR(VLOOKUP(B97,'12'!B:F,5,0),"0")</f>
        <v>0</v>
      </c>
      <c r="CQ97" s="72">
        <f>IFERROR(VLOOKUP(B97,'12'!B:J,9,0),"0")</f>
        <v>10</v>
      </c>
      <c r="CR97" s="72">
        <f>IFERROR(VLOOKUP(B97,'12'!B:K,10,0),"0")</f>
        <v>0</v>
      </c>
      <c r="CS97" s="72">
        <f>IFERROR(VLOOKUP(B97,'12'!B:L,11,0),"0")</f>
        <v>0</v>
      </c>
      <c r="CT97" s="73">
        <f t="shared" si="113"/>
        <v>11</v>
      </c>
      <c r="CU97" s="72">
        <f>IFERROR(VLOOKUP(B97,'13'!B:D,3,0),"0")</f>
        <v>0</v>
      </c>
      <c r="CV97" s="72">
        <f>IFERROR(VLOOKUP(B97,'13'!B:E,4,0),"0")</f>
        <v>4</v>
      </c>
      <c r="CW97" s="72">
        <f>IFERROR(VLOOKUP(B97,'13'!B:F,5,0),"0")</f>
        <v>1</v>
      </c>
      <c r="CX97" s="72">
        <f>IFERROR(VLOOKUP(B97,'13'!B:J,9,0),"0")</f>
        <v>28</v>
      </c>
      <c r="CY97" s="72">
        <f>IFERROR(VLOOKUP(B97,'13'!B:K,10,0),"0")</f>
        <v>0</v>
      </c>
      <c r="CZ97" s="72">
        <f>IFERROR(VLOOKUP(B97,'13'!B:L,11,0),"0")</f>
        <v>0</v>
      </c>
      <c r="DA97" s="73">
        <f t="shared" si="114"/>
        <v>33</v>
      </c>
      <c r="DB97" s="72">
        <f>IFERROR(VLOOKUP(B97,'14'!B:D,3,0),"0")</f>
        <v>3</v>
      </c>
      <c r="DC97" s="72">
        <f>IFERROR(VLOOKUP(B97,'14'!B:E,4,0),"0")</f>
        <v>1</v>
      </c>
      <c r="DD97" s="72">
        <f>IFERROR(VLOOKUP(B97,'14'!B:F,5,0),"0")</f>
        <v>1</v>
      </c>
      <c r="DE97" s="72">
        <f>IFERROR(VLOOKUP(B97,'14'!B:J,9,0),"0")</f>
        <v>14</v>
      </c>
      <c r="DF97" s="72">
        <f>IFERROR(VLOOKUP(B97,'14'!B:K,10,0),"0")</f>
        <v>0</v>
      </c>
      <c r="DG97" s="72">
        <f>IFERROR(VLOOKUP(B97,'14'!B:L,11,0),"0")</f>
        <v>0</v>
      </c>
      <c r="DH97" s="73">
        <f t="shared" si="115"/>
        <v>19</v>
      </c>
      <c r="DI97" s="72">
        <f>IFERROR(VLOOKUP(B97,'15'!B:D,3,0),"0")</f>
        <v>0</v>
      </c>
      <c r="DJ97" s="72">
        <f>IFERROR(VLOOKUP(B97,'15'!B:E,4,0),"0")</f>
        <v>4</v>
      </c>
      <c r="DK97" s="72">
        <f>IFERROR(VLOOKUP(B97,'15'!B:F,5,0),"0")</f>
        <v>7</v>
      </c>
      <c r="DL97" s="72">
        <f>IFERROR(VLOOKUP(B97,'15'!B:J,9,0),"0")</f>
        <v>0</v>
      </c>
      <c r="DM97" s="72">
        <f>IFERROR(VLOOKUP(B97,'15'!B:K,10,0),"0")</f>
        <v>0</v>
      </c>
      <c r="DN97" s="72">
        <f>IFERROR(VLOOKUP(B97,'15'!B:L,11,0),"0")</f>
        <v>0</v>
      </c>
      <c r="DO97" s="73">
        <f t="shared" si="116"/>
        <v>11</v>
      </c>
      <c r="DP97" s="72">
        <f>IFERROR(VLOOKUP(B97,'16'!B:D,3,0),"0")</f>
        <v>0</v>
      </c>
      <c r="DQ97" s="72">
        <f>IFERROR(VLOOKUP(B97,'16'!B:E,4,0),"0")</f>
        <v>1</v>
      </c>
      <c r="DR97" s="72">
        <f>IFERROR(VLOOKUP(B97,'16'!B:F,5,0),"0")</f>
        <v>0</v>
      </c>
      <c r="DS97" s="72">
        <f>IFERROR(VLOOKUP(B97,'16'!B:J,9,0),"0")</f>
        <v>2</v>
      </c>
      <c r="DT97" s="72">
        <f>IFERROR(VLOOKUP(B97,'16'!B:K,10,0),"0")</f>
        <v>0</v>
      </c>
      <c r="DU97" s="72">
        <f>IFERROR(VLOOKUP(B97,'16'!B:L,11,0),"0")</f>
        <v>0</v>
      </c>
      <c r="DV97" s="73">
        <f t="shared" si="117"/>
        <v>3</v>
      </c>
      <c r="DW97" s="72">
        <f>IFERROR(VLOOKUP(B97,'17'!B:D,3,0),"0")</f>
        <v>1</v>
      </c>
      <c r="DX97" s="72">
        <f>IFERROR(VLOOKUP(B97,'17'!B:E,4,0),"0")</f>
        <v>13</v>
      </c>
      <c r="DY97" s="72">
        <f>IFERROR(VLOOKUP(B97,'17'!B:F,5,0),"0")</f>
        <v>3</v>
      </c>
      <c r="DZ97" s="72">
        <f>IFERROR(VLOOKUP(B97,'17'!B:J,9,0),"0")</f>
        <v>17</v>
      </c>
      <c r="EA97" s="72">
        <f>IFERROR(VLOOKUP(B97,'17'!B:K,10,0),"0")</f>
        <v>0</v>
      </c>
      <c r="EB97" s="72">
        <f>IFERROR(VLOOKUP(B97,'17'!B:L,11,0),"0")</f>
        <v>0</v>
      </c>
      <c r="EC97" s="73">
        <f t="shared" si="118"/>
        <v>34</v>
      </c>
      <c r="ED97" s="72">
        <f>IFERROR(VLOOKUP(B97,'18'!B:D,3,0),"0")</f>
        <v>0</v>
      </c>
      <c r="EE97" s="72">
        <f>IFERROR(VLOOKUP(B97,'18'!B:E,4,0),"0")</f>
        <v>0</v>
      </c>
      <c r="EF97" s="72">
        <f>IFERROR(VLOOKUP(B97,'18'!B:F,5,0),"0")</f>
        <v>0</v>
      </c>
      <c r="EG97" s="72">
        <f>IFERROR(VLOOKUP(B97,'18'!B:J,9,0),"0")</f>
        <v>0</v>
      </c>
      <c r="EH97" s="72">
        <f>IFERROR(VLOOKUP(B97,'18'!B:K,10,0),"0")</f>
        <v>0</v>
      </c>
      <c r="EI97" s="72">
        <f>IFERROR(VLOOKUP(B97,'18'!B:L,11,0),"0")</f>
        <v>0</v>
      </c>
      <c r="EJ97" s="73">
        <f t="shared" si="132"/>
        <v>0</v>
      </c>
      <c r="EK97" s="72">
        <f>IFERROR(VLOOKUP(B97,'19'!B:D,3,0),"0")</f>
        <v>0</v>
      </c>
      <c r="EL97" s="72">
        <f>IFERROR(VLOOKUP(B97,'19'!B:E,4,0),"0")</f>
        <v>4</v>
      </c>
      <c r="EM97" s="72">
        <f>IFERROR(VLOOKUP(B97,'19'!B:F,5,0),"0")</f>
        <v>1</v>
      </c>
      <c r="EN97" s="72">
        <f>IFERROR(VLOOKUP(B97,'19'!B:J,9,0),"0")</f>
        <v>3</v>
      </c>
      <c r="EO97" s="72">
        <f>IFERROR(VLOOKUP(B97,'19'!B:K,10,0),"0")</f>
        <v>0</v>
      </c>
      <c r="EP97" s="72">
        <f>IFERROR(VLOOKUP(B97,'19'!B:L,11,0),"0")</f>
        <v>0</v>
      </c>
      <c r="EQ97" s="73">
        <f t="shared" si="133"/>
        <v>8</v>
      </c>
      <c r="ER97" s="72">
        <f>IFERROR(VLOOKUP(B97,'20'!B:D,3,0),"0")</f>
        <v>0</v>
      </c>
      <c r="ES97" s="72">
        <f>IFERROR(VLOOKUP(B97,'20'!B:E,4,0),"0")</f>
        <v>0</v>
      </c>
      <c r="ET97" s="72">
        <f>IFERROR(VLOOKUP(B97,'20'!B:F,5,0),"0")</f>
        <v>0</v>
      </c>
      <c r="EU97" s="72">
        <f>IFERROR(VLOOKUP(B97,'20'!B:J,9,0),"0")</f>
        <v>0</v>
      </c>
      <c r="EV97" s="72">
        <f>IFERROR(VLOOKUP(B97,'20'!B:K,10,0),"0")</f>
        <v>0</v>
      </c>
      <c r="EW97" s="72">
        <f>IFERROR(VLOOKUP(B97,'20'!B:L,11,0),"0")</f>
        <v>0</v>
      </c>
      <c r="EX97" s="73">
        <f t="shared" si="134"/>
        <v>0</v>
      </c>
      <c r="EY97" s="72">
        <f>IFERROR(VLOOKUP(B97,'21'!B:D,3,0),"0")</f>
        <v>0</v>
      </c>
      <c r="EZ97" s="72">
        <f>IFERROR(VLOOKUP(B97,'21'!B:E,4,0),"0")</f>
        <v>0</v>
      </c>
      <c r="FA97" s="72">
        <f>IFERROR(VLOOKUP(B97,'21'!B:F,5,0),"0")</f>
        <v>0</v>
      </c>
      <c r="FB97" s="72">
        <f>IFERROR(VLOOKUP(B97,'21'!B:J,9,0),"0")</f>
        <v>0</v>
      </c>
      <c r="FC97" s="72">
        <f>IFERROR(VLOOKUP(B97,'21'!B:K,10,0),"0")</f>
        <v>0</v>
      </c>
      <c r="FD97" s="72">
        <f>IFERROR(VLOOKUP(B97,'21'!B:L,11,0),"0")</f>
        <v>0</v>
      </c>
      <c r="FE97" s="73">
        <f t="shared" si="135"/>
        <v>0</v>
      </c>
      <c r="FF97" s="72">
        <f>IFERROR(VLOOKUP(B97,'22'!B:D,3,0),"0")</f>
        <v>0</v>
      </c>
      <c r="FG97" s="72">
        <f>IFERROR(VLOOKUP(B97,'22'!B:E,4,0),"0")</f>
        <v>0</v>
      </c>
      <c r="FH97" s="72">
        <f>IFERROR(VLOOKUP(B97,'22'!B:F,5,0),"0")</f>
        <v>0</v>
      </c>
      <c r="FI97" s="72">
        <f>IFERROR(VLOOKUP(B97,'22'!B:J,9,0),"0")</f>
        <v>0</v>
      </c>
      <c r="FJ97" s="72">
        <f>IFERROR(VLOOKUP(B97,'22'!B:K,10,0),"0")</f>
        <v>0</v>
      </c>
      <c r="FK97" s="72">
        <f>IFERROR(VLOOKUP(B97,'22'!B:L,11,0),"0")</f>
        <v>0</v>
      </c>
      <c r="FL97" s="73">
        <f t="shared" si="136"/>
        <v>0</v>
      </c>
      <c r="FM97" s="72">
        <f>IFERROR(VLOOKUP(B97,'23'!B:D,3,0),"0")</f>
        <v>0</v>
      </c>
      <c r="FN97" s="72">
        <f>IFERROR(VLOOKUP(B97,'23'!B:E,4,0),"0")</f>
        <v>0</v>
      </c>
      <c r="FO97" s="72">
        <f>IFERROR(VLOOKUP(B97,'23'!B:F,5,0),"0")</f>
        <v>0</v>
      </c>
      <c r="FP97" s="72">
        <f>IFERROR(VLOOKUP(B97,'23'!B:J,9,0),"0")</f>
        <v>0</v>
      </c>
      <c r="FQ97" s="72">
        <f>IFERROR(VLOOKUP(B97,'23'!B:K,10,0),"0")</f>
        <v>0</v>
      </c>
      <c r="FR97" s="72">
        <f>IFERROR(VLOOKUP(B97,'23'!B:L,11,0),"0")</f>
        <v>0</v>
      </c>
      <c r="FS97" s="73">
        <f t="shared" si="137"/>
        <v>0</v>
      </c>
      <c r="FT97" s="72">
        <f>IFERROR(VLOOKUP(B97,'24'!B:D,3,0),"0")</f>
        <v>0</v>
      </c>
      <c r="FU97" s="72">
        <f>IFERROR(VLOOKUP(B97,'24'!B:E,4,0),"0")</f>
        <v>0</v>
      </c>
      <c r="FV97" s="72">
        <f>IFERROR(VLOOKUP(B97,'24'!B:F,5,0),"0")</f>
        <v>0</v>
      </c>
      <c r="FW97" s="72">
        <f>IFERROR(VLOOKUP(B97,'24'!B:J,9,0),"0")</f>
        <v>0</v>
      </c>
      <c r="FX97" s="72">
        <f>IFERROR(VLOOKUP(B97,'24'!B:K,10,0),"0")</f>
        <v>0</v>
      </c>
      <c r="FY97" s="72">
        <f>IFERROR(VLOOKUP(B97,'24'!B:L,11,0),"0")</f>
        <v>0</v>
      </c>
      <c r="FZ97" s="73">
        <f t="shared" si="138"/>
        <v>0</v>
      </c>
      <c r="GA97" s="72">
        <f>IFERROR(VLOOKUP(B97,'25'!B:D,3,0),"0")</f>
        <v>0</v>
      </c>
      <c r="GB97" s="72">
        <f>IFERROR(VLOOKUP(B97,'25'!B:E,4,0),"0")</f>
        <v>0</v>
      </c>
      <c r="GC97" s="72">
        <f>IFERROR(VLOOKUP(B97,'25'!B:F,5,0),"0")</f>
        <v>0</v>
      </c>
      <c r="GD97" s="72">
        <f>IFERROR(VLOOKUP(B97,'25'!B:J,9,0),"0")</f>
        <v>0</v>
      </c>
      <c r="GE97" s="72">
        <f>IFERROR(VLOOKUP(B97,'25'!B:K,10,0),"0")</f>
        <v>0</v>
      </c>
      <c r="GF97" s="72">
        <f>IFERROR(VLOOKUP(B97,'25'!B:L,11,0),"0")</f>
        <v>0</v>
      </c>
      <c r="GG97" s="73">
        <f t="shared" si="119"/>
        <v>0</v>
      </c>
      <c r="GH97" s="72">
        <f>IFERROR(VLOOKUP(B97,'26'!B:D,3,0),"0")</f>
        <v>0</v>
      </c>
      <c r="GI97" s="72">
        <f>IFERROR(VLOOKUP(B97,'26'!B:E,4,0),"0")</f>
        <v>0</v>
      </c>
      <c r="GJ97" s="72">
        <f>IFERROR(VLOOKUP(B97,'26'!B:F,5,0),"0")</f>
        <v>0</v>
      </c>
      <c r="GK97" s="72">
        <f>IFERROR(VLOOKUP(B97,'26'!B:J,9,0),"0")</f>
        <v>0</v>
      </c>
      <c r="GL97" s="72">
        <f>IFERROR(VLOOKUP(B97,'26'!B:K,10,0),"0")</f>
        <v>0</v>
      </c>
      <c r="GM97" s="72">
        <f>IFERROR(VLOOKUP(B97,'26'!B:L,11,0),"0")</f>
        <v>0</v>
      </c>
      <c r="GN97" s="73">
        <f t="shared" si="120"/>
        <v>0</v>
      </c>
      <c r="GO97" s="72">
        <f>IFERROR(VLOOKUP(B97,'27'!B:D,3,0),"0")</f>
        <v>0</v>
      </c>
      <c r="GP97" s="72">
        <f>IFERROR(VLOOKUP(B97,'27'!B:E,4,0),"0")</f>
        <v>0</v>
      </c>
      <c r="GQ97" s="72">
        <f>IFERROR(VLOOKUP(B97,'27'!B:F,5,0),"0")</f>
        <v>0</v>
      </c>
      <c r="GR97" s="72">
        <f>IFERROR(VLOOKUP(B97,'27'!B:J,9,0),"0")</f>
        <v>0</v>
      </c>
      <c r="GS97" s="72">
        <f>IFERROR(VLOOKUP(B97,'27'!B:K,10,0),"0")</f>
        <v>0</v>
      </c>
      <c r="GT97" s="72">
        <f>IFERROR(VLOOKUP(B97,'27'!B:L,11,0),"0")</f>
        <v>7</v>
      </c>
      <c r="GU97" s="73">
        <f t="shared" si="139"/>
        <v>7</v>
      </c>
      <c r="GV97" s="72">
        <f>IFERROR(VLOOKUP(B97,'28'!B:D,3,0),"0")</f>
        <v>0</v>
      </c>
      <c r="GW97" s="72">
        <f>IFERROR(VLOOKUP(B97,'28'!B:E,4,0),"0")</f>
        <v>0</v>
      </c>
      <c r="GX97" s="72">
        <f>IFERROR(VLOOKUP(B97,'28'!B:F,5,0),"0")</f>
        <v>0</v>
      </c>
      <c r="GY97" s="72">
        <f>IFERROR(VLOOKUP(B97,'28'!B:J,9,0),"0")</f>
        <v>0</v>
      </c>
      <c r="GZ97" s="72">
        <f>IFERROR(VLOOKUP(B97,'28'!B:K,10,0),"0")</f>
        <v>0</v>
      </c>
      <c r="HA97" s="72">
        <f>IFERROR(VLOOKUP(B97,'28'!B:L,11,0),"0")</f>
        <v>0</v>
      </c>
      <c r="HB97" s="73">
        <f t="shared" si="140"/>
        <v>0</v>
      </c>
      <c r="HC97" s="72" t="str">
        <f>IFERROR(VLOOKUP(B97,#REF!,3),"0")</f>
        <v>0</v>
      </c>
      <c r="HD97" s="72" t="str">
        <f>IFERROR(VLOOKUP(B97,#REF!,4,0),"0")</f>
        <v>0</v>
      </c>
      <c r="HE97" s="72" t="str">
        <f>IFERROR(VLOOKUP(B97,#REF!,5,0),"0")</f>
        <v>0</v>
      </c>
      <c r="HF97" s="72" t="str">
        <f>IFERROR(VLOOKUP(B97,#REF!,9,0),"0")</f>
        <v>0</v>
      </c>
      <c r="HG97" s="72" t="str">
        <f>IFERROR(VLOOKUP(B97,#REF!,10,0),"0")</f>
        <v>0</v>
      </c>
      <c r="HH97" s="72" t="str">
        <f>IFERROR(VLOOKUP(B97,#REF!,11,0),"0")</f>
        <v>0</v>
      </c>
      <c r="HI97" s="73">
        <f t="shared" si="121"/>
        <v>0</v>
      </c>
      <c r="HP97" s="73">
        <f t="shared" si="122"/>
        <v>0</v>
      </c>
      <c r="HW97" s="73">
        <f t="shared" si="123"/>
        <v>0</v>
      </c>
    </row>
    <row r="98" spans="1:231" x14ac:dyDescent="0.6">
      <c r="A98" s="3">
        <v>95</v>
      </c>
      <c r="B98" s="3">
        <v>1114503</v>
      </c>
      <c r="C98" s="5" t="s">
        <v>45</v>
      </c>
      <c r="D98" s="3" t="s">
        <v>176</v>
      </c>
      <c r="E98" s="84">
        <v>13.16</v>
      </c>
      <c r="F98" s="83">
        <f t="shared" si="126"/>
        <v>3145.2400000000002</v>
      </c>
      <c r="G98" s="70">
        <f t="shared" si="141"/>
        <v>77</v>
      </c>
      <c r="H98" s="70">
        <f t="shared" si="142"/>
        <v>66</v>
      </c>
      <c r="I98" s="70">
        <f t="shared" si="143"/>
        <v>18</v>
      </c>
      <c r="J98" s="70">
        <f t="shared" si="144"/>
        <v>62</v>
      </c>
      <c r="K98" s="70">
        <f t="shared" si="145"/>
        <v>0</v>
      </c>
      <c r="L98" s="70">
        <f t="shared" si="146"/>
        <v>16</v>
      </c>
      <c r="M98" s="73">
        <f t="shared" si="124"/>
        <v>239</v>
      </c>
      <c r="N98" s="81">
        <f t="shared" si="125"/>
        <v>223</v>
      </c>
      <c r="O98" s="72" t="str">
        <f>IFERROR(VLOOKUP(B98,'1ไม่มียอด'!B:D,3,0),"0")</f>
        <v>0</v>
      </c>
      <c r="P98" s="72" t="str">
        <f>IFERROR(VLOOKUP(B98,'1ไม่มียอด'!B:E,4,0),"0")</f>
        <v>0</v>
      </c>
      <c r="Q98" s="72" t="str">
        <f>IFERROR(VLOOKUP(B98,'1ไม่มียอด'!B:F,5,0),"0")</f>
        <v>0</v>
      </c>
      <c r="R98" s="72" t="str">
        <f>IFERROR(VLOOKUP(B98,'1ไม่มียอด'!B:G,6,0),"0")</f>
        <v>0</v>
      </c>
      <c r="S98" s="72" t="str">
        <f>IFERROR(VLOOKUP(B98,'1ไม่มียอด'!B:J,9,0),"0")</f>
        <v>0</v>
      </c>
      <c r="T98" s="72" t="str">
        <f>IFERROR(VLOOKUP(B98,'1ไม่มียอด'!B:K,10,0),"0")</f>
        <v>0</v>
      </c>
      <c r="U98" s="73">
        <f t="shared" si="107"/>
        <v>0</v>
      </c>
      <c r="V98" s="72" t="str">
        <f>IFERROR(VLOOKUP(B98,#REF!,3,0),"0")</f>
        <v>0</v>
      </c>
      <c r="W98" s="72" t="str">
        <f>IFERROR(VLOOKUP(B98,#REF!,4,0),"0")</f>
        <v>0</v>
      </c>
      <c r="X98" s="72" t="str">
        <f>IFERROR(VLOOKUP(B98,#REF!,5,0),"0")</f>
        <v>0</v>
      </c>
      <c r="Y98" s="72" t="str">
        <f>IFERROR(VLOOKUP(B98,#REF!,9,0),"0")</f>
        <v>0</v>
      </c>
      <c r="Z98" s="72" t="str">
        <f>IFERROR(VLOOKUP(B98,#REF!,10,0),"0")</f>
        <v>0</v>
      </c>
      <c r="AA98" s="72" t="str">
        <f>IFERROR(VLOOKUP(B98,#REF!,11,0),"0")</f>
        <v>0</v>
      </c>
      <c r="AB98" s="73">
        <f t="shared" si="108"/>
        <v>0</v>
      </c>
      <c r="AC98" s="72">
        <f>IFERROR(VLOOKUP(B98,'3'!B:D,3,0),"0")</f>
        <v>0</v>
      </c>
      <c r="AD98" s="72">
        <f>IFERROR(VLOOKUP(B98,'3'!B:E,4,0),"0")</f>
        <v>11</v>
      </c>
      <c r="AE98" s="72">
        <f>IFERROR(VLOOKUP(B98,'3'!B:F,5,0),"0")</f>
        <v>0</v>
      </c>
      <c r="AF98" s="72">
        <f>IFERROR(VLOOKUP(B98,'3'!B:J,9,0),"0")</f>
        <v>9</v>
      </c>
      <c r="AG98" s="72">
        <f>IFERROR(VLOOKUP(B98,'3'!B:K,10,0),"0")</f>
        <v>0</v>
      </c>
      <c r="AH98" s="72">
        <f>IFERROR(VLOOKUP(B98,'3'!B:L,11,0),"0")</f>
        <v>0</v>
      </c>
      <c r="AI98" s="73">
        <f t="shared" si="127"/>
        <v>20</v>
      </c>
      <c r="AJ98" s="72">
        <f>IFERROR(VLOOKUP(B98,'4'!B:D,3,0),"0")</f>
        <v>2</v>
      </c>
      <c r="AK98" s="72">
        <f>IFERROR(VLOOKUP(B98,'4'!B:E,4,0),"0")</f>
        <v>0</v>
      </c>
      <c r="AL98" s="72">
        <f>IFERROR(VLOOKUP(B98,'4'!B:F,5,0),"0")</f>
        <v>1</v>
      </c>
      <c r="AM98" s="72">
        <f>IFERROR(VLOOKUP(B98,'4'!B:J,9,0),"0")</f>
        <v>2</v>
      </c>
      <c r="AN98" s="72">
        <f>IFERROR(VLOOKUP(B98,'4'!B:K,10,0),"0")</f>
        <v>0</v>
      </c>
      <c r="AO98" s="72">
        <f>IFERROR(VLOOKUP(B98,'4'!B:L,11,0),"0")</f>
        <v>0</v>
      </c>
      <c r="AP98" s="73">
        <f t="shared" si="128"/>
        <v>5</v>
      </c>
      <c r="AQ98" s="72">
        <f>IFERROR(VLOOKUP(B98,'5'!B:D,3,0),"0")</f>
        <v>0</v>
      </c>
      <c r="AR98" s="72">
        <f>IFERROR(VLOOKUP(B98,'5'!B:E,4,0),"0")</f>
        <v>5</v>
      </c>
      <c r="AS98" s="72">
        <f>IFERROR(VLOOKUP(B98,'5'!B:F,5,0),"0")</f>
        <v>1</v>
      </c>
      <c r="AT98" s="72">
        <f>IFERROR(VLOOKUP(B98,'5'!B:J,9,0),"0")</f>
        <v>0</v>
      </c>
      <c r="AU98" s="72">
        <f>IFERROR(VLOOKUP(B98,'5'!B:K,10,0),"0")</f>
        <v>0</v>
      </c>
      <c r="AV98" s="72">
        <f>IFERROR(VLOOKUP(B98,'5'!B:L,11,0),"0")</f>
        <v>0</v>
      </c>
      <c r="AW98" s="73">
        <f t="shared" si="109"/>
        <v>6</v>
      </c>
      <c r="AX98" s="72">
        <f>IFERROR(VLOOKUP(B98,'6'!B:D,3,0),"0")</f>
        <v>0</v>
      </c>
      <c r="AY98" s="72">
        <f>IFERROR(VLOOKUP(B98,'6'!B:E,4,0),"0")</f>
        <v>9</v>
      </c>
      <c r="AZ98" s="72">
        <f>IFERROR(VLOOKUP(B98,'6'!B:F,5,0),"0")</f>
        <v>1</v>
      </c>
      <c r="BA98" s="72">
        <f>IFERROR(VLOOKUP(B98,'6'!B:J,9,0),"0")</f>
        <v>5</v>
      </c>
      <c r="BB98" s="72">
        <f>IFERROR(VLOOKUP(B98,'6'!B:K,10,0),"0")</f>
        <v>0</v>
      </c>
      <c r="BC98" s="72">
        <f>IFERROR(VLOOKUP(B98,'6'!B:L,11,0),"0")</f>
        <v>0</v>
      </c>
      <c r="BD98" s="73">
        <f t="shared" si="129"/>
        <v>15</v>
      </c>
      <c r="BE98" s="72">
        <f>IFERROR(VLOOKUP(B98,'7'!B:D,3,0),"0")</f>
        <v>15</v>
      </c>
      <c r="BF98" s="72">
        <f>IFERROR(VLOOKUP(B98,'7'!B:E,4,0),"0")</f>
        <v>5</v>
      </c>
      <c r="BG98" s="72">
        <f>IFERROR(VLOOKUP(B98,'7'!B:F,5,0),"0")</f>
        <v>0</v>
      </c>
      <c r="BH98" s="72">
        <f>IFERROR(VLOOKUP(B98,'7'!B:J,9,0),"0")</f>
        <v>1</v>
      </c>
      <c r="BI98" s="72">
        <f>IFERROR(VLOOKUP(B98,'7'!B:K,10,0),"0")</f>
        <v>0</v>
      </c>
      <c r="BJ98" s="72">
        <f>IFERROR(VLOOKUP(B98,'7'!B:L,11,0),"0")</f>
        <v>0</v>
      </c>
      <c r="BK98" s="73">
        <f t="shared" si="110"/>
        <v>21</v>
      </c>
      <c r="BL98" s="72">
        <f>IFERROR(VLOOKUP(B98,'8'!B:D,3,0),"0")</f>
        <v>7</v>
      </c>
      <c r="BM98" s="72">
        <f>IFERROR(VLOOKUP(B98,'8'!B:E,4,0),"0")</f>
        <v>3</v>
      </c>
      <c r="BN98" s="72">
        <f>IFERROR(VLOOKUP(B98,'8'!B:F,5,0),"0")</f>
        <v>0</v>
      </c>
      <c r="BO98" s="72">
        <f>IFERROR(VLOOKUP(B98,'8'!B:J,9,0),"0")</f>
        <v>0</v>
      </c>
      <c r="BP98" s="72">
        <f>IFERROR(VLOOKUP(B98,'8'!B:K,10,0),"0")</f>
        <v>0</v>
      </c>
      <c r="BQ98" s="72">
        <f>IFERROR(VLOOKUP(B98,'8'!B:L,11,0),"0")</f>
        <v>0</v>
      </c>
      <c r="BR98" s="73">
        <f t="shared" si="130"/>
        <v>10</v>
      </c>
      <c r="BS98" s="72">
        <f>IFERROR(VLOOKUP(B98,'9'!B:D,3,0),"0")</f>
        <v>1</v>
      </c>
      <c r="BT98" s="72">
        <f>IFERROR(VLOOKUP(B98,'9'!B:E,4,0),"0")</f>
        <v>0</v>
      </c>
      <c r="BU98" s="72">
        <f>IFERROR(VLOOKUP(B98,'9'!B:F,5,0),"0")</f>
        <v>0</v>
      </c>
      <c r="BV98" s="72">
        <f>IFERROR(VLOOKUP(B98,'9'!B:J,9,0),"0")</f>
        <v>16</v>
      </c>
      <c r="BW98" s="72">
        <f>IFERROR(VLOOKUP(B98,'9'!B:K,10,0),"0")</f>
        <v>0</v>
      </c>
      <c r="BX98" s="72">
        <f>IFERROR(VLOOKUP(B98,'9'!B:L,11,0),"0")</f>
        <v>10</v>
      </c>
      <c r="BY98" s="73">
        <f t="shared" si="131"/>
        <v>27</v>
      </c>
      <c r="BZ98" s="72">
        <f>IFERROR(VLOOKUP(B98,'10'!B:D,3,0),"0")</f>
        <v>10</v>
      </c>
      <c r="CA98" s="72">
        <f>IFERROR(VLOOKUP(B98,'10'!B:E,4,0),"0")</f>
        <v>3</v>
      </c>
      <c r="CB98" s="72">
        <f>VLOOKUP(B98,'10'!B:F,5,0)</f>
        <v>0</v>
      </c>
      <c r="CC98" s="72">
        <f>IFERROR(VLOOKUP(B98,'10'!B:J,9,0),"0")</f>
        <v>3</v>
      </c>
      <c r="CD98" s="72">
        <f>IFERROR(VLOOKUP(B98,'10'!B:K,10,0),"0")</f>
        <v>0</v>
      </c>
      <c r="CE98" s="72">
        <f>IFERROR(VLOOKUP(B98,'10'!B:L,11,0),"0")</f>
        <v>0</v>
      </c>
      <c r="CF98" s="73">
        <f t="shared" si="111"/>
        <v>16</v>
      </c>
      <c r="CG98" s="72">
        <f>IFERROR(VLOOKUP(B98,'11'!B:D,3,0),"0")</f>
        <v>4</v>
      </c>
      <c r="CH98" s="72">
        <f>IFERROR(VLOOKUP(B98,'11'!B:E,4,0),"0")</f>
        <v>9</v>
      </c>
      <c r="CI98" s="72">
        <f>IFERROR(VLOOKUP(B98,'11'!B:F,5,0),"0")</f>
        <v>0</v>
      </c>
      <c r="CJ98" s="72">
        <f>IFERROR(VLOOKUP(B98,'11'!B:J,9,0),"0")</f>
        <v>1</v>
      </c>
      <c r="CK98" s="72">
        <f>IFERROR(VLOOKUP(B98,'11'!B:K,10,0),"0")</f>
        <v>0</v>
      </c>
      <c r="CL98" s="72">
        <f>IFERROR(VLOOKUP(B98,'11'!B:L,11,0),"0")</f>
        <v>0</v>
      </c>
      <c r="CM98" s="73">
        <f t="shared" si="112"/>
        <v>14</v>
      </c>
      <c r="CN98" s="72">
        <f>IFERROR(VLOOKUP(B98,'12'!B:D,3,0),"0")</f>
        <v>5</v>
      </c>
      <c r="CO98" s="72">
        <f>IFERROR(VLOOKUP(B98,'12'!B:E,4,0),"0")</f>
        <v>0</v>
      </c>
      <c r="CP98" s="72">
        <f>IFERROR(VLOOKUP(B98,'12'!B:F,5,0),"0")</f>
        <v>0</v>
      </c>
      <c r="CQ98" s="72">
        <f>IFERROR(VLOOKUP(B98,'12'!B:J,9,0),"0")</f>
        <v>7</v>
      </c>
      <c r="CR98" s="72">
        <f>IFERROR(VLOOKUP(B98,'12'!B:K,10,0),"0")</f>
        <v>0</v>
      </c>
      <c r="CS98" s="72">
        <f>IFERROR(VLOOKUP(B98,'12'!B:L,11,0),"0")</f>
        <v>0</v>
      </c>
      <c r="CT98" s="73">
        <f t="shared" si="113"/>
        <v>12</v>
      </c>
      <c r="CU98" s="72">
        <f>IFERROR(VLOOKUP(B98,'13'!B:D,3,0),"0")</f>
        <v>10</v>
      </c>
      <c r="CV98" s="72">
        <f>IFERROR(VLOOKUP(B98,'13'!B:E,4,0),"0")</f>
        <v>3</v>
      </c>
      <c r="CW98" s="72">
        <f>IFERROR(VLOOKUP(B98,'13'!B:F,5,0),"0")</f>
        <v>0</v>
      </c>
      <c r="CX98" s="72">
        <f>IFERROR(VLOOKUP(B98,'13'!B:J,9,0),"0")</f>
        <v>3</v>
      </c>
      <c r="CY98" s="72">
        <f>IFERROR(VLOOKUP(B98,'13'!B:K,10,0),"0")</f>
        <v>0</v>
      </c>
      <c r="CZ98" s="72">
        <f>IFERROR(VLOOKUP(B98,'13'!B:L,11,0),"0")</f>
        <v>0</v>
      </c>
      <c r="DA98" s="73">
        <f t="shared" si="114"/>
        <v>16</v>
      </c>
      <c r="DB98" s="72">
        <f>IFERROR(VLOOKUP(B98,'14'!B:D,3,0),"0")</f>
        <v>15</v>
      </c>
      <c r="DC98" s="72">
        <f>IFERROR(VLOOKUP(B98,'14'!B:E,4,0),"0")</f>
        <v>4</v>
      </c>
      <c r="DD98" s="72">
        <f>IFERROR(VLOOKUP(B98,'14'!B:F,5,0),"0")</f>
        <v>1</v>
      </c>
      <c r="DE98" s="72">
        <f>IFERROR(VLOOKUP(B98,'14'!B:J,9,0),"0")</f>
        <v>11</v>
      </c>
      <c r="DF98" s="72">
        <f>IFERROR(VLOOKUP(B98,'14'!B:K,10,0),"0")</f>
        <v>0</v>
      </c>
      <c r="DG98" s="72">
        <f>IFERROR(VLOOKUP(B98,'14'!B:L,11,0),"0")</f>
        <v>0</v>
      </c>
      <c r="DH98" s="73">
        <f t="shared" si="115"/>
        <v>31</v>
      </c>
      <c r="DI98" s="72">
        <f>IFERROR(VLOOKUP(B98,'15'!B:D,3,0),"0")</f>
        <v>7</v>
      </c>
      <c r="DJ98" s="72">
        <f>IFERROR(VLOOKUP(B98,'15'!B:E,4,0),"0")</f>
        <v>5</v>
      </c>
      <c r="DK98" s="72">
        <f>IFERROR(VLOOKUP(B98,'15'!B:F,5,0),"0")</f>
        <v>7</v>
      </c>
      <c r="DL98" s="72">
        <f>IFERROR(VLOOKUP(B98,'15'!B:J,9,0),"0")</f>
        <v>0</v>
      </c>
      <c r="DM98" s="72">
        <f>IFERROR(VLOOKUP(B98,'15'!B:K,10,0),"0")</f>
        <v>0</v>
      </c>
      <c r="DN98" s="72">
        <f>IFERROR(VLOOKUP(B98,'15'!B:L,11,0),"0")</f>
        <v>0</v>
      </c>
      <c r="DO98" s="73">
        <f t="shared" si="116"/>
        <v>19</v>
      </c>
      <c r="DP98" s="72">
        <f>IFERROR(VLOOKUP(B98,'16'!B:D,3,0),"0")</f>
        <v>0</v>
      </c>
      <c r="DQ98" s="72">
        <f>IFERROR(VLOOKUP(B98,'16'!B:E,4,0),"0")</f>
        <v>0</v>
      </c>
      <c r="DR98" s="72">
        <f>IFERROR(VLOOKUP(B98,'16'!B:F,5,0),"0")</f>
        <v>1</v>
      </c>
      <c r="DS98" s="72">
        <f>IFERROR(VLOOKUP(B98,'16'!B:J,9,0),"0")</f>
        <v>0</v>
      </c>
      <c r="DT98" s="72">
        <f>IFERROR(VLOOKUP(B98,'16'!B:K,10,0),"0")</f>
        <v>0</v>
      </c>
      <c r="DU98" s="72">
        <f>IFERROR(VLOOKUP(B98,'16'!B:L,11,0),"0")</f>
        <v>0</v>
      </c>
      <c r="DV98" s="73">
        <f t="shared" si="117"/>
        <v>1</v>
      </c>
      <c r="DW98" s="72">
        <f>IFERROR(VLOOKUP(B98,'17'!B:D,3,0),"0")</f>
        <v>0</v>
      </c>
      <c r="DX98" s="72">
        <f>IFERROR(VLOOKUP(B98,'17'!B:E,4,0),"0")</f>
        <v>0</v>
      </c>
      <c r="DY98" s="72">
        <f>IFERROR(VLOOKUP(B98,'17'!B:F,5,0),"0")</f>
        <v>0</v>
      </c>
      <c r="DZ98" s="72">
        <f>IFERROR(VLOOKUP(B98,'17'!B:J,9,0),"0")</f>
        <v>0</v>
      </c>
      <c r="EA98" s="72">
        <f>IFERROR(VLOOKUP(B98,'17'!B:K,10,0),"0")</f>
        <v>0</v>
      </c>
      <c r="EB98" s="72">
        <f>IFERROR(VLOOKUP(B98,'17'!B:L,11,0),"0")</f>
        <v>0</v>
      </c>
      <c r="EC98" s="73">
        <f t="shared" si="118"/>
        <v>0</v>
      </c>
      <c r="ED98" s="72">
        <f>IFERROR(VLOOKUP(B98,'18'!B:D,3,0),"0")</f>
        <v>0</v>
      </c>
      <c r="EE98" s="72">
        <f>IFERROR(VLOOKUP(B98,'18'!B:E,4,0),"0")</f>
        <v>0</v>
      </c>
      <c r="EF98" s="72">
        <f>IFERROR(VLOOKUP(B98,'18'!B:F,5,0),"0")</f>
        <v>0</v>
      </c>
      <c r="EG98" s="72">
        <f>IFERROR(VLOOKUP(B98,'18'!B:J,9,0),"0")</f>
        <v>0</v>
      </c>
      <c r="EH98" s="72">
        <f>IFERROR(VLOOKUP(B98,'18'!B:K,10,0),"0")</f>
        <v>0</v>
      </c>
      <c r="EI98" s="72">
        <f>IFERROR(VLOOKUP(B98,'18'!B:L,11,0),"0")</f>
        <v>0</v>
      </c>
      <c r="EJ98" s="73">
        <f t="shared" si="132"/>
        <v>0</v>
      </c>
      <c r="EK98" s="72">
        <f>IFERROR(VLOOKUP(B98,'19'!B:D,3,0),"0")</f>
        <v>0</v>
      </c>
      <c r="EL98" s="72">
        <f>IFERROR(VLOOKUP(B98,'19'!B:E,4,0),"0")</f>
        <v>0</v>
      </c>
      <c r="EM98" s="72">
        <f>IFERROR(VLOOKUP(B98,'19'!B:F,5,0),"0")</f>
        <v>1</v>
      </c>
      <c r="EN98" s="72">
        <f>IFERROR(VLOOKUP(B98,'19'!B:J,9,0),"0")</f>
        <v>0</v>
      </c>
      <c r="EO98" s="72">
        <f>IFERROR(VLOOKUP(B98,'19'!B:K,10,0),"0")</f>
        <v>0</v>
      </c>
      <c r="EP98" s="72">
        <f>IFERROR(VLOOKUP(B98,'19'!B:L,11,0),"0")</f>
        <v>0</v>
      </c>
      <c r="EQ98" s="73">
        <f t="shared" si="133"/>
        <v>1</v>
      </c>
      <c r="ER98" s="72">
        <f>IFERROR(VLOOKUP(B98,'20'!B:D,3,0),"0")</f>
        <v>0</v>
      </c>
      <c r="ES98" s="72">
        <f>IFERROR(VLOOKUP(B98,'20'!B:E,4,0),"0")</f>
        <v>0</v>
      </c>
      <c r="ET98" s="72">
        <f>IFERROR(VLOOKUP(B98,'20'!B:F,5,0),"0")</f>
        <v>0</v>
      </c>
      <c r="EU98" s="72">
        <f>IFERROR(VLOOKUP(B98,'20'!B:J,9,0),"0")</f>
        <v>0</v>
      </c>
      <c r="EV98" s="72">
        <f>IFERROR(VLOOKUP(B98,'20'!B:K,10,0),"0")</f>
        <v>0</v>
      </c>
      <c r="EW98" s="72">
        <f>IFERROR(VLOOKUP(B98,'20'!B:L,11,0),"0")</f>
        <v>0</v>
      </c>
      <c r="EX98" s="73">
        <f t="shared" si="134"/>
        <v>0</v>
      </c>
      <c r="EY98" s="72">
        <f>IFERROR(VLOOKUP(B98,'21'!B:D,3,0),"0")</f>
        <v>0</v>
      </c>
      <c r="EZ98" s="72">
        <f>IFERROR(VLOOKUP(B98,'21'!B:E,4,0),"0")</f>
        <v>0</v>
      </c>
      <c r="FA98" s="72">
        <f>IFERROR(VLOOKUP(B98,'21'!B:F,5,0),"0")</f>
        <v>3</v>
      </c>
      <c r="FB98" s="72">
        <f>IFERROR(VLOOKUP(B98,'21'!B:J,9,0),"0")</f>
        <v>0</v>
      </c>
      <c r="FC98" s="72">
        <f>IFERROR(VLOOKUP(B98,'21'!B:K,10,0),"0")</f>
        <v>0</v>
      </c>
      <c r="FD98" s="72">
        <f>IFERROR(VLOOKUP(B98,'21'!B:L,11,0),"0")</f>
        <v>0</v>
      </c>
      <c r="FE98" s="73">
        <f t="shared" si="135"/>
        <v>3</v>
      </c>
      <c r="FF98" s="72">
        <f>IFERROR(VLOOKUP(B98,'22'!B:D,3,0),"0")</f>
        <v>0</v>
      </c>
      <c r="FG98" s="72">
        <f>IFERROR(VLOOKUP(B98,'22'!B:E,4,0),"0")</f>
        <v>3</v>
      </c>
      <c r="FH98" s="72">
        <f>IFERROR(VLOOKUP(B98,'22'!B:F,5,0),"0")</f>
        <v>0</v>
      </c>
      <c r="FI98" s="72">
        <f>IFERROR(VLOOKUP(B98,'22'!B:J,9,0),"0")</f>
        <v>2</v>
      </c>
      <c r="FJ98" s="72">
        <f>IFERROR(VLOOKUP(B98,'22'!B:K,10,0),"0")</f>
        <v>0</v>
      </c>
      <c r="FK98" s="72">
        <f>IFERROR(VLOOKUP(B98,'22'!B:L,11,0),"0")</f>
        <v>0</v>
      </c>
      <c r="FL98" s="73">
        <f t="shared" si="136"/>
        <v>5</v>
      </c>
      <c r="FM98" s="72">
        <f>IFERROR(VLOOKUP(B98,'23'!B:D,3,0),"0")</f>
        <v>1</v>
      </c>
      <c r="FN98" s="72">
        <f>IFERROR(VLOOKUP(B98,'23'!B:E,4,0),"0")</f>
        <v>3</v>
      </c>
      <c r="FO98" s="72">
        <f>IFERROR(VLOOKUP(B98,'23'!B:F,5,0),"0")</f>
        <v>0</v>
      </c>
      <c r="FP98" s="72">
        <f>IFERROR(VLOOKUP(B98,'23'!B:J,9,0),"0")</f>
        <v>2</v>
      </c>
      <c r="FQ98" s="72">
        <f>IFERROR(VLOOKUP(B98,'23'!B:K,10,0),"0")</f>
        <v>0</v>
      </c>
      <c r="FR98" s="72">
        <f>IFERROR(VLOOKUP(B98,'23'!B:L,11,0),"0")</f>
        <v>0</v>
      </c>
      <c r="FS98" s="73">
        <f t="shared" si="137"/>
        <v>6</v>
      </c>
      <c r="FT98" s="72">
        <f>IFERROR(VLOOKUP(B98,'24'!B:D,3,0),"0")</f>
        <v>0</v>
      </c>
      <c r="FU98" s="72">
        <f>IFERROR(VLOOKUP(B98,'24'!B:E,4,0),"0")</f>
        <v>2</v>
      </c>
      <c r="FV98" s="72">
        <f>IFERROR(VLOOKUP(B98,'24'!B:F,5,0),"0")</f>
        <v>2</v>
      </c>
      <c r="FW98" s="72">
        <f>IFERROR(VLOOKUP(B98,'24'!B:J,9,0),"0")</f>
        <v>0</v>
      </c>
      <c r="FX98" s="72">
        <f>IFERROR(VLOOKUP(B98,'24'!B:K,10,0),"0")</f>
        <v>0</v>
      </c>
      <c r="FY98" s="72">
        <f>IFERROR(VLOOKUP(B98,'24'!B:L,11,0),"0")</f>
        <v>0</v>
      </c>
      <c r="FZ98" s="73">
        <f t="shared" si="138"/>
        <v>4</v>
      </c>
      <c r="GA98" s="72">
        <f>IFERROR(VLOOKUP(B98,'25'!B:D,3,0),"0")</f>
        <v>0</v>
      </c>
      <c r="GB98" s="72">
        <f>IFERROR(VLOOKUP(B98,'25'!B:E,4,0),"0")</f>
        <v>0</v>
      </c>
      <c r="GC98" s="72">
        <f>IFERROR(VLOOKUP(B98,'25'!B:F,5,0),"0")</f>
        <v>0</v>
      </c>
      <c r="GD98" s="72">
        <f>IFERROR(VLOOKUP(B98,'25'!B:J,9,0),"0")</f>
        <v>0</v>
      </c>
      <c r="GE98" s="72">
        <f>IFERROR(VLOOKUP(B98,'25'!B:K,10,0),"0")</f>
        <v>0</v>
      </c>
      <c r="GF98" s="72">
        <f>IFERROR(VLOOKUP(B98,'25'!B:L,11,0),"0")</f>
        <v>0</v>
      </c>
      <c r="GG98" s="73">
        <f t="shared" si="119"/>
        <v>0</v>
      </c>
      <c r="GH98" s="72">
        <f>IFERROR(VLOOKUP(B98,'26'!B:D,3,0),"0")</f>
        <v>0</v>
      </c>
      <c r="GI98" s="72">
        <f>IFERROR(VLOOKUP(B98,'26'!B:E,4,0),"0")</f>
        <v>1</v>
      </c>
      <c r="GJ98" s="72">
        <f>IFERROR(VLOOKUP(B98,'26'!B:F,5,0),"0")</f>
        <v>0</v>
      </c>
      <c r="GK98" s="72">
        <f>IFERROR(VLOOKUP(B98,'26'!B:J,9,0),"0")</f>
        <v>0</v>
      </c>
      <c r="GL98" s="72">
        <f>IFERROR(VLOOKUP(B98,'26'!B:K,10,0),"0")</f>
        <v>0</v>
      </c>
      <c r="GM98" s="72">
        <f>IFERROR(VLOOKUP(B98,'26'!B:L,11,0),"0")</f>
        <v>0</v>
      </c>
      <c r="GN98" s="73">
        <f t="shared" si="120"/>
        <v>1</v>
      </c>
      <c r="GO98" s="72">
        <f>IFERROR(VLOOKUP(B98,'27'!B:D,3,0),"0")</f>
        <v>0</v>
      </c>
      <c r="GP98" s="72">
        <f>IFERROR(VLOOKUP(B98,'27'!B:E,4,0),"0")</f>
        <v>0</v>
      </c>
      <c r="GQ98" s="72">
        <f>IFERROR(VLOOKUP(B98,'27'!B:F,5,0),"0")</f>
        <v>0</v>
      </c>
      <c r="GR98" s="72">
        <f>IFERROR(VLOOKUP(B98,'27'!B:J,9,0),"0")</f>
        <v>0</v>
      </c>
      <c r="GS98" s="72">
        <f>IFERROR(VLOOKUP(B98,'27'!B:K,10,0),"0")</f>
        <v>0</v>
      </c>
      <c r="GT98" s="72">
        <f>IFERROR(VLOOKUP(B98,'27'!B:L,11,0),"0")</f>
        <v>6</v>
      </c>
      <c r="GU98" s="73">
        <f t="shared" si="139"/>
        <v>6</v>
      </c>
      <c r="GV98" s="72">
        <f>IFERROR(VLOOKUP(B98,'28'!B:D,3,0),"0")</f>
        <v>0</v>
      </c>
      <c r="GW98" s="72">
        <f>IFERROR(VLOOKUP(B98,'28'!B:E,4,0),"0")</f>
        <v>0</v>
      </c>
      <c r="GX98" s="72">
        <f>IFERROR(VLOOKUP(B98,'28'!B:F,5,0),"0")</f>
        <v>0</v>
      </c>
      <c r="GY98" s="72">
        <f>IFERROR(VLOOKUP(B98,'28'!B:J,9,0),"0")</f>
        <v>0</v>
      </c>
      <c r="GZ98" s="72">
        <f>IFERROR(VLOOKUP(B98,'28'!B:K,10,0),"0")</f>
        <v>0</v>
      </c>
      <c r="HA98" s="72">
        <f>IFERROR(VLOOKUP(B98,'28'!B:L,11,0),"0")</f>
        <v>0</v>
      </c>
      <c r="HB98" s="73">
        <f t="shared" si="140"/>
        <v>0</v>
      </c>
      <c r="HC98" s="72" t="str">
        <f>IFERROR(VLOOKUP(B98,#REF!,3),"0")</f>
        <v>0</v>
      </c>
      <c r="HD98" s="72" t="str">
        <f>IFERROR(VLOOKUP(B98,#REF!,4,0),"0")</f>
        <v>0</v>
      </c>
      <c r="HE98" s="72" t="str">
        <f>IFERROR(VLOOKUP(B98,#REF!,5,0),"0")</f>
        <v>0</v>
      </c>
      <c r="HF98" s="72" t="str">
        <f>IFERROR(VLOOKUP(B98,#REF!,9,0),"0")</f>
        <v>0</v>
      </c>
      <c r="HG98" s="72" t="str">
        <f>IFERROR(VLOOKUP(B98,#REF!,10,0),"0")</f>
        <v>0</v>
      </c>
      <c r="HH98" s="72" t="str">
        <f>IFERROR(VLOOKUP(B98,#REF!,11,0),"0")</f>
        <v>0</v>
      </c>
      <c r="HI98" s="73">
        <f t="shared" si="121"/>
        <v>0</v>
      </c>
      <c r="HP98" s="73">
        <f t="shared" si="122"/>
        <v>0</v>
      </c>
      <c r="HW98" s="73">
        <f t="shared" si="123"/>
        <v>0</v>
      </c>
    </row>
    <row r="99" spans="1:231" x14ac:dyDescent="0.6">
      <c r="A99" s="3">
        <v>96</v>
      </c>
      <c r="B99" s="3">
        <v>1124021</v>
      </c>
      <c r="C99" s="5" t="s">
        <v>46</v>
      </c>
      <c r="D99" s="3" t="s">
        <v>180</v>
      </c>
      <c r="E99" s="84">
        <v>16.010000000000002</v>
      </c>
      <c r="F99" s="83">
        <f t="shared" si="126"/>
        <v>15769.850000000002</v>
      </c>
      <c r="G99" s="70">
        <f t="shared" si="141"/>
        <v>79</v>
      </c>
      <c r="H99" s="70">
        <f t="shared" si="142"/>
        <v>239</v>
      </c>
      <c r="I99" s="70">
        <f t="shared" si="143"/>
        <v>593</v>
      </c>
      <c r="J99" s="70">
        <f t="shared" si="144"/>
        <v>54</v>
      </c>
      <c r="K99" s="70">
        <f t="shared" si="145"/>
        <v>0</v>
      </c>
      <c r="L99" s="70">
        <f t="shared" si="146"/>
        <v>20</v>
      </c>
      <c r="M99" s="73">
        <f t="shared" si="124"/>
        <v>985</v>
      </c>
      <c r="N99" s="81">
        <f t="shared" si="125"/>
        <v>965</v>
      </c>
      <c r="O99" s="72" t="str">
        <f>IFERROR(VLOOKUP(B99,'1ไม่มียอด'!B:D,3,0),"0")</f>
        <v>0</v>
      </c>
      <c r="P99" s="72" t="str">
        <f>IFERROR(VLOOKUP(B99,'1ไม่มียอด'!B:E,4,0),"0")</f>
        <v>0</v>
      </c>
      <c r="Q99" s="72" t="str">
        <f>IFERROR(VLOOKUP(B99,'1ไม่มียอด'!B:F,5,0),"0")</f>
        <v>0</v>
      </c>
      <c r="R99" s="72" t="str">
        <f>IFERROR(VLOOKUP(B99,'1ไม่มียอด'!B:G,6,0),"0")</f>
        <v>0</v>
      </c>
      <c r="S99" s="72" t="str">
        <f>IFERROR(VLOOKUP(B99,'1ไม่มียอด'!B:J,9,0),"0")</f>
        <v>0</v>
      </c>
      <c r="T99" s="72" t="str">
        <f>IFERROR(VLOOKUP(B99,'1ไม่มียอด'!B:K,10,0),"0")</f>
        <v>0</v>
      </c>
      <c r="U99" s="73">
        <f t="shared" si="107"/>
        <v>0</v>
      </c>
      <c r="V99" s="72" t="str">
        <f>IFERROR(VLOOKUP(B99,#REF!,3,0),"0")</f>
        <v>0</v>
      </c>
      <c r="W99" s="72" t="str">
        <f>IFERROR(VLOOKUP(B99,#REF!,4,0),"0")</f>
        <v>0</v>
      </c>
      <c r="X99" s="72" t="str">
        <f>IFERROR(VLOOKUP(B99,#REF!,5,0),"0")</f>
        <v>0</v>
      </c>
      <c r="Y99" s="72" t="str">
        <f>IFERROR(VLOOKUP(B99,#REF!,9,0),"0")</f>
        <v>0</v>
      </c>
      <c r="Z99" s="72" t="str">
        <f>IFERROR(VLOOKUP(B99,#REF!,10,0),"0")</f>
        <v>0</v>
      </c>
      <c r="AA99" s="72" t="str">
        <f>IFERROR(VLOOKUP(B99,#REF!,11,0),"0")</f>
        <v>0</v>
      </c>
      <c r="AB99" s="73">
        <f t="shared" si="108"/>
        <v>0</v>
      </c>
      <c r="AC99" s="72">
        <f>IFERROR(VLOOKUP(B99,'3'!B:D,3,0),"0")</f>
        <v>24</v>
      </c>
      <c r="AD99" s="72">
        <f>IFERROR(VLOOKUP(B99,'3'!B:E,4,0),"0")</f>
        <v>13</v>
      </c>
      <c r="AE99" s="72">
        <f>IFERROR(VLOOKUP(B99,'3'!B:F,5,0),"0")</f>
        <v>6</v>
      </c>
      <c r="AF99" s="72">
        <f>IFERROR(VLOOKUP(B99,'3'!B:J,9,0),"0")</f>
        <v>0</v>
      </c>
      <c r="AG99" s="72">
        <f>IFERROR(VLOOKUP(B99,'3'!B:K,10,0),"0")</f>
        <v>0</v>
      </c>
      <c r="AH99" s="72">
        <f>IFERROR(VLOOKUP(B99,'3'!B:L,11,0),"0")</f>
        <v>0</v>
      </c>
      <c r="AI99" s="73">
        <f t="shared" si="127"/>
        <v>43</v>
      </c>
      <c r="AJ99" s="72">
        <f>IFERROR(VLOOKUP(B99,'4'!B:D,3,0),"0")</f>
        <v>0</v>
      </c>
      <c r="AK99" s="72">
        <f>IFERROR(VLOOKUP(B99,'4'!B:E,4,0),"0")</f>
        <v>11</v>
      </c>
      <c r="AL99" s="72">
        <f>IFERROR(VLOOKUP(B99,'4'!B:F,5,0),"0")</f>
        <v>6</v>
      </c>
      <c r="AM99" s="72">
        <f>IFERROR(VLOOKUP(B99,'4'!B:J,9,0),"0")</f>
        <v>1</v>
      </c>
      <c r="AN99" s="72">
        <f>IFERROR(VLOOKUP(B99,'4'!B:K,10,0),"0")</f>
        <v>0</v>
      </c>
      <c r="AO99" s="72">
        <f>IFERROR(VLOOKUP(B99,'4'!B:L,11,0),"0")</f>
        <v>0</v>
      </c>
      <c r="AP99" s="73">
        <f t="shared" si="128"/>
        <v>18</v>
      </c>
      <c r="AQ99" s="72">
        <f>IFERROR(VLOOKUP(B99,'5'!B:D,3,0),"0")</f>
        <v>0</v>
      </c>
      <c r="AR99" s="72">
        <f>IFERROR(VLOOKUP(B99,'5'!B:E,4,0),"0")</f>
        <v>8</v>
      </c>
      <c r="AS99" s="72">
        <f>IFERROR(VLOOKUP(B99,'5'!B:F,5,0),"0")</f>
        <v>3</v>
      </c>
      <c r="AT99" s="72">
        <f>IFERROR(VLOOKUP(B99,'5'!B:J,9,0),"0")</f>
        <v>0</v>
      </c>
      <c r="AU99" s="72">
        <f>IFERROR(VLOOKUP(B99,'5'!B:K,10,0),"0")</f>
        <v>0</v>
      </c>
      <c r="AV99" s="72">
        <f>IFERROR(VLOOKUP(B99,'5'!B:L,11,0),"0")</f>
        <v>0</v>
      </c>
      <c r="AW99" s="73">
        <f t="shared" si="109"/>
        <v>11</v>
      </c>
      <c r="AX99" s="72">
        <f>IFERROR(VLOOKUP(B99,'6'!B:D,3,0),"0")</f>
        <v>0</v>
      </c>
      <c r="AY99" s="72">
        <f>IFERROR(VLOOKUP(B99,'6'!B:E,4,0),"0")</f>
        <v>28</v>
      </c>
      <c r="AZ99" s="72">
        <f>IFERROR(VLOOKUP(B99,'6'!B:F,5,0),"0")</f>
        <v>26</v>
      </c>
      <c r="BA99" s="72">
        <f>IFERROR(VLOOKUP(B99,'6'!B:J,9,0),"0")</f>
        <v>1</v>
      </c>
      <c r="BB99" s="72">
        <f>IFERROR(VLOOKUP(B99,'6'!B:K,10,0),"0")</f>
        <v>0</v>
      </c>
      <c r="BC99" s="72">
        <f>IFERROR(VLOOKUP(B99,'6'!B:L,11,0),"0")</f>
        <v>0</v>
      </c>
      <c r="BD99" s="73">
        <f t="shared" si="129"/>
        <v>55</v>
      </c>
      <c r="BE99" s="72">
        <f>IFERROR(VLOOKUP(B99,'7'!B:D,3,0),"0")</f>
        <v>4</v>
      </c>
      <c r="BF99" s="72">
        <f>IFERROR(VLOOKUP(B99,'7'!B:E,4,0),"0")</f>
        <v>0</v>
      </c>
      <c r="BG99" s="72">
        <f>IFERROR(VLOOKUP(B99,'7'!B:F,5,0),"0")</f>
        <v>0</v>
      </c>
      <c r="BH99" s="72">
        <f>IFERROR(VLOOKUP(B99,'7'!B:J,9,0),"0")</f>
        <v>0</v>
      </c>
      <c r="BI99" s="72">
        <f>IFERROR(VLOOKUP(B99,'7'!B:K,10,0),"0")</f>
        <v>0</v>
      </c>
      <c r="BJ99" s="72">
        <f>IFERROR(VLOOKUP(B99,'7'!B:L,11,0),"0")</f>
        <v>0</v>
      </c>
      <c r="BK99" s="73">
        <f t="shared" si="110"/>
        <v>4</v>
      </c>
      <c r="BL99" s="72">
        <f>IFERROR(VLOOKUP(B99,'8'!B:D,3,0),"0")</f>
        <v>0</v>
      </c>
      <c r="BM99" s="72">
        <f>IFERROR(VLOOKUP(B99,'8'!B:E,4,0),"0")</f>
        <v>0</v>
      </c>
      <c r="BN99" s="72">
        <f>IFERROR(VLOOKUP(B99,'8'!B:F,5,0),"0")</f>
        <v>0</v>
      </c>
      <c r="BO99" s="72">
        <f>IFERROR(VLOOKUP(B99,'8'!B:J,9,0),"0")</f>
        <v>0</v>
      </c>
      <c r="BP99" s="72">
        <f>IFERROR(VLOOKUP(B99,'8'!B:K,10,0),"0")</f>
        <v>0</v>
      </c>
      <c r="BQ99" s="72">
        <f>IFERROR(VLOOKUP(B99,'8'!B:L,11,0),"0")</f>
        <v>0</v>
      </c>
      <c r="BR99" s="73">
        <f t="shared" si="130"/>
        <v>0</v>
      </c>
      <c r="BS99" s="72">
        <f>IFERROR(VLOOKUP(B99,'9'!B:D,3,0),"0")</f>
        <v>0</v>
      </c>
      <c r="BT99" s="72">
        <f>IFERROR(VLOOKUP(B99,'9'!B:E,4,0),"0")</f>
        <v>20</v>
      </c>
      <c r="BU99" s="72">
        <f>IFERROR(VLOOKUP(B99,'9'!B:F,5,0),"0")</f>
        <v>12</v>
      </c>
      <c r="BV99" s="72">
        <f>IFERROR(VLOOKUP(B99,'9'!B:J,9,0),"0")</f>
        <v>1</v>
      </c>
      <c r="BW99" s="72">
        <f>IFERROR(VLOOKUP(B99,'9'!B:K,10,0),"0")</f>
        <v>0</v>
      </c>
      <c r="BX99" s="72">
        <f>IFERROR(VLOOKUP(B99,'9'!B:L,11,0),"0")</f>
        <v>0</v>
      </c>
      <c r="BY99" s="73">
        <f t="shared" si="131"/>
        <v>33</v>
      </c>
      <c r="BZ99" s="72">
        <f>IFERROR(VLOOKUP(B99,'10'!B:D,3,0),"0")</f>
        <v>0</v>
      </c>
      <c r="CA99" s="72">
        <f>IFERROR(VLOOKUP(B99,'10'!B:E,4,0),"0")</f>
        <v>0</v>
      </c>
      <c r="CB99" s="72">
        <f>VLOOKUP(B99,'10'!B:F,5,0)</f>
        <v>0</v>
      </c>
      <c r="CC99" s="72">
        <f>IFERROR(VLOOKUP(B99,'10'!B:J,9,0),"0")</f>
        <v>0</v>
      </c>
      <c r="CD99" s="72">
        <f>IFERROR(VLOOKUP(B99,'10'!B:K,10,0),"0")</f>
        <v>0</v>
      </c>
      <c r="CE99" s="72">
        <f>IFERROR(VLOOKUP(B99,'10'!B:L,11,0),"0")</f>
        <v>0</v>
      </c>
      <c r="CF99" s="73">
        <f t="shared" si="111"/>
        <v>0</v>
      </c>
      <c r="CG99" s="72">
        <f>IFERROR(VLOOKUP(B99,'11'!B:D,3,0),"0")</f>
        <v>0</v>
      </c>
      <c r="CH99" s="72">
        <f>IFERROR(VLOOKUP(B99,'11'!B:E,4,0),"0")</f>
        <v>9</v>
      </c>
      <c r="CI99" s="72">
        <f>IFERROR(VLOOKUP(B99,'11'!B:F,5,0),"0")</f>
        <v>24</v>
      </c>
      <c r="CJ99" s="72">
        <f>IFERROR(VLOOKUP(B99,'11'!B:J,9,0),"0")</f>
        <v>0</v>
      </c>
      <c r="CK99" s="72">
        <f>IFERROR(VLOOKUP(B99,'11'!B:K,10,0),"0")</f>
        <v>0</v>
      </c>
      <c r="CL99" s="72">
        <f>IFERROR(VLOOKUP(B99,'11'!B:L,11,0),"0")</f>
        <v>0</v>
      </c>
      <c r="CM99" s="73">
        <f t="shared" si="112"/>
        <v>33</v>
      </c>
      <c r="CN99" s="72">
        <f>IFERROR(VLOOKUP(B99,'12'!B:D,3,0),"0")</f>
        <v>0</v>
      </c>
      <c r="CO99" s="72">
        <f>IFERROR(VLOOKUP(B99,'12'!B:E,4,0),"0")</f>
        <v>10</v>
      </c>
      <c r="CP99" s="72">
        <f>IFERROR(VLOOKUP(B99,'12'!B:F,5,0),"0")</f>
        <v>5</v>
      </c>
      <c r="CQ99" s="72">
        <f>IFERROR(VLOOKUP(B99,'12'!B:J,9,0),"0")</f>
        <v>0</v>
      </c>
      <c r="CR99" s="72">
        <f>IFERROR(VLOOKUP(B99,'12'!B:K,10,0),"0")</f>
        <v>0</v>
      </c>
      <c r="CS99" s="72">
        <f>IFERROR(VLOOKUP(B99,'12'!B:L,11,0),"0")</f>
        <v>0</v>
      </c>
      <c r="CT99" s="73">
        <f t="shared" si="113"/>
        <v>15</v>
      </c>
      <c r="CU99" s="72">
        <f>IFERROR(VLOOKUP(B99,'13'!B:D,3,0),"0")</f>
        <v>0</v>
      </c>
      <c r="CV99" s="72">
        <f>IFERROR(VLOOKUP(B99,'13'!B:E,4,0),"0")</f>
        <v>0</v>
      </c>
      <c r="CW99" s="72">
        <f>IFERROR(VLOOKUP(B99,'13'!B:F,5,0),"0")</f>
        <v>0</v>
      </c>
      <c r="CX99" s="72">
        <f>IFERROR(VLOOKUP(B99,'13'!B:J,9,0),"0")</f>
        <v>0</v>
      </c>
      <c r="CY99" s="72">
        <f>IFERROR(VLOOKUP(B99,'13'!B:K,10,0),"0")</f>
        <v>0</v>
      </c>
      <c r="CZ99" s="72">
        <f>IFERROR(VLOOKUP(B99,'13'!B:L,11,0),"0")</f>
        <v>0</v>
      </c>
      <c r="DA99" s="73">
        <f t="shared" si="114"/>
        <v>0</v>
      </c>
      <c r="DB99" s="72">
        <f>IFERROR(VLOOKUP(B99,'14'!B:D,3,0),"0")</f>
        <v>0</v>
      </c>
      <c r="DC99" s="72">
        <f>IFERROR(VLOOKUP(B99,'14'!B:E,4,0),"0")</f>
        <v>0</v>
      </c>
      <c r="DD99" s="72">
        <f>IFERROR(VLOOKUP(B99,'14'!B:F,5,0),"0")</f>
        <v>0</v>
      </c>
      <c r="DE99" s="72">
        <f>IFERROR(VLOOKUP(B99,'14'!B:J,9,0),"0")</f>
        <v>0</v>
      </c>
      <c r="DF99" s="72">
        <f>IFERROR(VLOOKUP(B99,'14'!B:K,10,0),"0")</f>
        <v>0</v>
      </c>
      <c r="DG99" s="72">
        <f>IFERROR(VLOOKUP(B99,'14'!B:L,11,0),"0")</f>
        <v>0</v>
      </c>
      <c r="DH99" s="73">
        <f t="shared" si="115"/>
        <v>0</v>
      </c>
      <c r="DI99" s="72">
        <f>IFERROR(VLOOKUP(B99,'15'!B:D,3,0),"0")</f>
        <v>0</v>
      </c>
      <c r="DJ99" s="72">
        <f>IFERROR(VLOOKUP(B99,'15'!B:E,4,0),"0")</f>
        <v>16</v>
      </c>
      <c r="DK99" s="72">
        <f>IFERROR(VLOOKUP(B99,'15'!B:F,5,0),"0")</f>
        <v>49</v>
      </c>
      <c r="DL99" s="72">
        <f>IFERROR(VLOOKUP(B99,'15'!B:J,9,0),"0")</f>
        <v>2</v>
      </c>
      <c r="DM99" s="72">
        <f>IFERROR(VLOOKUP(B99,'15'!B:K,10,0),"0")</f>
        <v>0</v>
      </c>
      <c r="DN99" s="72">
        <f>IFERROR(VLOOKUP(B99,'15'!B:L,11,0),"0")</f>
        <v>0</v>
      </c>
      <c r="DO99" s="73">
        <f t="shared" si="116"/>
        <v>67</v>
      </c>
      <c r="DP99" s="72">
        <f>IFERROR(VLOOKUP(B99,'16'!B:D,3,0),"0")</f>
        <v>0</v>
      </c>
      <c r="DQ99" s="72">
        <f>IFERROR(VLOOKUP(B99,'16'!B:E,4,0),"0")</f>
        <v>1</v>
      </c>
      <c r="DR99" s="72">
        <f>IFERROR(VLOOKUP(B99,'16'!B:F,5,0),"0")</f>
        <v>65</v>
      </c>
      <c r="DS99" s="72">
        <f>IFERROR(VLOOKUP(B99,'16'!B:J,9,0),"0")</f>
        <v>12</v>
      </c>
      <c r="DT99" s="72">
        <f>IFERROR(VLOOKUP(B99,'16'!B:K,10,0),"0")</f>
        <v>0</v>
      </c>
      <c r="DU99" s="72">
        <f>IFERROR(VLOOKUP(B99,'16'!B:L,11,0),"0")</f>
        <v>0</v>
      </c>
      <c r="DV99" s="73">
        <f t="shared" si="117"/>
        <v>78</v>
      </c>
      <c r="DW99" s="72">
        <f>IFERROR(VLOOKUP(B99,'17'!B:D,3,0),"0")</f>
        <v>0</v>
      </c>
      <c r="DX99" s="72">
        <f>IFERROR(VLOOKUP(B99,'17'!B:E,4,0),"0")</f>
        <v>4</v>
      </c>
      <c r="DY99" s="72">
        <f>IFERROR(VLOOKUP(B99,'17'!B:F,5,0),"0")</f>
        <v>66</v>
      </c>
      <c r="DZ99" s="72">
        <f>IFERROR(VLOOKUP(B99,'17'!B:J,9,0),"0")</f>
        <v>5</v>
      </c>
      <c r="EA99" s="72">
        <f>IFERROR(VLOOKUP(B99,'17'!B:K,10,0),"0")</f>
        <v>0</v>
      </c>
      <c r="EB99" s="72">
        <f>IFERROR(VLOOKUP(B99,'17'!B:L,11,0),"0")</f>
        <v>0</v>
      </c>
      <c r="EC99" s="73">
        <f t="shared" si="118"/>
        <v>75</v>
      </c>
      <c r="ED99" s="72">
        <f>IFERROR(VLOOKUP(B99,'18'!B:D,3,0),"0")</f>
        <v>0</v>
      </c>
      <c r="EE99" s="72">
        <f>IFERROR(VLOOKUP(B99,'18'!B:E,4,0),"0")</f>
        <v>24</v>
      </c>
      <c r="EF99" s="72">
        <f>IFERROR(VLOOKUP(B99,'18'!B:F,5,0),"0")</f>
        <v>41</v>
      </c>
      <c r="EG99" s="72">
        <f>IFERROR(VLOOKUP(B99,'18'!B:J,9,0),"0")</f>
        <v>0</v>
      </c>
      <c r="EH99" s="72">
        <f>IFERROR(VLOOKUP(B99,'18'!B:K,10,0),"0")</f>
        <v>0</v>
      </c>
      <c r="EI99" s="72">
        <f>IFERROR(VLOOKUP(B99,'18'!B:L,11,0),"0")</f>
        <v>0</v>
      </c>
      <c r="EJ99" s="73">
        <f t="shared" si="132"/>
        <v>65</v>
      </c>
      <c r="EK99" s="72">
        <f>IFERROR(VLOOKUP(B99,'19'!B:D,3,0),"0")</f>
        <v>0</v>
      </c>
      <c r="EL99" s="72">
        <f>IFERROR(VLOOKUP(B99,'19'!B:E,4,0),"0")</f>
        <v>37</v>
      </c>
      <c r="EM99" s="72">
        <f>IFERROR(VLOOKUP(B99,'19'!B:F,5,0),"0")</f>
        <v>39</v>
      </c>
      <c r="EN99" s="72">
        <f>IFERROR(VLOOKUP(B99,'19'!B:J,9,0),"0")</f>
        <v>0</v>
      </c>
      <c r="EO99" s="72">
        <f>IFERROR(VLOOKUP(B99,'19'!B:K,10,0),"0")</f>
        <v>0</v>
      </c>
      <c r="EP99" s="72">
        <f>IFERROR(VLOOKUP(B99,'19'!B:L,11,0),"0")</f>
        <v>0</v>
      </c>
      <c r="EQ99" s="73">
        <f t="shared" si="133"/>
        <v>76</v>
      </c>
      <c r="ER99" s="72">
        <f>IFERROR(VLOOKUP(B99,'20'!B:D,3,0),"0")</f>
        <v>0</v>
      </c>
      <c r="ES99" s="72">
        <f>IFERROR(VLOOKUP(B99,'20'!B:E,4,0),"0")</f>
        <v>0</v>
      </c>
      <c r="ET99" s="72">
        <f>IFERROR(VLOOKUP(B99,'20'!B:F,5,0),"0")</f>
        <v>41</v>
      </c>
      <c r="EU99" s="72">
        <f>IFERROR(VLOOKUP(B99,'20'!B:J,9,0),"0")</f>
        <v>0</v>
      </c>
      <c r="EV99" s="72">
        <f>IFERROR(VLOOKUP(B99,'20'!B:K,10,0),"0")</f>
        <v>0</v>
      </c>
      <c r="EW99" s="72">
        <f>IFERROR(VLOOKUP(B99,'20'!B:L,11,0),"0")</f>
        <v>0</v>
      </c>
      <c r="EX99" s="73">
        <f t="shared" si="134"/>
        <v>41</v>
      </c>
      <c r="EY99" s="72">
        <f>IFERROR(VLOOKUP(B99,'21'!B:D,3,0),"0")</f>
        <v>24</v>
      </c>
      <c r="EZ99" s="72">
        <f>IFERROR(VLOOKUP(B99,'21'!B:E,4,0),"0")</f>
        <v>9</v>
      </c>
      <c r="FA99" s="72">
        <f>IFERROR(VLOOKUP(B99,'21'!B:F,5,0),"0")</f>
        <v>33</v>
      </c>
      <c r="FB99" s="72">
        <f>IFERROR(VLOOKUP(B99,'21'!B:J,9,0),"0")</f>
        <v>7</v>
      </c>
      <c r="FC99" s="72">
        <f>IFERROR(VLOOKUP(B99,'21'!B:K,10,0),"0")</f>
        <v>0</v>
      </c>
      <c r="FD99" s="72">
        <f>IFERROR(VLOOKUP(B99,'21'!B:L,11,0),"0")</f>
        <v>0</v>
      </c>
      <c r="FE99" s="73">
        <f t="shared" si="135"/>
        <v>73</v>
      </c>
      <c r="FF99" s="72">
        <f>IFERROR(VLOOKUP(B99,'22'!B:D,3,0),"0")</f>
        <v>0</v>
      </c>
      <c r="FG99" s="72">
        <f>IFERROR(VLOOKUP(B99,'22'!B:E,4,0),"0")</f>
        <v>2</v>
      </c>
      <c r="FH99" s="72">
        <f>IFERROR(VLOOKUP(B99,'22'!B:F,5,0),"0")</f>
        <v>17</v>
      </c>
      <c r="FI99" s="72">
        <f>IFERROR(VLOOKUP(B99,'22'!B:J,9,0),"0")</f>
        <v>4</v>
      </c>
      <c r="FJ99" s="72">
        <f>IFERROR(VLOOKUP(B99,'22'!B:K,10,0),"0")</f>
        <v>0</v>
      </c>
      <c r="FK99" s="72">
        <f>IFERROR(VLOOKUP(B99,'22'!B:L,11,0),"0")</f>
        <v>0</v>
      </c>
      <c r="FL99" s="73">
        <f t="shared" si="136"/>
        <v>23</v>
      </c>
      <c r="FM99" s="72">
        <f>IFERROR(VLOOKUP(B99,'23'!B:D,3,0),"0")</f>
        <v>1</v>
      </c>
      <c r="FN99" s="72">
        <f>IFERROR(VLOOKUP(B99,'23'!B:E,4,0),"0")</f>
        <v>0</v>
      </c>
      <c r="FO99" s="72">
        <f>IFERROR(VLOOKUP(B99,'23'!B:F,5,0),"0")</f>
        <v>9</v>
      </c>
      <c r="FP99" s="72">
        <f>IFERROR(VLOOKUP(B99,'23'!B:J,9,0),"0")</f>
        <v>3</v>
      </c>
      <c r="FQ99" s="72">
        <f>IFERROR(VLOOKUP(B99,'23'!B:K,10,0),"0")</f>
        <v>0</v>
      </c>
      <c r="FR99" s="72">
        <f>IFERROR(VLOOKUP(B99,'23'!B:L,11,0),"0")</f>
        <v>20</v>
      </c>
      <c r="FS99" s="73">
        <f t="shared" si="137"/>
        <v>33</v>
      </c>
      <c r="FT99" s="72">
        <f>IFERROR(VLOOKUP(B99,'24'!B:D,3,0),"0")</f>
        <v>24</v>
      </c>
      <c r="FU99" s="72">
        <f>IFERROR(VLOOKUP(B99,'24'!B:E,4,0),"0")</f>
        <v>21</v>
      </c>
      <c r="FV99" s="72">
        <f>IFERROR(VLOOKUP(B99,'24'!B:F,5,0),"0")</f>
        <v>34</v>
      </c>
      <c r="FW99" s="72">
        <f>IFERROR(VLOOKUP(B99,'24'!B:J,9,0),"0")</f>
        <v>0</v>
      </c>
      <c r="FX99" s="72">
        <f>IFERROR(VLOOKUP(B99,'24'!B:K,10,0),"0")</f>
        <v>0</v>
      </c>
      <c r="FY99" s="72">
        <f>IFERROR(VLOOKUP(B99,'24'!B:L,11,0),"0")</f>
        <v>0</v>
      </c>
      <c r="FZ99" s="73">
        <f t="shared" si="138"/>
        <v>79</v>
      </c>
      <c r="GA99" s="72">
        <f>IFERROR(VLOOKUP(B99,'25'!B:D,3,0),"0")</f>
        <v>0</v>
      </c>
      <c r="GB99" s="72">
        <f>IFERROR(VLOOKUP(B99,'25'!B:E,4,0),"0")</f>
        <v>0</v>
      </c>
      <c r="GC99" s="72">
        <f>IFERROR(VLOOKUP(B99,'25'!B:F,5,0),"0")</f>
        <v>28</v>
      </c>
      <c r="GD99" s="72">
        <f>IFERROR(VLOOKUP(B99,'25'!B:J,9,0),"0")</f>
        <v>3</v>
      </c>
      <c r="GE99" s="72">
        <f>IFERROR(VLOOKUP(B99,'25'!B:K,10,0),"0")</f>
        <v>0</v>
      </c>
      <c r="GF99" s="72">
        <f>IFERROR(VLOOKUP(B99,'25'!B:L,11,0),"0")</f>
        <v>0</v>
      </c>
      <c r="GG99" s="73">
        <f t="shared" si="119"/>
        <v>31</v>
      </c>
      <c r="GH99" s="72">
        <f>IFERROR(VLOOKUP(B99,'26'!B:D,3,0),"0")</f>
        <v>0</v>
      </c>
      <c r="GI99" s="72">
        <f>IFERROR(VLOOKUP(B99,'26'!B:E,4,0),"0")</f>
        <v>1</v>
      </c>
      <c r="GJ99" s="72">
        <f>IFERROR(VLOOKUP(B99,'26'!B:F,5,0),"0")</f>
        <v>73</v>
      </c>
      <c r="GK99" s="72">
        <f>IFERROR(VLOOKUP(B99,'26'!B:J,9,0),"0")</f>
        <v>8</v>
      </c>
      <c r="GL99" s="72">
        <f>IFERROR(VLOOKUP(B99,'26'!B:K,10,0),"0")</f>
        <v>0</v>
      </c>
      <c r="GM99" s="72">
        <f>IFERROR(VLOOKUP(B99,'26'!B:L,11,0),"0")</f>
        <v>0</v>
      </c>
      <c r="GN99" s="73">
        <f t="shared" si="120"/>
        <v>82</v>
      </c>
      <c r="GO99" s="72">
        <f>IFERROR(VLOOKUP(B99,'27'!B:D,3,0),"0")</f>
        <v>0</v>
      </c>
      <c r="GP99" s="72">
        <f>IFERROR(VLOOKUP(B99,'27'!B:E,4,0),"0")</f>
        <v>0</v>
      </c>
      <c r="GQ99" s="72">
        <f>IFERROR(VLOOKUP(B99,'27'!B:F,5,0),"0")</f>
        <v>0</v>
      </c>
      <c r="GR99" s="72">
        <f>IFERROR(VLOOKUP(B99,'27'!B:J,9,0),"0")</f>
        <v>0</v>
      </c>
      <c r="GS99" s="72">
        <f>IFERROR(VLOOKUP(B99,'27'!B:K,10,0),"0")</f>
        <v>0</v>
      </c>
      <c r="GT99" s="72">
        <f>IFERROR(VLOOKUP(B99,'27'!B:L,11,0),"0")</f>
        <v>0</v>
      </c>
      <c r="GU99" s="73">
        <f t="shared" si="139"/>
        <v>0</v>
      </c>
      <c r="GV99" s="72">
        <f>IFERROR(VLOOKUP(B99,'28'!B:D,3,0),"0")</f>
        <v>2</v>
      </c>
      <c r="GW99" s="72">
        <f>IFERROR(VLOOKUP(B99,'28'!B:E,4,0),"0")</f>
        <v>25</v>
      </c>
      <c r="GX99" s="72">
        <f>IFERROR(VLOOKUP(B99,'28'!B:F,5,0),"0")</f>
        <v>16</v>
      </c>
      <c r="GY99" s="72">
        <f>IFERROR(VLOOKUP(B99,'28'!B:J,9,0),"0")</f>
        <v>7</v>
      </c>
      <c r="GZ99" s="72">
        <f>IFERROR(VLOOKUP(B99,'28'!B:K,10,0),"0")</f>
        <v>0</v>
      </c>
      <c r="HA99" s="72">
        <f>IFERROR(VLOOKUP(B99,'28'!B:L,11,0),"0")</f>
        <v>0</v>
      </c>
      <c r="HB99" s="73">
        <f t="shared" si="140"/>
        <v>50</v>
      </c>
      <c r="HC99" s="72" t="str">
        <f>IFERROR(VLOOKUP(B99,#REF!,3),"0")</f>
        <v>0</v>
      </c>
      <c r="HD99" s="72" t="str">
        <f>IFERROR(VLOOKUP(B99,#REF!,4,0),"0")</f>
        <v>0</v>
      </c>
      <c r="HE99" s="72" t="str">
        <f>IFERROR(VLOOKUP(B99,#REF!,5,0),"0")</f>
        <v>0</v>
      </c>
      <c r="HF99" s="72" t="str">
        <f>IFERROR(VLOOKUP(B99,#REF!,9,0),"0")</f>
        <v>0</v>
      </c>
      <c r="HG99" s="72" t="str">
        <f>IFERROR(VLOOKUP(B99,#REF!,10,0),"0")</f>
        <v>0</v>
      </c>
      <c r="HH99" s="72" t="str">
        <f>IFERROR(VLOOKUP(B99,#REF!,11,0),"0")</f>
        <v>0</v>
      </c>
      <c r="HI99" s="73">
        <f t="shared" si="121"/>
        <v>0</v>
      </c>
      <c r="HP99" s="73">
        <f t="shared" si="122"/>
        <v>0</v>
      </c>
      <c r="HW99" s="73">
        <f t="shared" si="123"/>
        <v>0</v>
      </c>
    </row>
    <row r="100" spans="1:231" x14ac:dyDescent="0.6">
      <c r="A100" s="3">
        <v>97</v>
      </c>
      <c r="B100" s="3">
        <v>1113084</v>
      </c>
      <c r="C100" s="5" t="s">
        <v>47</v>
      </c>
      <c r="D100" s="3" t="s">
        <v>177</v>
      </c>
      <c r="E100" s="84">
        <v>5.86</v>
      </c>
      <c r="F100" s="83">
        <f t="shared" si="126"/>
        <v>0</v>
      </c>
      <c r="G100" s="70">
        <f t="shared" si="141"/>
        <v>0</v>
      </c>
      <c r="H100" s="70">
        <f t="shared" si="142"/>
        <v>0</v>
      </c>
      <c r="I100" s="70">
        <f t="shared" si="143"/>
        <v>0</v>
      </c>
      <c r="J100" s="70">
        <f t="shared" si="144"/>
        <v>0</v>
      </c>
      <c r="K100" s="70">
        <f t="shared" si="145"/>
        <v>0</v>
      </c>
      <c r="L100" s="70">
        <f t="shared" si="146"/>
        <v>0</v>
      </c>
      <c r="M100" s="73">
        <f t="shared" si="124"/>
        <v>0</v>
      </c>
      <c r="N100" s="81">
        <f t="shared" si="125"/>
        <v>0</v>
      </c>
      <c r="O100" s="72" t="str">
        <f>IFERROR(VLOOKUP(B100,'1ไม่มียอด'!B:D,3,0),"0")</f>
        <v>0</v>
      </c>
      <c r="P100" s="72" t="str">
        <f>IFERROR(VLOOKUP(B100,'1ไม่มียอด'!B:E,4,0),"0")</f>
        <v>0</v>
      </c>
      <c r="Q100" s="72" t="str">
        <f>IFERROR(VLOOKUP(B100,'1ไม่มียอด'!B:F,5,0),"0")</f>
        <v>0</v>
      </c>
      <c r="R100" s="72" t="str">
        <f>IFERROR(VLOOKUP(B100,'1ไม่มียอด'!B:G,6,0),"0")</f>
        <v>0</v>
      </c>
      <c r="S100" s="72" t="str">
        <f>IFERROR(VLOOKUP(B100,'1ไม่มียอด'!B:J,9,0),"0")</f>
        <v>0</v>
      </c>
      <c r="T100" s="72" t="str">
        <f>IFERROR(VLOOKUP(B100,'1ไม่มียอด'!B:K,10,0),"0")</f>
        <v>0</v>
      </c>
      <c r="U100" s="73">
        <f t="shared" si="107"/>
        <v>0</v>
      </c>
      <c r="V100" s="72" t="str">
        <f>IFERROR(VLOOKUP(B100,#REF!,3,0),"0")</f>
        <v>0</v>
      </c>
      <c r="W100" s="72" t="str">
        <f>IFERROR(VLOOKUP(B100,#REF!,4,0),"0")</f>
        <v>0</v>
      </c>
      <c r="X100" s="72" t="str">
        <f>IFERROR(VLOOKUP(B100,#REF!,5,0),"0")</f>
        <v>0</v>
      </c>
      <c r="Y100" s="72" t="str">
        <f>IFERROR(VLOOKUP(B100,#REF!,9,0),"0")</f>
        <v>0</v>
      </c>
      <c r="Z100" s="72" t="str">
        <f>IFERROR(VLOOKUP(B100,#REF!,10,0),"0")</f>
        <v>0</v>
      </c>
      <c r="AA100" s="72" t="str">
        <f>IFERROR(VLOOKUP(B100,#REF!,11,0),"0")</f>
        <v>0</v>
      </c>
      <c r="AB100" s="73">
        <f t="shared" si="108"/>
        <v>0</v>
      </c>
      <c r="AC100" s="72">
        <f>IFERROR(VLOOKUP(B100,'3'!B:D,3,0),"0")</f>
        <v>0</v>
      </c>
      <c r="AD100" s="72">
        <f>IFERROR(VLOOKUP(B100,'3'!B:E,4,0),"0")</f>
        <v>0</v>
      </c>
      <c r="AE100" s="72">
        <f>IFERROR(VLOOKUP(B100,'3'!B:F,5,0),"0")</f>
        <v>0</v>
      </c>
      <c r="AF100" s="72">
        <f>IFERROR(VLOOKUP(B100,'3'!B:J,9,0),"0")</f>
        <v>0</v>
      </c>
      <c r="AG100" s="72">
        <f>IFERROR(VLOOKUP(B100,'3'!B:K,10,0),"0")</f>
        <v>0</v>
      </c>
      <c r="AH100" s="72">
        <f>IFERROR(VLOOKUP(B100,'3'!B:L,11,0),"0")</f>
        <v>0</v>
      </c>
      <c r="AI100" s="73">
        <f t="shared" si="127"/>
        <v>0</v>
      </c>
      <c r="AJ100" s="72">
        <f>IFERROR(VLOOKUP(B100,'4'!B:D,3,0),"0")</f>
        <v>0</v>
      </c>
      <c r="AK100" s="72">
        <f>IFERROR(VLOOKUP(B100,'4'!B:E,4,0),"0")</f>
        <v>0</v>
      </c>
      <c r="AL100" s="72">
        <f>IFERROR(VLOOKUP(B100,'4'!B:F,5,0),"0")</f>
        <v>0</v>
      </c>
      <c r="AM100" s="72">
        <f>IFERROR(VLOOKUP(B100,'4'!B:J,9,0),"0")</f>
        <v>0</v>
      </c>
      <c r="AN100" s="72">
        <f>IFERROR(VLOOKUP(B100,'4'!B:K,10,0),"0")</f>
        <v>0</v>
      </c>
      <c r="AO100" s="72">
        <f>IFERROR(VLOOKUP(B100,'4'!B:L,11,0),"0")</f>
        <v>0</v>
      </c>
      <c r="AP100" s="73">
        <f t="shared" si="128"/>
        <v>0</v>
      </c>
      <c r="AQ100" s="72">
        <f>IFERROR(VLOOKUP(B100,'5'!B:D,3,0),"0")</f>
        <v>0</v>
      </c>
      <c r="AR100" s="72">
        <f>IFERROR(VLOOKUP(B100,'5'!B:E,4,0),"0")</f>
        <v>0</v>
      </c>
      <c r="AS100" s="72">
        <f>IFERROR(VLOOKUP(B100,'5'!B:F,5,0),"0")</f>
        <v>0</v>
      </c>
      <c r="AT100" s="72">
        <f>IFERROR(VLOOKUP(B100,'5'!B:J,9,0),"0")</f>
        <v>0</v>
      </c>
      <c r="AU100" s="72">
        <f>IFERROR(VLOOKUP(B100,'5'!B:K,10,0),"0")</f>
        <v>0</v>
      </c>
      <c r="AV100" s="72">
        <f>IFERROR(VLOOKUP(B100,'5'!B:L,11,0),"0")</f>
        <v>0</v>
      </c>
      <c r="AW100" s="73">
        <f t="shared" si="109"/>
        <v>0</v>
      </c>
      <c r="AX100" s="72">
        <f>IFERROR(VLOOKUP(B100,'6'!B:D,3,0),"0")</f>
        <v>0</v>
      </c>
      <c r="AY100" s="72">
        <f>IFERROR(VLOOKUP(B100,'6'!B:E,4,0),"0")</f>
        <v>0</v>
      </c>
      <c r="AZ100" s="72">
        <f>IFERROR(VLOOKUP(B100,'6'!B:F,5,0),"0")</f>
        <v>0</v>
      </c>
      <c r="BA100" s="72">
        <f>IFERROR(VLOOKUP(B100,'6'!B:J,9,0),"0")</f>
        <v>0</v>
      </c>
      <c r="BB100" s="72">
        <f>IFERROR(VLOOKUP(B100,'6'!B:K,10,0),"0")</f>
        <v>0</v>
      </c>
      <c r="BC100" s="72">
        <f>IFERROR(VLOOKUP(B100,'6'!B:L,11,0),"0")</f>
        <v>0</v>
      </c>
      <c r="BD100" s="73">
        <f t="shared" si="129"/>
        <v>0</v>
      </c>
      <c r="BE100" s="72">
        <f>IFERROR(VLOOKUP(B100,'7'!B:D,3,0),"0")</f>
        <v>0</v>
      </c>
      <c r="BF100" s="72">
        <f>IFERROR(VLOOKUP(B100,'7'!B:E,4,0),"0")</f>
        <v>0</v>
      </c>
      <c r="BG100" s="72">
        <f>IFERROR(VLOOKUP(B100,'7'!B:F,5,0),"0")</f>
        <v>0</v>
      </c>
      <c r="BH100" s="72">
        <f>IFERROR(VLOOKUP(B100,'7'!B:J,9,0),"0")</f>
        <v>0</v>
      </c>
      <c r="BI100" s="72">
        <f>IFERROR(VLOOKUP(B100,'7'!B:K,10,0),"0")</f>
        <v>0</v>
      </c>
      <c r="BJ100" s="72">
        <f>IFERROR(VLOOKUP(B100,'7'!B:L,11,0),"0")</f>
        <v>0</v>
      </c>
      <c r="BK100" s="73">
        <f t="shared" si="110"/>
        <v>0</v>
      </c>
      <c r="BL100" s="72">
        <f>IFERROR(VLOOKUP(B100,'8'!B:D,3,0),"0")</f>
        <v>0</v>
      </c>
      <c r="BM100" s="72">
        <f>IFERROR(VLOOKUP(B100,'8'!B:E,4,0),"0")</f>
        <v>0</v>
      </c>
      <c r="BN100" s="72">
        <f>IFERROR(VLOOKUP(B100,'8'!B:F,5,0),"0")</f>
        <v>0</v>
      </c>
      <c r="BO100" s="72">
        <f>IFERROR(VLOOKUP(B100,'8'!B:J,9,0),"0")</f>
        <v>0</v>
      </c>
      <c r="BP100" s="72">
        <f>IFERROR(VLOOKUP(B100,'8'!B:K,10,0),"0")</f>
        <v>0</v>
      </c>
      <c r="BQ100" s="72">
        <f>IFERROR(VLOOKUP(B100,'8'!B:L,11,0),"0")</f>
        <v>0</v>
      </c>
      <c r="BR100" s="73">
        <f t="shared" si="130"/>
        <v>0</v>
      </c>
      <c r="BS100" s="72">
        <f>IFERROR(VLOOKUP(B100,'9'!B:D,3,0),"0")</f>
        <v>0</v>
      </c>
      <c r="BT100" s="72">
        <f>IFERROR(VLOOKUP(B100,'9'!B:E,4,0),"0")</f>
        <v>0</v>
      </c>
      <c r="BU100" s="72">
        <f>IFERROR(VLOOKUP(B100,'9'!B:F,5,0),"0")</f>
        <v>0</v>
      </c>
      <c r="BV100" s="72">
        <f>IFERROR(VLOOKUP(B100,'9'!B:J,9,0),"0")</f>
        <v>0</v>
      </c>
      <c r="BW100" s="72">
        <f>IFERROR(VLOOKUP(B100,'9'!B:K,10,0),"0")</f>
        <v>0</v>
      </c>
      <c r="BX100" s="72">
        <f>IFERROR(VLOOKUP(B100,'9'!B:L,11,0),"0")</f>
        <v>0</v>
      </c>
      <c r="BY100" s="73">
        <f t="shared" si="131"/>
        <v>0</v>
      </c>
      <c r="BZ100" s="72">
        <f>IFERROR(VLOOKUP(B100,'10'!B:D,3,0),"0")</f>
        <v>0</v>
      </c>
      <c r="CA100" s="72">
        <f>IFERROR(VLOOKUP(B100,'10'!B:E,4,0),"0")</f>
        <v>0</v>
      </c>
      <c r="CB100" s="72">
        <f>VLOOKUP(B100,'10'!B:F,5,0)</f>
        <v>0</v>
      </c>
      <c r="CC100" s="72">
        <f>IFERROR(VLOOKUP(B100,'10'!B:J,9,0),"0")</f>
        <v>0</v>
      </c>
      <c r="CD100" s="72">
        <f>IFERROR(VLOOKUP(B100,'10'!B:K,10,0),"0")</f>
        <v>0</v>
      </c>
      <c r="CE100" s="72">
        <f>IFERROR(VLOOKUP(B100,'10'!B:L,11,0),"0")</f>
        <v>0</v>
      </c>
      <c r="CF100" s="73">
        <f t="shared" si="111"/>
        <v>0</v>
      </c>
      <c r="CG100" s="72">
        <f>IFERROR(VLOOKUP(B100,'11'!B:D,3,0),"0")</f>
        <v>0</v>
      </c>
      <c r="CH100" s="72">
        <f>IFERROR(VLOOKUP(B100,'11'!B:E,4,0),"0")</f>
        <v>0</v>
      </c>
      <c r="CI100" s="72">
        <f>IFERROR(VLOOKUP(B100,'11'!B:F,5,0),"0")</f>
        <v>0</v>
      </c>
      <c r="CJ100" s="72">
        <f>IFERROR(VLOOKUP(B100,'11'!B:J,9,0),"0")</f>
        <v>0</v>
      </c>
      <c r="CK100" s="72">
        <f>IFERROR(VLOOKUP(B100,'11'!B:K,10,0),"0")</f>
        <v>0</v>
      </c>
      <c r="CL100" s="72">
        <f>IFERROR(VLOOKUP(B100,'11'!B:L,11,0),"0")</f>
        <v>0</v>
      </c>
      <c r="CM100" s="73">
        <f t="shared" si="112"/>
        <v>0</v>
      </c>
      <c r="CN100" s="72">
        <f>IFERROR(VLOOKUP(B100,'12'!B:D,3,0),"0")</f>
        <v>0</v>
      </c>
      <c r="CO100" s="72">
        <f>IFERROR(VLOOKUP(B100,'12'!B:E,4,0),"0")</f>
        <v>0</v>
      </c>
      <c r="CP100" s="72">
        <f>IFERROR(VLOOKUP(B100,'12'!B:F,5,0),"0")</f>
        <v>0</v>
      </c>
      <c r="CQ100" s="72">
        <f>IFERROR(VLOOKUP(B100,'12'!B:J,9,0),"0")</f>
        <v>0</v>
      </c>
      <c r="CR100" s="72">
        <f>IFERROR(VLOOKUP(B100,'12'!B:K,10,0),"0")</f>
        <v>0</v>
      </c>
      <c r="CS100" s="72">
        <f>IFERROR(VLOOKUP(B100,'12'!B:L,11,0),"0")</f>
        <v>0</v>
      </c>
      <c r="CT100" s="73">
        <f t="shared" si="113"/>
        <v>0</v>
      </c>
      <c r="CU100" s="72">
        <f>IFERROR(VLOOKUP(B100,'13'!B:D,3,0),"0")</f>
        <v>0</v>
      </c>
      <c r="CV100" s="72">
        <f>IFERROR(VLOOKUP(B100,'13'!B:E,4,0),"0")</f>
        <v>0</v>
      </c>
      <c r="CW100" s="72">
        <f>IFERROR(VLOOKUP(B100,'13'!B:F,5,0),"0")</f>
        <v>0</v>
      </c>
      <c r="CX100" s="72">
        <f>IFERROR(VLOOKUP(B100,'13'!B:J,9,0),"0")</f>
        <v>0</v>
      </c>
      <c r="CY100" s="72">
        <f>IFERROR(VLOOKUP(B100,'13'!B:K,10,0),"0")</f>
        <v>0</v>
      </c>
      <c r="CZ100" s="72">
        <f>IFERROR(VLOOKUP(B100,'13'!B:L,11,0),"0")</f>
        <v>0</v>
      </c>
      <c r="DA100" s="73">
        <f t="shared" si="114"/>
        <v>0</v>
      </c>
      <c r="DB100" s="72">
        <f>IFERROR(VLOOKUP(B100,'14'!B:D,3,0),"0")</f>
        <v>0</v>
      </c>
      <c r="DC100" s="72">
        <f>IFERROR(VLOOKUP(B100,'14'!B:E,4,0),"0")</f>
        <v>0</v>
      </c>
      <c r="DD100" s="72">
        <f>IFERROR(VLOOKUP(B100,'14'!B:F,5,0),"0")</f>
        <v>0</v>
      </c>
      <c r="DE100" s="72">
        <f>IFERROR(VLOOKUP(B100,'14'!B:J,9,0),"0")</f>
        <v>0</v>
      </c>
      <c r="DF100" s="72">
        <f>IFERROR(VLOOKUP(B100,'14'!B:K,10,0),"0")</f>
        <v>0</v>
      </c>
      <c r="DG100" s="72">
        <f>IFERROR(VLOOKUP(B100,'14'!B:L,11,0),"0")</f>
        <v>0</v>
      </c>
      <c r="DH100" s="73">
        <f t="shared" si="115"/>
        <v>0</v>
      </c>
      <c r="DI100" s="72">
        <f>IFERROR(VLOOKUP(B100,'15'!B:D,3,0),"0")</f>
        <v>0</v>
      </c>
      <c r="DJ100" s="72">
        <f>IFERROR(VLOOKUP(B100,'15'!B:E,4,0),"0")</f>
        <v>0</v>
      </c>
      <c r="DK100" s="72">
        <f>IFERROR(VLOOKUP(B100,'15'!B:F,5,0),"0")</f>
        <v>0</v>
      </c>
      <c r="DL100" s="72">
        <f>IFERROR(VLOOKUP(B100,'15'!B:J,9,0),"0")</f>
        <v>0</v>
      </c>
      <c r="DM100" s="72">
        <f>IFERROR(VLOOKUP(B100,'15'!B:K,10,0),"0")</f>
        <v>0</v>
      </c>
      <c r="DN100" s="72">
        <f>IFERROR(VLOOKUP(B100,'15'!B:L,11,0),"0")</f>
        <v>0</v>
      </c>
      <c r="DO100" s="73">
        <f t="shared" si="116"/>
        <v>0</v>
      </c>
      <c r="DP100" s="72">
        <f>IFERROR(VLOOKUP(B100,'16'!B:D,3,0),"0")</f>
        <v>0</v>
      </c>
      <c r="DQ100" s="72">
        <f>IFERROR(VLOOKUP(B100,'16'!B:E,4,0),"0")</f>
        <v>0</v>
      </c>
      <c r="DR100" s="72">
        <f>IFERROR(VLOOKUP(B100,'16'!B:F,5,0),"0")</f>
        <v>0</v>
      </c>
      <c r="DS100" s="72">
        <f>IFERROR(VLOOKUP(B100,'16'!B:J,9,0),"0")</f>
        <v>0</v>
      </c>
      <c r="DT100" s="72">
        <f>IFERROR(VLOOKUP(B100,'16'!B:K,10,0),"0")</f>
        <v>0</v>
      </c>
      <c r="DU100" s="72">
        <f>IFERROR(VLOOKUP(B100,'16'!B:L,11,0),"0")</f>
        <v>0</v>
      </c>
      <c r="DV100" s="73">
        <f t="shared" si="117"/>
        <v>0</v>
      </c>
      <c r="DW100" s="72">
        <f>IFERROR(VLOOKUP(B100,'17'!B:D,3,0),"0")</f>
        <v>0</v>
      </c>
      <c r="DX100" s="72">
        <f>IFERROR(VLOOKUP(B100,'17'!B:E,4,0),"0")</f>
        <v>0</v>
      </c>
      <c r="DY100" s="72">
        <f>IFERROR(VLOOKUP(B100,'17'!B:F,5,0),"0")</f>
        <v>0</v>
      </c>
      <c r="DZ100" s="72">
        <f>IFERROR(VLOOKUP(B100,'17'!B:J,9,0),"0")</f>
        <v>0</v>
      </c>
      <c r="EA100" s="72">
        <f>IFERROR(VLOOKUP(B100,'17'!B:K,10,0),"0")</f>
        <v>0</v>
      </c>
      <c r="EB100" s="72">
        <f>IFERROR(VLOOKUP(B100,'17'!B:L,11,0),"0")</f>
        <v>0</v>
      </c>
      <c r="EC100" s="73">
        <f t="shared" si="118"/>
        <v>0</v>
      </c>
      <c r="ED100" s="72">
        <f>IFERROR(VLOOKUP(B100,'18'!B:D,3,0),"0")</f>
        <v>0</v>
      </c>
      <c r="EE100" s="72">
        <f>IFERROR(VLOOKUP(B100,'18'!B:E,4,0),"0")</f>
        <v>0</v>
      </c>
      <c r="EF100" s="72">
        <f>IFERROR(VLOOKUP(B100,'18'!B:F,5,0),"0")</f>
        <v>0</v>
      </c>
      <c r="EG100" s="72">
        <f>IFERROR(VLOOKUP(B100,'18'!B:J,9,0),"0")</f>
        <v>0</v>
      </c>
      <c r="EH100" s="72">
        <f>IFERROR(VLOOKUP(B100,'18'!B:K,10,0),"0")</f>
        <v>0</v>
      </c>
      <c r="EI100" s="72">
        <f>IFERROR(VLOOKUP(B100,'18'!B:L,11,0),"0")</f>
        <v>0</v>
      </c>
      <c r="EJ100" s="73">
        <f t="shared" si="132"/>
        <v>0</v>
      </c>
      <c r="EK100" s="72">
        <f>IFERROR(VLOOKUP(B100,'19'!B:D,3,0),"0")</f>
        <v>0</v>
      </c>
      <c r="EL100" s="72">
        <f>IFERROR(VLOOKUP(B100,'19'!B:E,4,0),"0")</f>
        <v>0</v>
      </c>
      <c r="EM100" s="72">
        <f>IFERROR(VLOOKUP(B100,'19'!B:F,5,0),"0")</f>
        <v>0</v>
      </c>
      <c r="EN100" s="72">
        <f>IFERROR(VLOOKUP(B100,'19'!B:J,9,0),"0")</f>
        <v>0</v>
      </c>
      <c r="EO100" s="72">
        <f>IFERROR(VLOOKUP(B100,'19'!B:K,10,0),"0")</f>
        <v>0</v>
      </c>
      <c r="EP100" s="72">
        <f>IFERROR(VLOOKUP(B100,'19'!B:L,11,0),"0")</f>
        <v>0</v>
      </c>
      <c r="EQ100" s="73">
        <f t="shared" si="133"/>
        <v>0</v>
      </c>
      <c r="ER100" s="72">
        <f>IFERROR(VLOOKUP(B100,'20'!B:D,3,0),"0")</f>
        <v>0</v>
      </c>
      <c r="ES100" s="72">
        <f>IFERROR(VLOOKUP(B100,'20'!B:E,4,0),"0")</f>
        <v>0</v>
      </c>
      <c r="ET100" s="72">
        <f>IFERROR(VLOOKUP(B100,'20'!B:F,5,0),"0")</f>
        <v>0</v>
      </c>
      <c r="EU100" s="72">
        <f>IFERROR(VLOOKUP(B100,'20'!B:J,9,0),"0")</f>
        <v>0</v>
      </c>
      <c r="EV100" s="72">
        <f>IFERROR(VLOOKUP(B100,'20'!B:K,10,0),"0")</f>
        <v>0</v>
      </c>
      <c r="EW100" s="72">
        <f>IFERROR(VLOOKUP(B100,'20'!B:L,11,0),"0")</f>
        <v>0</v>
      </c>
      <c r="EX100" s="73">
        <f t="shared" si="134"/>
        <v>0</v>
      </c>
      <c r="EY100" s="72">
        <f>IFERROR(VLOOKUP(B100,'21'!B:D,3,0),"0")</f>
        <v>0</v>
      </c>
      <c r="EZ100" s="72">
        <f>IFERROR(VLOOKUP(B100,'21'!B:E,4,0),"0")</f>
        <v>0</v>
      </c>
      <c r="FA100" s="72">
        <f>IFERROR(VLOOKUP(B100,'21'!B:F,5,0),"0")</f>
        <v>0</v>
      </c>
      <c r="FB100" s="72">
        <f>IFERROR(VLOOKUP(B100,'21'!B:J,9,0),"0")</f>
        <v>0</v>
      </c>
      <c r="FC100" s="72">
        <f>IFERROR(VLOOKUP(B100,'21'!B:K,10,0),"0")</f>
        <v>0</v>
      </c>
      <c r="FD100" s="72">
        <f>IFERROR(VLOOKUP(B100,'21'!B:L,11,0),"0")</f>
        <v>0</v>
      </c>
      <c r="FE100" s="73">
        <f t="shared" si="135"/>
        <v>0</v>
      </c>
      <c r="FF100" s="72">
        <f>IFERROR(VLOOKUP(B100,'22'!B:D,3,0),"0")</f>
        <v>0</v>
      </c>
      <c r="FG100" s="72">
        <f>IFERROR(VLOOKUP(B100,'22'!B:E,4,0),"0")</f>
        <v>0</v>
      </c>
      <c r="FH100" s="72">
        <f>IFERROR(VLOOKUP(B100,'22'!B:F,5,0),"0")</f>
        <v>0</v>
      </c>
      <c r="FI100" s="72">
        <f>IFERROR(VLOOKUP(B100,'22'!B:J,9,0),"0")</f>
        <v>0</v>
      </c>
      <c r="FJ100" s="72">
        <f>IFERROR(VLOOKUP(B100,'22'!B:K,10,0),"0")</f>
        <v>0</v>
      </c>
      <c r="FK100" s="72">
        <f>IFERROR(VLOOKUP(B100,'22'!B:L,11,0),"0")</f>
        <v>0</v>
      </c>
      <c r="FL100" s="73">
        <f t="shared" si="136"/>
        <v>0</v>
      </c>
      <c r="FM100" s="72">
        <f>IFERROR(VLOOKUP(B100,'23'!B:D,3,0),"0")</f>
        <v>0</v>
      </c>
      <c r="FN100" s="72">
        <f>IFERROR(VLOOKUP(B100,'23'!B:E,4,0),"0")</f>
        <v>0</v>
      </c>
      <c r="FO100" s="72">
        <f>IFERROR(VLOOKUP(B100,'23'!B:F,5,0),"0")</f>
        <v>0</v>
      </c>
      <c r="FP100" s="72">
        <f>IFERROR(VLOOKUP(B100,'23'!B:J,9,0),"0")</f>
        <v>0</v>
      </c>
      <c r="FQ100" s="72">
        <f>IFERROR(VLOOKUP(B100,'23'!B:K,10,0),"0")</f>
        <v>0</v>
      </c>
      <c r="FR100" s="72">
        <f>IFERROR(VLOOKUP(B100,'23'!B:L,11,0),"0")</f>
        <v>0</v>
      </c>
      <c r="FS100" s="73">
        <f t="shared" si="137"/>
        <v>0</v>
      </c>
      <c r="FT100" s="72">
        <f>IFERROR(VLOOKUP(B100,'24'!B:D,3,0),"0")</f>
        <v>0</v>
      </c>
      <c r="FU100" s="72">
        <f>IFERROR(VLOOKUP(B100,'24'!B:E,4,0),"0")</f>
        <v>0</v>
      </c>
      <c r="FV100" s="72">
        <f>IFERROR(VLOOKUP(B100,'24'!B:F,5,0),"0")</f>
        <v>0</v>
      </c>
      <c r="FW100" s="72">
        <f>IFERROR(VLOOKUP(B100,'24'!B:J,9,0),"0")</f>
        <v>0</v>
      </c>
      <c r="FX100" s="72">
        <f>IFERROR(VLOOKUP(B100,'24'!B:K,10,0),"0")</f>
        <v>0</v>
      </c>
      <c r="FY100" s="72">
        <f>IFERROR(VLOOKUP(B100,'24'!B:L,11,0),"0")</f>
        <v>0</v>
      </c>
      <c r="FZ100" s="73">
        <f t="shared" si="138"/>
        <v>0</v>
      </c>
      <c r="GA100" s="72">
        <f>IFERROR(VLOOKUP(B100,'25'!B:D,3,0),"0")</f>
        <v>0</v>
      </c>
      <c r="GB100" s="72">
        <f>IFERROR(VLOOKUP(B100,'25'!B:E,4,0),"0")</f>
        <v>0</v>
      </c>
      <c r="GC100" s="72">
        <f>IFERROR(VLOOKUP(B100,'25'!B:F,5,0),"0")</f>
        <v>0</v>
      </c>
      <c r="GD100" s="72">
        <f>IFERROR(VLOOKUP(B100,'25'!B:J,9,0),"0")</f>
        <v>0</v>
      </c>
      <c r="GE100" s="72">
        <f>IFERROR(VLOOKUP(B100,'25'!B:K,10,0),"0")</f>
        <v>0</v>
      </c>
      <c r="GF100" s="72">
        <f>IFERROR(VLOOKUP(B100,'25'!B:L,11,0),"0")</f>
        <v>0</v>
      </c>
      <c r="GG100" s="73">
        <f t="shared" si="119"/>
        <v>0</v>
      </c>
      <c r="GH100" s="72">
        <f>IFERROR(VLOOKUP(B100,'26'!B:D,3,0),"0")</f>
        <v>0</v>
      </c>
      <c r="GI100" s="72">
        <f>IFERROR(VLOOKUP(B100,'26'!B:E,4,0),"0")</f>
        <v>0</v>
      </c>
      <c r="GJ100" s="72">
        <f>IFERROR(VLOOKUP(B100,'26'!B:F,5,0),"0")</f>
        <v>0</v>
      </c>
      <c r="GK100" s="72">
        <f>IFERROR(VLOOKUP(B100,'26'!B:J,9,0),"0")</f>
        <v>0</v>
      </c>
      <c r="GL100" s="72">
        <f>IFERROR(VLOOKUP(B100,'26'!B:K,10,0),"0")</f>
        <v>0</v>
      </c>
      <c r="GM100" s="72">
        <f>IFERROR(VLOOKUP(B100,'26'!B:L,11,0),"0")</f>
        <v>0</v>
      </c>
      <c r="GN100" s="73">
        <f t="shared" si="120"/>
        <v>0</v>
      </c>
      <c r="GO100" s="72">
        <f>IFERROR(VLOOKUP(B100,'27'!B:D,3,0),"0")</f>
        <v>0</v>
      </c>
      <c r="GP100" s="72">
        <f>IFERROR(VLOOKUP(B100,'27'!B:E,4,0),"0")</f>
        <v>0</v>
      </c>
      <c r="GQ100" s="72">
        <f>IFERROR(VLOOKUP(B100,'27'!B:F,5,0),"0")</f>
        <v>0</v>
      </c>
      <c r="GR100" s="72">
        <f>IFERROR(VLOOKUP(B100,'27'!B:J,9,0),"0")</f>
        <v>0</v>
      </c>
      <c r="GS100" s="72">
        <f>IFERROR(VLOOKUP(B100,'27'!B:K,10,0),"0")</f>
        <v>0</v>
      </c>
      <c r="GT100" s="72">
        <f>IFERROR(VLOOKUP(B100,'27'!B:L,11,0),"0")</f>
        <v>0</v>
      </c>
      <c r="GU100" s="73">
        <f t="shared" si="139"/>
        <v>0</v>
      </c>
      <c r="GV100" s="72">
        <f>IFERROR(VLOOKUP(B100,'28'!B:D,3,0),"0")</f>
        <v>0</v>
      </c>
      <c r="GW100" s="72">
        <f>IFERROR(VLOOKUP(B100,'28'!B:E,4,0),"0")</f>
        <v>0</v>
      </c>
      <c r="GX100" s="72">
        <f>IFERROR(VLOOKUP(B100,'28'!B:F,5,0),"0")</f>
        <v>0</v>
      </c>
      <c r="GY100" s="72">
        <f>IFERROR(VLOOKUP(B100,'28'!B:J,9,0),"0")</f>
        <v>0</v>
      </c>
      <c r="GZ100" s="72">
        <f>IFERROR(VLOOKUP(B100,'28'!B:K,10,0),"0")</f>
        <v>0</v>
      </c>
      <c r="HA100" s="72">
        <f>IFERROR(VLOOKUP(B100,'28'!B:L,11,0),"0")</f>
        <v>0</v>
      </c>
      <c r="HB100" s="73">
        <f t="shared" si="140"/>
        <v>0</v>
      </c>
      <c r="HC100" s="72" t="str">
        <f>IFERROR(VLOOKUP(B100,#REF!,3),"0")</f>
        <v>0</v>
      </c>
      <c r="HD100" s="72" t="str">
        <f>IFERROR(VLOOKUP(B100,#REF!,4,0),"0")</f>
        <v>0</v>
      </c>
      <c r="HE100" s="72" t="str">
        <f>IFERROR(VLOOKUP(B100,#REF!,5,0),"0")</f>
        <v>0</v>
      </c>
      <c r="HF100" s="72" t="str">
        <f>IFERROR(VLOOKUP(B100,#REF!,9,0),"0")</f>
        <v>0</v>
      </c>
      <c r="HG100" s="72" t="str">
        <f>IFERROR(VLOOKUP(B100,#REF!,10,0),"0")</f>
        <v>0</v>
      </c>
      <c r="HH100" s="72" t="str">
        <f>IFERROR(VLOOKUP(B100,#REF!,11,0),"0")</f>
        <v>0</v>
      </c>
      <c r="HI100" s="73">
        <f t="shared" si="121"/>
        <v>0</v>
      </c>
      <c r="HP100" s="73">
        <f t="shared" si="122"/>
        <v>0</v>
      </c>
      <c r="HW100" s="73">
        <f t="shared" si="123"/>
        <v>0</v>
      </c>
    </row>
    <row r="101" spans="1:231" x14ac:dyDescent="0.6">
      <c r="A101" s="3">
        <v>98</v>
      </c>
      <c r="B101" s="3">
        <v>900003</v>
      </c>
      <c r="C101" s="5" t="s">
        <v>48</v>
      </c>
      <c r="D101" s="3" t="s">
        <v>176</v>
      </c>
      <c r="E101" s="84">
        <v>0</v>
      </c>
      <c r="F101" s="83">
        <f t="shared" si="126"/>
        <v>0</v>
      </c>
      <c r="G101" s="70">
        <f t="shared" si="141"/>
        <v>0</v>
      </c>
      <c r="H101" s="70">
        <f t="shared" si="142"/>
        <v>0</v>
      </c>
      <c r="I101" s="70">
        <f t="shared" si="143"/>
        <v>0</v>
      </c>
      <c r="J101" s="70">
        <f t="shared" si="144"/>
        <v>0</v>
      </c>
      <c r="K101" s="70">
        <f t="shared" si="145"/>
        <v>0</v>
      </c>
      <c r="L101" s="70">
        <f t="shared" si="146"/>
        <v>0</v>
      </c>
      <c r="M101" s="73">
        <f t="shared" si="124"/>
        <v>0</v>
      </c>
      <c r="N101" s="81">
        <f t="shared" si="125"/>
        <v>0</v>
      </c>
      <c r="O101" s="72" t="str">
        <f>IFERROR(VLOOKUP(B101,'1ไม่มียอด'!B:D,3,0),"0")</f>
        <v>0</v>
      </c>
      <c r="P101" s="72" t="str">
        <f>IFERROR(VLOOKUP(B101,'1ไม่มียอด'!B:E,4,0),"0")</f>
        <v>0</v>
      </c>
      <c r="Q101" s="72" t="str">
        <f>IFERROR(VLOOKUP(B101,'1ไม่มียอด'!B:F,5,0),"0")</f>
        <v>0</v>
      </c>
      <c r="R101" s="72" t="str">
        <f>IFERROR(VLOOKUP(B101,'1ไม่มียอด'!B:G,6,0),"0")</f>
        <v>0</v>
      </c>
      <c r="S101" s="72" t="str">
        <f>IFERROR(VLOOKUP(B101,'1ไม่มียอด'!B:J,9,0),"0")</f>
        <v>0</v>
      </c>
      <c r="T101" s="72" t="str">
        <f>IFERROR(VLOOKUP(B101,'1ไม่มียอด'!B:K,10,0),"0")</f>
        <v>0</v>
      </c>
      <c r="U101" s="73">
        <f t="shared" si="107"/>
        <v>0</v>
      </c>
      <c r="V101" s="72" t="str">
        <f>IFERROR(VLOOKUP(B101,#REF!,3,0),"0")</f>
        <v>0</v>
      </c>
      <c r="W101" s="72" t="str">
        <f>IFERROR(VLOOKUP(B101,#REF!,4,0),"0")</f>
        <v>0</v>
      </c>
      <c r="X101" s="72" t="str">
        <f>IFERROR(VLOOKUP(B101,#REF!,5,0),"0")</f>
        <v>0</v>
      </c>
      <c r="Y101" s="72" t="str">
        <f>IFERROR(VLOOKUP(B101,#REF!,9,0),"0")</f>
        <v>0</v>
      </c>
      <c r="Z101" s="72" t="str">
        <f>IFERROR(VLOOKUP(B101,#REF!,10,0),"0")</f>
        <v>0</v>
      </c>
      <c r="AA101" s="72" t="str">
        <f>IFERROR(VLOOKUP(B101,#REF!,11,0),"0")</f>
        <v>0</v>
      </c>
      <c r="AB101" s="73">
        <f t="shared" si="108"/>
        <v>0</v>
      </c>
      <c r="AC101" s="72">
        <f>IFERROR(VLOOKUP(B101,'3'!B:D,3,0),"0")</f>
        <v>0</v>
      </c>
      <c r="AD101" s="72">
        <f>IFERROR(VLOOKUP(B101,'3'!B:E,4,0),"0")</f>
        <v>0</v>
      </c>
      <c r="AE101" s="72">
        <f>IFERROR(VLOOKUP(B101,'3'!B:F,5,0),"0")</f>
        <v>0</v>
      </c>
      <c r="AF101" s="72">
        <f>IFERROR(VLOOKUP(B101,'3'!B:J,9,0),"0")</f>
        <v>0</v>
      </c>
      <c r="AG101" s="72">
        <f>IFERROR(VLOOKUP(B101,'3'!B:K,10,0),"0")</f>
        <v>0</v>
      </c>
      <c r="AH101" s="72">
        <f>IFERROR(VLOOKUP(B101,'3'!B:L,11,0),"0")</f>
        <v>0</v>
      </c>
      <c r="AI101" s="73">
        <f t="shared" si="127"/>
        <v>0</v>
      </c>
      <c r="AJ101" s="72">
        <f>IFERROR(VLOOKUP(B101,'4'!B:D,3,0),"0")</f>
        <v>0</v>
      </c>
      <c r="AK101" s="72">
        <f>IFERROR(VLOOKUP(B101,'4'!B:E,4,0),"0")</f>
        <v>0</v>
      </c>
      <c r="AL101" s="72">
        <f>IFERROR(VLOOKUP(B101,'4'!B:F,5,0),"0")</f>
        <v>0</v>
      </c>
      <c r="AM101" s="72">
        <f>IFERROR(VLOOKUP(B101,'4'!B:J,9,0),"0")</f>
        <v>0</v>
      </c>
      <c r="AN101" s="72">
        <f>IFERROR(VLOOKUP(B101,'4'!B:K,10,0),"0")</f>
        <v>0</v>
      </c>
      <c r="AO101" s="72">
        <f>IFERROR(VLOOKUP(B101,'4'!B:L,11,0),"0")</f>
        <v>0</v>
      </c>
      <c r="AP101" s="73">
        <f t="shared" si="128"/>
        <v>0</v>
      </c>
      <c r="AQ101" s="72">
        <f>IFERROR(VLOOKUP(B101,'5'!B:D,3,0),"0")</f>
        <v>0</v>
      </c>
      <c r="AR101" s="72">
        <f>IFERROR(VLOOKUP(B101,'5'!B:E,4,0),"0")</f>
        <v>0</v>
      </c>
      <c r="AS101" s="72">
        <f>IFERROR(VLOOKUP(B101,'5'!B:F,5,0),"0")</f>
        <v>0</v>
      </c>
      <c r="AT101" s="72">
        <f>IFERROR(VLOOKUP(B101,'5'!B:J,9,0),"0")</f>
        <v>0</v>
      </c>
      <c r="AU101" s="72">
        <f>IFERROR(VLOOKUP(B101,'5'!B:K,10,0),"0")</f>
        <v>0</v>
      </c>
      <c r="AV101" s="72">
        <f>IFERROR(VLOOKUP(B101,'5'!B:L,11,0),"0")</f>
        <v>0</v>
      </c>
      <c r="AW101" s="73">
        <f t="shared" si="109"/>
        <v>0</v>
      </c>
      <c r="AX101" s="72">
        <f>IFERROR(VLOOKUP(B101,'6'!B:D,3,0),"0")</f>
        <v>0</v>
      </c>
      <c r="AY101" s="72">
        <f>IFERROR(VLOOKUP(B101,'6'!B:E,4,0),"0")</f>
        <v>0</v>
      </c>
      <c r="AZ101" s="72">
        <f>IFERROR(VLOOKUP(B101,'6'!B:F,5,0),"0")</f>
        <v>0</v>
      </c>
      <c r="BA101" s="72">
        <f>IFERROR(VLOOKUP(B101,'6'!B:J,9,0),"0")</f>
        <v>0</v>
      </c>
      <c r="BB101" s="72">
        <f>IFERROR(VLOOKUP(B101,'6'!B:K,10,0),"0")</f>
        <v>0</v>
      </c>
      <c r="BC101" s="72">
        <f>IFERROR(VLOOKUP(B101,'6'!B:L,11,0),"0")</f>
        <v>0</v>
      </c>
      <c r="BD101" s="73">
        <f t="shared" si="129"/>
        <v>0</v>
      </c>
      <c r="BE101" s="72">
        <f>IFERROR(VLOOKUP(B101,'7'!B:D,3,0),"0")</f>
        <v>0</v>
      </c>
      <c r="BF101" s="72">
        <f>IFERROR(VLOOKUP(B101,'7'!B:E,4,0),"0")</f>
        <v>0</v>
      </c>
      <c r="BG101" s="72">
        <f>IFERROR(VLOOKUP(B101,'7'!B:F,5,0),"0")</f>
        <v>0</v>
      </c>
      <c r="BH101" s="72">
        <f>IFERROR(VLOOKUP(B101,'7'!B:J,9,0),"0")</f>
        <v>0</v>
      </c>
      <c r="BI101" s="72">
        <f>IFERROR(VLOOKUP(B101,'7'!B:K,10,0),"0")</f>
        <v>0</v>
      </c>
      <c r="BJ101" s="72">
        <f>IFERROR(VLOOKUP(B101,'7'!B:L,11,0),"0")</f>
        <v>0</v>
      </c>
      <c r="BK101" s="73">
        <f t="shared" si="110"/>
        <v>0</v>
      </c>
      <c r="BL101" s="72">
        <f>IFERROR(VLOOKUP(B101,'8'!B:D,3,0),"0")</f>
        <v>0</v>
      </c>
      <c r="BM101" s="72">
        <f>IFERROR(VLOOKUP(B101,'8'!B:E,4,0),"0")</f>
        <v>0</v>
      </c>
      <c r="BN101" s="72">
        <f>IFERROR(VLOOKUP(B101,'8'!B:F,5,0),"0")</f>
        <v>0</v>
      </c>
      <c r="BO101" s="72">
        <f>IFERROR(VLOOKUP(B101,'8'!B:J,9,0),"0")</f>
        <v>0</v>
      </c>
      <c r="BP101" s="72">
        <f>IFERROR(VLOOKUP(B101,'8'!B:K,10,0),"0")</f>
        <v>0</v>
      </c>
      <c r="BQ101" s="72">
        <f>IFERROR(VLOOKUP(B101,'8'!B:L,11,0),"0")</f>
        <v>0</v>
      </c>
      <c r="BR101" s="73">
        <f t="shared" si="130"/>
        <v>0</v>
      </c>
      <c r="BS101" s="72">
        <f>IFERROR(VLOOKUP(B101,'9'!B:D,3,0),"0")</f>
        <v>0</v>
      </c>
      <c r="BT101" s="72">
        <f>IFERROR(VLOOKUP(B101,'9'!B:E,4,0),"0")</f>
        <v>0</v>
      </c>
      <c r="BU101" s="72">
        <f>IFERROR(VLOOKUP(B101,'9'!B:F,5,0),"0")</f>
        <v>0</v>
      </c>
      <c r="BV101" s="72">
        <f>IFERROR(VLOOKUP(B101,'9'!B:J,9,0),"0")</f>
        <v>0</v>
      </c>
      <c r="BW101" s="72">
        <f>IFERROR(VLOOKUP(B101,'9'!B:K,10,0),"0")</f>
        <v>0</v>
      </c>
      <c r="BX101" s="72">
        <f>IFERROR(VLOOKUP(B101,'9'!B:L,11,0),"0")</f>
        <v>0</v>
      </c>
      <c r="BY101" s="73">
        <f t="shared" si="131"/>
        <v>0</v>
      </c>
      <c r="BZ101" s="72">
        <f>IFERROR(VLOOKUP(B101,'10'!B:D,3,0),"0")</f>
        <v>0</v>
      </c>
      <c r="CA101" s="72">
        <f>IFERROR(VLOOKUP(B101,'10'!B:E,4,0),"0")</f>
        <v>0</v>
      </c>
      <c r="CB101" s="72">
        <f>VLOOKUP(B101,'10'!B:F,5,0)</f>
        <v>0</v>
      </c>
      <c r="CC101" s="72">
        <f>IFERROR(VLOOKUP(B101,'10'!B:J,9,0),"0")</f>
        <v>0</v>
      </c>
      <c r="CD101" s="72">
        <f>IFERROR(VLOOKUP(B101,'10'!B:K,10,0),"0")</f>
        <v>0</v>
      </c>
      <c r="CE101" s="72">
        <f>IFERROR(VLOOKUP(B101,'10'!B:L,11,0),"0")</f>
        <v>0</v>
      </c>
      <c r="CF101" s="73">
        <f t="shared" si="111"/>
        <v>0</v>
      </c>
      <c r="CG101" s="72">
        <f>IFERROR(VLOOKUP(B101,'11'!B:D,3,0),"0")</f>
        <v>0</v>
      </c>
      <c r="CH101" s="72">
        <f>IFERROR(VLOOKUP(B101,'11'!B:E,4,0),"0")</f>
        <v>0</v>
      </c>
      <c r="CI101" s="72">
        <f>IFERROR(VLOOKUP(B101,'11'!B:F,5,0),"0")</f>
        <v>0</v>
      </c>
      <c r="CJ101" s="72">
        <f>IFERROR(VLOOKUP(B101,'11'!B:J,9,0),"0")</f>
        <v>0</v>
      </c>
      <c r="CK101" s="72">
        <f>IFERROR(VLOOKUP(B101,'11'!B:K,10,0),"0")</f>
        <v>0</v>
      </c>
      <c r="CL101" s="72">
        <f>IFERROR(VLOOKUP(B101,'11'!B:L,11,0),"0")</f>
        <v>0</v>
      </c>
      <c r="CM101" s="73">
        <f t="shared" si="112"/>
        <v>0</v>
      </c>
      <c r="CN101" s="72">
        <f>IFERROR(VLOOKUP(B101,'12'!B:D,3,0),"0")</f>
        <v>0</v>
      </c>
      <c r="CO101" s="72">
        <f>IFERROR(VLOOKUP(B101,'12'!B:E,4,0),"0")</f>
        <v>0</v>
      </c>
      <c r="CP101" s="72">
        <f>IFERROR(VLOOKUP(B101,'12'!B:F,5,0),"0")</f>
        <v>0</v>
      </c>
      <c r="CQ101" s="72">
        <f>IFERROR(VLOOKUP(B101,'12'!B:J,9,0),"0")</f>
        <v>0</v>
      </c>
      <c r="CR101" s="72">
        <f>IFERROR(VLOOKUP(B101,'12'!B:K,10,0),"0")</f>
        <v>0</v>
      </c>
      <c r="CS101" s="72">
        <f>IFERROR(VLOOKUP(B101,'12'!B:L,11,0),"0")</f>
        <v>0</v>
      </c>
      <c r="CT101" s="73">
        <f t="shared" si="113"/>
        <v>0</v>
      </c>
      <c r="CU101" s="72">
        <f>IFERROR(VLOOKUP(B101,'13'!B:D,3,0),"0")</f>
        <v>0</v>
      </c>
      <c r="CV101" s="72">
        <f>IFERROR(VLOOKUP(B101,'13'!B:E,4,0),"0")</f>
        <v>0</v>
      </c>
      <c r="CW101" s="72">
        <f>IFERROR(VLOOKUP(B101,'13'!B:F,5,0),"0")</f>
        <v>0</v>
      </c>
      <c r="CX101" s="72">
        <f>IFERROR(VLOOKUP(B101,'13'!B:J,9,0),"0")</f>
        <v>0</v>
      </c>
      <c r="CY101" s="72">
        <f>IFERROR(VLOOKUP(B101,'13'!B:K,10,0),"0")</f>
        <v>0</v>
      </c>
      <c r="CZ101" s="72">
        <f>IFERROR(VLOOKUP(B101,'13'!B:L,11,0),"0")</f>
        <v>0</v>
      </c>
      <c r="DA101" s="73">
        <f t="shared" si="114"/>
        <v>0</v>
      </c>
      <c r="DB101" s="72">
        <f>IFERROR(VLOOKUP(B101,'14'!B:D,3,0),"0")</f>
        <v>0</v>
      </c>
      <c r="DC101" s="72">
        <f>IFERROR(VLOOKUP(B101,'14'!B:E,4,0),"0")</f>
        <v>0</v>
      </c>
      <c r="DD101" s="72">
        <f>IFERROR(VLOOKUP(B101,'14'!B:F,5,0),"0")</f>
        <v>0</v>
      </c>
      <c r="DE101" s="72">
        <f>IFERROR(VLOOKUP(B101,'14'!B:J,9,0),"0")</f>
        <v>0</v>
      </c>
      <c r="DF101" s="72">
        <f>IFERROR(VLOOKUP(B101,'14'!B:K,10,0),"0")</f>
        <v>0</v>
      </c>
      <c r="DG101" s="72">
        <f>IFERROR(VLOOKUP(B101,'14'!B:L,11,0),"0")</f>
        <v>0</v>
      </c>
      <c r="DH101" s="73">
        <f t="shared" si="115"/>
        <v>0</v>
      </c>
      <c r="DI101" s="72">
        <f>IFERROR(VLOOKUP(B101,'15'!B:D,3,0),"0")</f>
        <v>0</v>
      </c>
      <c r="DJ101" s="72">
        <f>IFERROR(VLOOKUP(B101,'15'!B:E,4,0),"0")</f>
        <v>0</v>
      </c>
      <c r="DK101" s="72">
        <f>IFERROR(VLOOKUP(B101,'15'!B:F,5,0),"0")</f>
        <v>0</v>
      </c>
      <c r="DL101" s="72">
        <f>IFERROR(VLOOKUP(B101,'15'!B:J,9,0),"0")</f>
        <v>0</v>
      </c>
      <c r="DM101" s="72">
        <f>IFERROR(VLOOKUP(B101,'15'!B:K,10,0),"0")</f>
        <v>0</v>
      </c>
      <c r="DN101" s="72">
        <f>IFERROR(VLOOKUP(B101,'15'!B:L,11,0),"0")</f>
        <v>0</v>
      </c>
      <c r="DO101" s="73">
        <f t="shared" si="116"/>
        <v>0</v>
      </c>
      <c r="DP101" s="72">
        <f>IFERROR(VLOOKUP(B101,'16'!B:D,3,0),"0")</f>
        <v>0</v>
      </c>
      <c r="DQ101" s="72">
        <f>IFERROR(VLOOKUP(B101,'16'!B:E,4,0),"0")</f>
        <v>0</v>
      </c>
      <c r="DR101" s="72">
        <f>IFERROR(VLOOKUP(B101,'16'!B:F,5,0),"0")</f>
        <v>0</v>
      </c>
      <c r="DS101" s="72">
        <f>IFERROR(VLOOKUP(B101,'16'!B:J,9,0),"0")</f>
        <v>0</v>
      </c>
      <c r="DT101" s="72">
        <f>IFERROR(VLOOKUP(B101,'16'!B:K,10,0),"0")</f>
        <v>0</v>
      </c>
      <c r="DU101" s="72">
        <f>IFERROR(VLOOKUP(B101,'16'!B:L,11,0),"0")</f>
        <v>0</v>
      </c>
      <c r="DV101" s="73">
        <f t="shared" si="117"/>
        <v>0</v>
      </c>
      <c r="DW101" s="72">
        <f>IFERROR(VLOOKUP(B101,'17'!B:D,3,0),"0")</f>
        <v>0</v>
      </c>
      <c r="DX101" s="72">
        <f>IFERROR(VLOOKUP(B101,'17'!B:E,4,0),"0")</f>
        <v>0</v>
      </c>
      <c r="DY101" s="72">
        <f>IFERROR(VLOOKUP(B101,'17'!B:F,5,0),"0")</f>
        <v>0</v>
      </c>
      <c r="DZ101" s="72">
        <f>IFERROR(VLOOKUP(B101,'17'!B:J,9,0),"0")</f>
        <v>0</v>
      </c>
      <c r="EA101" s="72">
        <f>IFERROR(VLOOKUP(B101,'17'!B:K,10,0),"0")</f>
        <v>0</v>
      </c>
      <c r="EB101" s="72">
        <f>IFERROR(VLOOKUP(B101,'17'!B:L,11,0),"0")</f>
        <v>0</v>
      </c>
      <c r="EC101" s="73">
        <f t="shared" si="118"/>
        <v>0</v>
      </c>
      <c r="ED101" s="72">
        <f>IFERROR(VLOOKUP(B101,'18'!B:D,3,0),"0")</f>
        <v>0</v>
      </c>
      <c r="EE101" s="72">
        <f>IFERROR(VLOOKUP(B101,'18'!B:E,4,0),"0")</f>
        <v>0</v>
      </c>
      <c r="EF101" s="72">
        <f>IFERROR(VLOOKUP(B101,'18'!B:F,5,0),"0")</f>
        <v>0</v>
      </c>
      <c r="EG101" s="72">
        <f>IFERROR(VLOOKUP(B101,'18'!B:J,9,0),"0")</f>
        <v>0</v>
      </c>
      <c r="EH101" s="72">
        <f>IFERROR(VLOOKUP(B101,'18'!B:K,10,0),"0")</f>
        <v>0</v>
      </c>
      <c r="EI101" s="72">
        <f>IFERROR(VLOOKUP(B101,'18'!B:L,11,0),"0")</f>
        <v>0</v>
      </c>
      <c r="EJ101" s="73">
        <f t="shared" si="132"/>
        <v>0</v>
      </c>
      <c r="EK101" s="72">
        <f>IFERROR(VLOOKUP(B101,'19'!B:D,3,0),"0")</f>
        <v>0</v>
      </c>
      <c r="EL101" s="72">
        <f>IFERROR(VLOOKUP(B101,'19'!B:E,4,0),"0")</f>
        <v>0</v>
      </c>
      <c r="EM101" s="72">
        <f>IFERROR(VLOOKUP(B101,'19'!B:F,5,0),"0")</f>
        <v>0</v>
      </c>
      <c r="EN101" s="72">
        <f>IFERROR(VLOOKUP(B101,'19'!B:J,9,0),"0")</f>
        <v>0</v>
      </c>
      <c r="EO101" s="72">
        <f>IFERROR(VLOOKUP(B101,'19'!B:K,10,0),"0")</f>
        <v>0</v>
      </c>
      <c r="EP101" s="72">
        <f>IFERROR(VLOOKUP(B101,'19'!B:L,11,0),"0")</f>
        <v>0</v>
      </c>
      <c r="EQ101" s="73">
        <f t="shared" si="133"/>
        <v>0</v>
      </c>
      <c r="ER101" s="72">
        <f>IFERROR(VLOOKUP(B101,'20'!B:D,3,0),"0")</f>
        <v>0</v>
      </c>
      <c r="ES101" s="72">
        <f>IFERROR(VLOOKUP(B101,'20'!B:E,4,0),"0")</f>
        <v>0</v>
      </c>
      <c r="ET101" s="72">
        <f>IFERROR(VLOOKUP(B101,'20'!B:F,5,0),"0")</f>
        <v>0</v>
      </c>
      <c r="EU101" s="72">
        <f>IFERROR(VLOOKUP(B101,'20'!B:J,9,0),"0")</f>
        <v>0</v>
      </c>
      <c r="EV101" s="72">
        <f>IFERROR(VLOOKUP(B101,'20'!B:K,10,0),"0")</f>
        <v>0</v>
      </c>
      <c r="EW101" s="72">
        <f>IFERROR(VLOOKUP(B101,'20'!B:L,11,0),"0")</f>
        <v>0</v>
      </c>
      <c r="EX101" s="73">
        <f t="shared" si="134"/>
        <v>0</v>
      </c>
      <c r="EY101" s="72">
        <f>IFERROR(VLOOKUP(B101,'21'!B:D,3,0),"0")</f>
        <v>0</v>
      </c>
      <c r="EZ101" s="72">
        <f>IFERROR(VLOOKUP(B101,'21'!B:E,4,0),"0")</f>
        <v>0</v>
      </c>
      <c r="FA101" s="72">
        <f>IFERROR(VLOOKUP(B101,'21'!B:F,5,0),"0")</f>
        <v>0</v>
      </c>
      <c r="FB101" s="72">
        <f>IFERROR(VLOOKUP(B101,'21'!B:J,9,0),"0")</f>
        <v>0</v>
      </c>
      <c r="FC101" s="72">
        <f>IFERROR(VLOOKUP(B101,'21'!B:K,10,0),"0")</f>
        <v>0</v>
      </c>
      <c r="FD101" s="72">
        <f>IFERROR(VLOOKUP(B101,'21'!B:L,11,0),"0")</f>
        <v>0</v>
      </c>
      <c r="FE101" s="73">
        <f t="shared" si="135"/>
        <v>0</v>
      </c>
      <c r="FF101" s="72">
        <f>IFERROR(VLOOKUP(B101,'22'!B:D,3,0),"0")</f>
        <v>0</v>
      </c>
      <c r="FG101" s="72">
        <f>IFERROR(VLOOKUP(B101,'22'!B:E,4,0),"0")</f>
        <v>0</v>
      </c>
      <c r="FH101" s="72">
        <f>IFERROR(VLOOKUP(B101,'22'!B:F,5,0),"0")</f>
        <v>0</v>
      </c>
      <c r="FI101" s="72">
        <f>IFERROR(VLOOKUP(B101,'22'!B:J,9,0),"0")</f>
        <v>0</v>
      </c>
      <c r="FJ101" s="72">
        <f>IFERROR(VLOOKUP(B101,'22'!B:K,10,0),"0")</f>
        <v>0</v>
      </c>
      <c r="FK101" s="72">
        <f>IFERROR(VLOOKUP(B101,'22'!B:L,11,0),"0")</f>
        <v>0</v>
      </c>
      <c r="FL101" s="73">
        <f t="shared" si="136"/>
        <v>0</v>
      </c>
      <c r="FM101" s="72">
        <f>IFERROR(VLOOKUP(B101,'23'!B:D,3,0),"0")</f>
        <v>0</v>
      </c>
      <c r="FN101" s="72">
        <f>IFERROR(VLOOKUP(B101,'23'!B:E,4,0),"0")</f>
        <v>0</v>
      </c>
      <c r="FO101" s="72">
        <f>IFERROR(VLOOKUP(B101,'23'!B:F,5,0),"0")</f>
        <v>0</v>
      </c>
      <c r="FP101" s="72">
        <f>IFERROR(VLOOKUP(B101,'23'!B:J,9,0),"0")</f>
        <v>0</v>
      </c>
      <c r="FQ101" s="72">
        <f>IFERROR(VLOOKUP(B101,'23'!B:K,10,0),"0")</f>
        <v>0</v>
      </c>
      <c r="FR101" s="72">
        <f>IFERROR(VLOOKUP(B101,'23'!B:L,11,0),"0")</f>
        <v>0</v>
      </c>
      <c r="FS101" s="73">
        <f t="shared" si="137"/>
        <v>0</v>
      </c>
      <c r="FT101" s="72">
        <f>IFERROR(VLOOKUP(B101,'24'!B:D,3,0),"0")</f>
        <v>0</v>
      </c>
      <c r="FU101" s="72">
        <f>IFERROR(VLOOKUP(B101,'24'!B:E,4,0),"0")</f>
        <v>0</v>
      </c>
      <c r="FV101" s="72">
        <f>IFERROR(VLOOKUP(B101,'24'!B:F,5,0),"0")</f>
        <v>0</v>
      </c>
      <c r="FW101" s="72">
        <f>IFERROR(VLOOKUP(B101,'24'!B:J,9,0),"0")</f>
        <v>0</v>
      </c>
      <c r="FX101" s="72">
        <f>IFERROR(VLOOKUP(B101,'24'!B:K,10,0),"0")</f>
        <v>0</v>
      </c>
      <c r="FY101" s="72">
        <f>IFERROR(VLOOKUP(B101,'24'!B:L,11,0),"0")</f>
        <v>0</v>
      </c>
      <c r="FZ101" s="73">
        <f t="shared" si="138"/>
        <v>0</v>
      </c>
      <c r="GA101" s="72">
        <f>IFERROR(VLOOKUP(B101,'25'!B:D,3,0),"0")</f>
        <v>0</v>
      </c>
      <c r="GB101" s="72">
        <f>IFERROR(VLOOKUP(B101,'25'!B:E,4,0),"0")</f>
        <v>0</v>
      </c>
      <c r="GC101" s="72">
        <f>IFERROR(VLOOKUP(B101,'25'!B:F,5,0),"0")</f>
        <v>0</v>
      </c>
      <c r="GD101" s="72">
        <f>IFERROR(VLOOKUP(B101,'25'!B:J,9,0),"0")</f>
        <v>0</v>
      </c>
      <c r="GE101" s="72">
        <f>IFERROR(VLOOKUP(B101,'25'!B:K,10,0),"0")</f>
        <v>0</v>
      </c>
      <c r="GF101" s="72">
        <f>IFERROR(VLOOKUP(B101,'25'!B:L,11,0),"0")</f>
        <v>0</v>
      </c>
      <c r="GG101" s="73">
        <f t="shared" si="119"/>
        <v>0</v>
      </c>
      <c r="GH101" s="72">
        <f>IFERROR(VLOOKUP(B101,'26'!B:D,3,0),"0")</f>
        <v>0</v>
      </c>
      <c r="GI101" s="72">
        <f>IFERROR(VLOOKUP(B101,'26'!B:E,4,0),"0")</f>
        <v>0</v>
      </c>
      <c r="GJ101" s="72">
        <f>IFERROR(VLOOKUP(B101,'26'!B:F,5,0),"0")</f>
        <v>0</v>
      </c>
      <c r="GK101" s="72">
        <f>IFERROR(VLOOKUP(B101,'26'!B:J,9,0),"0")</f>
        <v>0</v>
      </c>
      <c r="GL101" s="72">
        <f>IFERROR(VLOOKUP(B101,'26'!B:K,10,0),"0")</f>
        <v>0</v>
      </c>
      <c r="GM101" s="72">
        <f>IFERROR(VLOOKUP(B101,'26'!B:L,11,0),"0")</f>
        <v>0</v>
      </c>
      <c r="GN101" s="73">
        <f t="shared" si="120"/>
        <v>0</v>
      </c>
      <c r="GO101" s="72">
        <f>IFERROR(VLOOKUP(B101,'27'!B:D,3,0),"0")</f>
        <v>0</v>
      </c>
      <c r="GP101" s="72">
        <f>IFERROR(VLOOKUP(B101,'27'!B:E,4,0),"0")</f>
        <v>0</v>
      </c>
      <c r="GQ101" s="72">
        <f>IFERROR(VLOOKUP(B101,'27'!B:F,5,0),"0")</f>
        <v>0</v>
      </c>
      <c r="GR101" s="72">
        <f>IFERROR(VLOOKUP(B101,'27'!B:J,9,0),"0")</f>
        <v>0</v>
      </c>
      <c r="GS101" s="72">
        <f>IFERROR(VLOOKUP(B101,'27'!B:K,10,0),"0")</f>
        <v>0</v>
      </c>
      <c r="GT101" s="72">
        <f>IFERROR(VLOOKUP(B101,'27'!B:L,11,0),"0")</f>
        <v>0</v>
      </c>
      <c r="GU101" s="73">
        <f t="shared" si="139"/>
        <v>0</v>
      </c>
      <c r="GV101" s="72">
        <f>IFERROR(VLOOKUP(B101,'28'!B:D,3,0),"0")</f>
        <v>0</v>
      </c>
      <c r="GW101" s="72">
        <f>IFERROR(VLOOKUP(B101,'28'!B:E,4,0),"0")</f>
        <v>0</v>
      </c>
      <c r="GX101" s="72">
        <f>IFERROR(VLOOKUP(B101,'28'!B:F,5,0),"0")</f>
        <v>0</v>
      </c>
      <c r="GY101" s="72">
        <f>IFERROR(VLOOKUP(B101,'28'!B:J,9,0),"0")</f>
        <v>0</v>
      </c>
      <c r="GZ101" s="72">
        <f>IFERROR(VLOOKUP(B101,'28'!B:K,10,0),"0")</f>
        <v>0</v>
      </c>
      <c r="HA101" s="72">
        <f>IFERROR(VLOOKUP(B101,'28'!B:L,11,0),"0")</f>
        <v>0</v>
      </c>
      <c r="HB101" s="73">
        <f t="shared" si="140"/>
        <v>0</v>
      </c>
      <c r="HC101" s="72" t="str">
        <f>IFERROR(VLOOKUP(B101,#REF!,3),"0")</f>
        <v>0</v>
      </c>
      <c r="HD101" s="72" t="str">
        <f>IFERROR(VLOOKUP(B101,#REF!,4,0),"0")</f>
        <v>0</v>
      </c>
      <c r="HE101" s="72" t="str">
        <f>IFERROR(VLOOKUP(B101,#REF!,5,0),"0")</f>
        <v>0</v>
      </c>
      <c r="HF101" s="72" t="str">
        <f>IFERROR(VLOOKUP(B101,#REF!,9,0),"0")</f>
        <v>0</v>
      </c>
      <c r="HG101" s="72" t="str">
        <f>IFERROR(VLOOKUP(B101,#REF!,10,0),"0")</f>
        <v>0</v>
      </c>
      <c r="HH101" s="72" t="str">
        <f>IFERROR(VLOOKUP(B101,#REF!,11,0),"0")</f>
        <v>0</v>
      </c>
      <c r="HI101" s="73">
        <f t="shared" si="121"/>
        <v>0</v>
      </c>
      <c r="HP101" s="73">
        <f t="shared" si="122"/>
        <v>0</v>
      </c>
      <c r="HW101" s="73">
        <f t="shared" si="123"/>
        <v>0</v>
      </c>
    </row>
    <row r="102" spans="1:231" x14ac:dyDescent="0.6">
      <c r="A102" s="3">
        <v>99</v>
      </c>
      <c r="B102" s="3">
        <v>900004</v>
      </c>
      <c r="C102" s="5" t="s">
        <v>49</v>
      </c>
      <c r="D102" s="3" t="s">
        <v>176</v>
      </c>
      <c r="E102" s="84">
        <v>0</v>
      </c>
      <c r="F102" s="83">
        <f t="shared" si="126"/>
        <v>0</v>
      </c>
      <c r="G102" s="70">
        <f t="shared" si="141"/>
        <v>1</v>
      </c>
      <c r="H102" s="70">
        <f t="shared" si="142"/>
        <v>0</v>
      </c>
      <c r="I102" s="70">
        <f t="shared" si="143"/>
        <v>0</v>
      </c>
      <c r="J102" s="70">
        <f t="shared" si="144"/>
        <v>0</v>
      </c>
      <c r="K102" s="70">
        <f t="shared" si="145"/>
        <v>0</v>
      </c>
      <c r="L102" s="70">
        <f t="shared" si="146"/>
        <v>0</v>
      </c>
      <c r="M102" s="73">
        <f t="shared" si="124"/>
        <v>1</v>
      </c>
      <c r="N102" s="81">
        <f t="shared" si="125"/>
        <v>1</v>
      </c>
      <c r="O102" s="72" t="str">
        <f>IFERROR(VLOOKUP(B102,'1ไม่มียอด'!B:D,3,0),"0")</f>
        <v>0</v>
      </c>
      <c r="P102" s="72" t="str">
        <f>IFERROR(VLOOKUP(B102,'1ไม่มียอด'!B:E,4,0),"0")</f>
        <v>0</v>
      </c>
      <c r="Q102" s="72" t="str">
        <f>IFERROR(VLOOKUP(B102,'1ไม่มียอด'!B:F,5,0),"0")</f>
        <v>0</v>
      </c>
      <c r="R102" s="72" t="str">
        <f>IFERROR(VLOOKUP(B102,'1ไม่มียอด'!B:G,6,0),"0")</f>
        <v>0</v>
      </c>
      <c r="S102" s="72" t="str">
        <f>IFERROR(VLOOKUP(B102,'1ไม่มียอด'!B:J,9,0),"0")</f>
        <v>0</v>
      </c>
      <c r="T102" s="72" t="str">
        <f>IFERROR(VLOOKUP(B102,'1ไม่มียอด'!B:K,10,0),"0")</f>
        <v>0</v>
      </c>
      <c r="U102" s="73">
        <f t="shared" si="107"/>
        <v>0</v>
      </c>
      <c r="V102" s="72" t="str">
        <f>IFERROR(VLOOKUP(B102,#REF!,3,0),"0")</f>
        <v>0</v>
      </c>
      <c r="W102" s="72" t="str">
        <f>IFERROR(VLOOKUP(B102,#REF!,4,0),"0")</f>
        <v>0</v>
      </c>
      <c r="X102" s="72" t="str">
        <f>IFERROR(VLOOKUP(B102,#REF!,5,0),"0")</f>
        <v>0</v>
      </c>
      <c r="Y102" s="72" t="str">
        <f>IFERROR(VLOOKUP(B102,#REF!,9,0),"0")</f>
        <v>0</v>
      </c>
      <c r="Z102" s="72" t="str">
        <f>IFERROR(VLOOKUP(B102,#REF!,10,0),"0")</f>
        <v>0</v>
      </c>
      <c r="AA102" s="72" t="str">
        <f>IFERROR(VLOOKUP(B102,#REF!,11,0),"0")</f>
        <v>0</v>
      </c>
      <c r="AB102" s="73">
        <f t="shared" si="108"/>
        <v>0</v>
      </c>
      <c r="AC102" s="72">
        <f>IFERROR(VLOOKUP(B102,'3'!B:D,3,0),"0")</f>
        <v>0</v>
      </c>
      <c r="AD102" s="72">
        <f>IFERROR(VLOOKUP(B102,'3'!B:E,4,0),"0")</f>
        <v>0</v>
      </c>
      <c r="AE102" s="72">
        <f>IFERROR(VLOOKUP(B102,'3'!B:F,5,0),"0")</f>
        <v>0</v>
      </c>
      <c r="AF102" s="72">
        <f>IFERROR(VLOOKUP(B102,'3'!B:J,9,0),"0")</f>
        <v>0</v>
      </c>
      <c r="AG102" s="72">
        <f>IFERROR(VLOOKUP(B102,'3'!B:K,10,0),"0")</f>
        <v>0</v>
      </c>
      <c r="AH102" s="72">
        <f>IFERROR(VLOOKUP(B102,'3'!B:L,11,0),"0")</f>
        <v>0</v>
      </c>
      <c r="AI102" s="73">
        <f t="shared" si="127"/>
        <v>0</v>
      </c>
      <c r="AJ102" s="72">
        <f>IFERROR(VLOOKUP(B102,'4'!B:D,3,0),"0")</f>
        <v>0</v>
      </c>
      <c r="AK102" s="72">
        <f>IFERROR(VLOOKUP(B102,'4'!B:E,4,0),"0")</f>
        <v>0</v>
      </c>
      <c r="AL102" s="72">
        <f>IFERROR(VLOOKUP(B102,'4'!B:F,5,0),"0")</f>
        <v>0</v>
      </c>
      <c r="AM102" s="72">
        <f>IFERROR(VLOOKUP(B102,'4'!B:J,9,0),"0")</f>
        <v>0</v>
      </c>
      <c r="AN102" s="72">
        <f>IFERROR(VLOOKUP(B102,'4'!B:K,10,0),"0")</f>
        <v>0</v>
      </c>
      <c r="AO102" s="72">
        <f>IFERROR(VLOOKUP(B102,'4'!B:L,11,0),"0")</f>
        <v>0</v>
      </c>
      <c r="AP102" s="73">
        <f t="shared" si="128"/>
        <v>0</v>
      </c>
      <c r="AQ102" s="72">
        <f>IFERROR(VLOOKUP(B102,'5'!B:D,3,0),"0")</f>
        <v>0</v>
      </c>
      <c r="AR102" s="72">
        <f>IFERROR(VLOOKUP(B102,'5'!B:E,4,0),"0")</f>
        <v>0</v>
      </c>
      <c r="AS102" s="72">
        <f>IFERROR(VLOOKUP(B102,'5'!B:F,5,0),"0")</f>
        <v>0</v>
      </c>
      <c r="AT102" s="72">
        <f>IFERROR(VLOOKUP(B102,'5'!B:J,9,0),"0")</f>
        <v>0</v>
      </c>
      <c r="AU102" s="72">
        <f>IFERROR(VLOOKUP(B102,'5'!B:K,10,0),"0")</f>
        <v>0</v>
      </c>
      <c r="AV102" s="72">
        <f>IFERROR(VLOOKUP(B102,'5'!B:L,11,0),"0")</f>
        <v>0</v>
      </c>
      <c r="AW102" s="73">
        <f t="shared" si="109"/>
        <v>0</v>
      </c>
      <c r="AX102" s="72">
        <f>IFERROR(VLOOKUP(B102,'6'!B:D,3,0),"0")</f>
        <v>1</v>
      </c>
      <c r="AY102" s="72">
        <f>IFERROR(VLOOKUP(B102,'6'!B:E,4,0),"0")</f>
        <v>0</v>
      </c>
      <c r="AZ102" s="72">
        <f>IFERROR(VLOOKUP(B102,'6'!B:F,5,0),"0")</f>
        <v>0</v>
      </c>
      <c r="BA102" s="72">
        <f>IFERROR(VLOOKUP(B102,'6'!B:J,9,0),"0")</f>
        <v>0</v>
      </c>
      <c r="BB102" s="72">
        <f>IFERROR(VLOOKUP(B102,'6'!B:K,10,0),"0")</f>
        <v>0</v>
      </c>
      <c r="BC102" s="72">
        <f>IFERROR(VLOOKUP(B102,'6'!B:L,11,0),"0")</f>
        <v>0</v>
      </c>
      <c r="BD102" s="73">
        <f t="shared" si="129"/>
        <v>1</v>
      </c>
      <c r="BE102" s="72">
        <f>IFERROR(VLOOKUP(B102,'7'!B:D,3,0),"0")</f>
        <v>0</v>
      </c>
      <c r="BF102" s="72">
        <f>IFERROR(VLOOKUP(B102,'7'!B:E,4,0),"0")</f>
        <v>0</v>
      </c>
      <c r="BG102" s="72">
        <f>IFERROR(VLOOKUP(B102,'7'!B:F,5,0),"0")</f>
        <v>0</v>
      </c>
      <c r="BH102" s="72">
        <f>IFERROR(VLOOKUP(B102,'7'!B:J,9,0),"0")</f>
        <v>0</v>
      </c>
      <c r="BI102" s="72">
        <f>IFERROR(VLOOKUP(B102,'7'!B:K,10,0),"0")</f>
        <v>0</v>
      </c>
      <c r="BJ102" s="72">
        <f>IFERROR(VLOOKUP(B102,'7'!B:L,11,0),"0")</f>
        <v>0</v>
      </c>
      <c r="BK102" s="73">
        <f t="shared" si="110"/>
        <v>0</v>
      </c>
      <c r="BL102" s="72">
        <f>IFERROR(VLOOKUP(B102,'8'!B:D,3,0),"0")</f>
        <v>0</v>
      </c>
      <c r="BM102" s="72">
        <f>IFERROR(VLOOKUP(B102,'8'!B:E,4,0),"0")</f>
        <v>0</v>
      </c>
      <c r="BN102" s="72">
        <f>IFERROR(VLOOKUP(B102,'8'!B:F,5,0),"0")</f>
        <v>0</v>
      </c>
      <c r="BO102" s="72">
        <f>IFERROR(VLOOKUP(B102,'8'!B:J,9,0),"0")</f>
        <v>0</v>
      </c>
      <c r="BP102" s="72">
        <f>IFERROR(VLOOKUP(B102,'8'!B:K,10,0),"0")</f>
        <v>0</v>
      </c>
      <c r="BQ102" s="72">
        <f>IFERROR(VLOOKUP(B102,'8'!B:L,11,0),"0")</f>
        <v>0</v>
      </c>
      <c r="BR102" s="73">
        <f t="shared" si="130"/>
        <v>0</v>
      </c>
      <c r="BS102" s="72">
        <f>IFERROR(VLOOKUP(B102,'9'!B:D,3,0),"0")</f>
        <v>0</v>
      </c>
      <c r="BT102" s="72">
        <f>IFERROR(VLOOKUP(B102,'9'!B:E,4,0),"0")</f>
        <v>0</v>
      </c>
      <c r="BU102" s="72">
        <f>IFERROR(VLOOKUP(B102,'9'!B:F,5,0),"0")</f>
        <v>0</v>
      </c>
      <c r="BV102" s="72">
        <f>IFERROR(VLOOKUP(B102,'9'!B:J,9,0),"0")</f>
        <v>0</v>
      </c>
      <c r="BW102" s="72">
        <f>IFERROR(VLOOKUP(B102,'9'!B:K,10,0),"0")</f>
        <v>0</v>
      </c>
      <c r="BX102" s="72">
        <f>IFERROR(VLOOKUP(B102,'9'!B:L,11,0),"0")</f>
        <v>0</v>
      </c>
      <c r="BY102" s="73">
        <f t="shared" si="131"/>
        <v>0</v>
      </c>
      <c r="BZ102" s="72">
        <f>IFERROR(VLOOKUP(B102,'10'!B:D,3,0),"0")</f>
        <v>0</v>
      </c>
      <c r="CA102" s="72">
        <f>IFERROR(VLOOKUP(B102,'10'!B:E,4,0),"0")</f>
        <v>0</v>
      </c>
      <c r="CB102" s="72">
        <f>VLOOKUP(B102,'10'!B:F,5,0)</f>
        <v>0</v>
      </c>
      <c r="CC102" s="72">
        <f>IFERROR(VLOOKUP(B102,'10'!B:J,9,0),"0")</f>
        <v>0</v>
      </c>
      <c r="CD102" s="72">
        <f>IFERROR(VLOOKUP(B102,'10'!B:K,10,0),"0")</f>
        <v>0</v>
      </c>
      <c r="CE102" s="72">
        <f>IFERROR(VLOOKUP(B102,'10'!B:L,11,0),"0")</f>
        <v>0</v>
      </c>
      <c r="CF102" s="73">
        <f t="shared" si="111"/>
        <v>0</v>
      </c>
      <c r="CG102" s="72">
        <f>IFERROR(VLOOKUP(B102,'11'!B:D,3,0),"0")</f>
        <v>0</v>
      </c>
      <c r="CH102" s="72">
        <f>IFERROR(VLOOKUP(B102,'11'!B:E,4,0),"0")</f>
        <v>0</v>
      </c>
      <c r="CI102" s="72">
        <f>IFERROR(VLOOKUP(B102,'11'!B:F,5,0),"0")</f>
        <v>0</v>
      </c>
      <c r="CJ102" s="72">
        <f>IFERROR(VLOOKUP(B102,'11'!B:J,9,0),"0")</f>
        <v>0</v>
      </c>
      <c r="CK102" s="72">
        <f>IFERROR(VLOOKUP(B102,'11'!B:K,10,0),"0")</f>
        <v>0</v>
      </c>
      <c r="CL102" s="72">
        <f>IFERROR(VLOOKUP(B102,'11'!B:L,11,0),"0")</f>
        <v>0</v>
      </c>
      <c r="CM102" s="73">
        <f t="shared" si="112"/>
        <v>0</v>
      </c>
      <c r="CN102" s="72">
        <f>IFERROR(VLOOKUP(B102,'12'!B:D,3,0),"0")</f>
        <v>0</v>
      </c>
      <c r="CO102" s="72">
        <f>IFERROR(VLOOKUP(B102,'12'!B:E,4,0),"0")</f>
        <v>0</v>
      </c>
      <c r="CP102" s="72">
        <f>IFERROR(VLOOKUP(B102,'12'!B:F,5,0),"0")</f>
        <v>0</v>
      </c>
      <c r="CQ102" s="72">
        <f>IFERROR(VLOOKUP(B102,'12'!B:J,9,0),"0")</f>
        <v>0</v>
      </c>
      <c r="CR102" s="72">
        <f>IFERROR(VLOOKUP(B102,'12'!B:K,10,0),"0")</f>
        <v>0</v>
      </c>
      <c r="CS102" s="72">
        <f>IFERROR(VLOOKUP(B102,'12'!B:L,11,0),"0")</f>
        <v>0</v>
      </c>
      <c r="CT102" s="73">
        <f t="shared" si="113"/>
        <v>0</v>
      </c>
      <c r="CU102" s="72">
        <f>IFERROR(VLOOKUP(B102,'13'!B:D,3,0),"0")</f>
        <v>0</v>
      </c>
      <c r="CV102" s="72">
        <f>IFERROR(VLOOKUP(B102,'13'!B:E,4,0),"0")</f>
        <v>0</v>
      </c>
      <c r="CW102" s="72">
        <f>IFERROR(VLOOKUP(B102,'13'!B:F,5,0),"0")</f>
        <v>0</v>
      </c>
      <c r="CX102" s="72">
        <f>IFERROR(VLOOKUP(B102,'13'!B:J,9,0),"0")</f>
        <v>0</v>
      </c>
      <c r="CY102" s="72">
        <f>IFERROR(VLOOKUP(B102,'13'!B:K,10,0),"0")</f>
        <v>0</v>
      </c>
      <c r="CZ102" s="72">
        <f>IFERROR(VLOOKUP(B102,'13'!B:L,11,0),"0")</f>
        <v>0</v>
      </c>
      <c r="DA102" s="73">
        <f t="shared" si="114"/>
        <v>0</v>
      </c>
      <c r="DB102" s="72">
        <f>IFERROR(VLOOKUP(B102,'14'!B:D,3,0),"0")</f>
        <v>0</v>
      </c>
      <c r="DC102" s="72">
        <f>IFERROR(VLOOKUP(B102,'14'!B:E,4,0),"0")</f>
        <v>0</v>
      </c>
      <c r="DD102" s="72">
        <f>IFERROR(VLOOKUP(B102,'14'!B:F,5,0),"0")</f>
        <v>0</v>
      </c>
      <c r="DE102" s="72">
        <f>IFERROR(VLOOKUP(B102,'14'!B:J,9,0),"0")</f>
        <v>0</v>
      </c>
      <c r="DF102" s="72">
        <f>IFERROR(VLOOKUP(B102,'14'!B:K,10,0),"0")</f>
        <v>0</v>
      </c>
      <c r="DG102" s="72">
        <f>IFERROR(VLOOKUP(B102,'14'!B:L,11,0),"0")</f>
        <v>0</v>
      </c>
      <c r="DH102" s="73">
        <f t="shared" si="115"/>
        <v>0</v>
      </c>
      <c r="DI102" s="72">
        <f>IFERROR(VLOOKUP(B102,'15'!B:D,3,0),"0")</f>
        <v>0</v>
      </c>
      <c r="DJ102" s="72">
        <f>IFERROR(VLOOKUP(B102,'15'!B:E,4,0),"0")</f>
        <v>0</v>
      </c>
      <c r="DK102" s="72">
        <f>IFERROR(VLOOKUP(B102,'15'!B:F,5,0),"0")</f>
        <v>0</v>
      </c>
      <c r="DL102" s="72">
        <f>IFERROR(VLOOKUP(B102,'15'!B:J,9,0),"0")</f>
        <v>0</v>
      </c>
      <c r="DM102" s="72">
        <f>IFERROR(VLOOKUP(B102,'15'!B:K,10,0),"0")</f>
        <v>0</v>
      </c>
      <c r="DN102" s="72">
        <f>IFERROR(VLOOKUP(B102,'15'!B:L,11,0),"0")</f>
        <v>0</v>
      </c>
      <c r="DO102" s="73">
        <f t="shared" si="116"/>
        <v>0</v>
      </c>
      <c r="DP102" s="72">
        <f>IFERROR(VLOOKUP(B102,'16'!B:D,3,0),"0")</f>
        <v>0</v>
      </c>
      <c r="DQ102" s="72">
        <f>IFERROR(VLOOKUP(B102,'16'!B:E,4,0),"0")</f>
        <v>0</v>
      </c>
      <c r="DR102" s="72">
        <f>IFERROR(VLOOKUP(B102,'16'!B:F,5,0),"0")</f>
        <v>0</v>
      </c>
      <c r="DS102" s="72">
        <f>IFERROR(VLOOKUP(B102,'16'!B:J,9,0),"0")</f>
        <v>0</v>
      </c>
      <c r="DT102" s="72">
        <f>IFERROR(VLOOKUP(B102,'16'!B:K,10,0),"0")</f>
        <v>0</v>
      </c>
      <c r="DU102" s="72">
        <f>IFERROR(VLOOKUP(B102,'16'!B:L,11,0),"0")</f>
        <v>0</v>
      </c>
      <c r="DV102" s="73">
        <f t="shared" si="117"/>
        <v>0</v>
      </c>
      <c r="DW102" s="72">
        <f>IFERROR(VLOOKUP(B102,'17'!B:D,3,0),"0")</f>
        <v>0</v>
      </c>
      <c r="DX102" s="72">
        <f>IFERROR(VLOOKUP(B102,'17'!B:E,4,0),"0")</f>
        <v>0</v>
      </c>
      <c r="DY102" s="72">
        <f>IFERROR(VLOOKUP(B102,'17'!B:F,5,0),"0")</f>
        <v>0</v>
      </c>
      <c r="DZ102" s="72">
        <f>IFERROR(VLOOKUP(B102,'17'!B:J,9,0),"0")</f>
        <v>0</v>
      </c>
      <c r="EA102" s="72">
        <f>IFERROR(VLOOKUP(B102,'17'!B:K,10,0),"0")</f>
        <v>0</v>
      </c>
      <c r="EB102" s="72">
        <f>IFERROR(VLOOKUP(B102,'17'!B:L,11,0),"0")</f>
        <v>0</v>
      </c>
      <c r="EC102" s="73">
        <f t="shared" si="118"/>
        <v>0</v>
      </c>
      <c r="ED102" s="72">
        <f>IFERROR(VLOOKUP(B102,'18'!B:D,3,0),"0")</f>
        <v>0</v>
      </c>
      <c r="EE102" s="72">
        <f>IFERROR(VLOOKUP(B102,'18'!B:E,4,0),"0")</f>
        <v>0</v>
      </c>
      <c r="EF102" s="72">
        <f>IFERROR(VLOOKUP(B102,'18'!B:F,5,0),"0")</f>
        <v>0</v>
      </c>
      <c r="EG102" s="72">
        <f>IFERROR(VLOOKUP(B102,'18'!B:J,9,0),"0")</f>
        <v>0</v>
      </c>
      <c r="EH102" s="72">
        <f>IFERROR(VLOOKUP(B102,'18'!B:K,10,0),"0")</f>
        <v>0</v>
      </c>
      <c r="EI102" s="72">
        <f>IFERROR(VLOOKUP(B102,'18'!B:L,11,0),"0")</f>
        <v>0</v>
      </c>
      <c r="EJ102" s="73">
        <f t="shared" si="132"/>
        <v>0</v>
      </c>
      <c r="EK102" s="72">
        <f>IFERROR(VLOOKUP(B102,'19'!B:D,3,0),"0")</f>
        <v>0</v>
      </c>
      <c r="EL102" s="72">
        <f>IFERROR(VLOOKUP(B102,'19'!B:E,4,0),"0")</f>
        <v>0</v>
      </c>
      <c r="EM102" s="72">
        <f>IFERROR(VLOOKUP(B102,'19'!B:F,5,0),"0")</f>
        <v>0</v>
      </c>
      <c r="EN102" s="72">
        <f>IFERROR(VLOOKUP(B102,'19'!B:J,9,0),"0")</f>
        <v>0</v>
      </c>
      <c r="EO102" s="72">
        <f>IFERROR(VLOOKUP(B102,'19'!B:K,10,0),"0")</f>
        <v>0</v>
      </c>
      <c r="EP102" s="72">
        <f>IFERROR(VLOOKUP(B102,'19'!B:L,11,0),"0")</f>
        <v>0</v>
      </c>
      <c r="EQ102" s="73">
        <f t="shared" si="133"/>
        <v>0</v>
      </c>
      <c r="ER102" s="72">
        <f>IFERROR(VLOOKUP(B102,'20'!B:D,3,0),"0")</f>
        <v>0</v>
      </c>
      <c r="ES102" s="72">
        <f>IFERROR(VLOOKUP(B102,'20'!B:E,4,0),"0")</f>
        <v>0</v>
      </c>
      <c r="ET102" s="72">
        <f>IFERROR(VLOOKUP(B102,'20'!B:F,5,0),"0")</f>
        <v>0</v>
      </c>
      <c r="EU102" s="72">
        <f>IFERROR(VLOOKUP(B102,'20'!B:J,9,0),"0")</f>
        <v>0</v>
      </c>
      <c r="EV102" s="72">
        <f>IFERROR(VLOOKUP(B102,'20'!B:K,10,0),"0")</f>
        <v>0</v>
      </c>
      <c r="EW102" s="72">
        <f>IFERROR(VLOOKUP(B102,'20'!B:L,11,0),"0")</f>
        <v>0</v>
      </c>
      <c r="EX102" s="73">
        <f t="shared" si="134"/>
        <v>0</v>
      </c>
      <c r="EY102" s="72">
        <f>IFERROR(VLOOKUP(B102,'21'!B:D,3,0),"0")</f>
        <v>0</v>
      </c>
      <c r="EZ102" s="72">
        <f>IFERROR(VLOOKUP(B102,'21'!B:E,4,0),"0")</f>
        <v>0</v>
      </c>
      <c r="FA102" s="72">
        <f>IFERROR(VLOOKUP(B102,'21'!B:F,5,0),"0")</f>
        <v>0</v>
      </c>
      <c r="FB102" s="72">
        <f>IFERROR(VLOOKUP(B102,'21'!B:J,9,0),"0")</f>
        <v>0</v>
      </c>
      <c r="FC102" s="72">
        <f>IFERROR(VLOOKUP(B102,'21'!B:K,10,0),"0")</f>
        <v>0</v>
      </c>
      <c r="FD102" s="72">
        <f>IFERROR(VLOOKUP(B102,'21'!B:L,11,0),"0")</f>
        <v>0</v>
      </c>
      <c r="FE102" s="73">
        <f t="shared" si="135"/>
        <v>0</v>
      </c>
      <c r="FF102" s="72">
        <f>IFERROR(VLOOKUP(B102,'22'!B:D,3,0),"0")</f>
        <v>0</v>
      </c>
      <c r="FG102" s="72">
        <f>IFERROR(VLOOKUP(B102,'22'!B:E,4,0),"0")</f>
        <v>0</v>
      </c>
      <c r="FH102" s="72">
        <f>IFERROR(VLOOKUP(B102,'22'!B:F,5,0),"0")</f>
        <v>0</v>
      </c>
      <c r="FI102" s="72">
        <f>IFERROR(VLOOKUP(B102,'22'!B:J,9,0),"0")</f>
        <v>0</v>
      </c>
      <c r="FJ102" s="72">
        <f>IFERROR(VLOOKUP(B102,'22'!B:K,10,0),"0")</f>
        <v>0</v>
      </c>
      <c r="FK102" s="72">
        <f>IFERROR(VLOOKUP(B102,'22'!B:L,11,0),"0")</f>
        <v>0</v>
      </c>
      <c r="FL102" s="73">
        <f t="shared" si="136"/>
        <v>0</v>
      </c>
      <c r="FM102" s="72">
        <f>IFERROR(VLOOKUP(B102,'23'!B:D,3,0),"0")</f>
        <v>0</v>
      </c>
      <c r="FN102" s="72">
        <f>IFERROR(VLOOKUP(B102,'23'!B:E,4,0),"0")</f>
        <v>0</v>
      </c>
      <c r="FO102" s="72">
        <f>IFERROR(VLOOKUP(B102,'23'!B:F,5,0),"0")</f>
        <v>0</v>
      </c>
      <c r="FP102" s="72">
        <f>IFERROR(VLOOKUP(B102,'23'!B:J,9,0),"0")</f>
        <v>0</v>
      </c>
      <c r="FQ102" s="72">
        <f>IFERROR(VLOOKUP(B102,'23'!B:K,10,0),"0")</f>
        <v>0</v>
      </c>
      <c r="FR102" s="72">
        <f>IFERROR(VLOOKUP(B102,'23'!B:L,11,0),"0")</f>
        <v>0</v>
      </c>
      <c r="FS102" s="73">
        <f t="shared" si="137"/>
        <v>0</v>
      </c>
      <c r="FT102" s="72">
        <f>IFERROR(VLOOKUP(B102,'24'!B:D,3,0),"0")</f>
        <v>0</v>
      </c>
      <c r="FU102" s="72">
        <f>IFERROR(VLOOKUP(B102,'24'!B:E,4,0),"0")</f>
        <v>0</v>
      </c>
      <c r="FV102" s="72">
        <f>IFERROR(VLOOKUP(B102,'24'!B:F,5,0),"0")</f>
        <v>0</v>
      </c>
      <c r="FW102" s="72">
        <f>IFERROR(VLOOKUP(B102,'24'!B:J,9,0),"0")</f>
        <v>0</v>
      </c>
      <c r="FX102" s="72">
        <f>IFERROR(VLOOKUP(B102,'24'!B:K,10,0),"0")</f>
        <v>0</v>
      </c>
      <c r="FY102" s="72">
        <f>IFERROR(VLOOKUP(B102,'24'!B:L,11,0),"0")</f>
        <v>0</v>
      </c>
      <c r="FZ102" s="73">
        <f t="shared" si="138"/>
        <v>0</v>
      </c>
      <c r="GA102" s="72">
        <f>IFERROR(VLOOKUP(B102,'25'!B:D,3,0),"0")</f>
        <v>0</v>
      </c>
      <c r="GB102" s="72">
        <f>IFERROR(VLOOKUP(B102,'25'!B:E,4,0),"0")</f>
        <v>0</v>
      </c>
      <c r="GC102" s="72">
        <f>IFERROR(VLOOKUP(B102,'25'!B:F,5,0),"0")</f>
        <v>0</v>
      </c>
      <c r="GD102" s="72">
        <f>IFERROR(VLOOKUP(B102,'25'!B:J,9,0),"0")</f>
        <v>0</v>
      </c>
      <c r="GE102" s="72">
        <f>IFERROR(VLOOKUP(B102,'25'!B:K,10,0),"0")</f>
        <v>0</v>
      </c>
      <c r="GF102" s="72">
        <f>IFERROR(VLOOKUP(B102,'25'!B:L,11,0),"0")</f>
        <v>0</v>
      </c>
      <c r="GG102" s="73">
        <f t="shared" si="119"/>
        <v>0</v>
      </c>
      <c r="GH102" s="72">
        <f>IFERROR(VLOOKUP(B102,'26'!B:D,3,0),"0")</f>
        <v>0</v>
      </c>
      <c r="GI102" s="72">
        <f>IFERROR(VLOOKUP(B102,'26'!B:E,4,0),"0")</f>
        <v>0</v>
      </c>
      <c r="GJ102" s="72">
        <f>IFERROR(VLOOKUP(B102,'26'!B:F,5,0),"0")</f>
        <v>0</v>
      </c>
      <c r="GK102" s="72">
        <f>IFERROR(VLOOKUP(B102,'26'!B:J,9,0),"0")</f>
        <v>0</v>
      </c>
      <c r="GL102" s="72">
        <f>IFERROR(VLOOKUP(B102,'26'!B:K,10,0),"0")</f>
        <v>0</v>
      </c>
      <c r="GM102" s="72">
        <f>IFERROR(VLOOKUP(B102,'26'!B:L,11,0),"0")</f>
        <v>0</v>
      </c>
      <c r="GN102" s="73">
        <f t="shared" si="120"/>
        <v>0</v>
      </c>
      <c r="GO102" s="72">
        <f>IFERROR(VLOOKUP(B102,'27'!B:D,3,0),"0")</f>
        <v>0</v>
      </c>
      <c r="GP102" s="72">
        <f>IFERROR(VLOOKUP(B102,'27'!B:E,4,0),"0")</f>
        <v>0</v>
      </c>
      <c r="GQ102" s="72">
        <f>IFERROR(VLOOKUP(B102,'27'!B:F,5,0),"0")</f>
        <v>0</v>
      </c>
      <c r="GR102" s="72">
        <f>IFERROR(VLOOKUP(B102,'27'!B:J,9,0),"0")</f>
        <v>0</v>
      </c>
      <c r="GS102" s="72">
        <f>IFERROR(VLOOKUP(B102,'27'!B:K,10,0),"0")</f>
        <v>0</v>
      </c>
      <c r="GT102" s="72">
        <f>IFERROR(VLOOKUP(B102,'27'!B:L,11,0),"0")</f>
        <v>0</v>
      </c>
      <c r="GU102" s="73">
        <f t="shared" si="139"/>
        <v>0</v>
      </c>
      <c r="GV102" s="72">
        <f>IFERROR(VLOOKUP(B102,'28'!B:D,3,0),"0")</f>
        <v>0</v>
      </c>
      <c r="GW102" s="72">
        <f>IFERROR(VLOOKUP(B102,'28'!B:E,4,0),"0")</f>
        <v>0</v>
      </c>
      <c r="GX102" s="72">
        <f>IFERROR(VLOOKUP(B102,'28'!B:F,5,0),"0")</f>
        <v>0</v>
      </c>
      <c r="GY102" s="72">
        <f>IFERROR(VLOOKUP(B102,'28'!B:J,9,0),"0")</f>
        <v>0</v>
      </c>
      <c r="GZ102" s="72">
        <f>IFERROR(VLOOKUP(B102,'28'!B:K,10,0),"0")</f>
        <v>0</v>
      </c>
      <c r="HA102" s="72">
        <f>IFERROR(VLOOKUP(B102,'28'!B:L,11,0),"0")</f>
        <v>0</v>
      </c>
      <c r="HB102" s="73">
        <f t="shared" si="140"/>
        <v>0</v>
      </c>
      <c r="HC102" s="72" t="str">
        <f>IFERROR(VLOOKUP(B102,#REF!,3),"0")</f>
        <v>0</v>
      </c>
      <c r="HD102" s="72" t="str">
        <f>IFERROR(VLOOKUP(B102,#REF!,4,0),"0")</f>
        <v>0</v>
      </c>
      <c r="HE102" s="72" t="str">
        <f>IFERROR(VLOOKUP(B102,#REF!,5,0),"0")</f>
        <v>0</v>
      </c>
      <c r="HF102" s="72" t="str">
        <f>IFERROR(VLOOKUP(B102,#REF!,9,0),"0")</f>
        <v>0</v>
      </c>
      <c r="HG102" s="72" t="str">
        <f>IFERROR(VLOOKUP(B102,#REF!,10,0),"0")</f>
        <v>0</v>
      </c>
      <c r="HH102" s="72" t="str">
        <f>IFERROR(VLOOKUP(B102,#REF!,11,0),"0")</f>
        <v>0</v>
      </c>
      <c r="HI102" s="73">
        <f t="shared" si="121"/>
        <v>0</v>
      </c>
      <c r="HP102" s="73">
        <f t="shared" si="122"/>
        <v>0</v>
      </c>
      <c r="HW102" s="73">
        <f t="shared" si="123"/>
        <v>0</v>
      </c>
    </row>
    <row r="103" spans="1:231" x14ac:dyDescent="0.6">
      <c r="A103" s="3">
        <v>100</v>
      </c>
      <c r="B103" s="3">
        <v>1200002</v>
      </c>
      <c r="C103" s="5" t="s">
        <v>50</v>
      </c>
      <c r="D103" s="3" t="s">
        <v>176</v>
      </c>
      <c r="E103" s="84">
        <v>20.58</v>
      </c>
      <c r="F103" s="83">
        <f t="shared" si="126"/>
        <v>82.32</v>
      </c>
      <c r="G103" s="70">
        <f t="shared" si="141"/>
        <v>4</v>
      </c>
      <c r="H103" s="70">
        <f t="shared" si="142"/>
        <v>0</v>
      </c>
      <c r="I103" s="70">
        <f t="shared" si="143"/>
        <v>0</v>
      </c>
      <c r="J103" s="70">
        <f t="shared" si="144"/>
        <v>0</v>
      </c>
      <c r="K103" s="70">
        <f t="shared" si="145"/>
        <v>0</v>
      </c>
      <c r="L103" s="70">
        <f t="shared" si="146"/>
        <v>0</v>
      </c>
      <c r="M103" s="73">
        <f t="shared" si="124"/>
        <v>4</v>
      </c>
      <c r="N103" s="81">
        <f t="shared" si="125"/>
        <v>4</v>
      </c>
      <c r="O103" s="72" t="str">
        <f>IFERROR(VLOOKUP(B103,'1ไม่มียอด'!B:D,3,0),"0")</f>
        <v>0</v>
      </c>
      <c r="P103" s="72" t="str">
        <f>IFERROR(VLOOKUP(B103,'1ไม่มียอด'!B:E,4,0),"0")</f>
        <v>0</v>
      </c>
      <c r="Q103" s="72" t="str">
        <f>IFERROR(VLOOKUP(B103,'1ไม่มียอด'!B:F,5,0),"0")</f>
        <v>0</v>
      </c>
      <c r="R103" s="72" t="str">
        <f>IFERROR(VLOOKUP(B103,'1ไม่มียอด'!B:G,6,0),"0")</f>
        <v>0</v>
      </c>
      <c r="S103" s="72" t="str">
        <f>IFERROR(VLOOKUP(B103,'1ไม่มียอด'!B:J,9,0),"0")</f>
        <v>0</v>
      </c>
      <c r="T103" s="72" t="str">
        <f>IFERROR(VLOOKUP(B103,'1ไม่มียอด'!B:K,10,0),"0")</f>
        <v>0</v>
      </c>
      <c r="U103" s="73">
        <f t="shared" si="107"/>
        <v>0</v>
      </c>
      <c r="V103" s="72" t="str">
        <f>IFERROR(VLOOKUP(B103,#REF!,3,0),"0")</f>
        <v>0</v>
      </c>
      <c r="W103" s="72" t="str">
        <f>IFERROR(VLOOKUP(B103,#REF!,4,0),"0")</f>
        <v>0</v>
      </c>
      <c r="X103" s="72" t="str">
        <f>IFERROR(VLOOKUP(B103,#REF!,5,0),"0")</f>
        <v>0</v>
      </c>
      <c r="Y103" s="72" t="str">
        <f>IFERROR(VLOOKUP(B103,#REF!,9,0),"0")</f>
        <v>0</v>
      </c>
      <c r="Z103" s="72" t="str">
        <f>IFERROR(VLOOKUP(B103,#REF!,10,0),"0")</f>
        <v>0</v>
      </c>
      <c r="AA103" s="72" t="str">
        <f>IFERROR(VLOOKUP(B103,#REF!,11,0),"0")</f>
        <v>0</v>
      </c>
      <c r="AB103" s="73">
        <f t="shared" si="108"/>
        <v>0</v>
      </c>
      <c r="AC103" s="72">
        <f>IFERROR(VLOOKUP(B103,'3'!B:D,3,0),"0")</f>
        <v>0</v>
      </c>
      <c r="AD103" s="72">
        <f>IFERROR(VLOOKUP(B103,'3'!B:E,4,0),"0")</f>
        <v>0</v>
      </c>
      <c r="AE103" s="72">
        <f>IFERROR(VLOOKUP(B103,'3'!B:F,5,0),"0")</f>
        <v>0</v>
      </c>
      <c r="AF103" s="72">
        <f>IFERROR(VLOOKUP(B103,'3'!B:J,9,0),"0")</f>
        <v>0</v>
      </c>
      <c r="AG103" s="72">
        <f>IFERROR(VLOOKUP(B103,'3'!B:K,10,0),"0")</f>
        <v>0</v>
      </c>
      <c r="AH103" s="72">
        <f>IFERROR(VLOOKUP(B103,'3'!B:L,11,0),"0")</f>
        <v>0</v>
      </c>
      <c r="AI103" s="73">
        <f t="shared" si="127"/>
        <v>0</v>
      </c>
      <c r="AJ103" s="72">
        <f>IFERROR(VLOOKUP(B103,'4'!B:D,3,0),"0")</f>
        <v>0</v>
      </c>
      <c r="AK103" s="72">
        <f>IFERROR(VLOOKUP(B103,'4'!B:E,4,0),"0")</f>
        <v>0</v>
      </c>
      <c r="AL103" s="72">
        <f>IFERROR(VLOOKUP(B103,'4'!B:F,5,0),"0")</f>
        <v>0</v>
      </c>
      <c r="AM103" s="72">
        <f>IFERROR(VLOOKUP(B103,'4'!B:J,9,0),"0")</f>
        <v>0</v>
      </c>
      <c r="AN103" s="72">
        <f>IFERROR(VLOOKUP(B103,'4'!B:K,10,0),"0")</f>
        <v>0</v>
      </c>
      <c r="AO103" s="72">
        <f>IFERROR(VLOOKUP(B103,'4'!B:L,11,0),"0")</f>
        <v>0</v>
      </c>
      <c r="AP103" s="73">
        <f t="shared" si="128"/>
        <v>0</v>
      </c>
      <c r="AQ103" s="72">
        <f>IFERROR(VLOOKUP(B103,'5'!B:D,3,0),"0")</f>
        <v>0</v>
      </c>
      <c r="AR103" s="72">
        <f>IFERROR(VLOOKUP(B103,'5'!B:E,4,0),"0")</f>
        <v>0</v>
      </c>
      <c r="AS103" s="72">
        <f>IFERROR(VLOOKUP(B103,'5'!B:F,5,0),"0")</f>
        <v>0</v>
      </c>
      <c r="AT103" s="72">
        <f>IFERROR(VLOOKUP(B103,'5'!B:J,9,0),"0")</f>
        <v>0</v>
      </c>
      <c r="AU103" s="72">
        <f>IFERROR(VLOOKUP(B103,'5'!B:K,10,0),"0")</f>
        <v>0</v>
      </c>
      <c r="AV103" s="72">
        <f>IFERROR(VLOOKUP(B103,'5'!B:L,11,0),"0")</f>
        <v>0</v>
      </c>
      <c r="AW103" s="73">
        <f t="shared" si="109"/>
        <v>0</v>
      </c>
      <c r="AX103" s="72">
        <f>IFERROR(VLOOKUP(B103,'6'!B:D,3,0),"0")</f>
        <v>0</v>
      </c>
      <c r="AY103" s="72">
        <f>IFERROR(VLOOKUP(B103,'6'!B:E,4,0),"0")</f>
        <v>0</v>
      </c>
      <c r="AZ103" s="72">
        <f>IFERROR(VLOOKUP(B103,'6'!B:F,5,0),"0")</f>
        <v>0</v>
      </c>
      <c r="BA103" s="72">
        <f>IFERROR(VLOOKUP(B103,'6'!B:J,9,0),"0")</f>
        <v>0</v>
      </c>
      <c r="BB103" s="72">
        <f>IFERROR(VLOOKUP(B103,'6'!B:K,10,0),"0")</f>
        <v>0</v>
      </c>
      <c r="BC103" s="72">
        <f>IFERROR(VLOOKUP(B103,'6'!B:L,11,0),"0")</f>
        <v>0</v>
      </c>
      <c r="BD103" s="73">
        <f t="shared" si="129"/>
        <v>0</v>
      </c>
      <c r="BE103" s="72">
        <f>IFERROR(VLOOKUP(B103,'7'!B:D,3,0),"0")</f>
        <v>0</v>
      </c>
      <c r="BF103" s="72">
        <f>IFERROR(VLOOKUP(B103,'7'!B:E,4,0),"0")</f>
        <v>0</v>
      </c>
      <c r="BG103" s="72">
        <f>IFERROR(VLOOKUP(B103,'7'!B:F,5,0),"0")</f>
        <v>0</v>
      </c>
      <c r="BH103" s="72">
        <f>IFERROR(VLOOKUP(B103,'7'!B:J,9,0),"0")</f>
        <v>0</v>
      </c>
      <c r="BI103" s="72">
        <f>IFERROR(VLOOKUP(B103,'7'!B:K,10,0),"0")</f>
        <v>0</v>
      </c>
      <c r="BJ103" s="72">
        <f>IFERROR(VLOOKUP(B103,'7'!B:L,11,0),"0")</f>
        <v>0</v>
      </c>
      <c r="BK103" s="73">
        <f t="shared" si="110"/>
        <v>0</v>
      </c>
      <c r="BL103" s="72">
        <f>IFERROR(VLOOKUP(B103,'8'!B:D,3,0),"0")</f>
        <v>0</v>
      </c>
      <c r="BM103" s="72">
        <f>IFERROR(VLOOKUP(B103,'8'!B:E,4,0),"0")</f>
        <v>0</v>
      </c>
      <c r="BN103" s="72">
        <f>IFERROR(VLOOKUP(B103,'8'!B:F,5,0),"0")</f>
        <v>0</v>
      </c>
      <c r="BO103" s="72">
        <f>IFERROR(VLOOKUP(B103,'8'!B:J,9,0),"0")</f>
        <v>0</v>
      </c>
      <c r="BP103" s="72">
        <f>IFERROR(VLOOKUP(B103,'8'!B:K,10,0),"0")</f>
        <v>0</v>
      </c>
      <c r="BQ103" s="72">
        <f>IFERROR(VLOOKUP(B103,'8'!B:L,11,0),"0")</f>
        <v>0</v>
      </c>
      <c r="BR103" s="73">
        <f t="shared" si="130"/>
        <v>0</v>
      </c>
      <c r="BS103" s="72">
        <f>IFERROR(VLOOKUP(B103,'9'!B:D,3,0),"0")</f>
        <v>0</v>
      </c>
      <c r="BT103" s="72">
        <f>IFERROR(VLOOKUP(B103,'9'!B:E,4,0),"0")</f>
        <v>0</v>
      </c>
      <c r="BU103" s="72">
        <f>IFERROR(VLOOKUP(B103,'9'!B:F,5,0),"0")</f>
        <v>0</v>
      </c>
      <c r="BV103" s="72">
        <f>IFERROR(VLOOKUP(B103,'9'!B:J,9,0),"0")</f>
        <v>0</v>
      </c>
      <c r="BW103" s="72">
        <f>IFERROR(VLOOKUP(B103,'9'!B:K,10,0),"0")</f>
        <v>0</v>
      </c>
      <c r="BX103" s="72">
        <f>IFERROR(VLOOKUP(B103,'9'!B:L,11,0),"0")</f>
        <v>0</v>
      </c>
      <c r="BY103" s="73">
        <f t="shared" si="131"/>
        <v>0</v>
      </c>
      <c r="BZ103" s="72">
        <f>IFERROR(VLOOKUP(B103,'10'!B:D,3,0),"0")</f>
        <v>0</v>
      </c>
      <c r="CA103" s="72">
        <f>IFERROR(VLOOKUP(B103,'10'!B:E,4,0),"0")</f>
        <v>0</v>
      </c>
      <c r="CB103" s="72">
        <f>VLOOKUP(B103,'10'!B:F,5,0)</f>
        <v>0</v>
      </c>
      <c r="CC103" s="72">
        <f>IFERROR(VLOOKUP(B103,'10'!B:J,9,0),"0")</f>
        <v>0</v>
      </c>
      <c r="CD103" s="72">
        <f>IFERROR(VLOOKUP(B103,'10'!B:K,10,0),"0")</f>
        <v>0</v>
      </c>
      <c r="CE103" s="72">
        <f>IFERROR(VLOOKUP(B103,'10'!B:L,11,0),"0")</f>
        <v>0</v>
      </c>
      <c r="CF103" s="73">
        <f t="shared" si="111"/>
        <v>0</v>
      </c>
      <c r="CG103" s="72">
        <f>IFERROR(VLOOKUP(B103,'11'!B:D,3,0),"0")</f>
        <v>0</v>
      </c>
      <c r="CH103" s="72">
        <f>IFERROR(VLOOKUP(B103,'11'!B:E,4,0),"0")</f>
        <v>0</v>
      </c>
      <c r="CI103" s="72">
        <f>IFERROR(VLOOKUP(B103,'11'!B:F,5,0),"0")</f>
        <v>0</v>
      </c>
      <c r="CJ103" s="72">
        <f>IFERROR(VLOOKUP(B103,'11'!B:J,9,0),"0")</f>
        <v>0</v>
      </c>
      <c r="CK103" s="72">
        <f>IFERROR(VLOOKUP(B103,'11'!B:K,10,0),"0")</f>
        <v>0</v>
      </c>
      <c r="CL103" s="72">
        <f>IFERROR(VLOOKUP(B103,'11'!B:L,11,0),"0")</f>
        <v>0</v>
      </c>
      <c r="CM103" s="73">
        <f t="shared" si="112"/>
        <v>0</v>
      </c>
      <c r="CN103" s="72">
        <f>IFERROR(VLOOKUP(B103,'12'!B:D,3,0),"0")</f>
        <v>0</v>
      </c>
      <c r="CO103" s="72">
        <f>IFERROR(VLOOKUP(B103,'12'!B:E,4,0),"0")</f>
        <v>0</v>
      </c>
      <c r="CP103" s="72">
        <f>IFERROR(VLOOKUP(B103,'12'!B:F,5,0),"0")</f>
        <v>0</v>
      </c>
      <c r="CQ103" s="72">
        <f>IFERROR(VLOOKUP(B103,'12'!B:J,9,0),"0")</f>
        <v>0</v>
      </c>
      <c r="CR103" s="72">
        <f>IFERROR(VLOOKUP(B103,'12'!B:K,10,0),"0")</f>
        <v>0</v>
      </c>
      <c r="CS103" s="72">
        <f>IFERROR(VLOOKUP(B103,'12'!B:L,11,0),"0")</f>
        <v>0</v>
      </c>
      <c r="CT103" s="73">
        <f t="shared" si="113"/>
        <v>0</v>
      </c>
      <c r="CU103" s="72">
        <f>IFERROR(VLOOKUP(B103,'13'!B:D,3,0),"0")</f>
        <v>0</v>
      </c>
      <c r="CV103" s="72">
        <f>IFERROR(VLOOKUP(B103,'13'!B:E,4,0),"0")</f>
        <v>0</v>
      </c>
      <c r="CW103" s="72">
        <f>IFERROR(VLOOKUP(B103,'13'!B:F,5,0),"0")</f>
        <v>0</v>
      </c>
      <c r="CX103" s="72">
        <f>IFERROR(VLOOKUP(B103,'13'!B:J,9,0),"0")</f>
        <v>0</v>
      </c>
      <c r="CY103" s="72">
        <f>IFERROR(VLOOKUP(B103,'13'!B:K,10,0),"0")</f>
        <v>0</v>
      </c>
      <c r="CZ103" s="72">
        <f>IFERROR(VLOOKUP(B103,'13'!B:L,11,0),"0")</f>
        <v>0</v>
      </c>
      <c r="DA103" s="73">
        <f t="shared" si="114"/>
        <v>0</v>
      </c>
      <c r="DB103" s="72">
        <f>IFERROR(VLOOKUP(B103,'14'!B:D,3,0),"0")</f>
        <v>0</v>
      </c>
      <c r="DC103" s="72">
        <f>IFERROR(VLOOKUP(B103,'14'!B:E,4,0),"0")</f>
        <v>0</v>
      </c>
      <c r="DD103" s="72">
        <f>IFERROR(VLOOKUP(B103,'14'!B:F,5,0),"0")</f>
        <v>0</v>
      </c>
      <c r="DE103" s="72">
        <f>IFERROR(VLOOKUP(B103,'14'!B:J,9,0),"0")</f>
        <v>0</v>
      </c>
      <c r="DF103" s="72">
        <f>IFERROR(VLOOKUP(B103,'14'!B:K,10,0),"0")</f>
        <v>0</v>
      </c>
      <c r="DG103" s="72">
        <f>IFERROR(VLOOKUP(B103,'14'!B:L,11,0),"0")</f>
        <v>0</v>
      </c>
      <c r="DH103" s="73">
        <f t="shared" si="115"/>
        <v>0</v>
      </c>
      <c r="DI103" s="72">
        <f>IFERROR(VLOOKUP(B103,'15'!B:D,3,0),"0")</f>
        <v>0</v>
      </c>
      <c r="DJ103" s="72">
        <f>IFERROR(VLOOKUP(B103,'15'!B:E,4,0),"0")</f>
        <v>0</v>
      </c>
      <c r="DK103" s="72">
        <f>IFERROR(VLOOKUP(B103,'15'!B:F,5,0),"0")</f>
        <v>0</v>
      </c>
      <c r="DL103" s="72">
        <f>IFERROR(VLOOKUP(B103,'15'!B:J,9,0),"0")</f>
        <v>0</v>
      </c>
      <c r="DM103" s="72">
        <f>IFERROR(VLOOKUP(B103,'15'!B:K,10,0),"0")</f>
        <v>0</v>
      </c>
      <c r="DN103" s="72">
        <f>IFERROR(VLOOKUP(B103,'15'!B:L,11,0),"0")</f>
        <v>0</v>
      </c>
      <c r="DO103" s="73">
        <f t="shared" si="116"/>
        <v>0</v>
      </c>
      <c r="DP103" s="72">
        <f>IFERROR(VLOOKUP(B103,'16'!B:D,3,0),"0")</f>
        <v>0</v>
      </c>
      <c r="DQ103" s="72">
        <f>IFERROR(VLOOKUP(B103,'16'!B:E,4,0),"0")</f>
        <v>0</v>
      </c>
      <c r="DR103" s="72">
        <f>IFERROR(VLOOKUP(B103,'16'!B:F,5,0),"0")</f>
        <v>0</v>
      </c>
      <c r="DS103" s="72">
        <f>IFERROR(VLOOKUP(B103,'16'!B:J,9,0),"0")</f>
        <v>0</v>
      </c>
      <c r="DT103" s="72">
        <f>IFERROR(VLOOKUP(B103,'16'!B:K,10,0),"0")</f>
        <v>0</v>
      </c>
      <c r="DU103" s="72">
        <f>IFERROR(VLOOKUP(B103,'16'!B:L,11,0),"0")</f>
        <v>0</v>
      </c>
      <c r="DV103" s="73">
        <f t="shared" si="117"/>
        <v>0</v>
      </c>
      <c r="DW103" s="72">
        <f>IFERROR(VLOOKUP(B103,'17'!B:D,3,0),"0")</f>
        <v>0</v>
      </c>
      <c r="DX103" s="72">
        <f>IFERROR(VLOOKUP(B103,'17'!B:E,4,0),"0")</f>
        <v>0</v>
      </c>
      <c r="DY103" s="72">
        <f>IFERROR(VLOOKUP(B103,'17'!B:F,5,0),"0")</f>
        <v>0</v>
      </c>
      <c r="DZ103" s="72">
        <f>IFERROR(VLOOKUP(B103,'17'!B:J,9,0),"0")</f>
        <v>0</v>
      </c>
      <c r="EA103" s="72">
        <f>IFERROR(VLOOKUP(B103,'17'!B:K,10,0),"0")</f>
        <v>0</v>
      </c>
      <c r="EB103" s="72">
        <f>IFERROR(VLOOKUP(B103,'17'!B:L,11,0),"0")</f>
        <v>0</v>
      </c>
      <c r="EC103" s="73">
        <f t="shared" si="118"/>
        <v>0</v>
      </c>
      <c r="ED103" s="72">
        <f>IFERROR(VLOOKUP(B103,'18'!B:D,3,0),"0")</f>
        <v>4</v>
      </c>
      <c r="EE103" s="72">
        <f>IFERROR(VLOOKUP(B103,'18'!B:E,4,0),"0")</f>
        <v>0</v>
      </c>
      <c r="EF103" s="72">
        <f>IFERROR(VLOOKUP(B103,'18'!B:F,5,0),"0")</f>
        <v>0</v>
      </c>
      <c r="EG103" s="72">
        <f>IFERROR(VLOOKUP(B103,'18'!B:J,9,0),"0")</f>
        <v>0</v>
      </c>
      <c r="EH103" s="72">
        <f>IFERROR(VLOOKUP(B103,'18'!B:K,10,0),"0")</f>
        <v>0</v>
      </c>
      <c r="EI103" s="72">
        <f>IFERROR(VLOOKUP(B103,'18'!B:L,11,0),"0")</f>
        <v>0</v>
      </c>
      <c r="EJ103" s="73">
        <f t="shared" si="132"/>
        <v>4</v>
      </c>
      <c r="EK103" s="72">
        <f>IFERROR(VLOOKUP(B103,'19'!B:D,3,0),"0")</f>
        <v>0</v>
      </c>
      <c r="EL103" s="72">
        <f>IFERROR(VLOOKUP(B103,'19'!B:E,4,0),"0")</f>
        <v>0</v>
      </c>
      <c r="EM103" s="72">
        <f>IFERROR(VLOOKUP(B103,'19'!B:F,5,0),"0")</f>
        <v>0</v>
      </c>
      <c r="EN103" s="72">
        <f>IFERROR(VLOOKUP(B103,'19'!B:J,9,0),"0")</f>
        <v>0</v>
      </c>
      <c r="EO103" s="72">
        <f>IFERROR(VLOOKUP(B103,'19'!B:K,10,0),"0")</f>
        <v>0</v>
      </c>
      <c r="EP103" s="72">
        <f>IFERROR(VLOOKUP(B103,'19'!B:L,11,0),"0")</f>
        <v>0</v>
      </c>
      <c r="EQ103" s="73">
        <f t="shared" si="133"/>
        <v>0</v>
      </c>
      <c r="ER103" s="72">
        <f>IFERROR(VLOOKUP(B103,'20'!B:D,3,0),"0")</f>
        <v>0</v>
      </c>
      <c r="ES103" s="72">
        <f>IFERROR(VLOOKUP(B103,'20'!B:E,4,0),"0")</f>
        <v>0</v>
      </c>
      <c r="ET103" s="72">
        <f>IFERROR(VLOOKUP(B103,'20'!B:F,5,0),"0")</f>
        <v>0</v>
      </c>
      <c r="EU103" s="72">
        <f>IFERROR(VLOOKUP(B103,'20'!B:J,9,0),"0")</f>
        <v>0</v>
      </c>
      <c r="EV103" s="72">
        <f>IFERROR(VLOOKUP(B103,'20'!B:K,10,0),"0")</f>
        <v>0</v>
      </c>
      <c r="EW103" s="72">
        <f>IFERROR(VLOOKUP(B103,'20'!B:L,11,0),"0")</f>
        <v>0</v>
      </c>
      <c r="EX103" s="73">
        <f t="shared" si="134"/>
        <v>0</v>
      </c>
      <c r="EY103" s="72">
        <f>IFERROR(VLOOKUP(B103,'21'!B:D,3,0),"0")</f>
        <v>0</v>
      </c>
      <c r="EZ103" s="72">
        <f>IFERROR(VLOOKUP(B103,'21'!B:E,4,0),"0")</f>
        <v>0</v>
      </c>
      <c r="FA103" s="72">
        <f>IFERROR(VLOOKUP(B103,'21'!B:F,5,0),"0")</f>
        <v>0</v>
      </c>
      <c r="FB103" s="72">
        <f>IFERROR(VLOOKUP(B103,'21'!B:J,9,0),"0")</f>
        <v>0</v>
      </c>
      <c r="FC103" s="72">
        <f>IFERROR(VLOOKUP(B103,'21'!B:K,10,0),"0")</f>
        <v>0</v>
      </c>
      <c r="FD103" s="72">
        <f>IFERROR(VLOOKUP(B103,'21'!B:L,11,0),"0")</f>
        <v>0</v>
      </c>
      <c r="FE103" s="73">
        <f t="shared" si="135"/>
        <v>0</v>
      </c>
      <c r="FF103" s="72">
        <f>IFERROR(VLOOKUP(B103,'22'!B:D,3,0),"0")</f>
        <v>0</v>
      </c>
      <c r="FG103" s="72">
        <f>IFERROR(VLOOKUP(B103,'22'!B:E,4,0),"0")</f>
        <v>0</v>
      </c>
      <c r="FH103" s="72">
        <f>IFERROR(VLOOKUP(B103,'22'!B:F,5,0),"0")</f>
        <v>0</v>
      </c>
      <c r="FI103" s="72">
        <f>IFERROR(VLOOKUP(B103,'22'!B:J,9,0),"0")</f>
        <v>0</v>
      </c>
      <c r="FJ103" s="72">
        <f>IFERROR(VLOOKUP(B103,'22'!B:K,10,0),"0")</f>
        <v>0</v>
      </c>
      <c r="FK103" s="72">
        <f>IFERROR(VLOOKUP(B103,'22'!B:L,11,0),"0")</f>
        <v>0</v>
      </c>
      <c r="FL103" s="73">
        <f t="shared" si="136"/>
        <v>0</v>
      </c>
      <c r="FM103" s="72">
        <f>IFERROR(VLOOKUP(B103,'23'!B:D,3,0),"0")</f>
        <v>0</v>
      </c>
      <c r="FN103" s="72">
        <f>IFERROR(VLOOKUP(B103,'23'!B:E,4,0),"0")</f>
        <v>0</v>
      </c>
      <c r="FO103" s="72">
        <f>IFERROR(VLOOKUP(B103,'23'!B:F,5,0),"0")</f>
        <v>0</v>
      </c>
      <c r="FP103" s="72">
        <f>IFERROR(VLOOKUP(B103,'23'!B:J,9,0),"0")</f>
        <v>0</v>
      </c>
      <c r="FQ103" s="72">
        <f>IFERROR(VLOOKUP(B103,'23'!B:K,10,0),"0")</f>
        <v>0</v>
      </c>
      <c r="FR103" s="72">
        <f>IFERROR(VLOOKUP(B103,'23'!B:L,11,0),"0")</f>
        <v>0</v>
      </c>
      <c r="FS103" s="73">
        <f t="shared" si="137"/>
        <v>0</v>
      </c>
      <c r="FT103" s="72">
        <f>IFERROR(VLOOKUP(B103,'24'!B:D,3,0),"0")</f>
        <v>0</v>
      </c>
      <c r="FU103" s="72">
        <f>IFERROR(VLOOKUP(B103,'24'!B:E,4,0),"0")</f>
        <v>0</v>
      </c>
      <c r="FV103" s="72">
        <f>IFERROR(VLOOKUP(B103,'24'!B:F,5,0),"0")</f>
        <v>0</v>
      </c>
      <c r="FW103" s="72">
        <f>IFERROR(VLOOKUP(B103,'24'!B:J,9,0),"0")</f>
        <v>0</v>
      </c>
      <c r="FX103" s="72">
        <f>IFERROR(VLOOKUP(B103,'24'!B:K,10,0),"0")</f>
        <v>0</v>
      </c>
      <c r="FY103" s="72">
        <f>IFERROR(VLOOKUP(B103,'24'!B:L,11,0),"0")</f>
        <v>0</v>
      </c>
      <c r="FZ103" s="73">
        <f t="shared" si="138"/>
        <v>0</v>
      </c>
      <c r="GA103" s="72">
        <f>IFERROR(VLOOKUP(B103,'25'!B:D,3,0),"0")</f>
        <v>0</v>
      </c>
      <c r="GB103" s="72">
        <f>IFERROR(VLOOKUP(B103,'25'!B:E,4,0),"0")</f>
        <v>0</v>
      </c>
      <c r="GC103" s="72">
        <f>IFERROR(VLOOKUP(B103,'25'!B:F,5,0),"0")</f>
        <v>0</v>
      </c>
      <c r="GD103" s="72">
        <f>IFERROR(VLOOKUP(B103,'25'!B:J,9,0),"0")</f>
        <v>0</v>
      </c>
      <c r="GE103" s="72">
        <f>IFERROR(VLOOKUP(B103,'25'!B:K,10,0),"0")</f>
        <v>0</v>
      </c>
      <c r="GF103" s="72">
        <f>IFERROR(VLOOKUP(B103,'25'!B:L,11,0),"0")</f>
        <v>0</v>
      </c>
      <c r="GG103" s="73">
        <f t="shared" si="119"/>
        <v>0</v>
      </c>
      <c r="GH103" s="72">
        <f>IFERROR(VLOOKUP(B103,'26'!B:D,3,0),"0")</f>
        <v>0</v>
      </c>
      <c r="GI103" s="72">
        <f>IFERROR(VLOOKUP(B103,'26'!B:E,4,0),"0")</f>
        <v>0</v>
      </c>
      <c r="GJ103" s="72">
        <f>IFERROR(VLOOKUP(B103,'26'!B:F,5,0),"0")</f>
        <v>0</v>
      </c>
      <c r="GK103" s="72">
        <f>IFERROR(VLOOKUP(B103,'26'!B:J,9,0),"0")</f>
        <v>0</v>
      </c>
      <c r="GL103" s="72">
        <f>IFERROR(VLOOKUP(B103,'26'!B:K,10,0),"0")</f>
        <v>0</v>
      </c>
      <c r="GM103" s="72">
        <f>IFERROR(VLOOKUP(B103,'26'!B:L,11,0),"0")</f>
        <v>0</v>
      </c>
      <c r="GN103" s="73">
        <f t="shared" si="120"/>
        <v>0</v>
      </c>
      <c r="GO103" s="72">
        <f>IFERROR(VLOOKUP(B103,'27'!B:D,3,0),"0")</f>
        <v>0</v>
      </c>
      <c r="GP103" s="72">
        <f>IFERROR(VLOOKUP(B103,'27'!B:E,4,0),"0")</f>
        <v>0</v>
      </c>
      <c r="GQ103" s="72">
        <f>IFERROR(VLOOKUP(B103,'27'!B:F,5,0),"0")</f>
        <v>0</v>
      </c>
      <c r="GR103" s="72">
        <f>IFERROR(VLOOKUP(B103,'27'!B:J,9,0),"0")</f>
        <v>0</v>
      </c>
      <c r="GS103" s="72">
        <f>IFERROR(VLOOKUP(B103,'27'!B:K,10,0),"0")</f>
        <v>0</v>
      </c>
      <c r="GT103" s="72">
        <f>IFERROR(VLOOKUP(B103,'27'!B:L,11,0),"0")</f>
        <v>0</v>
      </c>
      <c r="GU103" s="73">
        <f t="shared" si="139"/>
        <v>0</v>
      </c>
      <c r="GV103" s="72">
        <f>IFERROR(VLOOKUP(B103,'28'!B:D,3,0),"0")</f>
        <v>0</v>
      </c>
      <c r="GW103" s="72">
        <f>IFERROR(VLOOKUP(B103,'28'!B:E,4,0),"0")</f>
        <v>0</v>
      </c>
      <c r="GX103" s="72">
        <f>IFERROR(VLOOKUP(B103,'28'!B:F,5,0),"0")</f>
        <v>0</v>
      </c>
      <c r="GY103" s="72">
        <f>IFERROR(VLOOKUP(B103,'28'!B:J,9,0),"0")</f>
        <v>0</v>
      </c>
      <c r="GZ103" s="72">
        <f>IFERROR(VLOOKUP(B103,'28'!B:K,10,0),"0")</f>
        <v>0</v>
      </c>
      <c r="HA103" s="72">
        <f>IFERROR(VLOOKUP(B103,'28'!B:L,11,0),"0")</f>
        <v>0</v>
      </c>
      <c r="HB103" s="73">
        <f t="shared" si="140"/>
        <v>0</v>
      </c>
      <c r="HC103" s="72" t="str">
        <f>IFERROR(VLOOKUP(B103,#REF!,3),"0")</f>
        <v>0</v>
      </c>
      <c r="HD103" s="72" t="str">
        <f>IFERROR(VLOOKUP(B103,#REF!,4,0),"0")</f>
        <v>0</v>
      </c>
      <c r="HE103" s="72" t="str">
        <f>IFERROR(VLOOKUP(B103,#REF!,5,0),"0")</f>
        <v>0</v>
      </c>
      <c r="HF103" s="72" t="str">
        <f>IFERROR(VLOOKUP(B103,#REF!,9,0),"0")</f>
        <v>0</v>
      </c>
      <c r="HG103" s="72" t="str">
        <f>IFERROR(VLOOKUP(B103,#REF!,10,0),"0")</f>
        <v>0</v>
      </c>
      <c r="HH103" s="72" t="str">
        <f>IFERROR(VLOOKUP(B103,#REF!,11,0),"0")</f>
        <v>0</v>
      </c>
      <c r="HI103" s="73">
        <f t="shared" si="121"/>
        <v>0</v>
      </c>
      <c r="HP103" s="73">
        <f t="shared" si="122"/>
        <v>0</v>
      </c>
      <c r="HW103" s="73">
        <f t="shared" si="123"/>
        <v>0</v>
      </c>
    </row>
    <row r="104" spans="1:231" x14ac:dyDescent="0.6">
      <c r="A104" s="3">
        <v>101</v>
      </c>
      <c r="B104" s="3">
        <v>1200003</v>
      </c>
      <c r="C104" s="5" t="s">
        <v>51</v>
      </c>
      <c r="D104" s="3" t="s">
        <v>181</v>
      </c>
      <c r="E104" s="84">
        <v>30.3</v>
      </c>
      <c r="F104" s="83">
        <f t="shared" si="126"/>
        <v>0</v>
      </c>
      <c r="G104" s="70">
        <f t="shared" si="141"/>
        <v>0</v>
      </c>
      <c r="H104" s="70">
        <f t="shared" si="142"/>
        <v>0</v>
      </c>
      <c r="I104" s="70">
        <f t="shared" si="143"/>
        <v>0</v>
      </c>
      <c r="J104" s="70">
        <f t="shared" si="144"/>
        <v>0</v>
      </c>
      <c r="K104" s="70">
        <f t="shared" si="145"/>
        <v>0</v>
      </c>
      <c r="L104" s="70">
        <f t="shared" si="146"/>
        <v>0</v>
      </c>
      <c r="M104" s="73">
        <f t="shared" si="124"/>
        <v>0</v>
      </c>
      <c r="N104" s="81">
        <f t="shared" si="125"/>
        <v>0</v>
      </c>
      <c r="O104" s="72" t="str">
        <f>IFERROR(VLOOKUP(B104,'1ไม่มียอด'!B:D,3,0),"0")</f>
        <v>0</v>
      </c>
      <c r="P104" s="72" t="str">
        <f>IFERROR(VLOOKUP(B104,'1ไม่มียอด'!B:E,4,0),"0")</f>
        <v>0</v>
      </c>
      <c r="Q104" s="72" t="str">
        <f>IFERROR(VLOOKUP(B104,'1ไม่มียอด'!B:F,5,0),"0")</f>
        <v>0</v>
      </c>
      <c r="R104" s="72" t="str">
        <f>IFERROR(VLOOKUP(B104,'1ไม่มียอด'!B:G,6,0),"0")</f>
        <v>0</v>
      </c>
      <c r="S104" s="72" t="str">
        <f>IFERROR(VLOOKUP(B104,'1ไม่มียอด'!B:J,9,0),"0")</f>
        <v>0</v>
      </c>
      <c r="T104" s="72" t="str">
        <f>IFERROR(VLOOKUP(B104,'1ไม่มียอด'!B:K,10,0),"0")</f>
        <v>0</v>
      </c>
      <c r="U104" s="73">
        <f t="shared" si="107"/>
        <v>0</v>
      </c>
      <c r="V104" s="72" t="str">
        <f>IFERROR(VLOOKUP(B104,#REF!,3,0),"0")</f>
        <v>0</v>
      </c>
      <c r="W104" s="72" t="str">
        <f>IFERROR(VLOOKUP(B104,#REF!,4,0),"0")</f>
        <v>0</v>
      </c>
      <c r="X104" s="72" t="str">
        <f>IFERROR(VLOOKUP(B104,#REF!,5,0),"0")</f>
        <v>0</v>
      </c>
      <c r="Y104" s="72" t="str">
        <f>IFERROR(VLOOKUP(B104,#REF!,9,0),"0")</f>
        <v>0</v>
      </c>
      <c r="Z104" s="72" t="str">
        <f>IFERROR(VLOOKUP(B104,#REF!,10,0),"0")</f>
        <v>0</v>
      </c>
      <c r="AA104" s="72" t="str">
        <f>IFERROR(VLOOKUP(B104,#REF!,11,0),"0")</f>
        <v>0</v>
      </c>
      <c r="AB104" s="73">
        <f t="shared" si="108"/>
        <v>0</v>
      </c>
      <c r="AC104" s="72">
        <f>IFERROR(VLOOKUP(B104,'3'!B:D,3,0),"0")</f>
        <v>0</v>
      </c>
      <c r="AD104" s="72">
        <f>IFERROR(VLOOKUP(B104,'3'!B:E,4,0),"0")</f>
        <v>0</v>
      </c>
      <c r="AE104" s="72">
        <f>IFERROR(VLOOKUP(B104,'3'!B:F,5,0),"0")</f>
        <v>0</v>
      </c>
      <c r="AF104" s="72">
        <f>IFERROR(VLOOKUP(B104,'3'!B:J,9,0),"0")</f>
        <v>0</v>
      </c>
      <c r="AG104" s="72">
        <f>IFERROR(VLOOKUP(B104,'3'!B:K,10,0),"0")</f>
        <v>0</v>
      </c>
      <c r="AH104" s="72">
        <f>IFERROR(VLOOKUP(B104,'3'!B:L,11,0),"0")</f>
        <v>0</v>
      </c>
      <c r="AI104" s="73">
        <f t="shared" si="127"/>
        <v>0</v>
      </c>
      <c r="AJ104" s="72">
        <f>IFERROR(VLOOKUP(B104,'4'!B:D,3,0),"0")</f>
        <v>0</v>
      </c>
      <c r="AK104" s="72">
        <f>IFERROR(VLOOKUP(B104,'4'!B:E,4,0),"0")</f>
        <v>0</v>
      </c>
      <c r="AL104" s="72">
        <f>IFERROR(VLOOKUP(B104,'4'!B:F,5,0),"0")</f>
        <v>0</v>
      </c>
      <c r="AM104" s="72">
        <f>IFERROR(VLOOKUP(B104,'4'!B:J,9,0),"0")</f>
        <v>0</v>
      </c>
      <c r="AN104" s="72">
        <f>IFERROR(VLOOKUP(B104,'4'!B:K,10,0),"0")</f>
        <v>0</v>
      </c>
      <c r="AO104" s="72">
        <f>IFERROR(VLOOKUP(B104,'4'!B:L,11,0),"0")</f>
        <v>0</v>
      </c>
      <c r="AP104" s="73">
        <f t="shared" si="128"/>
        <v>0</v>
      </c>
      <c r="AQ104" s="72">
        <f>IFERROR(VLOOKUP(B104,'5'!B:D,3,0),"0")</f>
        <v>0</v>
      </c>
      <c r="AR104" s="72">
        <f>IFERROR(VLOOKUP(B104,'5'!B:E,4,0),"0")</f>
        <v>0</v>
      </c>
      <c r="AS104" s="72">
        <f>IFERROR(VLOOKUP(B104,'5'!B:F,5,0),"0")</f>
        <v>0</v>
      </c>
      <c r="AT104" s="72">
        <f>IFERROR(VLOOKUP(B104,'5'!B:J,9,0),"0")</f>
        <v>0</v>
      </c>
      <c r="AU104" s="72">
        <f>IFERROR(VLOOKUP(B104,'5'!B:K,10,0),"0")</f>
        <v>0</v>
      </c>
      <c r="AV104" s="72">
        <f>IFERROR(VLOOKUP(B104,'5'!B:L,11,0),"0")</f>
        <v>0</v>
      </c>
      <c r="AW104" s="73">
        <f t="shared" si="109"/>
        <v>0</v>
      </c>
      <c r="AX104" s="72">
        <f>IFERROR(VLOOKUP(B104,'6'!B:D,3,0),"0")</f>
        <v>0</v>
      </c>
      <c r="AY104" s="72">
        <f>IFERROR(VLOOKUP(B104,'6'!B:E,4,0),"0")</f>
        <v>0</v>
      </c>
      <c r="AZ104" s="72">
        <f>IFERROR(VLOOKUP(B104,'6'!B:F,5,0),"0")</f>
        <v>0</v>
      </c>
      <c r="BA104" s="72">
        <f>IFERROR(VLOOKUP(B104,'6'!B:J,9,0),"0")</f>
        <v>0</v>
      </c>
      <c r="BB104" s="72">
        <f>IFERROR(VLOOKUP(B104,'6'!B:K,10,0),"0")</f>
        <v>0</v>
      </c>
      <c r="BC104" s="72">
        <f>IFERROR(VLOOKUP(B104,'6'!B:L,11,0),"0")</f>
        <v>0</v>
      </c>
      <c r="BD104" s="73">
        <f t="shared" si="129"/>
        <v>0</v>
      </c>
      <c r="BE104" s="72">
        <f>IFERROR(VLOOKUP(B104,'7'!B:D,3,0),"0")</f>
        <v>0</v>
      </c>
      <c r="BF104" s="72">
        <f>IFERROR(VLOOKUP(B104,'7'!B:E,4,0),"0")</f>
        <v>0</v>
      </c>
      <c r="BG104" s="72">
        <f>IFERROR(VLOOKUP(B104,'7'!B:F,5,0),"0")</f>
        <v>0</v>
      </c>
      <c r="BH104" s="72">
        <f>IFERROR(VLOOKUP(B104,'7'!B:J,9,0),"0")</f>
        <v>0</v>
      </c>
      <c r="BI104" s="72">
        <f>IFERROR(VLOOKUP(B104,'7'!B:K,10,0),"0")</f>
        <v>0</v>
      </c>
      <c r="BJ104" s="72">
        <f>IFERROR(VLOOKUP(B104,'7'!B:L,11,0),"0")</f>
        <v>0</v>
      </c>
      <c r="BK104" s="73">
        <f t="shared" si="110"/>
        <v>0</v>
      </c>
      <c r="BL104" s="72">
        <f>IFERROR(VLOOKUP(B104,'8'!B:D,3,0),"0")</f>
        <v>0</v>
      </c>
      <c r="BM104" s="72">
        <f>IFERROR(VLOOKUP(B104,'8'!B:E,4,0),"0")</f>
        <v>0</v>
      </c>
      <c r="BN104" s="72">
        <f>IFERROR(VLOOKUP(B104,'8'!B:F,5,0),"0")</f>
        <v>0</v>
      </c>
      <c r="BO104" s="72">
        <f>IFERROR(VLOOKUP(B104,'8'!B:J,9,0),"0")</f>
        <v>0</v>
      </c>
      <c r="BP104" s="72">
        <f>IFERROR(VLOOKUP(B104,'8'!B:K,10,0),"0")</f>
        <v>0</v>
      </c>
      <c r="BQ104" s="72">
        <f>IFERROR(VLOOKUP(B104,'8'!B:L,11,0),"0")</f>
        <v>0</v>
      </c>
      <c r="BR104" s="73">
        <f t="shared" si="130"/>
        <v>0</v>
      </c>
      <c r="BS104" s="72">
        <f>IFERROR(VLOOKUP(B104,'9'!B:D,3,0),"0")</f>
        <v>0</v>
      </c>
      <c r="BT104" s="72">
        <f>IFERROR(VLOOKUP(B104,'9'!B:E,4,0),"0")</f>
        <v>0</v>
      </c>
      <c r="BU104" s="72">
        <f>IFERROR(VLOOKUP(B104,'9'!B:F,5,0),"0")</f>
        <v>0</v>
      </c>
      <c r="BV104" s="72">
        <f>IFERROR(VLOOKUP(B104,'9'!B:J,9,0),"0")</f>
        <v>0</v>
      </c>
      <c r="BW104" s="72">
        <f>IFERROR(VLOOKUP(B104,'9'!B:K,10,0),"0")</f>
        <v>0</v>
      </c>
      <c r="BX104" s="72">
        <f>IFERROR(VLOOKUP(B104,'9'!B:L,11,0),"0")</f>
        <v>0</v>
      </c>
      <c r="BY104" s="73">
        <f t="shared" si="131"/>
        <v>0</v>
      </c>
      <c r="BZ104" s="72">
        <f>IFERROR(VLOOKUP(B104,'10'!B:D,3,0),"0")</f>
        <v>0</v>
      </c>
      <c r="CA104" s="72">
        <f>IFERROR(VLOOKUP(B104,'10'!B:E,4,0),"0")</f>
        <v>0</v>
      </c>
      <c r="CB104" s="72">
        <f>VLOOKUP(B104,'10'!B:F,5,0)</f>
        <v>0</v>
      </c>
      <c r="CC104" s="72">
        <f>IFERROR(VLOOKUP(B104,'10'!B:J,9,0),"0")</f>
        <v>0</v>
      </c>
      <c r="CD104" s="72">
        <f>IFERROR(VLOOKUP(B104,'10'!B:K,10,0),"0")</f>
        <v>0</v>
      </c>
      <c r="CE104" s="72">
        <f>IFERROR(VLOOKUP(B104,'10'!B:L,11,0),"0")</f>
        <v>0</v>
      </c>
      <c r="CF104" s="73">
        <f t="shared" si="111"/>
        <v>0</v>
      </c>
      <c r="CG104" s="72">
        <f>IFERROR(VLOOKUP(B104,'11'!B:D,3,0),"0")</f>
        <v>0</v>
      </c>
      <c r="CH104" s="72">
        <f>IFERROR(VLOOKUP(B104,'11'!B:E,4,0),"0")</f>
        <v>0</v>
      </c>
      <c r="CI104" s="72">
        <f>IFERROR(VLOOKUP(B104,'11'!B:F,5,0),"0")</f>
        <v>0</v>
      </c>
      <c r="CJ104" s="72">
        <f>IFERROR(VLOOKUP(B104,'11'!B:J,9,0),"0")</f>
        <v>0</v>
      </c>
      <c r="CK104" s="72">
        <f>IFERROR(VLOOKUP(B104,'11'!B:K,10,0),"0")</f>
        <v>0</v>
      </c>
      <c r="CL104" s="72">
        <f>IFERROR(VLOOKUP(B104,'11'!B:L,11,0),"0")</f>
        <v>0</v>
      </c>
      <c r="CM104" s="73">
        <f t="shared" si="112"/>
        <v>0</v>
      </c>
      <c r="CN104" s="72">
        <f>IFERROR(VLOOKUP(B104,'12'!B:D,3,0),"0")</f>
        <v>0</v>
      </c>
      <c r="CO104" s="72">
        <f>IFERROR(VLOOKUP(B104,'12'!B:E,4,0),"0")</f>
        <v>0</v>
      </c>
      <c r="CP104" s="72">
        <f>IFERROR(VLOOKUP(B104,'12'!B:F,5,0),"0")</f>
        <v>0</v>
      </c>
      <c r="CQ104" s="72">
        <f>IFERROR(VLOOKUP(B104,'12'!B:J,9,0),"0")</f>
        <v>0</v>
      </c>
      <c r="CR104" s="72">
        <f>IFERROR(VLOOKUP(B104,'12'!B:K,10,0),"0")</f>
        <v>0</v>
      </c>
      <c r="CS104" s="72">
        <f>IFERROR(VLOOKUP(B104,'12'!B:L,11,0),"0")</f>
        <v>0</v>
      </c>
      <c r="CT104" s="73">
        <f t="shared" si="113"/>
        <v>0</v>
      </c>
      <c r="CU104" s="72">
        <f>IFERROR(VLOOKUP(B104,'13'!B:D,3,0),"0")</f>
        <v>0</v>
      </c>
      <c r="CV104" s="72">
        <f>IFERROR(VLOOKUP(B104,'13'!B:E,4,0),"0")</f>
        <v>0</v>
      </c>
      <c r="CW104" s="72">
        <f>IFERROR(VLOOKUP(B104,'13'!B:F,5,0),"0")</f>
        <v>0</v>
      </c>
      <c r="CX104" s="72">
        <f>IFERROR(VLOOKUP(B104,'13'!B:J,9,0),"0")</f>
        <v>0</v>
      </c>
      <c r="CY104" s="72">
        <f>IFERROR(VLOOKUP(B104,'13'!B:K,10,0),"0")</f>
        <v>0</v>
      </c>
      <c r="CZ104" s="72">
        <f>IFERROR(VLOOKUP(B104,'13'!B:L,11,0),"0")</f>
        <v>0</v>
      </c>
      <c r="DA104" s="73">
        <f t="shared" si="114"/>
        <v>0</v>
      </c>
      <c r="DB104" s="72">
        <f>IFERROR(VLOOKUP(B104,'14'!B:D,3,0),"0")</f>
        <v>0</v>
      </c>
      <c r="DC104" s="72">
        <f>IFERROR(VLOOKUP(B104,'14'!B:E,4,0),"0")</f>
        <v>0</v>
      </c>
      <c r="DD104" s="72">
        <f>IFERROR(VLOOKUP(B104,'14'!B:F,5,0),"0")</f>
        <v>0</v>
      </c>
      <c r="DE104" s="72">
        <f>IFERROR(VLOOKUP(B104,'14'!B:J,9,0),"0")</f>
        <v>0</v>
      </c>
      <c r="DF104" s="72">
        <f>IFERROR(VLOOKUP(B104,'14'!B:K,10,0),"0")</f>
        <v>0</v>
      </c>
      <c r="DG104" s="72">
        <f>IFERROR(VLOOKUP(B104,'14'!B:L,11,0),"0")</f>
        <v>0</v>
      </c>
      <c r="DH104" s="73">
        <f t="shared" si="115"/>
        <v>0</v>
      </c>
      <c r="DI104" s="72">
        <f>IFERROR(VLOOKUP(B104,'15'!B:D,3,0),"0")</f>
        <v>0</v>
      </c>
      <c r="DJ104" s="72">
        <f>IFERROR(VLOOKUP(B104,'15'!B:E,4,0),"0")</f>
        <v>0</v>
      </c>
      <c r="DK104" s="72">
        <f>IFERROR(VLOOKUP(B104,'15'!B:F,5,0),"0")</f>
        <v>0</v>
      </c>
      <c r="DL104" s="72">
        <f>IFERROR(VLOOKUP(B104,'15'!B:J,9,0),"0")</f>
        <v>0</v>
      </c>
      <c r="DM104" s="72">
        <f>IFERROR(VLOOKUP(B104,'15'!B:K,10,0),"0")</f>
        <v>0</v>
      </c>
      <c r="DN104" s="72">
        <f>IFERROR(VLOOKUP(B104,'15'!B:L,11,0),"0")</f>
        <v>0</v>
      </c>
      <c r="DO104" s="73">
        <f t="shared" si="116"/>
        <v>0</v>
      </c>
      <c r="DP104" s="72">
        <f>IFERROR(VLOOKUP(B104,'16'!B:D,3,0),"0")</f>
        <v>0</v>
      </c>
      <c r="DQ104" s="72">
        <f>IFERROR(VLOOKUP(B104,'16'!B:E,4,0),"0")</f>
        <v>0</v>
      </c>
      <c r="DR104" s="72">
        <f>IFERROR(VLOOKUP(B104,'16'!B:F,5,0),"0")</f>
        <v>0</v>
      </c>
      <c r="DS104" s="72">
        <f>IFERROR(VLOOKUP(B104,'16'!B:J,9,0),"0")</f>
        <v>0</v>
      </c>
      <c r="DT104" s="72">
        <f>IFERROR(VLOOKUP(B104,'16'!B:K,10,0),"0")</f>
        <v>0</v>
      </c>
      <c r="DU104" s="72">
        <f>IFERROR(VLOOKUP(B104,'16'!B:L,11,0),"0")</f>
        <v>0</v>
      </c>
      <c r="DV104" s="73">
        <f t="shared" si="117"/>
        <v>0</v>
      </c>
      <c r="DW104" s="72">
        <f>IFERROR(VLOOKUP(B104,'17'!B:D,3,0),"0")</f>
        <v>0</v>
      </c>
      <c r="DX104" s="72">
        <f>IFERROR(VLOOKUP(B104,'17'!B:E,4,0),"0")</f>
        <v>0</v>
      </c>
      <c r="DY104" s="72">
        <f>IFERROR(VLOOKUP(B104,'17'!B:F,5,0),"0")</f>
        <v>0</v>
      </c>
      <c r="DZ104" s="72">
        <f>IFERROR(VLOOKUP(B104,'17'!B:J,9,0),"0")</f>
        <v>0</v>
      </c>
      <c r="EA104" s="72">
        <f>IFERROR(VLOOKUP(B104,'17'!B:K,10,0),"0")</f>
        <v>0</v>
      </c>
      <c r="EB104" s="72">
        <f>IFERROR(VLOOKUP(B104,'17'!B:L,11,0),"0")</f>
        <v>0</v>
      </c>
      <c r="EC104" s="73">
        <f t="shared" si="118"/>
        <v>0</v>
      </c>
      <c r="ED104" s="72">
        <f>IFERROR(VLOOKUP(B104,'18'!B:D,3,0),"0")</f>
        <v>0</v>
      </c>
      <c r="EE104" s="72">
        <f>IFERROR(VLOOKUP(B104,'18'!B:E,4,0),"0")</f>
        <v>0</v>
      </c>
      <c r="EF104" s="72">
        <f>IFERROR(VLOOKUP(B104,'18'!B:F,5,0),"0")</f>
        <v>0</v>
      </c>
      <c r="EG104" s="72">
        <f>IFERROR(VLOOKUP(B104,'18'!B:J,9,0),"0")</f>
        <v>0</v>
      </c>
      <c r="EH104" s="72">
        <f>IFERROR(VLOOKUP(B104,'18'!B:K,10,0),"0")</f>
        <v>0</v>
      </c>
      <c r="EI104" s="72">
        <f>IFERROR(VLOOKUP(B104,'18'!B:L,11,0),"0")</f>
        <v>0</v>
      </c>
      <c r="EJ104" s="73">
        <f t="shared" si="132"/>
        <v>0</v>
      </c>
      <c r="EK104" s="72">
        <f>IFERROR(VLOOKUP(B104,'19'!B:D,3,0),"0")</f>
        <v>0</v>
      </c>
      <c r="EL104" s="72">
        <f>IFERROR(VLOOKUP(B104,'19'!B:E,4,0),"0")</f>
        <v>0</v>
      </c>
      <c r="EM104" s="72">
        <f>IFERROR(VLOOKUP(B104,'19'!B:F,5,0),"0")</f>
        <v>0</v>
      </c>
      <c r="EN104" s="72">
        <f>IFERROR(VLOOKUP(B104,'19'!B:J,9,0),"0")</f>
        <v>0</v>
      </c>
      <c r="EO104" s="72">
        <f>IFERROR(VLOOKUP(B104,'19'!B:K,10,0),"0")</f>
        <v>0</v>
      </c>
      <c r="EP104" s="72">
        <f>IFERROR(VLOOKUP(B104,'19'!B:L,11,0),"0")</f>
        <v>0</v>
      </c>
      <c r="EQ104" s="73">
        <f t="shared" si="133"/>
        <v>0</v>
      </c>
      <c r="ER104" s="72">
        <f>IFERROR(VLOOKUP(B104,'20'!B:D,3,0),"0")</f>
        <v>0</v>
      </c>
      <c r="ES104" s="72">
        <f>IFERROR(VLOOKUP(B104,'20'!B:E,4,0),"0")</f>
        <v>0</v>
      </c>
      <c r="ET104" s="72">
        <f>IFERROR(VLOOKUP(B104,'20'!B:F,5,0),"0")</f>
        <v>0</v>
      </c>
      <c r="EU104" s="72">
        <f>IFERROR(VLOOKUP(B104,'20'!B:J,9,0),"0")</f>
        <v>0</v>
      </c>
      <c r="EV104" s="72">
        <f>IFERROR(VLOOKUP(B104,'20'!B:K,10,0),"0")</f>
        <v>0</v>
      </c>
      <c r="EW104" s="72">
        <f>IFERROR(VLOOKUP(B104,'20'!B:L,11,0),"0")</f>
        <v>0</v>
      </c>
      <c r="EX104" s="73">
        <f t="shared" si="134"/>
        <v>0</v>
      </c>
      <c r="EY104" s="72">
        <f>IFERROR(VLOOKUP(B104,'21'!B:D,3,0),"0")</f>
        <v>0</v>
      </c>
      <c r="EZ104" s="72">
        <f>IFERROR(VLOOKUP(B104,'21'!B:E,4,0),"0")</f>
        <v>0</v>
      </c>
      <c r="FA104" s="72">
        <f>IFERROR(VLOOKUP(B104,'21'!B:F,5,0),"0")</f>
        <v>0</v>
      </c>
      <c r="FB104" s="72">
        <f>IFERROR(VLOOKUP(B104,'21'!B:J,9,0),"0")</f>
        <v>0</v>
      </c>
      <c r="FC104" s="72">
        <f>IFERROR(VLOOKUP(B104,'21'!B:K,10,0),"0")</f>
        <v>0</v>
      </c>
      <c r="FD104" s="72">
        <f>IFERROR(VLOOKUP(B104,'21'!B:L,11,0),"0")</f>
        <v>0</v>
      </c>
      <c r="FE104" s="73">
        <f t="shared" si="135"/>
        <v>0</v>
      </c>
      <c r="FF104" s="72">
        <f>IFERROR(VLOOKUP(B104,'22'!B:D,3,0),"0")</f>
        <v>0</v>
      </c>
      <c r="FG104" s="72">
        <f>IFERROR(VLOOKUP(B104,'22'!B:E,4,0),"0")</f>
        <v>0</v>
      </c>
      <c r="FH104" s="72">
        <f>IFERROR(VLOOKUP(B104,'22'!B:F,5,0),"0")</f>
        <v>0</v>
      </c>
      <c r="FI104" s="72">
        <f>IFERROR(VLOOKUP(B104,'22'!B:J,9,0),"0")</f>
        <v>0</v>
      </c>
      <c r="FJ104" s="72">
        <f>IFERROR(VLOOKUP(B104,'22'!B:K,10,0),"0")</f>
        <v>0</v>
      </c>
      <c r="FK104" s="72">
        <f>IFERROR(VLOOKUP(B104,'22'!B:L,11,0),"0")</f>
        <v>0</v>
      </c>
      <c r="FL104" s="73">
        <f t="shared" si="136"/>
        <v>0</v>
      </c>
      <c r="FM104" s="72">
        <f>IFERROR(VLOOKUP(B104,'23'!B:D,3,0),"0")</f>
        <v>0</v>
      </c>
      <c r="FN104" s="72">
        <f>IFERROR(VLOOKUP(B104,'23'!B:E,4,0),"0")</f>
        <v>0</v>
      </c>
      <c r="FO104" s="72">
        <f>IFERROR(VLOOKUP(B104,'23'!B:F,5,0),"0")</f>
        <v>0</v>
      </c>
      <c r="FP104" s="72">
        <f>IFERROR(VLOOKUP(B104,'23'!B:J,9,0),"0")</f>
        <v>0</v>
      </c>
      <c r="FQ104" s="72">
        <f>IFERROR(VLOOKUP(B104,'23'!B:K,10,0),"0")</f>
        <v>0</v>
      </c>
      <c r="FR104" s="72">
        <f>IFERROR(VLOOKUP(B104,'23'!B:L,11,0),"0")</f>
        <v>0</v>
      </c>
      <c r="FS104" s="73">
        <f t="shared" si="137"/>
        <v>0</v>
      </c>
      <c r="FT104" s="72">
        <f>IFERROR(VLOOKUP(B104,'24'!B:D,3,0),"0")</f>
        <v>0</v>
      </c>
      <c r="FU104" s="72">
        <f>IFERROR(VLOOKUP(B104,'24'!B:E,4,0),"0")</f>
        <v>0</v>
      </c>
      <c r="FV104" s="72">
        <f>IFERROR(VLOOKUP(B104,'24'!B:F,5,0),"0")</f>
        <v>0</v>
      </c>
      <c r="FW104" s="72">
        <f>IFERROR(VLOOKUP(B104,'24'!B:J,9,0),"0")</f>
        <v>0</v>
      </c>
      <c r="FX104" s="72">
        <f>IFERROR(VLOOKUP(B104,'24'!B:K,10,0),"0")</f>
        <v>0</v>
      </c>
      <c r="FY104" s="72">
        <f>IFERROR(VLOOKUP(B104,'24'!B:L,11,0),"0")</f>
        <v>0</v>
      </c>
      <c r="FZ104" s="73">
        <f t="shared" si="138"/>
        <v>0</v>
      </c>
      <c r="GA104" s="72">
        <f>IFERROR(VLOOKUP(B104,'25'!B:D,3,0),"0")</f>
        <v>0</v>
      </c>
      <c r="GB104" s="72">
        <f>IFERROR(VLOOKUP(B104,'25'!B:E,4,0),"0")</f>
        <v>0</v>
      </c>
      <c r="GC104" s="72">
        <f>IFERROR(VLOOKUP(B104,'25'!B:F,5,0),"0")</f>
        <v>0</v>
      </c>
      <c r="GD104" s="72">
        <f>IFERROR(VLOOKUP(B104,'25'!B:J,9,0),"0")</f>
        <v>0</v>
      </c>
      <c r="GE104" s="72">
        <f>IFERROR(VLOOKUP(B104,'25'!B:K,10,0),"0")</f>
        <v>0</v>
      </c>
      <c r="GF104" s="72">
        <f>IFERROR(VLOOKUP(B104,'25'!B:L,11,0),"0")</f>
        <v>0</v>
      </c>
      <c r="GG104" s="73">
        <f t="shared" si="119"/>
        <v>0</v>
      </c>
      <c r="GH104" s="72">
        <f>IFERROR(VLOOKUP(B104,'26'!B:D,3,0),"0")</f>
        <v>0</v>
      </c>
      <c r="GI104" s="72">
        <f>IFERROR(VLOOKUP(B104,'26'!B:E,4,0),"0")</f>
        <v>0</v>
      </c>
      <c r="GJ104" s="72">
        <f>IFERROR(VLOOKUP(B104,'26'!B:F,5,0),"0")</f>
        <v>0</v>
      </c>
      <c r="GK104" s="72">
        <f>IFERROR(VLOOKUP(B104,'26'!B:J,9,0),"0")</f>
        <v>0</v>
      </c>
      <c r="GL104" s="72">
        <f>IFERROR(VLOOKUP(B104,'26'!B:K,10,0),"0")</f>
        <v>0</v>
      </c>
      <c r="GM104" s="72">
        <f>IFERROR(VLOOKUP(B104,'26'!B:L,11,0),"0")</f>
        <v>0</v>
      </c>
      <c r="GN104" s="73">
        <f t="shared" si="120"/>
        <v>0</v>
      </c>
      <c r="GO104" s="72">
        <f>IFERROR(VLOOKUP(B104,'27'!B:D,3,0),"0")</f>
        <v>0</v>
      </c>
      <c r="GP104" s="72">
        <f>IFERROR(VLOOKUP(B104,'27'!B:E,4,0),"0")</f>
        <v>0</v>
      </c>
      <c r="GQ104" s="72">
        <f>IFERROR(VLOOKUP(B104,'27'!B:F,5,0),"0")</f>
        <v>0</v>
      </c>
      <c r="GR104" s="72">
        <f>IFERROR(VLOOKUP(B104,'27'!B:J,9,0),"0")</f>
        <v>0</v>
      </c>
      <c r="GS104" s="72">
        <f>IFERROR(VLOOKUP(B104,'27'!B:K,10,0),"0")</f>
        <v>0</v>
      </c>
      <c r="GT104" s="72">
        <f>IFERROR(VLOOKUP(B104,'27'!B:L,11,0),"0")</f>
        <v>0</v>
      </c>
      <c r="GU104" s="73">
        <f t="shared" si="139"/>
        <v>0</v>
      </c>
      <c r="GV104" s="72">
        <f>IFERROR(VLOOKUP(B104,'28'!B:D,3,0),"0")</f>
        <v>0</v>
      </c>
      <c r="GW104" s="72">
        <f>IFERROR(VLOOKUP(B104,'28'!B:E,4,0),"0")</f>
        <v>0</v>
      </c>
      <c r="GX104" s="72">
        <f>IFERROR(VLOOKUP(B104,'28'!B:F,5,0),"0")</f>
        <v>0</v>
      </c>
      <c r="GY104" s="72">
        <f>IFERROR(VLOOKUP(B104,'28'!B:J,9,0),"0")</f>
        <v>0</v>
      </c>
      <c r="GZ104" s="72">
        <f>IFERROR(VLOOKUP(B104,'28'!B:K,10,0),"0")</f>
        <v>0</v>
      </c>
      <c r="HA104" s="72">
        <f>IFERROR(VLOOKUP(B104,'28'!B:L,11,0),"0")</f>
        <v>0</v>
      </c>
      <c r="HB104" s="73">
        <f t="shared" si="140"/>
        <v>0</v>
      </c>
      <c r="HC104" s="72" t="str">
        <f>IFERROR(VLOOKUP(B104,#REF!,3),"0")</f>
        <v>0</v>
      </c>
      <c r="HD104" s="72" t="str">
        <f>IFERROR(VLOOKUP(B104,#REF!,4,0),"0")</f>
        <v>0</v>
      </c>
      <c r="HE104" s="72" t="str">
        <f>IFERROR(VLOOKUP(B104,#REF!,5,0),"0")</f>
        <v>0</v>
      </c>
      <c r="HF104" s="72" t="str">
        <f>IFERROR(VLOOKUP(B104,#REF!,9,0),"0")</f>
        <v>0</v>
      </c>
      <c r="HG104" s="72" t="str">
        <f>IFERROR(VLOOKUP(B104,#REF!,10,0),"0")</f>
        <v>0</v>
      </c>
      <c r="HH104" s="72" t="str">
        <f>IFERROR(VLOOKUP(B104,#REF!,11,0),"0")</f>
        <v>0</v>
      </c>
      <c r="HI104" s="73">
        <f t="shared" si="121"/>
        <v>0</v>
      </c>
      <c r="HP104" s="73">
        <f t="shared" si="122"/>
        <v>0</v>
      </c>
      <c r="HW104" s="73">
        <f t="shared" si="123"/>
        <v>0</v>
      </c>
    </row>
    <row r="105" spans="1:231" x14ac:dyDescent="0.6">
      <c r="A105" s="3">
        <v>102</v>
      </c>
      <c r="B105" s="3">
        <v>1200004</v>
      </c>
      <c r="C105" s="5" t="s">
        <v>52</v>
      </c>
      <c r="D105" s="3" t="s">
        <v>178</v>
      </c>
      <c r="E105" s="84">
        <v>0</v>
      </c>
      <c r="F105" s="83">
        <f t="shared" si="126"/>
        <v>0</v>
      </c>
      <c r="G105" s="70">
        <f t="shared" si="141"/>
        <v>0</v>
      </c>
      <c r="H105" s="70">
        <f t="shared" si="142"/>
        <v>0</v>
      </c>
      <c r="I105" s="70">
        <f t="shared" si="143"/>
        <v>0</v>
      </c>
      <c r="J105" s="70">
        <f t="shared" si="144"/>
        <v>0</v>
      </c>
      <c r="K105" s="70">
        <f t="shared" si="145"/>
        <v>0</v>
      </c>
      <c r="L105" s="70">
        <f t="shared" si="146"/>
        <v>0</v>
      </c>
      <c r="M105" s="73">
        <f t="shared" si="124"/>
        <v>0</v>
      </c>
      <c r="N105" s="81">
        <f t="shared" si="125"/>
        <v>0</v>
      </c>
      <c r="O105" s="72" t="str">
        <f>IFERROR(VLOOKUP(B105,'1ไม่มียอด'!B:D,3,0),"0")</f>
        <v>0</v>
      </c>
      <c r="P105" s="72" t="str">
        <f>IFERROR(VLOOKUP(B105,'1ไม่มียอด'!B:E,4,0),"0")</f>
        <v>0</v>
      </c>
      <c r="Q105" s="72" t="str">
        <f>IFERROR(VLOOKUP(B105,'1ไม่มียอด'!B:F,5,0),"0")</f>
        <v>0</v>
      </c>
      <c r="R105" s="72" t="str">
        <f>IFERROR(VLOOKUP(B105,'1ไม่มียอด'!B:G,6,0),"0")</f>
        <v>0</v>
      </c>
      <c r="S105" s="72" t="str">
        <f>IFERROR(VLOOKUP(B105,'1ไม่มียอด'!B:J,9,0),"0")</f>
        <v>0</v>
      </c>
      <c r="T105" s="72" t="str">
        <f>IFERROR(VLOOKUP(B105,'1ไม่มียอด'!B:K,10,0),"0")</f>
        <v>0</v>
      </c>
      <c r="U105" s="73">
        <f t="shared" si="107"/>
        <v>0</v>
      </c>
      <c r="V105" s="72" t="str">
        <f>IFERROR(VLOOKUP(B105,#REF!,3,0),"0")</f>
        <v>0</v>
      </c>
      <c r="W105" s="72" t="str">
        <f>IFERROR(VLOOKUP(B105,#REF!,4,0),"0")</f>
        <v>0</v>
      </c>
      <c r="X105" s="72" t="str">
        <f>IFERROR(VLOOKUP(B105,#REF!,5,0),"0")</f>
        <v>0</v>
      </c>
      <c r="Y105" s="72" t="str">
        <f>IFERROR(VLOOKUP(B105,#REF!,9,0),"0")</f>
        <v>0</v>
      </c>
      <c r="Z105" s="72" t="str">
        <f>IFERROR(VLOOKUP(B105,#REF!,10,0),"0")</f>
        <v>0</v>
      </c>
      <c r="AA105" s="72" t="str">
        <f>IFERROR(VLOOKUP(B105,#REF!,11,0),"0")</f>
        <v>0</v>
      </c>
      <c r="AB105" s="73">
        <f t="shared" si="108"/>
        <v>0</v>
      </c>
      <c r="AC105" s="72">
        <f>IFERROR(VLOOKUP(B105,'3'!B:D,3,0),"0")</f>
        <v>0</v>
      </c>
      <c r="AD105" s="72">
        <f>IFERROR(VLOOKUP(B105,'3'!B:E,4,0),"0")</f>
        <v>0</v>
      </c>
      <c r="AE105" s="72">
        <f>IFERROR(VLOOKUP(B105,'3'!B:F,5,0),"0")</f>
        <v>0</v>
      </c>
      <c r="AF105" s="72">
        <f>IFERROR(VLOOKUP(B105,'3'!B:J,9,0),"0")</f>
        <v>0</v>
      </c>
      <c r="AG105" s="72">
        <f>IFERROR(VLOOKUP(B105,'3'!B:K,10,0),"0")</f>
        <v>0</v>
      </c>
      <c r="AH105" s="72">
        <f>IFERROR(VLOOKUP(B105,'3'!B:L,11,0),"0")</f>
        <v>0</v>
      </c>
      <c r="AI105" s="73">
        <f t="shared" si="127"/>
        <v>0</v>
      </c>
      <c r="AJ105" s="72">
        <f>IFERROR(VLOOKUP(B105,'4'!B:D,3,0),"0")</f>
        <v>0</v>
      </c>
      <c r="AK105" s="72">
        <f>IFERROR(VLOOKUP(B105,'4'!B:E,4,0),"0")</f>
        <v>0</v>
      </c>
      <c r="AL105" s="72">
        <f>IFERROR(VLOOKUP(B105,'4'!B:F,5,0),"0")</f>
        <v>0</v>
      </c>
      <c r="AM105" s="72">
        <f>IFERROR(VLOOKUP(B105,'4'!B:J,9,0),"0")</f>
        <v>0</v>
      </c>
      <c r="AN105" s="72">
        <f>IFERROR(VLOOKUP(B105,'4'!B:K,10,0),"0")</f>
        <v>0</v>
      </c>
      <c r="AO105" s="72">
        <f>IFERROR(VLOOKUP(B105,'4'!B:L,11,0),"0")</f>
        <v>0</v>
      </c>
      <c r="AP105" s="73">
        <f t="shared" si="128"/>
        <v>0</v>
      </c>
      <c r="AQ105" s="72">
        <f>IFERROR(VLOOKUP(B105,'5'!B:D,3,0),"0")</f>
        <v>0</v>
      </c>
      <c r="AR105" s="72">
        <f>IFERROR(VLOOKUP(B105,'5'!B:E,4,0),"0")</f>
        <v>0</v>
      </c>
      <c r="AS105" s="72">
        <f>IFERROR(VLOOKUP(B105,'5'!B:F,5,0),"0")</f>
        <v>0</v>
      </c>
      <c r="AT105" s="72">
        <f>IFERROR(VLOOKUP(B105,'5'!B:J,9,0),"0")</f>
        <v>0</v>
      </c>
      <c r="AU105" s="72">
        <f>IFERROR(VLOOKUP(B105,'5'!B:K,10,0),"0")</f>
        <v>0</v>
      </c>
      <c r="AV105" s="72">
        <f>IFERROR(VLOOKUP(B105,'5'!B:L,11,0),"0")</f>
        <v>0</v>
      </c>
      <c r="AW105" s="73">
        <f t="shared" si="109"/>
        <v>0</v>
      </c>
      <c r="AX105" s="72">
        <f>IFERROR(VLOOKUP(B105,'6'!B:D,3,0),"0")</f>
        <v>0</v>
      </c>
      <c r="AY105" s="72">
        <f>IFERROR(VLOOKUP(B105,'6'!B:E,4,0),"0")</f>
        <v>0</v>
      </c>
      <c r="AZ105" s="72">
        <f>IFERROR(VLOOKUP(B105,'6'!B:F,5,0),"0")</f>
        <v>0</v>
      </c>
      <c r="BA105" s="72">
        <f>IFERROR(VLOOKUP(B105,'6'!B:J,9,0),"0")</f>
        <v>0</v>
      </c>
      <c r="BB105" s="72">
        <f>IFERROR(VLOOKUP(B105,'6'!B:K,10,0),"0")</f>
        <v>0</v>
      </c>
      <c r="BC105" s="72">
        <f>IFERROR(VLOOKUP(B105,'6'!B:L,11,0),"0")</f>
        <v>0</v>
      </c>
      <c r="BD105" s="73">
        <f t="shared" si="129"/>
        <v>0</v>
      </c>
      <c r="BE105" s="72">
        <f>IFERROR(VLOOKUP(B105,'7'!B:D,3,0),"0")</f>
        <v>0</v>
      </c>
      <c r="BF105" s="72">
        <f>IFERROR(VLOOKUP(B105,'7'!B:E,4,0),"0")</f>
        <v>0</v>
      </c>
      <c r="BG105" s="72">
        <f>IFERROR(VLOOKUP(B105,'7'!B:F,5,0),"0")</f>
        <v>0</v>
      </c>
      <c r="BH105" s="72">
        <f>IFERROR(VLOOKUP(B105,'7'!B:J,9,0),"0")</f>
        <v>0</v>
      </c>
      <c r="BI105" s="72">
        <f>IFERROR(VLOOKUP(B105,'7'!B:K,10,0),"0")</f>
        <v>0</v>
      </c>
      <c r="BJ105" s="72">
        <f>IFERROR(VLOOKUP(B105,'7'!B:L,11,0),"0")</f>
        <v>0</v>
      </c>
      <c r="BK105" s="73">
        <f t="shared" si="110"/>
        <v>0</v>
      </c>
      <c r="BL105" s="72">
        <f>IFERROR(VLOOKUP(B105,'8'!B:D,3,0),"0")</f>
        <v>0</v>
      </c>
      <c r="BM105" s="72">
        <f>IFERROR(VLOOKUP(B105,'8'!B:E,4,0),"0")</f>
        <v>0</v>
      </c>
      <c r="BN105" s="72">
        <f>IFERROR(VLOOKUP(B105,'8'!B:F,5,0),"0")</f>
        <v>0</v>
      </c>
      <c r="BO105" s="72">
        <f>IFERROR(VLOOKUP(B105,'8'!B:J,9,0),"0")</f>
        <v>0</v>
      </c>
      <c r="BP105" s="72">
        <f>IFERROR(VLOOKUP(B105,'8'!B:K,10,0),"0")</f>
        <v>0</v>
      </c>
      <c r="BQ105" s="72">
        <f>IFERROR(VLOOKUP(B105,'8'!B:L,11,0),"0")</f>
        <v>0</v>
      </c>
      <c r="BR105" s="73">
        <f t="shared" si="130"/>
        <v>0</v>
      </c>
      <c r="BS105" s="72">
        <f>IFERROR(VLOOKUP(B105,'9'!B:D,3,0),"0")</f>
        <v>0</v>
      </c>
      <c r="BT105" s="72">
        <f>IFERROR(VLOOKUP(B105,'9'!B:E,4,0),"0")</f>
        <v>0</v>
      </c>
      <c r="BU105" s="72">
        <f>IFERROR(VLOOKUP(B105,'9'!B:F,5,0),"0")</f>
        <v>0</v>
      </c>
      <c r="BV105" s="72">
        <f>IFERROR(VLOOKUP(B105,'9'!B:J,9,0),"0")</f>
        <v>0</v>
      </c>
      <c r="BW105" s="72">
        <f>IFERROR(VLOOKUP(B105,'9'!B:K,10,0),"0")</f>
        <v>0</v>
      </c>
      <c r="BX105" s="72">
        <f>IFERROR(VLOOKUP(B105,'9'!B:L,11,0),"0")</f>
        <v>0</v>
      </c>
      <c r="BY105" s="73">
        <f t="shared" si="131"/>
        <v>0</v>
      </c>
      <c r="BZ105" s="72">
        <f>IFERROR(VLOOKUP(B105,'10'!B:D,3,0),"0")</f>
        <v>0</v>
      </c>
      <c r="CA105" s="72">
        <f>IFERROR(VLOOKUP(B105,'10'!B:E,4,0),"0")</f>
        <v>0</v>
      </c>
      <c r="CB105" s="72">
        <f>VLOOKUP(B105,'10'!B:F,5,0)</f>
        <v>0</v>
      </c>
      <c r="CC105" s="72">
        <f>IFERROR(VLOOKUP(B105,'10'!B:J,9,0),"0")</f>
        <v>0</v>
      </c>
      <c r="CD105" s="72">
        <f>IFERROR(VLOOKUP(B105,'10'!B:K,10,0),"0")</f>
        <v>0</v>
      </c>
      <c r="CE105" s="72">
        <f>IFERROR(VLOOKUP(B105,'10'!B:L,11,0),"0")</f>
        <v>0</v>
      </c>
      <c r="CF105" s="73">
        <f t="shared" si="111"/>
        <v>0</v>
      </c>
      <c r="CG105" s="72">
        <f>IFERROR(VLOOKUP(B105,'11'!B:D,3,0),"0")</f>
        <v>0</v>
      </c>
      <c r="CH105" s="72">
        <f>IFERROR(VLOOKUP(B105,'11'!B:E,4,0),"0")</f>
        <v>0</v>
      </c>
      <c r="CI105" s="72">
        <f>IFERROR(VLOOKUP(B105,'11'!B:F,5,0),"0")</f>
        <v>0</v>
      </c>
      <c r="CJ105" s="72">
        <f>IFERROR(VLOOKUP(B105,'11'!B:J,9,0),"0")</f>
        <v>0</v>
      </c>
      <c r="CK105" s="72">
        <f>IFERROR(VLOOKUP(B105,'11'!B:K,10,0),"0")</f>
        <v>0</v>
      </c>
      <c r="CL105" s="72">
        <f>IFERROR(VLOOKUP(B105,'11'!B:L,11,0),"0")</f>
        <v>0</v>
      </c>
      <c r="CM105" s="73">
        <f t="shared" si="112"/>
        <v>0</v>
      </c>
      <c r="CN105" s="72">
        <f>IFERROR(VLOOKUP(B105,'12'!B:D,3,0),"0")</f>
        <v>0</v>
      </c>
      <c r="CO105" s="72">
        <f>IFERROR(VLOOKUP(B105,'12'!B:E,4,0),"0")</f>
        <v>0</v>
      </c>
      <c r="CP105" s="72">
        <f>IFERROR(VLOOKUP(B105,'12'!B:F,5,0),"0")</f>
        <v>0</v>
      </c>
      <c r="CQ105" s="72">
        <f>IFERROR(VLOOKUP(B105,'12'!B:J,9,0),"0")</f>
        <v>0</v>
      </c>
      <c r="CR105" s="72">
        <f>IFERROR(VLOOKUP(B105,'12'!B:K,10,0),"0")</f>
        <v>0</v>
      </c>
      <c r="CS105" s="72">
        <f>IFERROR(VLOOKUP(B105,'12'!B:L,11,0),"0")</f>
        <v>0</v>
      </c>
      <c r="CT105" s="73">
        <f t="shared" si="113"/>
        <v>0</v>
      </c>
      <c r="CU105" s="72">
        <f>IFERROR(VLOOKUP(B105,'13'!B:D,3,0),"0")</f>
        <v>0</v>
      </c>
      <c r="CV105" s="72">
        <f>IFERROR(VLOOKUP(B105,'13'!B:E,4,0),"0")</f>
        <v>0</v>
      </c>
      <c r="CW105" s="72">
        <f>IFERROR(VLOOKUP(B105,'13'!B:F,5,0),"0")</f>
        <v>0</v>
      </c>
      <c r="CX105" s="72">
        <f>IFERROR(VLOOKUP(B105,'13'!B:J,9,0),"0")</f>
        <v>0</v>
      </c>
      <c r="CY105" s="72">
        <f>IFERROR(VLOOKUP(B105,'13'!B:K,10,0),"0")</f>
        <v>0</v>
      </c>
      <c r="CZ105" s="72">
        <f>IFERROR(VLOOKUP(B105,'13'!B:L,11,0),"0")</f>
        <v>0</v>
      </c>
      <c r="DA105" s="73">
        <f t="shared" si="114"/>
        <v>0</v>
      </c>
      <c r="DB105" s="72">
        <f>IFERROR(VLOOKUP(B105,'14'!B:D,3,0),"0")</f>
        <v>0</v>
      </c>
      <c r="DC105" s="72">
        <f>IFERROR(VLOOKUP(B105,'14'!B:E,4,0),"0")</f>
        <v>0</v>
      </c>
      <c r="DD105" s="72">
        <f>IFERROR(VLOOKUP(B105,'14'!B:F,5,0),"0")</f>
        <v>0</v>
      </c>
      <c r="DE105" s="72">
        <f>IFERROR(VLOOKUP(B105,'14'!B:J,9,0),"0")</f>
        <v>0</v>
      </c>
      <c r="DF105" s="72">
        <f>IFERROR(VLOOKUP(B105,'14'!B:K,10,0),"0")</f>
        <v>0</v>
      </c>
      <c r="DG105" s="72">
        <f>IFERROR(VLOOKUP(B105,'14'!B:L,11,0),"0")</f>
        <v>0</v>
      </c>
      <c r="DH105" s="73">
        <f t="shared" si="115"/>
        <v>0</v>
      </c>
      <c r="DI105" s="72">
        <f>IFERROR(VLOOKUP(B105,'15'!B:D,3,0),"0")</f>
        <v>0</v>
      </c>
      <c r="DJ105" s="72">
        <f>IFERROR(VLOOKUP(B105,'15'!B:E,4,0),"0")</f>
        <v>0</v>
      </c>
      <c r="DK105" s="72">
        <f>IFERROR(VLOOKUP(B105,'15'!B:F,5,0),"0")</f>
        <v>0</v>
      </c>
      <c r="DL105" s="72">
        <f>IFERROR(VLOOKUP(B105,'15'!B:J,9,0),"0")</f>
        <v>0</v>
      </c>
      <c r="DM105" s="72">
        <f>IFERROR(VLOOKUP(B105,'15'!B:K,10,0),"0")</f>
        <v>0</v>
      </c>
      <c r="DN105" s="72">
        <f>IFERROR(VLOOKUP(B105,'15'!B:L,11,0),"0")</f>
        <v>0</v>
      </c>
      <c r="DO105" s="73">
        <f t="shared" si="116"/>
        <v>0</v>
      </c>
      <c r="DP105" s="72">
        <f>IFERROR(VLOOKUP(B105,'16'!B:D,3,0),"0")</f>
        <v>0</v>
      </c>
      <c r="DQ105" s="72">
        <f>IFERROR(VLOOKUP(B105,'16'!B:E,4,0),"0")</f>
        <v>0</v>
      </c>
      <c r="DR105" s="72">
        <f>IFERROR(VLOOKUP(B105,'16'!B:F,5,0),"0")</f>
        <v>0</v>
      </c>
      <c r="DS105" s="72">
        <f>IFERROR(VLOOKUP(B105,'16'!B:J,9,0),"0")</f>
        <v>0</v>
      </c>
      <c r="DT105" s="72">
        <f>IFERROR(VLOOKUP(B105,'16'!B:K,10,0),"0")</f>
        <v>0</v>
      </c>
      <c r="DU105" s="72">
        <f>IFERROR(VLOOKUP(B105,'16'!B:L,11,0),"0")</f>
        <v>0</v>
      </c>
      <c r="DV105" s="73">
        <f t="shared" si="117"/>
        <v>0</v>
      </c>
      <c r="DW105" s="72">
        <f>IFERROR(VLOOKUP(B105,'17'!B:D,3,0),"0")</f>
        <v>0</v>
      </c>
      <c r="DX105" s="72">
        <f>IFERROR(VLOOKUP(B105,'17'!B:E,4,0),"0")</f>
        <v>0</v>
      </c>
      <c r="DY105" s="72">
        <f>IFERROR(VLOOKUP(B105,'17'!B:F,5,0),"0")</f>
        <v>0</v>
      </c>
      <c r="DZ105" s="72">
        <f>IFERROR(VLOOKUP(B105,'17'!B:J,9,0),"0")</f>
        <v>0</v>
      </c>
      <c r="EA105" s="72">
        <f>IFERROR(VLOOKUP(B105,'17'!B:K,10,0),"0")</f>
        <v>0</v>
      </c>
      <c r="EB105" s="72">
        <f>IFERROR(VLOOKUP(B105,'17'!B:L,11,0),"0")</f>
        <v>0</v>
      </c>
      <c r="EC105" s="73">
        <f t="shared" si="118"/>
        <v>0</v>
      </c>
      <c r="ED105" s="72">
        <f>IFERROR(VLOOKUP(B105,'18'!B:D,3,0),"0")</f>
        <v>0</v>
      </c>
      <c r="EE105" s="72">
        <f>IFERROR(VLOOKUP(B105,'18'!B:E,4,0),"0")</f>
        <v>0</v>
      </c>
      <c r="EF105" s="72">
        <f>IFERROR(VLOOKUP(B105,'18'!B:F,5,0),"0")</f>
        <v>0</v>
      </c>
      <c r="EG105" s="72">
        <f>IFERROR(VLOOKUP(B105,'18'!B:J,9,0),"0")</f>
        <v>0</v>
      </c>
      <c r="EH105" s="72">
        <f>IFERROR(VLOOKUP(B105,'18'!B:K,10,0),"0")</f>
        <v>0</v>
      </c>
      <c r="EI105" s="72">
        <f>IFERROR(VLOOKUP(B105,'18'!B:L,11,0),"0")</f>
        <v>0</v>
      </c>
      <c r="EJ105" s="73">
        <f t="shared" si="132"/>
        <v>0</v>
      </c>
      <c r="EK105" s="72">
        <f>IFERROR(VLOOKUP(B105,'19'!B:D,3,0),"0")</f>
        <v>0</v>
      </c>
      <c r="EL105" s="72">
        <f>IFERROR(VLOOKUP(B105,'19'!B:E,4,0),"0")</f>
        <v>0</v>
      </c>
      <c r="EM105" s="72">
        <f>IFERROR(VLOOKUP(B105,'19'!B:F,5,0),"0")</f>
        <v>0</v>
      </c>
      <c r="EN105" s="72">
        <f>IFERROR(VLOOKUP(B105,'19'!B:J,9,0),"0")</f>
        <v>0</v>
      </c>
      <c r="EO105" s="72">
        <f>IFERROR(VLOOKUP(B105,'19'!B:K,10,0),"0")</f>
        <v>0</v>
      </c>
      <c r="EP105" s="72">
        <f>IFERROR(VLOOKUP(B105,'19'!B:L,11,0),"0")</f>
        <v>0</v>
      </c>
      <c r="EQ105" s="73">
        <f t="shared" si="133"/>
        <v>0</v>
      </c>
      <c r="ER105" s="72">
        <f>IFERROR(VLOOKUP(B105,'20'!B:D,3,0),"0")</f>
        <v>0</v>
      </c>
      <c r="ES105" s="72">
        <f>IFERROR(VLOOKUP(B105,'20'!B:E,4,0),"0")</f>
        <v>0</v>
      </c>
      <c r="ET105" s="72">
        <f>IFERROR(VLOOKUP(B105,'20'!B:F,5,0),"0")</f>
        <v>0</v>
      </c>
      <c r="EU105" s="72">
        <f>IFERROR(VLOOKUP(B105,'20'!B:J,9,0),"0")</f>
        <v>0</v>
      </c>
      <c r="EV105" s="72">
        <f>IFERROR(VLOOKUP(B105,'20'!B:K,10,0),"0")</f>
        <v>0</v>
      </c>
      <c r="EW105" s="72">
        <f>IFERROR(VLOOKUP(B105,'20'!B:L,11,0),"0")</f>
        <v>0</v>
      </c>
      <c r="EX105" s="73">
        <f t="shared" si="134"/>
        <v>0</v>
      </c>
      <c r="EY105" s="72">
        <f>IFERROR(VLOOKUP(B105,'21'!B:D,3,0),"0")</f>
        <v>0</v>
      </c>
      <c r="EZ105" s="72">
        <f>IFERROR(VLOOKUP(B105,'21'!B:E,4,0),"0")</f>
        <v>0</v>
      </c>
      <c r="FA105" s="72">
        <f>IFERROR(VLOOKUP(B105,'21'!B:F,5,0),"0")</f>
        <v>0</v>
      </c>
      <c r="FB105" s="72">
        <f>IFERROR(VLOOKUP(B105,'21'!B:J,9,0),"0")</f>
        <v>0</v>
      </c>
      <c r="FC105" s="72">
        <f>IFERROR(VLOOKUP(B105,'21'!B:K,10,0),"0")</f>
        <v>0</v>
      </c>
      <c r="FD105" s="72">
        <f>IFERROR(VLOOKUP(B105,'21'!B:L,11,0),"0")</f>
        <v>0</v>
      </c>
      <c r="FE105" s="73">
        <f t="shared" si="135"/>
        <v>0</v>
      </c>
      <c r="FF105" s="72">
        <f>IFERROR(VLOOKUP(B105,'22'!B:D,3,0),"0")</f>
        <v>0</v>
      </c>
      <c r="FG105" s="72">
        <f>IFERROR(VLOOKUP(B105,'22'!B:E,4,0),"0")</f>
        <v>0</v>
      </c>
      <c r="FH105" s="72">
        <f>IFERROR(VLOOKUP(B105,'22'!B:F,5,0),"0")</f>
        <v>0</v>
      </c>
      <c r="FI105" s="72">
        <f>IFERROR(VLOOKUP(B105,'22'!B:J,9,0),"0")</f>
        <v>0</v>
      </c>
      <c r="FJ105" s="72">
        <f>IFERROR(VLOOKUP(B105,'22'!B:K,10,0),"0")</f>
        <v>0</v>
      </c>
      <c r="FK105" s="72">
        <f>IFERROR(VLOOKUP(B105,'22'!B:L,11,0),"0")</f>
        <v>0</v>
      </c>
      <c r="FL105" s="73">
        <f t="shared" si="136"/>
        <v>0</v>
      </c>
      <c r="FM105" s="72">
        <f>IFERROR(VLOOKUP(B105,'23'!B:D,3,0),"0")</f>
        <v>0</v>
      </c>
      <c r="FN105" s="72">
        <f>IFERROR(VLOOKUP(B105,'23'!B:E,4,0),"0")</f>
        <v>0</v>
      </c>
      <c r="FO105" s="72">
        <f>IFERROR(VLOOKUP(B105,'23'!B:F,5,0),"0")</f>
        <v>0</v>
      </c>
      <c r="FP105" s="72">
        <f>IFERROR(VLOOKUP(B105,'23'!B:J,9,0),"0")</f>
        <v>0</v>
      </c>
      <c r="FQ105" s="72">
        <f>IFERROR(VLOOKUP(B105,'23'!B:K,10,0),"0")</f>
        <v>0</v>
      </c>
      <c r="FR105" s="72">
        <f>IFERROR(VLOOKUP(B105,'23'!B:L,11,0),"0")</f>
        <v>0</v>
      </c>
      <c r="FS105" s="73">
        <f t="shared" si="137"/>
        <v>0</v>
      </c>
      <c r="FT105" s="72">
        <f>IFERROR(VLOOKUP(B105,'24'!B:D,3,0),"0")</f>
        <v>0</v>
      </c>
      <c r="FU105" s="72">
        <f>IFERROR(VLOOKUP(B105,'24'!B:E,4,0),"0")</f>
        <v>0</v>
      </c>
      <c r="FV105" s="72">
        <f>IFERROR(VLOOKUP(B105,'24'!B:F,5,0),"0")</f>
        <v>0</v>
      </c>
      <c r="FW105" s="72">
        <f>IFERROR(VLOOKUP(B105,'24'!B:J,9,0),"0")</f>
        <v>0</v>
      </c>
      <c r="FX105" s="72">
        <f>IFERROR(VLOOKUP(B105,'24'!B:K,10,0),"0")</f>
        <v>0</v>
      </c>
      <c r="FY105" s="72">
        <f>IFERROR(VLOOKUP(B105,'24'!B:L,11,0),"0")</f>
        <v>0</v>
      </c>
      <c r="FZ105" s="73">
        <f t="shared" si="138"/>
        <v>0</v>
      </c>
      <c r="GA105" s="72">
        <f>IFERROR(VLOOKUP(B105,'25'!B:D,3,0),"0")</f>
        <v>0</v>
      </c>
      <c r="GB105" s="72">
        <f>IFERROR(VLOOKUP(B105,'25'!B:E,4,0),"0")</f>
        <v>0</v>
      </c>
      <c r="GC105" s="72">
        <f>IFERROR(VLOOKUP(B105,'25'!B:F,5,0),"0")</f>
        <v>0</v>
      </c>
      <c r="GD105" s="72">
        <f>IFERROR(VLOOKUP(B105,'25'!B:J,9,0),"0")</f>
        <v>0</v>
      </c>
      <c r="GE105" s="72">
        <f>IFERROR(VLOOKUP(B105,'25'!B:K,10,0),"0")</f>
        <v>0</v>
      </c>
      <c r="GF105" s="72">
        <f>IFERROR(VLOOKUP(B105,'25'!B:L,11,0),"0")</f>
        <v>0</v>
      </c>
      <c r="GG105" s="73">
        <f t="shared" si="119"/>
        <v>0</v>
      </c>
      <c r="GH105" s="72">
        <f>IFERROR(VLOOKUP(B105,'26'!B:D,3,0),"0")</f>
        <v>0</v>
      </c>
      <c r="GI105" s="72">
        <f>IFERROR(VLOOKUP(B105,'26'!B:E,4,0),"0")</f>
        <v>0</v>
      </c>
      <c r="GJ105" s="72">
        <f>IFERROR(VLOOKUP(B105,'26'!B:F,5,0),"0")</f>
        <v>0</v>
      </c>
      <c r="GK105" s="72">
        <f>IFERROR(VLOOKUP(B105,'26'!B:J,9,0),"0")</f>
        <v>0</v>
      </c>
      <c r="GL105" s="72">
        <f>IFERROR(VLOOKUP(B105,'26'!B:K,10,0),"0")</f>
        <v>0</v>
      </c>
      <c r="GM105" s="72">
        <f>IFERROR(VLOOKUP(B105,'26'!B:L,11,0),"0")</f>
        <v>0</v>
      </c>
      <c r="GN105" s="73">
        <f t="shared" si="120"/>
        <v>0</v>
      </c>
      <c r="GO105" s="72">
        <f>IFERROR(VLOOKUP(B105,'27'!B:D,3,0),"0")</f>
        <v>0</v>
      </c>
      <c r="GP105" s="72">
        <f>IFERROR(VLOOKUP(B105,'27'!B:E,4,0),"0")</f>
        <v>0</v>
      </c>
      <c r="GQ105" s="72">
        <f>IFERROR(VLOOKUP(B105,'27'!B:F,5,0),"0")</f>
        <v>0</v>
      </c>
      <c r="GR105" s="72">
        <f>IFERROR(VLOOKUP(B105,'27'!B:J,9,0),"0")</f>
        <v>0</v>
      </c>
      <c r="GS105" s="72">
        <f>IFERROR(VLOOKUP(B105,'27'!B:K,10,0),"0")</f>
        <v>0</v>
      </c>
      <c r="GT105" s="72">
        <f>IFERROR(VLOOKUP(B105,'27'!B:L,11,0),"0")</f>
        <v>0</v>
      </c>
      <c r="GU105" s="73">
        <f t="shared" si="139"/>
        <v>0</v>
      </c>
      <c r="GV105" s="72">
        <f>IFERROR(VLOOKUP(B105,'28'!B:D,3,0),"0")</f>
        <v>0</v>
      </c>
      <c r="GW105" s="72">
        <f>IFERROR(VLOOKUP(B105,'28'!B:E,4,0),"0")</f>
        <v>0</v>
      </c>
      <c r="GX105" s="72">
        <f>IFERROR(VLOOKUP(B105,'28'!B:F,5,0),"0")</f>
        <v>0</v>
      </c>
      <c r="GY105" s="72">
        <f>IFERROR(VLOOKUP(B105,'28'!B:J,9,0),"0")</f>
        <v>0</v>
      </c>
      <c r="GZ105" s="72">
        <f>IFERROR(VLOOKUP(B105,'28'!B:K,10,0),"0")</f>
        <v>0</v>
      </c>
      <c r="HA105" s="72">
        <f>IFERROR(VLOOKUP(B105,'28'!B:L,11,0),"0")</f>
        <v>0</v>
      </c>
      <c r="HB105" s="73">
        <f t="shared" si="140"/>
        <v>0</v>
      </c>
      <c r="HC105" s="72" t="str">
        <f>IFERROR(VLOOKUP(B105,#REF!,3),"0")</f>
        <v>0</v>
      </c>
      <c r="HD105" s="72" t="str">
        <f>IFERROR(VLOOKUP(B105,#REF!,4,0),"0")</f>
        <v>0</v>
      </c>
      <c r="HE105" s="72" t="str">
        <f>IFERROR(VLOOKUP(B105,#REF!,5,0),"0")</f>
        <v>0</v>
      </c>
      <c r="HF105" s="72" t="str">
        <f>IFERROR(VLOOKUP(B105,#REF!,9,0),"0")</f>
        <v>0</v>
      </c>
      <c r="HG105" s="72" t="str">
        <f>IFERROR(VLOOKUP(B105,#REF!,10,0),"0")</f>
        <v>0</v>
      </c>
      <c r="HH105" s="72" t="str">
        <f>IFERROR(VLOOKUP(B105,#REF!,11,0),"0")</f>
        <v>0</v>
      </c>
      <c r="HI105" s="73">
        <f t="shared" si="121"/>
        <v>0</v>
      </c>
      <c r="HP105" s="73">
        <f t="shared" si="122"/>
        <v>0</v>
      </c>
      <c r="HW105" s="73">
        <f t="shared" si="123"/>
        <v>0</v>
      </c>
    </row>
    <row r="106" spans="1:231" x14ac:dyDescent="0.6">
      <c r="A106" s="3">
        <v>103</v>
      </c>
      <c r="B106" s="3">
        <v>1200093</v>
      </c>
      <c r="C106" s="5" t="s">
        <v>53</v>
      </c>
      <c r="D106" s="3" t="s">
        <v>182</v>
      </c>
      <c r="E106" s="84">
        <v>0</v>
      </c>
      <c r="F106" s="83">
        <f t="shared" si="126"/>
        <v>0</v>
      </c>
      <c r="G106" s="70">
        <f t="shared" si="141"/>
        <v>0</v>
      </c>
      <c r="H106" s="70">
        <f t="shared" si="142"/>
        <v>0</v>
      </c>
      <c r="I106" s="70">
        <f t="shared" si="143"/>
        <v>0</v>
      </c>
      <c r="J106" s="70">
        <f t="shared" si="144"/>
        <v>0</v>
      </c>
      <c r="K106" s="70">
        <f t="shared" si="145"/>
        <v>0</v>
      </c>
      <c r="L106" s="70">
        <f t="shared" si="146"/>
        <v>0</v>
      </c>
      <c r="M106" s="73">
        <f t="shared" si="124"/>
        <v>0</v>
      </c>
      <c r="N106" s="81">
        <f t="shared" si="125"/>
        <v>0</v>
      </c>
      <c r="O106" s="72" t="str">
        <f>IFERROR(VLOOKUP(B106,'1ไม่มียอด'!B:D,3,0),"0")</f>
        <v>0</v>
      </c>
      <c r="P106" s="72" t="str">
        <f>IFERROR(VLOOKUP(B106,'1ไม่มียอด'!B:E,4,0),"0")</f>
        <v>0</v>
      </c>
      <c r="Q106" s="72" t="str">
        <f>IFERROR(VLOOKUP(B106,'1ไม่มียอด'!B:F,5,0),"0")</f>
        <v>0</v>
      </c>
      <c r="R106" s="72" t="str">
        <f>IFERROR(VLOOKUP(B106,'1ไม่มียอด'!B:G,6,0),"0")</f>
        <v>0</v>
      </c>
      <c r="S106" s="72" t="str">
        <f>IFERROR(VLOOKUP(B106,'1ไม่มียอด'!B:J,9,0),"0")</f>
        <v>0</v>
      </c>
      <c r="T106" s="72" t="str">
        <f>IFERROR(VLOOKUP(B106,'1ไม่มียอด'!B:K,10,0),"0")</f>
        <v>0</v>
      </c>
      <c r="U106" s="73">
        <f t="shared" si="107"/>
        <v>0</v>
      </c>
      <c r="V106" s="72" t="str">
        <f>IFERROR(VLOOKUP(B106,#REF!,3,0),"0")</f>
        <v>0</v>
      </c>
      <c r="W106" s="72" t="str">
        <f>IFERROR(VLOOKUP(B106,#REF!,4,0),"0")</f>
        <v>0</v>
      </c>
      <c r="X106" s="72" t="str">
        <f>IFERROR(VLOOKUP(B106,#REF!,5,0),"0")</f>
        <v>0</v>
      </c>
      <c r="Y106" s="72" t="str">
        <f>IFERROR(VLOOKUP(B106,#REF!,9,0),"0")</f>
        <v>0</v>
      </c>
      <c r="Z106" s="72" t="str">
        <f>IFERROR(VLOOKUP(B106,#REF!,10,0),"0")</f>
        <v>0</v>
      </c>
      <c r="AA106" s="72" t="str">
        <f>IFERROR(VLOOKUP(B106,#REF!,11,0),"0")</f>
        <v>0</v>
      </c>
      <c r="AB106" s="73">
        <f t="shared" si="108"/>
        <v>0</v>
      </c>
      <c r="AC106" s="72">
        <f>IFERROR(VLOOKUP(B106,'3'!B:D,3,0),"0")</f>
        <v>0</v>
      </c>
      <c r="AD106" s="72">
        <f>IFERROR(VLOOKUP(B106,'3'!B:E,4,0),"0")</f>
        <v>0</v>
      </c>
      <c r="AE106" s="72">
        <f>IFERROR(VLOOKUP(B106,'3'!B:F,5,0),"0")</f>
        <v>0</v>
      </c>
      <c r="AF106" s="72">
        <f>IFERROR(VLOOKUP(B106,'3'!B:J,9,0),"0")</f>
        <v>0</v>
      </c>
      <c r="AG106" s="72">
        <f>IFERROR(VLOOKUP(B106,'3'!B:K,10,0),"0")</f>
        <v>0</v>
      </c>
      <c r="AH106" s="72">
        <f>IFERROR(VLOOKUP(B106,'3'!B:L,11,0),"0")</f>
        <v>0</v>
      </c>
      <c r="AI106" s="73">
        <f t="shared" si="127"/>
        <v>0</v>
      </c>
      <c r="AJ106" s="72">
        <f>IFERROR(VLOOKUP(B106,'4'!B:D,3,0),"0")</f>
        <v>0</v>
      </c>
      <c r="AK106" s="72">
        <f>IFERROR(VLOOKUP(B106,'4'!B:E,4,0),"0")</f>
        <v>0</v>
      </c>
      <c r="AL106" s="72">
        <f>IFERROR(VLOOKUP(B106,'4'!B:F,5,0),"0")</f>
        <v>0</v>
      </c>
      <c r="AM106" s="72">
        <f>IFERROR(VLOOKUP(B106,'4'!B:J,9,0),"0")</f>
        <v>0</v>
      </c>
      <c r="AN106" s="72">
        <f>IFERROR(VLOOKUP(B106,'4'!B:K,10,0),"0")</f>
        <v>0</v>
      </c>
      <c r="AO106" s="72">
        <f>IFERROR(VLOOKUP(B106,'4'!B:L,11,0),"0")</f>
        <v>0</v>
      </c>
      <c r="AP106" s="73">
        <f t="shared" si="128"/>
        <v>0</v>
      </c>
      <c r="AQ106" s="72">
        <f>IFERROR(VLOOKUP(B106,'5'!B:D,3,0),"0")</f>
        <v>0</v>
      </c>
      <c r="AR106" s="72">
        <f>IFERROR(VLOOKUP(B106,'5'!B:E,4,0),"0")</f>
        <v>0</v>
      </c>
      <c r="AS106" s="72">
        <f>IFERROR(VLOOKUP(B106,'5'!B:F,5,0),"0")</f>
        <v>0</v>
      </c>
      <c r="AT106" s="72">
        <f>IFERROR(VLOOKUP(B106,'5'!B:J,9,0),"0")</f>
        <v>0</v>
      </c>
      <c r="AU106" s="72">
        <f>IFERROR(VLOOKUP(B106,'5'!B:K,10,0),"0")</f>
        <v>0</v>
      </c>
      <c r="AV106" s="72">
        <f>IFERROR(VLOOKUP(B106,'5'!B:L,11,0),"0")</f>
        <v>0</v>
      </c>
      <c r="AW106" s="73">
        <f t="shared" si="109"/>
        <v>0</v>
      </c>
      <c r="AX106" s="72">
        <f>IFERROR(VLOOKUP(B106,'6'!B:D,3,0),"0")</f>
        <v>0</v>
      </c>
      <c r="AY106" s="72">
        <f>IFERROR(VLOOKUP(B106,'6'!B:E,4,0),"0")</f>
        <v>0</v>
      </c>
      <c r="AZ106" s="72">
        <f>IFERROR(VLOOKUP(B106,'6'!B:F,5,0),"0")</f>
        <v>0</v>
      </c>
      <c r="BA106" s="72">
        <f>IFERROR(VLOOKUP(B106,'6'!B:J,9,0),"0")</f>
        <v>0</v>
      </c>
      <c r="BB106" s="72">
        <f>IFERROR(VLOOKUP(B106,'6'!B:K,10,0),"0")</f>
        <v>0</v>
      </c>
      <c r="BC106" s="72">
        <f>IFERROR(VLOOKUP(B106,'6'!B:L,11,0),"0")</f>
        <v>0</v>
      </c>
      <c r="BD106" s="73">
        <f t="shared" si="129"/>
        <v>0</v>
      </c>
      <c r="BE106" s="72">
        <f>IFERROR(VLOOKUP(B106,'7'!B:D,3,0),"0")</f>
        <v>0</v>
      </c>
      <c r="BF106" s="72">
        <f>IFERROR(VLOOKUP(B106,'7'!B:E,4,0),"0")</f>
        <v>0</v>
      </c>
      <c r="BG106" s="72">
        <f>IFERROR(VLOOKUP(B106,'7'!B:F,5,0),"0")</f>
        <v>0</v>
      </c>
      <c r="BH106" s="72">
        <f>IFERROR(VLOOKUP(B106,'7'!B:J,9,0),"0")</f>
        <v>0</v>
      </c>
      <c r="BI106" s="72">
        <f>IFERROR(VLOOKUP(B106,'7'!B:K,10,0),"0")</f>
        <v>0</v>
      </c>
      <c r="BJ106" s="72">
        <f>IFERROR(VLOOKUP(B106,'7'!B:L,11,0),"0")</f>
        <v>0</v>
      </c>
      <c r="BK106" s="73">
        <f t="shared" si="110"/>
        <v>0</v>
      </c>
      <c r="BL106" s="72">
        <f>IFERROR(VLOOKUP(B106,'8'!B:D,3,0),"0")</f>
        <v>0</v>
      </c>
      <c r="BM106" s="72">
        <f>IFERROR(VLOOKUP(B106,'8'!B:E,4,0),"0")</f>
        <v>0</v>
      </c>
      <c r="BN106" s="72">
        <f>IFERROR(VLOOKUP(B106,'8'!B:F,5,0),"0")</f>
        <v>0</v>
      </c>
      <c r="BO106" s="72">
        <f>IFERROR(VLOOKUP(B106,'8'!B:J,9,0),"0")</f>
        <v>0</v>
      </c>
      <c r="BP106" s="72">
        <f>IFERROR(VLOOKUP(B106,'8'!B:K,10,0),"0")</f>
        <v>0</v>
      </c>
      <c r="BQ106" s="72">
        <f>IFERROR(VLOOKUP(B106,'8'!B:L,11,0),"0")</f>
        <v>0</v>
      </c>
      <c r="BR106" s="73">
        <f t="shared" si="130"/>
        <v>0</v>
      </c>
      <c r="BS106" s="72">
        <f>IFERROR(VLOOKUP(B106,'9'!B:D,3,0),"0")</f>
        <v>0</v>
      </c>
      <c r="BT106" s="72">
        <f>IFERROR(VLOOKUP(B106,'9'!B:E,4,0),"0")</f>
        <v>0</v>
      </c>
      <c r="BU106" s="72">
        <f>IFERROR(VLOOKUP(B106,'9'!B:F,5,0),"0")</f>
        <v>0</v>
      </c>
      <c r="BV106" s="72">
        <f>IFERROR(VLOOKUP(B106,'9'!B:J,9,0),"0")</f>
        <v>0</v>
      </c>
      <c r="BW106" s="72">
        <f>IFERROR(VLOOKUP(B106,'9'!B:K,10,0),"0")</f>
        <v>0</v>
      </c>
      <c r="BX106" s="72">
        <f>IFERROR(VLOOKUP(B106,'9'!B:L,11,0),"0")</f>
        <v>0</v>
      </c>
      <c r="BY106" s="73">
        <f t="shared" si="131"/>
        <v>0</v>
      </c>
      <c r="BZ106" s="72">
        <f>IFERROR(VLOOKUP(B106,'10'!B:D,3,0),"0")</f>
        <v>0</v>
      </c>
      <c r="CA106" s="72">
        <f>IFERROR(VLOOKUP(B106,'10'!B:E,4,0),"0")</f>
        <v>0</v>
      </c>
      <c r="CB106" s="72">
        <f>VLOOKUP(B106,'10'!B:F,5,0)</f>
        <v>0</v>
      </c>
      <c r="CC106" s="72">
        <f>IFERROR(VLOOKUP(B106,'10'!B:J,9,0),"0")</f>
        <v>0</v>
      </c>
      <c r="CD106" s="72">
        <f>IFERROR(VLOOKUP(B106,'10'!B:K,10,0),"0")</f>
        <v>0</v>
      </c>
      <c r="CE106" s="72">
        <f>IFERROR(VLOOKUP(B106,'10'!B:L,11,0),"0")</f>
        <v>0</v>
      </c>
      <c r="CF106" s="73">
        <f t="shared" si="111"/>
        <v>0</v>
      </c>
      <c r="CG106" s="72">
        <f>IFERROR(VLOOKUP(B106,'11'!B:D,3,0),"0")</f>
        <v>0</v>
      </c>
      <c r="CH106" s="72">
        <f>IFERROR(VLOOKUP(B106,'11'!B:E,4,0),"0")</f>
        <v>0</v>
      </c>
      <c r="CI106" s="72">
        <f>IFERROR(VLOOKUP(B106,'11'!B:F,5,0),"0")</f>
        <v>0</v>
      </c>
      <c r="CJ106" s="72">
        <f>IFERROR(VLOOKUP(B106,'11'!B:J,9,0),"0")</f>
        <v>0</v>
      </c>
      <c r="CK106" s="72">
        <f>IFERROR(VLOOKUP(B106,'11'!B:K,10,0),"0")</f>
        <v>0</v>
      </c>
      <c r="CL106" s="72">
        <f>IFERROR(VLOOKUP(B106,'11'!B:L,11,0),"0")</f>
        <v>0</v>
      </c>
      <c r="CM106" s="73">
        <f t="shared" si="112"/>
        <v>0</v>
      </c>
      <c r="CN106" s="72">
        <f>IFERROR(VLOOKUP(B106,'12'!B:D,3,0),"0")</f>
        <v>0</v>
      </c>
      <c r="CO106" s="72">
        <f>IFERROR(VLOOKUP(B106,'12'!B:E,4,0),"0")</f>
        <v>0</v>
      </c>
      <c r="CP106" s="72">
        <f>IFERROR(VLOOKUP(B106,'12'!B:F,5,0),"0")</f>
        <v>0</v>
      </c>
      <c r="CQ106" s="72">
        <f>IFERROR(VLOOKUP(B106,'12'!B:J,9,0),"0")</f>
        <v>0</v>
      </c>
      <c r="CR106" s="72">
        <f>IFERROR(VLOOKUP(B106,'12'!B:K,10,0),"0")</f>
        <v>0</v>
      </c>
      <c r="CS106" s="72">
        <f>IFERROR(VLOOKUP(B106,'12'!B:L,11,0),"0")</f>
        <v>0</v>
      </c>
      <c r="CT106" s="73">
        <f t="shared" si="113"/>
        <v>0</v>
      </c>
      <c r="CU106" s="72">
        <f>IFERROR(VLOOKUP(B106,'13'!B:D,3,0),"0")</f>
        <v>0</v>
      </c>
      <c r="CV106" s="72">
        <f>IFERROR(VLOOKUP(B106,'13'!B:E,4,0),"0")</f>
        <v>0</v>
      </c>
      <c r="CW106" s="72">
        <f>IFERROR(VLOOKUP(B106,'13'!B:F,5,0),"0")</f>
        <v>0</v>
      </c>
      <c r="CX106" s="72">
        <f>IFERROR(VLOOKUP(B106,'13'!B:J,9,0),"0")</f>
        <v>0</v>
      </c>
      <c r="CY106" s="72">
        <f>IFERROR(VLOOKUP(B106,'13'!B:K,10,0),"0")</f>
        <v>0</v>
      </c>
      <c r="CZ106" s="72">
        <f>IFERROR(VLOOKUP(B106,'13'!B:L,11,0),"0")</f>
        <v>0</v>
      </c>
      <c r="DA106" s="73">
        <f t="shared" si="114"/>
        <v>0</v>
      </c>
      <c r="DB106" s="72">
        <f>IFERROR(VLOOKUP(B106,'14'!B:D,3,0),"0")</f>
        <v>0</v>
      </c>
      <c r="DC106" s="72">
        <f>IFERROR(VLOOKUP(B106,'14'!B:E,4,0),"0")</f>
        <v>0</v>
      </c>
      <c r="DD106" s="72">
        <f>IFERROR(VLOOKUP(B106,'14'!B:F,5,0),"0")</f>
        <v>0</v>
      </c>
      <c r="DE106" s="72">
        <f>IFERROR(VLOOKUP(B106,'14'!B:J,9,0),"0")</f>
        <v>0</v>
      </c>
      <c r="DF106" s="72">
        <f>IFERROR(VLOOKUP(B106,'14'!B:K,10,0),"0")</f>
        <v>0</v>
      </c>
      <c r="DG106" s="72">
        <f>IFERROR(VLOOKUP(B106,'14'!B:L,11,0),"0")</f>
        <v>0</v>
      </c>
      <c r="DH106" s="73">
        <f t="shared" si="115"/>
        <v>0</v>
      </c>
      <c r="DI106" s="72">
        <f>IFERROR(VLOOKUP(B106,'15'!B:D,3,0),"0")</f>
        <v>0</v>
      </c>
      <c r="DJ106" s="72">
        <f>IFERROR(VLOOKUP(B106,'15'!B:E,4,0),"0")</f>
        <v>0</v>
      </c>
      <c r="DK106" s="72">
        <f>IFERROR(VLOOKUP(B106,'15'!B:F,5,0),"0")</f>
        <v>0</v>
      </c>
      <c r="DL106" s="72">
        <f>IFERROR(VLOOKUP(B106,'15'!B:J,9,0),"0")</f>
        <v>0</v>
      </c>
      <c r="DM106" s="72">
        <f>IFERROR(VLOOKUP(B106,'15'!B:K,10,0),"0")</f>
        <v>0</v>
      </c>
      <c r="DN106" s="72">
        <f>IFERROR(VLOOKUP(B106,'15'!B:L,11,0),"0")</f>
        <v>0</v>
      </c>
      <c r="DO106" s="73">
        <f t="shared" si="116"/>
        <v>0</v>
      </c>
      <c r="DP106" s="72">
        <f>IFERROR(VLOOKUP(B106,'16'!B:D,3,0),"0")</f>
        <v>0</v>
      </c>
      <c r="DQ106" s="72">
        <f>IFERROR(VLOOKUP(B106,'16'!B:E,4,0),"0")</f>
        <v>0</v>
      </c>
      <c r="DR106" s="72">
        <f>IFERROR(VLOOKUP(B106,'16'!B:F,5,0),"0")</f>
        <v>0</v>
      </c>
      <c r="DS106" s="72">
        <f>IFERROR(VLOOKUP(B106,'16'!B:J,9,0),"0")</f>
        <v>0</v>
      </c>
      <c r="DT106" s="72">
        <f>IFERROR(VLOOKUP(B106,'16'!B:K,10,0),"0")</f>
        <v>0</v>
      </c>
      <c r="DU106" s="72">
        <f>IFERROR(VLOOKUP(B106,'16'!B:L,11,0),"0")</f>
        <v>0</v>
      </c>
      <c r="DV106" s="73">
        <f t="shared" si="117"/>
        <v>0</v>
      </c>
      <c r="DW106" s="72">
        <f>IFERROR(VLOOKUP(B106,'17'!B:D,3,0),"0")</f>
        <v>0</v>
      </c>
      <c r="DX106" s="72">
        <f>IFERROR(VLOOKUP(B106,'17'!B:E,4,0),"0")</f>
        <v>0</v>
      </c>
      <c r="DY106" s="72">
        <f>IFERROR(VLOOKUP(B106,'17'!B:F,5,0),"0")</f>
        <v>0</v>
      </c>
      <c r="DZ106" s="72">
        <f>IFERROR(VLOOKUP(B106,'17'!B:J,9,0),"0")</f>
        <v>0</v>
      </c>
      <c r="EA106" s="72">
        <f>IFERROR(VLOOKUP(B106,'17'!B:K,10,0),"0")</f>
        <v>0</v>
      </c>
      <c r="EB106" s="72">
        <f>IFERROR(VLOOKUP(B106,'17'!B:L,11,0),"0")</f>
        <v>0</v>
      </c>
      <c r="EC106" s="73">
        <f t="shared" si="118"/>
        <v>0</v>
      </c>
      <c r="ED106" s="72">
        <f>IFERROR(VLOOKUP(B106,'18'!B:D,3,0),"0")</f>
        <v>0</v>
      </c>
      <c r="EE106" s="72">
        <f>IFERROR(VLOOKUP(B106,'18'!B:E,4,0),"0")</f>
        <v>0</v>
      </c>
      <c r="EF106" s="72">
        <f>IFERROR(VLOOKUP(B106,'18'!B:F,5,0),"0")</f>
        <v>0</v>
      </c>
      <c r="EG106" s="72">
        <f>IFERROR(VLOOKUP(B106,'18'!B:J,9,0),"0")</f>
        <v>0</v>
      </c>
      <c r="EH106" s="72">
        <f>IFERROR(VLOOKUP(B106,'18'!B:K,10,0),"0")</f>
        <v>0</v>
      </c>
      <c r="EI106" s="72">
        <f>IFERROR(VLOOKUP(B106,'18'!B:L,11,0),"0")</f>
        <v>0</v>
      </c>
      <c r="EJ106" s="73">
        <f t="shared" si="132"/>
        <v>0</v>
      </c>
      <c r="EK106" s="72">
        <f>IFERROR(VLOOKUP(B106,'19'!B:D,3,0),"0")</f>
        <v>0</v>
      </c>
      <c r="EL106" s="72">
        <f>IFERROR(VLOOKUP(B106,'19'!B:E,4,0),"0")</f>
        <v>0</v>
      </c>
      <c r="EM106" s="72">
        <f>IFERROR(VLOOKUP(B106,'19'!B:F,5,0),"0")</f>
        <v>0</v>
      </c>
      <c r="EN106" s="72">
        <f>IFERROR(VLOOKUP(B106,'19'!B:J,9,0),"0")</f>
        <v>0</v>
      </c>
      <c r="EO106" s="72">
        <f>IFERROR(VLOOKUP(B106,'19'!B:K,10,0),"0")</f>
        <v>0</v>
      </c>
      <c r="EP106" s="72">
        <f>IFERROR(VLOOKUP(B106,'19'!B:L,11,0),"0")</f>
        <v>0</v>
      </c>
      <c r="EQ106" s="73">
        <f t="shared" si="133"/>
        <v>0</v>
      </c>
      <c r="ER106" s="72">
        <f>IFERROR(VLOOKUP(B106,'20'!B:D,3,0),"0")</f>
        <v>0</v>
      </c>
      <c r="ES106" s="72">
        <f>IFERROR(VLOOKUP(B106,'20'!B:E,4,0),"0")</f>
        <v>0</v>
      </c>
      <c r="ET106" s="72">
        <f>IFERROR(VLOOKUP(B106,'20'!B:F,5,0),"0")</f>
        <v>0</v>
      </c>
      <c r="EU106" s="72">
        <f>IFERROR(VLOOKUP(B106,'20'!B:J,9,0),"0")</f>
        <v>0</v>
      </c>
      <c r="EV106" s="72">
        <f>IFERROR(VLOOKUP(B106,'20'!B:K,10,0),"0")</f>
        <v>0</v>
      </c>
      <c r="EW106" s="72">
        <f>IFERROR(VLOOKUP(B106,'20'!B:L,11,0),"0")</f>
        <v>0</v>
      </c>
      <c r="EX106" s="73">
        <f t="shared" si="134"/>
        <v>0</v>
      </c>
      <c r="EY106" s="72">
        <f>IFERROR(VLOOKUP(B106,'21'!B:D,3,0),"0")</f>
        <v>0</v>
      </c>
      <c r="EZ106" s="72">
        <f>IFERROR(VLOOKUP(B106,'21'!B:E,4,0),"0")</f>
        <v>0</v>
      </c>
      <c r="FA106" s="72">
        <f>IFERROR(VLOOKUP(B106,'21'!B:F,5,0),"0")</f>
        <v>0</v>
      </c>
      <c r="FB106" s="72">
        <f>IFERROR(VLOOKUP(B106,'21'!B:J,9,0),"0")</f>
        <v>0</v>
      </c>
      <c r="FC106" s="72">
        <f>IFERROR(VLOOKUP(B106,'21'!B:K,10,0),"0")</f>
        <v>0</v>
      </c>
      <c r="FD106" s="72">
        <f>IFERROR(VLOOKUP(B106,'21'!B:L,11,0),"0")</f>
        <v>0</v>
      </c>
      <c r="FE106" s="73">
        <f t="shared" si="135"/>
        <v>0</v>
      </c>
      <c r="FF106" s="72">
        <f>IFERROR(VLOOKUP(B106,'22'!B:D,3,0),"0")</f>
        <v>0</v>
      </c>
      <c r="FG106" s="72">
        <f>IFERROR(VLOOKUP(B106,'22'!B:E,4,0),"0")</f>
        <v>0</v>
      </c>
      <c r="FH106" s="72">
        <f>IFERROR(VLOOKUP(B106,'22'!B:F,5,0),"0")</f>
        <v>0</v>
      </c>
      <c r="FI106" s="72">
        <f>IFERROR(VLOOKUP(B106,'22'!B:J,9,0),"0")</f>
        <v>0</v>
      </c>
      <c r="FJ106" s="72">
        <f>IFERROR(VLOOKUP(B106,'22'!B:K,10,0),"0")</f>
        <v>0</v>
      </c>
      <c r="FK106" s="72">
        <f>IFERROR(VLOOKUP(B106,'22'!B:L,11,0),"0")</f>
        <v>0</v>
      </c>
      <c r="FL106" s="73">
        <f t="shared" si="136"/>
        <v>0</v>
      </c>
      <c r="FM106" s="72">
        <f>IFERROR(VLOOKUP(B106,'23'!B:D,3,0),"0")</f>
        <v>0</v>
      </c>
      <c r="FN106" s="72">
        <f>IFERROR(VLOOKUP(B106,'23'!B:E,4,0),"0")</f>
        <v>0</v>
      </c>
      <c r="FO106" s="72">
        <f>IFERROR(VLOOKUP(B106,'23'!B:F,5,0),"0")</f>
        <v>0</v>
      </c>
      <c r="FP106" s="72">
        <f>IFERROR(VLOOKUP(B106,'23'!B:J,9,0),"0")</f>
        <v>0</v>
      </c>
      <c r="FQ106" s="72">
        <f>IFERROR(VLOOKUP(B106,'23'!B:K,10,0),"0")</f>
        <v>0</v>
      </c>
      <c r="FR106" s="72">
        <f>IFERROR(VLOOKUP(B106,'23'!B:L,11,0),"0")</f>
        <v>0</v>
      </c>
      <c r="FS106" s="73">
        <f t="shared" si="137"/>
        <v>0</v>
      </c>
      <c r="FT106" s="72">
        <f>IFERROR(VLOOKUP(B106,'24'!B:D,3,0),"0")</f>
        <v>0</v>
      </c>
      <c r="FU106" s="72">
        <f>IFERROR(VLOOKUP(B106,'24'!B:E,4,0),"0")</f>
        <v>0</v>
      </c>
      <c r="FV106" s="72">
        <f>IFERROR(VLOOKUP(B106,'24'!B:F,5,0),"0")</f>
        <v>0</v>
      </c>
      <c r="FW106" s="72">
        <f>IFERROR(VLOOKUP(B106,'24'!B:J,9,0),"0")</f>
        <v>0</v>
      </c>
      <c r="FX106" s="72">
        <f>IFERROR(VLOOKUP(B106,'24'!B:K,10,0),"0")</f>
        <v>0</v>
      </c>
      <c r="FY106" s="72">
        <f>IFERROR(VLOOKUP(B106,'24'!B:L,11,0),"0")</f>
        <v>0</v>
      </c>
      <c r="FZ106" s="73">
        <f t="shared" si="138"/>
        <v>0</v>
      </c>
      <c r="GA106" s="72">
        <f>IFERROR(VLOOKUP(B106,'25'!B:D,3,0),"0")</f>
        <v>0</v>
      </c>
      <c r="GB106" s="72">
        <f>IFERROR(VLOOKUP(B106,'25'!B:E,4,0),"0")</f>
        <v>0</v>
      </c>
      <c r="GC106" s="72">
        <f>IFERROR(VLOOKUP(B106,'25'!B:F,5,0),"0")</f>
        <v>0</v>
      </c>
      <c r="GD106" s="72">
        <f>IFERROR(VLOOKUP(B106,'25'!B:J,9,0),"0")</f>
        <v>0</v>
      </c>
      <c r="GE106" s="72">
        <f>IFERROR(VLOOKUP(B106,'25'!B:K,10,0),"0")</f>
        <v>0</v>
      </c>
      <c r="GF106" s="72">
        <f>IFERROR(VLOOKUP(B106,'25'!B:L,11,0),"0")</f>
        <v>0</v>
      </c>
      <c r="GG106" s="73">
        <f t="shared" si="119"/>
        <v>0</v>
      </c>
      <c r="GH106" s="72">
        <f>IFERROR(VLOOKUP(B106,'26'!B:D,3,0),"0")</f>
        <v>0</v>
      </c>
      <c r="GI106" s="72">
        <f>IFERROR(VLOOKUP(B106,'26'!B:E,4,0),"0")</f>
        <v>0</v>
      </c>
      <c r="GJ106" s="72">
        <f>IFERROR(VLOOKUP(B106,'26'!B:F,5,0),"0")</f>
        <v>0</v>
      </c>
      <c r="GK106" s="72">
        <f>IFERROR(VLOOKUP(B106,'26'!B:J,9,0),"0")</f>
        <v>0</v>
      </c>
      <c r="GL106" s="72">
        <f>IFERROR(VLOOKUP(B106,'26'!B:K,10,0),"0")</f>
        <v>0</v>
      </c>
      <c r="GM106" s="72">
        <f>IFERROR(VLOOKUP(B106,'26'!B:L,11,0),"0")</f>
        <v>0</v>
      </c>
      <c r="GN106" s="73">
        <f t="shared" si="120"/>
        <v>0</v>
      </c>
      <c r="GO106" s="72">
        <f>IFERROR(VLOOKUP(B106,'27'!B:D,3,0),"0")</f>
        <v>0</v>
      </c>
      <c r="GP106" s="72">
        <f>IFERROR(VLOOKUP(B106,'27'!B:E,4,0),"0")</f>
        <v>0</v>
      </c>
      <c r="GQ106" s="72">
        <f>IFERROR(VLOOKUP(B106,'27'!B:F,5,0),"0")</f>
        <v>0</v>
      </c>
      <c r="GR106" s="72">
        <f>IFERROR(VLOOKUP(B106,'27'!B:J,9,0),"0")</f>
        <v>0</v>
      </c>
      <c r="GS106" s="72">
        <f>IFERROR(VLOOKUP(B106,'27'!B:K,10,0),"0")</f>
        <v>0</v>
      </c>
      <c r="GT106" s="72">
        <f>IFERROR(VLOOKUP(B106,'27'!B:L,11,0),"0")</f>
        <v>0</v>
      </c>
      <c r="GU106" s="73">
        <f t="shared" si="139"/>
        <v>0</v>
      </c>
      <c r="GV106" s="72">
        <f>IFERROR(VLOOKUP(B106,'28'!B:D,3,0),"0")</f>
        <v>0</v>
      </c>
      <c r="GW106" s="72">
        <f>IFERROR(VLOOKUP(B106,'28'!B:E,4,0),"0")</f>
        <v>0</v>
      </c>
      <c r="GX106" s="72">
        <f>IFERROR(VLOOKUP(B106,'28'!B:F,5,0),"0")</f>
        <v>0</v>
      </c>
      <c r="GY106" s="72">
        <f>IFERROR(VLOOKUP(B106,'28'!B:J,9,0),"0")</f>
        <v>0</v>
      </c>
      <c r="GZ106" s="72">
        <f>IFERROR(VLOOKUP(B106,'28'!B:K,10,0),"0")</f>
        <v>0</v>
      </c>
      <c r="HA106" s="72">
        <f>IFERROR(VLOOKUP(B106,'28'!B:L,11,0),"0")</f>
        <v>0</v>
      </c>
      <c r="HB106" s="73">
        <f t="shared" si="140"/>
        <v>0</v>
      </c>
      <c r="HC106" s="72" t="str">
        <f>IFERROR(VLOOKUP(B106,#REF!,3),"0")</f>
        <v>0</v>
      </c>
      <c r="HD106" s="72" t="str">
        <f>IFERROR(VLOOKUP(B106,#REF!,4,0),"0")</f>
        <v>0</v>
      </c>
      <c r="HE106" s="72" t="str">
        <f>IFERROR(VLOOKUP(B106,#REF!,5,0),"0")</f>
        <v>0</v>
      </c>
      <c r="HF106" s="72" t="str">
        <f>IFERROR(VLOOKUP(B106,#REF!,9,0),"0")</f>
        <v>0</v>
      </c>
      <c r="HG106" s="72" t="str">
        <f>IFERROR(VLOOKUP(B106,#REF!,10,0),"0")</f>
        <v>0</v>
      </c>
      <c r="HH106" s="72" t="str">
        <f>IFERROR(VLOOKUP(B106,#REF!,11,0),"0")</f>
        <v>0</v>
      </c>
      <c r="HI106" s="73">
        <f t="shared" si="121"/>
        <v>0</v>
      </c>
      <c r="HP106" s="73">
        <f t="shared" si="122"/>
        <v>0</v>
      </c>
      <c r="HW106" s="73">
        <f t="shared" si="123"/>
        <v>0</v>
      </c>
    </row>
    <row r="107" spans="1:231" x14ac:dyDescent="0.6">
      <c r="A107" s="3">
        <v>104</v>
      </c>
      <c r="B107" s="3">
        <v>1200092</v>
      </c>
      <c r="C107" s="5" t="s">
        <v>54</v>
      </c>
      <c r="D107" s="3" t="s">
        <v>182</v>
      </c>
      <c r="E107" s="84">
        <v>0</v>
      </c>
      <c r="F107" s="83">
        <f t="shared" si="126"/>
        <v>0</v>
      </c>
      <c r="G107" s="70">
        <f t="shared" si="141"/>
        <v>0</v>
      </c>
      <c r="H107" s="70">
        <f t="shared" si="142"/>
        <v>0</v>
      </c>
      <c r="I107" s="70">
        <f t="shared" si="143"/>
        <v>4</v>
      </c>
      <c r="J107" s="70">
        <f t="shared" si="144"/>
        <v>0</v>
      </c>
      <c r="K107" s="70">
        <f t="shared" si="145"/>
        <v>0</v>
      </c>
      <c r="L107" s="70">
        <f t="shared" si="146"/>
        <v>0</v>
      </c>
      <c r="M107" s="73">
        <f t="shared" si="124"/>
        <v>4</v>
      </c>
      <c r="N107" s="81">
        <f t="shared" si="125"/>
        <v>4</v>
      </c>
      <c r="O107" s="72" t="str">
        <f>IFERROR(VLOOKUP(B107,'1ไม่มียอด'!B:D,3,0),"0")</f>
        <v>0</v>
      </c>
      <c r="P107" s="72" t="str">
        <f>IFERROR(VLOOKUP(B107,'1ไม่มียอด'!B:E,4,0),"0")</f>
        <v>0</v>
      </c>
      <c r="Q107" s="72" t="str">
        <f>IFERROR(VLOOKUP(B107,'1ไม่มียอด'!B:F,5,0),"0")</f>
        <v>0</v>
      </c>
      <c r="R107" s="72" t="str">
        <f>IFERROR(VLOOKUP(B107,'1ไม่มียอด'!B:G,6,0),"0")</f>
        <v>0</v>
      </c>
      <c r="S107" s="72" t="str">
        <f>IFERROR(VLOOKUP(B107,'1ไม่มียอด'!B:J,9,0),"0")</f>
        <v>0</v>
      </c>
      <c r="T107" s="72" t="str">
        <f>IFERROR(VLOOKUP(B107,'1ไม่มียอด'!B:K,10,0),"0")</f>
        <v>0</v>
      </c>
      <c r="U107" s="73">
        <f t="shared" si="107"/>
        <v>0</v>
      </c>
      <c r="V107" s="72" t="str">
        <f>IFERROR(VLOOKUP(B107,#REF!,3,0),"0")</f>
        <v>0</v>
      </c>
      <c r="W107" s="72" t="str">
        <f>IFERROR(VLOOKUP(B107,#REF!,4,0),"0")</f>
        <v>0</v>
      </c>
      <c r="X107" s="72" t="str">
        <f>IFERROR(VLOOKUP(B107,#REF!,5,0),"0")</f>
        <v>0</v>
      </c>
      <c r="Y107" s="72" t="str">
        <f>IFERROR(VLOOKUP(B107,#REF!,9,0),"0")</f>
        <v>0</v>
      </c>
      <c r="Z107" s="72" t="str">
        <f>IFERROR(VLOOKUP(B107,#REF!,10,0),"0")</f>
        <v>0</v>
      </c>
      <c r="AA107" s="72" t="str">
        <f>IFERROR(VLOOKUP(B107,#REF!,11,0),"0")</f>
        <v>0</v>
      </c>
      <c r="AB107" s="73">
        <f t="shared" si="108"/>
        <v>0</v>
      </c>
      <c r="AC107" s="72">
        <f>IFERROR(VLOOKUP(B107,'3'!B:D,3,0),"0")</f>
        <v>0</v>
      </c>
      <c r="AD107" s="72">
        <f>IFERROR(VLOOKUP(B107,'3'!B:E,4,0),"0")</f>
        <v>0</v>
      </c>
      <c r="AE107" s="72">
        <f>IFERROR(VLOOKUP(B107,'3'!B:F,5,0),"0")</f>
        <v>0</v>
      </c>
      <c r="AF107" s="72">
        <f>IFERROR(VLOOKUP(B107,'3'!B:J,9,0),"0")</f>
        <v>0</v>
      </c>
      <c r="AG107" s="72">
        <f>IFERROR(VLOOKUP(B107,'3'!B:K,10,0),"0")</f>
        <v>0</v>
      </c>
      <c r="AH107" s="72">
        <f>IFERROR(VLOOKUP(B107,'3'!B:L,11,0),"0")</f>
        <v>0</v>
      </c>
      <c r="AI107" s="73">
        <f t="shared" si="127"/>
        <v>0</v>
      </c>
      <c r="AJ107" s="72">
        <f>IFERROR(VLOOKUP(B107,'4'!B:D,3,0),"0")</f>
        <v>0</v>
      </c>
      <c r="AK107" s="72">
        <f>IFERROR(VLOOKUP(B107,'4'!B:E,4,0),"0")</f>
        <v>0</v>
      </c>
      <c r="AL107" s="72">
        <f>IFERROR(VLOOKUP(B107,'4'!B:F,5,0),"0")</f>
        <v>0</v>
      </c>
      <c r="AM107" s="72">
        <f>IFERROR(VLOOKUP(B107,'4'!B:J,9,0),"0")</f>
        <v>0</v>
      </c>
      <c r="AN107" s="72">
        <f>IFERROR(VLOOKUP(B107,'4'!B:K,10,0),"0")</f>
        <v>0</v>
      </c>
      <c r="AO107" s="72">
        <f>IFERROR(VLOOKUP(B107,'4'!B:L,11,0),"0")</f>
        <v>0</v>
      </c>
      <c r="AP107" s="73">
        <f t="shared" si="128"/>
        <v>0</v>
      </c>
      <c r="AQ107" s="72">
        <f>IFERROR(VLOOKUP(B107,'5'!B:D,3,0),"0")</f>
        <v>0</v>
      </c>
      <c r="AR107" s="72">
        <f>IFERROR(VLOOKUP(B107,'5'!B:E,4,0),"0")</f>
        <v>0</v>
      </c>
      <c r="AS107" s="72">
        <f>IFERROR(VLOOKUP(B107,'5'!B:F,5,0),"0")</f>
        <v>0</v>
      </c>
      <c r="AT107" s="72">
        <f>IFERROR(VLOOKUP(B107,'5'!B:J,9,0),"0")</f>
        <v>0</v>
      </c>
      <c r="AU107" s="72">
        <f>IFERROR(VLOOKUP(B107,'5'!B:K,10,0),"0")</f>
        <v>0</v>
      </c>
      <c r="AV107" s="72">
        <f>IFERROR(VLOOKUP(B107,'5'!B:L,11,0),"0")</f>
        <v>0</v>
      </c>
      <c r="AW107" s="73">
        <f t="shared" si="109"/>
        <v>0</v>
      </c>
      <c r="AX107" s="72">
        <f>IFERROR(VLOOKUP(B107,'6'!B:D,3,0),"0")</f>
        <v>0</v>
      </c>
      <c r="AY107" s="72">
        <f>IFERROR(VLOOKUP(B107,'6'!B:E,4,0),"0")</f>
        <v>0</v>
      </c>
      <c r="AZ107" s="72">
        <f>IFERROR(VLOOKUP(B107,'6'!B:F,5,0),"0")</f>
        <v>0</v>
      </c>
      <c r="BA107" s="72">
        <f>IFERROR(VLOOKUP(B107,'6'!B:J,9,0),"0")</f>
        <v>0</v>
      </c>
      <c r="BB107" s="72">
        <f>IFERROR(VLOOKUP(B107,'6'!B:K,10,0),"0")</f>
        <v>0</v>
      </c>
      <c r="BC107" s="72">
        <f>IFERROR(VLOOKUP(B107,'6'!B:L,11,0),"0")</f>
        <v>0</v>
      </c>
      <c r="BD107" s="73">
        <f t="shared" si="129"/>
        <v>0</v>
      </c>
      <c r="BE107" s="72">
        <f>IFERROR(VLOOKUP(B107,'7'!B:D,3,0),"0")</f>
        <v>0</v>
      </c>
      <c r="BF107" s="72">
        <f>IFERROR(VLOOKUP(B107,'7'!B:E,4,0),"0")</f>
        <v>0</v>
      </c>
      <c r="BG107" s="72">
        <f>IFERROR(VLOOKUP(B107,'7'!B:F,5,0),"0")</f>
        <v>0</v>
      </c>
      <c r="BH107" s="72">
        <f>IFERROR(VLOOKUP(B107,'7'!B:J,9,0),"0")</f>
        <v>0</v>
      </c>
      <c r="BI107" s="72">
        <f>IFERROR(VLOOKUP(B107,'7'!B:K,10,0),"0")</f>
        <v>0</v>
      </c>
      <c r="BJ107" s="72">
        <f>IFERROR(VLOOKUP(B107,'7'!B:L,11,0),"0")</f>
        <v>0</v>
      </c>
      <c r="BK107" s="73">
        <f t="shared" si="110"/>
        <v>0</v>
      </c>
      <c r="BL107" s="72">
        <f>IFERROR(VLOOKUP(B107,'8'!B:D,3,0),"0")</f>
        <v>0</v>
      </c>
      <c r="BM107" s="72">
        <f>IFERROR(VLOOKUP(B107,'8'!B:E,4,0),"0")</f>
        <v>0</v>
      </c>
      <c r="BN107" s="72">
        <f>IFERROR(VLOOKUP(B107,'8'!B:F,5,0),"0")</f>
        <v>0</v>
      </c>
      <c r="BO107" s="72">
        <f>IFERROR(VLOOKUP(B107,'8'!B:J,9,0),"0")</f>
        <v>0</v>
      </c>
      <c r="BP107" s="72">
        <f>IFERROR(VLOOKUP(B107,'8'!B:K,10,0),"0")</f>
        <v>0</v>
      </c>
      <c r="BQ107" s="72">
        <f>IFERROR(VLOOKUP(B107,'8'!B:L,11,0),"0")</f>
        <v>0</v>
      </c>
      <c r="BR107" s="73">
        <f t="shared" si="130"/>
        <v>0</v>
      </c>
      <c r="BS107" s="72">
        <f>IFERROR(VLOOKUP(B107,'9'!B:D,3,0),"0")</f>
        <v>0</v>
      </c>
      <c r="BT107" s="72">
        <f>IFERROR(VLOOKUP(B107,'9'!B:E,4,0),"0")</f>
        <v>0</v>
      </c>
      <c r="BU107" s="72">
        <f>IFERROR(VLOOKUP(B107,'9'!B:F,5,0),"0")</f>
        <v>0</v>
      </c>
      <c r="BV107" s="72">
        <f>IFERROR(VLOOKUP(B107,'9'!B:J,9,0),"0")</f>
        <v>0</v>
      </c>
      <c r="BW107" s="72">
        <f>IFERROR(VLOOKUP(B107,'9'!B:K,10,0),"0")</f>
        <v>0</v>
      </c>
      <c r="BX107" s="72">
        <f>IFERROR(VLOOKUP(B107,'9'!B:L,11,0),"0")</f>
        <v>0</v>
      </c>
      <c r="BY107" s="73">
        <f t="shared" si="131"/>
        <v>0</v>
      </c>
      <c r="BZ107" s="72">
        <f>IFERROR(VLOOKUP(B107,'10'!B:D,3,0),"0")</f>
        <v>0</v>
      </c>
      <c r="CA107" s="72">
        <f>IFERROR(VLOOKUP(B107,'10'!B:E,4,0),"0")</f>
        <v>0</v>
      </c>
      <c r="CB107" s="72">
        <f>VLOOKUP(B107,'10'!B:F,5,0)</f>
        <v>0</v>
      </c>
      <c r="CC107" s="72">
        <f>IFERROR(VLOOKUP(B107,'10'!B:J,9,0),"0")</f>
        <v>0</v>
      </c>
      <c r="CD107" s="72">
        <f>IFERROR(VLOOKUP(B107,'10'!B:K,10,0),"0")</f>
        <v>0</v>
      </c>
      <c r="CE107" s="72">
        <f>IFERROR(VLOOKUP(B107,'10'!B:L,11,0),"0")</f>
        <v>0</v>
      </c>
      <c r="CF107" s="73">
        <f t="shared" si="111"/>
        <v>0</v>
      </c>
      <c r="CG107" s="72">
        <f>IFERROR(VLOOKUP(B107,'11'!B:D,3,0),"0")</f>
        <v>0</v>
      </c>
      <c r="CH107" s="72">
        <f>IFERROR(VLOOKUP(B107,'11'!B:E,4,0),"0")</f>
        <v>0</v>
      </c>
      <c r="CI107" s="72">
        <f>IFERROR(VLOOKUP(B107,'11'!B:F,5,0),"0")</f>
        <v>0</v>
      </c>
      <c r="CJ107" s="72">
        <f>IFERROR(VLOOKUP(B107,'11'!B:J,9,0),"0")</f>
        <v>0</v>
      </c>
      <c r="CK107" s="72">
        <f>IFERROR(VLOOKUP(B107,'11'!B:K,10,0),"0")</f>
        <v>0</v>
      </c>
      <c r="CL107" s="72">
        <f>IFERROR(VLOOKUP(B107,'11'!B:L,11,0),"0")</f>
        <v>0</v>
      </c>
      <c r="CM107" s="73">
        <f t="shared" si="112"/>
        <v>0</v>
      </c>
      <c r="CN107" s="72">
        <f>IFERROR(VLOOKUP(B107,'12'!B:D,3,0),"0")</f>
        <v>0</v>
      </c>
      <c r="CO107" s="72">
        <f>IFERROR(VLOOKUP(B107,'12'!B:E,4,0),"0")</f>
        <v>0</v>
      </c>
      <c r="CP107" s="72">
        <f>IFERROR(VLOOKUP(B107,'12'!B:F,5,0),"0")</f>
        <v>0</v>
      </c>
      <c r="CQ107" s="72">
        <f>IFERROR(VLOOKUP(B107,'12'!B:J,9,0),"0")</f>
        <v>0</v>
      </c>
      <c r="CR107" s="72">
        <f>IFERROR(VLOOKUP(B107,'12'!B:K,10,0),"0")</f>
        <v>0</v>
      </c>
      <c r="CS107" s="72">
        <f>IFERROR(VLOOKUP(B107,'12'!B:L,11,0),"0")</f>
        <v>0</v>
      </c>
      <c r="CT107" s="73">
        <f t="shared" si="113"/>
        <v>0</v>
      </c>
      <c r="CU107" s="72">
        <f>IFERROR(VLOOKUP(B107,'13'!B:D,3,0),"0")</f>
        <v>0</v>
      </c>
      <c r="CV107" s="72">
        <f>IFERROR(VLOOKUP(B107,'13'!B:E,4,0),"0")</f>
        <v>0</v>
      </c>
      <c r="CW107" s="72">
        <f>IFERROR(VLOOKUP(B107,'13'!B:F,5,0),"0")</f>
        <v>0</v>
      </c>
      <c r="CX107" s="72">
        <f>IFERROR(VLOOKUP(B107,'13'!B:J,9,0),"0")</f>
        <v>0</v>
      </c>
      <c r="CY107" s="72">
        <f>IFERROR(VLOOKUP(B107,'13'!B:K,10,0),"0")</f>
        <v>0</v>
      </c>
      <c r="CZ107" s="72">
        <f>IFERROR(VLOOKUP(B107,'13'!B:L,11,0),"0")</f>
        <v>0</v>
      </c>
      <c r="DA107" s="73">
        <f t="shared" si="114"/>
        <v>0</v>
      </c>
      <c r="DB107" s="72">
        <f>IFERROR(VLOOKUP(B107,'14'!B:D,3,0),"0")</f>
        <v>0</v>
      </c>
      <c r="DC107" s="72">
        <f>IFERROR(VLOOKUP(B107,'14'!B:E,4,0),"0")</f>
        <v>0</v>
      </c>
      <c r="DD107" s="72">
        <f>IFERROR(VLOOKUP(B107,'14'!B:F,5,0),"0")</f>
        <v>0</v>
      </c>
      <c r="DE107" s="72">
        <f>IFERROR(VLOOKUP(B107,'14'!B:J,9,0),"0")</f>
        <v>0</v>
      </c>
      <c r="DF107" s="72">
        <f>IFERROR(VLOOKUP(B107,'14'!B:K,10,0),"0")</f>
        <v>0</v>
      </c>
      <c r="DG107" s="72">
        <f>IFERROR(VLOOKUP(B107,'14'!B:L,11,0),"0")</f>
        <v>0</v>
      </c>
      <c r="DH107" s="73">
        <f t="shared" si="115"/>
        <v>0</v>
      </c>
      <c r="DI107" s="72">
        <f>IFERROR(VLOOKUP(B107,'15'!B:D,3,0),"0")</f>
        <v>0</v>
      </c>
      <c r="DJ107" s="72">
        <f>IFERROR(VLOOKUP(B107,'15'!B:E,4,0),"0")</f>
        <v>0</v>
      </c>
      <c r="DK107" s="72">
        <f>IFERROR(VLOOKUP(B107,'15'!B:F,5,0),"0")</f>
        <v>0</v>
      </c>
      <c r="DL107" s="72">
        <f>IFERROR(VLOOKUP(B107,'15'!B:J,9,0),"0")</f>
        <v>0</v>
      </c>
      <c r="DM107" s="72">
        <f>IFERROR(VLOOKUP(B107,'15'!B:K,10,0),"0")</f>
        <v>0</v>
      </c>
      <c r="DN107" s="72">
        <f>IFERROR(VLOOKUP(B107,'15'!B:L,11,0),"0")</f>
        <v>0</v>
      </c>
      <c r="DO107" s="73">
        <f t="shared" si="116"/>
        <v>0</v>
      </c>
      <c r="DP107" s="72">
        <f>IFERROR(VLOOKUP(B107,'16'!B:D,3,0),"0")</f>
        <v>0</v>
      </c>
      <c r="DQ107" s="72">
        <f>IFERROR(VLOOKUP(B107,'16'!B:E,4,0),"0")</f>
        <v>0</v>
      </c>
      <c r="DR107" s="72">
        <f>IFERROR(VLOOKUP(B107,'16'!B:F,5,0),"0")</f>
        <v>0</v>
      </c>
      <c r="DS107" s="72">
        <f>IFERROR(VLOOKUP(B107,'16'!B:J,9,0),"0")</f>
        <v>0</v>
      </c>
      <c r="DT107" s="72">
        <f>IFERROR(VLOOKUP(B107,'16'!B:K,10,0),"0")</f>
        <v>0</v>
      </c>
      <c r="DU107" s="72">
        <f>IFERROR(VLOOKUP(B107,'16'!B:L,11,0),"0")</f>
        <v>0</v>
      </c>
      <c r="DV107" s="73">
        <f t="shared" si="117"/>
        <v>0</v>
      </c>
      <c r="DW107" s="72">
        <f>IFERROR(VLOOKUP(B107,'17'!B:D,3,0),"0")</f>
        <v>0</v>
      </c>
      <c r="DX107" s="72">
        <f>IFERROR(VLOOKUP(B107,'17'!B:E,4,0),"0")</f>
        <v>0</v>
      </c>
      <c r="DY107" s="72">
        <f>IFERROR(VLOOKUP(B107,'17'!B:F,5,0),"0")</f>
        <v>0</v>
      </c>
      <c r="DZ107" s="72">
        <f>IFERROR(VLOOKUP(B107,'17'!B:J,9,0),"0")</f>
        <v>0</v>
      </c>
      <c r="EA107" s="72">
        <f>IFERROR(VLOOKUP(B107,'17'!B:K,10,0),"0")</f>
        <v>0</v>
      </c>
      <c r="EB107" s="72">
        <f>IFERROR(VLOOKUP(B107,'17'!B:L,11,0),"0")</f>
        <v>0</v>
      </c>
      <c r="EC107" s="73">
        <f t="shared" si="118"/>
        <v>0</v>
      </c>
      <c r="ED107" s="72">
        <f>IFERROR(VLOOKUP(B107,'18'!B:D,3,0),"0")</f>
        <v>0</v>
      </c>
      <c r="EE107" s="72">
        <f>IFERROR(VLOOKUP(B107,'18'!B:E,4,0),"0")</f>
        <v>0</v>
      </c>
      <c r="EF107" s="72">
        <f>IFERROR(VLOOKUP(B107,'18'!B:F,5,0),"0")</f>
        <v>0</v>
      </c>
      <c r="EG107" s="72">
        <f>IFERROR(VLOOKUP(B107,'18'!B:J,9,0),"0")</f>
        <v>0</v>
      </c>
      <c r="EH107" s="72">
        <f>IFERROR(VLOOKUP(B107,'18'!B:K,10,0),"0")</f>
        <v>0</v>
      </c>
      <c r="EI107" s="72">
        <f>IFERROR(VLOOKUP(B107,'18'!B:L,11,0),"0")</f>
        <v>0</v>
      </c>
      <c r="EJ107" s="73">
        <f t="shared" si="132"/>
        <v>0</v>
      </c>
      <c r="EK107" s="72">
        <f>IFERROR(VLOOKUP(B107,'19'!B:D,3,0),"0")</f>
        <v>0</v>
      </c>
      <c r="EL107" s="72">
        <f>IFERROR(VLOOKUP(B107,'19'!B:E,4,0),"0")</f>
        <v>0</v>
      </c>
      <c r="EM107" s="72">
        <f>IFERROR(VLOOKUP(B107,'19'!B:F,5,0),"0")</f>
        <v>0</v>
      </c>
      <c r="EN107" s="72">
        <f>IFERROR(VLOOKUP(B107,'19'!B:J,9,0),"0")</f>
        <v>0</v>
      </c>
      <c r="EO107" s="72">
        <f>IFERROR(VLOOKUP(B107,'19'!B:K,10,0),"0")</f>
        <v>0</v>
      </c>
      <c r="EP107" s="72">
        <f>IFERROR(VLOOKUP(B107,'19'!B:L,11,0),"0")</f>
        <v>0</v>
      </c>
      <c r="EQ107" s="73">
        <f t="shared" si="133"/>
        <v>0</v>
      </c>
      <c r="ER107" s="72">
        <f>IFERROR(VLOOKUP(B107,'20'!B:D,3,0),"0")</f>
        <v>0</v>
      </c>
      <c r="ES107" s="72">
        <f>IFERROR(VLOOKUP(B107,'20'!B:E,4,0),"0")</f>
        <v>0</v>
      </c>
      <c r="ET107" s="72">
        <f>IFERROR(VLOOKUP(B107,'20'!B:F,5,0),"0")</f>
        <v>0</v>
      </c>
      <c r="EU107" s="72">
        <f>IFERROR(VLOOKUP(B107,'20'!B:J,9,0),"0")</f>
        <v>0</v>
      </c>
      <c r="EV107" s="72">
        <f>IFERROR(VLOOKUP(B107,'20'!B:K,10,0),"0")</f>
        <v>0</v>
      </c>
      <c r="EW107" s="72">
        <f>IFERROR(VLOOKUP(B107,'20'!B:L,11,0),"0")</f>
        <v>0</v>
      </c>
      <c r="EX107" s="73">
        <f t="shared" si="134"/>
        <v>0</v>
      </c>
      <c r="EY107" s="72">
        <f>IFERROR(VLOOKUP(B107,'21'!B:D,3,0),"0")</f>
        <v>0</v>
      </c>
      <c r="EZ107" s="72">
        <f>IFERROR(VLOOKUP(B107,'21'!B:E,4,0),"0")</f>
        <v>0</v>
      </c>
      <c r="FA107" s="72">
        <f>IFERROR(VLOOKUP(B107,'21'!B:F,5,0),"0")</f>
        <v>0</v>
      </c>
      <c r="FB107" s="72">
        <f>IFERROR(VLOOKUP(B107,'21'!B:J,9,0),"0")</f>
        <v>0</v>
      </c>
      <c r="FC107" s="72">
        <f>IFERROR(VLOOKUP(B107,'21'!B:K,10,0),"0")</f>
        <v>0</v>
      </c>
      <c r="FD107" s="72">
        <f>IFERROR(VLOOKUP(B107,'21'!B:L,11,0),"0")</f>
        <v>0</v>
      </c>
      <c r="FE107" s="73">
        <f t="shared" si="135"/>
        <v>0</v>
      </c>
      <c r="FF107" s="72">
        <f>IFERROR(VLOOKUP(B107,'22'!B:D,3,0),"0")</f>
        <v>0</v>
      </c>
      <c r="FG107" s="72">
        <f>IFERROR(VLOOKUP(B107,'22'!B:E,4,0),"0")</f>
        <v>0</v>
      </c>
      <c r="FH107" s="72">
        <f>IFERROR(VLOOKUP(B107,'22'!B:F,5,0),"0")</f>
        <v>0</v>
      </c>
      <c r="FI107" s="72">
        <f>IFERROR(VLOOKUP(B107,'22'!B:J,9,0),"0")</f>
        <v>0</v>
      </c>
      <c r="FJ107" s="72">
        <f>IFERROR(VLOOKUP(B107,'22'!B:K,10,0),"0")</f>
        <v>0</v>
      </c>
      <c r="FK107" s="72">
        <f>IFERROR(VLOOKUP(B107,'22'!B:L,11,0),"0")</f>
        <v>0</v>
      </c>
      <c r="FL107" s="73">
        <f t="shared" si="136"/>
        <v>0</v>
      </c>
      <c r="FM107" s="72">
        <f>IFERROR(VLOOKUP(B107,'23'!B:D,3,0),"0")</f>
        <v>0</v>
      </c>
      <c r="FN107" s="72">
        <f>IFERROR(VLOOKUP(B107,'23'!B:E,4,0),"0")</f>
        <v>0</v>
      </c>
      <c r="FO107" s="72">
        <f>IFERROR(VLOOKUP(B107,'23'!B:F,5,0),"0")</f>
        <v>0</v>
      </c>
      <c r="FP107" s="72">
        <f>IFERROR(VLOOKUP(B107,'23'!B:J,9,0),"0")</f>
        <v>0</v>
      </c>
      <c r="FQ107" s="72">
        <f>IFERROR(VLOOKUP(B107,'23'!B:K,10,0),"0")</f>
        <v>0</v>
      </c>
      <c r="FR107" s="72">
        <f>IFERROR(VLOOKUP(B107,'23'!B:L,11,0),"0")</f>
        <v>0</v>
      </c>
      <c r="FS107" s="73">
        <f t="shared" si="137"/>
        <v>0</v>
      </c>
      <c r="FT107" s="72">
        <f>IFERROR(VLOOKUP(B107,'24'!B:D,3,0),"0")</f>
        <v>0</v>
      </c>
      <c r="FU107" s="72">
        <f>IFERROR(VLOOKUP(B107,'24'!B:E,4,0),"0")</f>
        <v>0</v>
      </c>
      <c r="FV107" s="72">
        <f>IFERROR(VLOOKUP(B107,'24'!B:F,5,0),"0")</f>
        <v>4</v>
      </c>
      <c r="FW107" s="72">
        <f>IFERROR(VLOOKUP(B107,'24'!B:J,9,0),"0")</f>
        <v>0</v>
      </c>
      <c r="FX107" s="72">
        <f>IFERROR(VLOOKUP(B107,'24'!B:K,10,0),"0")</f>
        <v>0</v>
      </c>
      <c r="FY107" s="72">
        <f>IFERROR(VLOOKUP(B107,'24'!B:L,11,0),"0")</f>
        <v>0</v>
      </c>
      <c r="FZ107" s="73">
        <f t="shared" si="138"/>
        <v>4</v>
      </c>
      <c r="GA107" s="72">
        <f>IFERROR(VLOOKUP(B107,'25'!B:D,3,0),"0")</f>
        <v>0</v>
      </c>
      <c r="GB107" s="72">
        <f>IFERROR(VLOOKUP(B107,'25'!B:E,4,0),"0")</f>
        <v>0</v>
      </c>
      <c r="GC107" s="72">
        <f>IFERROR(VLOOKUP(B107,'25'!B:F,5,0),"0")</f>
        <v>0</v>
      </c>
      <c r="GD107" s="72">
        <f>IFERROR(VLOOKUP(B107,'25'!B:J,9,0),"0")</f>
        <v>0</v>
      </c>
      <c r="GE107" s="72">
        <f>IFERROR(VLOOKUP(B107,'25'!B:K,10,0),"0")</f>
        <v>0</v>
      </c>
      <c r="GF107" s="72">
        <f>IFERROR(VLOOKUP(B107,'25'!B:L,11,0),"0")</f>
        <v>0</v>
      </c>
      <c r="GG107" s="73">
        <f t="shared" si="119"/>
        <v>0</v>
      </c>
      <c r="GH107" s="72">
        <f>IFERROR(VLOOKUP(B107,'26'!B:D,3,0),"0")</f>
        <v>0</v>
      </c>
      <c r="GI107" s="72">
        <f>IFERROR(VLOOKUP(B107,'26'!B:E,4,0),"0")</f>
        <v>0</v>
      </c>
      <c r="GJ107" s="72">
        <f>IFERROR(VLOOKUP(B107,'26'!B:F,5,0),"0")</f>
        <v>0</v>
      </c>
      <c r="GK107" s="72">
        <f>IFERROR(VLOOKUP(B107,'26'!B:J,9,0),"0")</f>
        <v>0</v>
      </c>
      <c r="GL107" s="72">
        <f>IFERROR(VLOOKUP(B107,'26'!B:K,10,0),"0")</f>
        <v>0</v>
      </c>
      <c r="GM107" s="72">
        <f>IFERROR(VLOOKUP(B107,'26'!B:L,11,0),"0")</f>
        <v>0</v>
      </c>
      <c r="GN107" s="73">
        <f t="shared" si="120"/>
        <v>0</v>
      </c>
      <c r="GO107" s="72">
        <f>IFERROR(VLOOKUP(B107,'27'!B:D,3,0),"0")</f>
        <v>0</v>
      </c>
      <c r="GP107" s="72">
        <f>IFERROR(VLOOKUP(B107,'27'!B:E,4,0),"0")</f>
        <v>0</v>
      </c>
      <c r="GQ107" s="72">
        <f>IFERROR(VLOOKUP(B107,'27'!B:F,5,0),"0")</f>
        <v>0</v>
      </c>
      <c r="GR107" s="72">
        <f>IFERROR(VLOOKUP(B107,'27'!B:J,9,0),"0")</f>
        <v>0</v>
      </c>
      <c r="GS107" s="72">
        <f>IFERROR(VLOOKUP(B107,'27'!B:K,10,0),"0")</f>
        <v>0</v>
      </c>
      <c r="GT107" s="72">
        <f>IFERROR(VLOOKUP(B107,'27'!B:L,11,0),"0")</f>
        <v>0</v>
      </c>
      <c r="GU107" s="73">
        <f t="shared" si="139"/>
        <v>0</v>
      </c>
      <c r="GV107" s="72">
        <f>IFERROR(VLOOKUP(B107,'28'!B:D,3,0),"0")</f>
        <v>0</v>
      </c>
      <c r="GW107" s="72">
        <f>IFERROR(VLOOKUP(B107,'28'!B:E,4,0),"0")</f>
        <v>0</v>
      </c>
      <c r="GX107" s="72">
        <f>IFERROR(VLOOKUP(B107,'28'!B:F,5,0),"0")</f>
        <v>0</v>
      </c>
      <c r="GY107" s="72">
        <f>IFERROR(VLOOKUP(B107,'28'!B:J,9,0),"0")</f>
        <v>0</v>
      </c>
      <c r="GZ107" s="72">
        <f>IFERROR(VLOOKUP(B107,'28'!B:K,10,0),"0")</f>
        <v>0</v>
      </c>
      <c r="HA107" s="72">
        <f>IFERROR(VLOOKUP(B107,'28'!B:L,11,0),"0")</f>
        <v>0</v>
      </c>
      <c r="HB107" s="73">
        <f t="shared" si="140"/>
        <v>0</v>
      </c>
      <c r="HC107" s="72" t="str">
        <f>IFERROR(VLOOKUP(B107,#REF!,3),"0")</f>
        <v>0</v>
      </c>
      <c r="HD107" s="72" t="str">
        <f>IFERROR(VLOOKUP(B107,#REF!,4,0),"0")</f>
        <v>0</v>
      </c>
      <c r="HE107" s="72" t="str">
        <f>IFERROR(VLOOKUP(B107,#REF!,5,0),"0")</f>
        <v>0</v>
      </c>
      <c r="HF107" s="72" t="str">
        <f>IFERROR(VLOOKUP(B107,#REF!,9,0),"0")</f>
        <v>0</v>
      </c>
      <c r="HG107" s="72" t="str">
        <f>IFERROR(VLOOKUP(B107,#REF!,10,0),"0")</f>
        <v>0</v>
      </c>
      <c r="HH107" s="72" t="str">
        <f>IFERROR(VLOOKUP(B107,#REF!,11,0),"0")</f>
        <v>0</v>
      </c>
      <c r="HI107" s="73">
        <f t="shared" si="121"/>
        <v>0</v>
      </c>
      <c r="HP107" s="73">
        <f t="shared" si="122"/>
        <v>0</v>
      </c>
      <c r="HW107" s="73">
        <f t="shared" si="123"/>
        <v>0</v>
      </c>
    </row>
    <row r="108" spans="1:231" x14ac:dyDescent="0.6">
      <c r="A108" s="3">
        <v>105</v>
      </c>
      <c r="B108" s="3" t="s">
        <v>172</v>
      </c>
      <c r="C108" s="5" t="s">
        <v>55</v>
      </c>
      <c r="D108" s="3" t="s">
        <v>182</v>
      </c>
      <c r="E108" s="84">
        <v>75</v>
      </c>
      <c r="F108" s="83">
        <f t="shared" si="126"/>
        <v>6750</v>
      </c>
      <c r="G108" s="70">
        <f t="shared" si="141"/>
        <v>0</v>
      </c>
      <c r="H108" s="70">
        <f t="shared" si="142"/>
        <v>47</v>
      </c>
      <c r="I108" s="70">
        <f t="shared" si="143"/>
        <v>43</v>
      </c>
      <c r="J108" s="70">
        <f t="shared" si="144"/>
        <v>0</v>
      </c>
      <c r="K108" s="70">
        <f t="shared" si="145"/>
        <v>0</v>
      </c>
      <c r="L108" s="70">
        <f t="shared" si="146"/>
        <v>0</v>
      </c>
      <c r="M108" s="73">
        <f t="shared" si="124"/>
        <v>90</v>
      </c>
      <c r="N108" s="81">
        <f t="shared" si="125"/>
        <v>90</v>
      </c>
      <c r="O108" s="72" t="str">
        <f>IFERROR(VLOOKUP(B108,'1ไม่มียอด'!B:D,3,0),"0")</f>
        <v>0</v>
      </c>
      <c r="P108" s="72" t="str">
        <f>IFERROR(VLOOKUP(B108,'1ไม่มียอด'!B:E,4,0),"0")</f>
        <v>0</v>
      </c>
      <c r="Q108" s="72" t="str">
        <f>IFERROR(VLOOKUP(B108,'1ไม่มียอด'!B:F,5,0),"0")</f>
        <v>0</v>
      </c>
      <c r="R108" s="72" t="str">
        <f>IFERROR(VLOOKUP(B108,'1ไม่มียอด'!B:G,6,0),"0")</f>
        <v>0</v>
      </c>
      <c r="S108" s="72" t="str">
        <f>IFERROR(VLOOKUP(B108,'1ไม่มียอด'!B:J,9,0),"0")</f>
        <v>0</v>
      </c>
      <c r="T108" s="72" t="str">
        <f>IFERROR(VLOOKUP(B108,'1ไม่มียอด'!B:K,10,0),"0")</f>
        <v>0</v>
      </c>
      <c r="U108" s="73">
        <f t="shared" si="107"/>
        <v>0</v>
      </c>
      <c r="V108" s="72" t="str">
        <f>IFERROR(VLOOKUP(B108,#REF!,3,0),"0")</f>
        <v>0</v>
      </c>
      <c r="W108" s="72" t="str">
        <f>IFERROR(VLOOKUP(B108,#REF!,4,0),"0")</f>
        <v>0</v>
      </c>
      <c r="X108" s="72" t="str">
        <f>IFERROR(VLOOKUP(B108,#REF!,5,0),"0")</f>
        <v>0</v>
      </c>
      <c r="Y108" s="72" t="str">
        <f>IFERROR(VLOOKUP(B108,#REF!,9,0),"0")</f>
        <v>0</v>
      </c>
      <c r="Z108" s="72" t="str">
        <f>IFERROR(VLOOKUP(B108,#REF!,10,0),"0")</f>
        <v>0</v>
      </c>
      <c r="AA108" s="72" t="str">
        <f>IFERROR(VLOOKUP(B108,#REF!,11,0),"0")</f>
        <v>0</v>
      </c>
      <c r="AB108" s="73">
        <f t="shared" si="108"/>
        <v>0</v>
      </c>
      <c r="AC108" s="72">
        <f>IFERROR(VLOOKUP(B108,'3'!B:D,3,0),"0")</f>
        <v>0</v>
      </c>
      <c r="AD108" s="72">
        <f>IFERROR(VLOOKUP(B108,'3'!B:E,4,0),"0")</f>
        <v>4</v>
      </c>
      <c r="AE108" s="72">
        <f>IFERROR(VLOOKUP(B108,'3'!B:F,5,0),"0")</f>
        <v>0</v>
      </c>
      <c r="AF108" s="72">
        <f>IFERROR(VLOOKUP(B108,'3'!B:J,9,0),"0")</f>
        <v>0</v>
      </c>
      <c r="AG108" s="72">
        <f>IFERROR(VLOOKUP(B108,'3'!B:K,10,0),"0")</f>
        <v>0</v>
      </c>
      <c r="AH108" s="72">
        <f>IFERROR(VLOOKUP(B108,'3'!B:L,11,0),"0")</f>
        <v>0</v>
      </c>
      <c r="AI108" s="73">
        <f t="shared" si="127"/>
        <v>4</v>
      </c>
      <c r="AJ108" s="72">
        <f>IFERROR(VLOOKUP(B108,'4'!B:D,3,0),"0")</f>
        <v>0</v>
      </c>
      <c r="AK108" s="72">
        <f>IFERROR(VLOOKUP(B108,'4'!B:E,4,0),"0")</f>
        <v>0</v>
      </c>
      <c r="AL108" s="72">
        <f>IFERROR(VLOOKUP(B108,'4'!B:F,5,0),"0")</f>
        <v>0</v>
      </c>
      <c r="AM108" s="72">
        <f>IFERROR(VLOOKUP(B108,'4'!B:J,9,0),"0")</f>
        <v>0</v>
      </c>
      <c r="AN108" s="72">
        <f>IFERROR(VLOOKUP(B108,'4'!B:K,10,0),"0")</f>
        <v>0</v>
      </c>
      <c r="AO108" s="72">
        <f>IFERROR(VLOOKUP(B108,'4'!B:L,11,0),"0")</f>
        <v>0</v>
      </c>
      <c r="AP108" s="73">
        <f t="shared" si="128"/>
        <v>0</v>
      </c>
      <c r="AQ108" s="72">
        <f>IFERROR(VLOOKUP(B108,'5'!B:D,3,0),"0")</f>
        <v>0</v>
      </c>
      <c r="AR108" s="72">
        <f>IFERROR(VLOOKUP(B108,'5'!B:E,4,0),"0")</f>
        <v>1</v>
      </c>
      <c r="AS108" s="72">
        <f>IFERROR(VLOOKUP(B108,'5'!B:F,5,0),"0")</f>
        <v>0</v>
      </c>
      <c r="AT108" s="72">
        <f>IFERROR(VLOOKUP(B108,'5'!B:J,9,0),"0")</f>
        <v>0</v>
      </c>
      <c r="AU108" s="72">
        <f>IFERROR(VLOOKUP(B108,'5'!B:K,10,0),"0")</f>
        <v>0</v>
      </c>
      <c r="AV108" s="72">
        <f>IFERROR(VLOOKUP(B108,'5'!B:L,11,0),"0")</f>
        <v>0</v>
      </c>
      <c r="AW108" s="73">
        <f t="shared" si="109"/>
        <v>1</v>
      </c>
      <c r="AX108" s="72">
        <f>IFERROR(VLOOKUP(B108,'6'!B:D,3,0),"0")</f>
        <v>0</v>
      </c>
      <c r="AY108" s="72">
        <f>IFERROR(VLOOKUP(B108,'6'!B:E,4,0),"0")</f>
        <v>0</v>
      </c>
      <c r="AZ108" s="72">
        <f>IFERROR(VLOOKUP(B108,'6'!B:F,5,0),"0")</f>
        <v>0</v>
      </c>
      <c r="BA108" s="72">
        <f>IFERROR(VLOOKUP(B108,'6'!B:J,9,0),"0")</f>
        <v>0</v>
      </c>
      <c r="BB108" s="72">
        <f>IFERROR(VLOOKUP(B108,'6'!B:K,10,0),"0")</f>
        <v>0</v>
      </c>
      <c r="BC108" s="72">
        <f>IFERROR(VLOOKUP(B108,'6'!B:L,11,0),"0")</f>
        <v>0</v>
      </c>
      <c r="BD108" s="73">
        <f t="shared" si="129"/>
        <v>0</v>
      </c>
      <c r="BE108" s="72">
        <f>IFERROR(VLOOKUP(B108,'7'!B:D,3,0),"0")</f>
        <v>0</v>
      </c>
      <c r="BF108" s="72">
        <f>IFERROR(VLOOKUP(B108,'7'!B:E,4,0),"0")</f>
        <v>5</v>
      </c>
      <c r="BG108" s="72">
        <f>IFERROR(VLOOKUP(B108,'7'!B:F,5,0),"0")</f>
        <v>4</v>
      </c>
      <c r="BH108" s="72">
        <f>IFERROR(VLOOKUP(B108,'7'!B:J,9,0),"0")</f>
        <v>0</v>
      </c>
      <c r="BI108" s="72">
        <f>IFERROR(VLOOKUP(B108,'7'!B:K,10,0),"0")</f>
        <v>0</v>
      </c>
      <c r="BJ108" s="72">
        <f>IFERROR(VLOOKUP(B108,'7'!B:L,11,0),"0")</f>
        <v>0</v>
      </c>
      <c r="BK108" s="73">
        <f t="shared" si="110"/>
        <v>9</v>
      </c>
      <c r="BL108" s="72">
        <f>IFERROR(VLOOKUP(B108,'8'!B:D,3,0),"0")</f>
        <v>0</v>
      </c>
      <c r="BM108" s="72">
        <f>IFERROR(VLOOKUP(B108,'8'!B:E,4,0),"0")</f>
        <v>2</v>
      </c>
      <c r="BN108" s="72">
        <f>IFERROR(VLOOKUP(B108,'8'!B:F,5,0),"0")</f>
        <v>0</v>
      </c>
      <c r="BO108" s="72">
        <f>IFERROR(VLOOKUP(B108,'8'!B:J,9,0),"0")</f>
        <v>0</v>
      </c>
      <c r="BP108" s="72">
        <f>IFERROR(VLOOKUP(B108,'8'!B:K,10,0),"0")</f>
        <v>0</v>
      </c>
      <c r="BQ108" s="72">
        <f>IFERROR(VLOOKUP(B108,'8'!B:L,11,0),"0")</f>
        <v>0</v>
      </c>
      <c r="BR108" s="73">
        <f t="shared" si="130"/>
        <v>2</v>
      </c>
      <c r="BS108" s="72">
        <f>IFERROR(VLOOKUP(B108,'9'!B:D,3,0),"0")</f>
        <v>0</v>
      </c>
      <c r="BT108" s="72">
        <f>IFERROR(VLOOKUP(B108,'9'!B:E,4,0),"0")</f>
        <v>3</v>
      </c>
      <c r="BU108" s="72">
        <f>IFERROR(VLOOKUP(B108,'9'!B:F,5,0),"0")</f>
        <v>0</v>
      </c>
      <c r="BV108" s="72">
        <f>IFERROR(VLOOKUP(B108,'9'!B:J,9,0),"0")</f>
        <v>0</v>
      </c>
      <c r="BW108" s="72">
        <f>IFERROR(VLOOKUP(B108,'9'!B:K,10,0),"0")</f>
        <v>0</v>
      </c>
      <c r="BX108" s="72">
        <f>IFERROR(VLOOKUP(B108,'9'!B:L,11,0),"0")</f>
        <v>0</v>
      </c>
      <c r="BY108" s="73">
        <f t="shared" si="131"/>
        <v>3</v>
      </c>
      <c r="BZ108" s="72">
        <f>IFERROR(VLOOKUP(B108,'10'!B:D,3,0),"0")</f>
        <v>0</v>
      </c>
      <c r="CA108" s="72">
        <f>IFERROR(VLOOKUP(B108,'10'!B:E,4,0),"0")</f>
        <v>6</v>
      </c>
      <c r="CB108" s="72">
        <f>VLOOKUP(B108,'10'!B:F,5,0)</f>
        <v>0</v>
      </c>
      <c r="CC108" s="72">
        <f>IFERROR(VLOOKUP(B108,'10'!B:J,9,0),"0")</f>
        <v>0</v>
      </c>
      <c r="CD108" s="72">
        <f>IFERROR(VLOOKUP(B108,'10'!B:K,10,0),"0")</f>
        <v>0</v>
      </c>
      <c r="CE108" s="72">
        <f>IFERROR(VLOOKUP(B108,'10'!B:L,11,0),"0")</f>
        <v>0</v>
      </c>
      <c r="CF108" s="73">
        <f t="shared" si="111"/>
        <v>6</v>
      </c>
      <c r="CG108" s="72">
        <f>IFERROR(VLOOKUP(B108,'11'!B:D,3,0),"0")</f>
        <v>0</v>
      </c>
      <c r="CH108" s="72">
        <f>IFERROR(VLOOKUP(B108,'11'!B:E,4,0),"0")</f>
        <v>3</v>
      </c>
      <c r="CI108" s="72">
        <f>IFERROR(VLOOKUP(B108,'11'!B:F,5,0),"0")</f>
        <v>3</v>
      </c>
      <c r="CJ108" s="72">
        <f>IFERROR(VLOOKUP(B108,'11'!B:J,9,0),"0")</f>
        <v>0</v>
      </c>
      <c r="CK108" s="72">
        <f>IFERROR(VLOOKUP(B108,'11'!B:K,10,0),"0")</f>
        <v>0</v>
      </c>
      <c r="CL108" s="72">
        <f>IFERROR(VLOOKUP(B108,'11'!B:L,11,0),"0")</f>
        <v>0</v>
      </c>
      <c r="CM108" s="73">
        <f t="shared" si="112"/>
        <v>6</v>
      </c>
      <c r="CN108" s="72">
        <f>IFERROR(VLOOKUP(B108,'12'!B:D,3,0),"0")</f>
        <v>0</v>
      </c>
      <c r="CO108" s="72">
        <f>IFERROR(VLOOKUP(B108,'12'!B:E,4,0),"0")</f>
        <v>0</v>
      </c>
      <c r="CP108" s="72">
        <f>IFERROR(VLOOKUP(B108,'12'!B:F,5,0),"0")</f>
        <v>6</v>
      </c>
      <c r="CQ108" s="72">
        <f>IFERROR(VLOOKUP(B108,'12'!B:J,9,0),"0")</f>
        <v>0</v>
      </c>
      <c r="CR108" s="72">
        <f>IFERROR(VLOOKUP(B108,'12'!B:K,10,0),"0")</f>
        <v>0</v>
      </c>
      <c r="CS108" s="72">
        <f>IFERROR(VLOOKUP(B108,'12'!B:L,11,0),"0")</f>
        <v>0</v>
      </c>
      <c r="CT108" s="73">
        <f t="shared" si="113"/>
        <v>6</v>
      </c>
      <c r="CU108" s="72">
        <f>IFERROR(VLOOKUP(B108,'13'!B:D,3,0),"0")</f>
        <v>0</v>
      </c>
      <c r="CV108" s="72">
        <f>IFERROR(VLOOKUP(B108,'13'!B:E,4,0),"0")</f>
        <v>6</v>
      </c>
      <c r="CW108" s="72">
        <f>IFERROR(VLOOKUP(B108,'13'!B:F,5,0),"0")</f>
        <v>0</v>
      </c>
      <c r="CX108" s="72">
        <f>IFERROR(VLOOKUP(B108,'13'!B:J,9,0),"0")</f>
        <v>0</v>
      </c>
      <c r="CY108" s="72">
        <f>IFERROR(VLOOKUP(B108,'13'!B:K,10,0),"0")</f>
        <v>0</v>
      </c>
      <c r="CZ108" s="72">
        <f>IFERROR(VLOOKUP(B108,'13'!B:L,11,0),"0")</f>
        <v>0</v>
      </c>
      <c r="DA108" s="73">
        <f t="shared" si="114"/>
        <v>6</v>
      </c>
      <c r="DB108" s="72">
        <f>IFERROR(VLOOKUP(B108,'14'!B:D,3,0),"0")</f>
        <v>0</v>
      </c>
      <c r="DC108" s="72">
        <f>IFERROR(VLOOKUP(B108,'14'!B:E,4,0),"0")</f>
        <v>0</v>
      </c>
      <c r="DD108" s="72">
        <f>IFERROR(VLOOKUP(B108,'14'!B:F,5,0),"0")</f>
        <v>7</v>
      </c>
      <c r="DE108" s="72">
        <f>IFERROR(VLOOKUP(B108,'14'!B:J,9,0),"0")</f>
        <v>0</v>
      </c>
      <c r="DF108" s="72">
        <f>IFERROR(VLOOKUP(B108,'14'!B:K,10,0),"0")</f>
        <v>0</v>
      </c>
      <c r="DG108" s="72">
        <f>IFERROR(VLOOKUP(B108,'14'!B:L,11,0),"0")</f>
        <v>0</v>
      </c>
      <c r="DH108" s="73">
        <f t="shared" si="115"/>
        <v>7</v>
      </c>
      <c r="DI108" s="72">
        <f>IFERROR(VLOOKUP(B108,'15'!B:D,3,0),"0")</f>
        <v>0</v>
      </c>
      <c r="DJ108" s="72">
        <f>IFERROR(VLOOKUP(B108,'15'!B:E,4,0),"0")</f>
        <v>2</v>
      </c>
      <c r="DK108" s="72">
        <f>IFERROR(VLOOKUP(B108,'15'!B:F,5,0),"0")</f>
        <v>3</v>
      </c>
      <c r="DL108" s="72">
        <f>IFERROR(VLOOKUP(B108,'15'!B:J,9,0),"0")</f>
        <v>0</v>
      </c>
      <c r="DM108" s="72">
        <f>IFERROR(VLOOKUP(B108,'15'!B:K,10,0),"0")</f>
        <v>0</v>
      </c>
      <c r="DN108" s="72">
        <f>IFERROR(VLOOKUP(B108,'15'!B:L,11,0),"0")</f>
        <v>0</v>
      </c>
      <c r="DO108" s="73">
        <f t="shared" si="116"/>
        <v>5</v>
      </c>
      <c r="DP108" s="72">
        <f>IFERROR(VLOOKUP(B108,'16'!B:D,3,0),"0")</f>
        <v>0</v>
      </c>
      <c r="DQ108" s="72">
        <f>IFERROR(VLOOKUP(B108,'16'!B:E,4,0),"0")</f>
        <v>4</v>
      </c>
      <c r="DR108" s="72">
        <f>IFERROR(VLOOKUP(B108,'16'!B:F,5,0),"0")</f>
        <v>1</v>
      </c>
      <c r="DS108" s="72">
        <f>IFERROR(VLOOKUP(B108,'16'!B:J,9,0),"0")</f>
        <v>0</v>
      </c>
      <c r="DT108" s="72">
        <f>IFERROR(VLOOKUP(B108,'16'!B:K,10,0),"0")</f>
        <v>0</v>
      </c>
      <c r="DU108" s="72">
        <f>IFERROR(VLOOKUP(B108,'16'!B:L,11,0),"0")</f>
        <v>0</v>
      </c>
      <c r="DV108" s="73">
        <f t="shared" si="117"/>
        <v>5</v>
      </c>
      <c r="DW108" s="72">
        <f>IFERROR(VLOOKUP(B108,'17'!B:D,3,0),"0")</f>
        <v>0</v>
      </c>
      <c r="DX108" s="72">
        <f>IFERROR(VLOOKUP(B108,'17'!B:E,4,0),"0")</f>
        <v>1</v>
      </c>
      <c r="DY108" s="72">
        <f>IFERROR(VLOOKUP(B108,'17'!B:F,5,0),"0")</f>
        <v>0</v>
      </c>
      <c r="DZ108" s="72">
        <f>IFERROR(VLOOKUP(B108,'17'!B:J,9,0),"0")</f>
        <v>0</v>
      </c>
      <c r="EA108" s="72">
        <f>IFERROR(VLOOKUP(B108,'17'!B:K,10,0),"0")</f>
        <v>0</v>
      </c>
      <c r="EB108" s="72">
        <f>IFERROR(VLOOKUP(B108,'17'!B:L,11,0),"0")</f>
        <v>0</v>
      </c>
      <c r="EC108" s="73">
        <f t="shared" si="118"/>
        <v>1</v>
      </c>
      <c r="ED108" s="72">
        <f>IFERROR(VLOOKUP(B108,'18'!B:D,3,0),"0")</f>
        <v>0</v>
      </c>
      <c r="EE108" s="72">
        <f>IFERROR(VLOOKUP(B108,'18'!B:E,4,0),"0")</f>
        <v>0</v>
      </c>
      <c r="EF108" s="72">
        <f>IFERROR(VLOOKUP(B108,'18'!B:F,5,0),"0")</f>
        <v>0</v>
      </c>
      <c r="EG108" s="72">
        <f>IFERROR(VLOOKUP(B108,'18'!B:J,9,0),"0")</f>
        <v>0</v>
      </c>
      <c r="EH108" s="72">
        <f>IFERROR(VLOOKUP(B108,'18'!B:K,10,0),"0")</f>
        <v>0</v>
      </c>
      <c r="EI108" s="72">
        <f>IFERROR(VLOOKUP(B108,'18'!B:L,11,0),"0")</f>
        <v>0</v>
      </c>
      <c r="EJ108" s="73">
        <f t="shared" si="132"/>
        <v>0</v>
      </c>
      <c r="EK108" s="72">
        <f>IFERROR(VLOOKUP(B108,'19'!B:D,3,0),"0")</f>
        <v>0</v>
      </c>
      <c r="EL108" s="72">
        <f>IFERROR(VLOOKUP(B108,'19'!B:E,4,0),"0")</f>
        <v>0</v>
      </c>
      <c r="EM108" s="72">
        <f>IFERROR(VLOOKUP(B108,'19'!B:F,5,0),"0")</f>
        <v>0</v>
      </c>
      <c r="EN108" s="72">
        <f>IFERROR(VLOOKUP(B108,'19'!B:J,9,0),"0")</f>
        <v>0</v>
      </c>
      <c r="EO108" s="72">
        <f>IFERROR(VLOOKUP(B108,'19'!B:K,10,0),"0")</f>
        <v>0</v>
      </c>
      <c r="EP108" s="72">
        <f>IFERROR(VLOOKUP(B108,'19'!B:L,11,0),"0")</f>
        <v>0</v>
      </c>
      <c r="EQ108" s="73">
        <f t="shared" si="133"/>
        <v>0</v>
      </c>
      <c r="ER108" s="72">
        <f>IFERROR(VLOOKUP(B108,'20'!B:D,3,0),"0")</f>
        <v>0</v>
      </c>
      <c r="ES108" s="72">
        <f>IFERROR(VLOOKUP(B108,'20'!B:E,4,0),"0")</f>
        <v>1</v>
      </c>
      <c r="ET108" s="72">
        <f>IFERROR(VLOOKUP(B108,'20'!B:F,5,0),"0")</f>
        <v>1</v>
      </c>
      <c r="EU108" s="72">
        <f>IFERROR(VLOOKUP(B108,'20'!B:J,9,0),"0")</f>
        <v>0</v>
      </c>
      <c r="EV108" s="72">
        <f>IFERROR(VLOOKUP(B108,'20'!B:K,10,0),"0")</f>
        <v>0</v>
      </c>
      <c r="EW108" s="72">
        <f>IFERROR(VLOOKUP(B108,'20'!B:L,11,0),"0")</f>
        <v>0</v>
      </c>
      <c r="EX108" s="73">
        <f t="shared" si="134"/>
        <v>2</v>
      </c>
      <c r="EY108" s="72">
        <f>IFERROR(VLOOKUP(B108,'21'!B:D,3,0),"0")</f>
        <v>0</v>
      </c>
      <c r="EZ108" s="72">
        <f>IFERROR(VLOOKUP(B108,'21'!B:E,4,0),"0")</f>
        <v>1</v>
      </c>
      <c r="FA108" s="72">
        <f>IFERROR(VLOOKUP(B108,'21'!B:F,5,0),"0")</f>
        <v>6</v>
      </c>
      <c r="FB108" s="72">
        <f>IFERROR(VLOOKUP(B108,'21'!B:J,9,0),"0")</f>
        <v>0</v>
      </c>
      <c r="FC108" s="72">
        <f>IFERROR(VLOOKUP(B108,'21'!B:K,10,0),"0")</f>
        <v>0</v>
      </c>
      <c r="FD108" s="72">
        <f>IFERROR(VLOOKUP(B108,'21'!B:L,11,0),"0")</f>
        <v>0</v>
      </c>
      <c r="FE108" s="73">
        <f t="shared" si="135"/>
        <v>7</v>
      </c>
      <c r="FF108" s="72">
        <f>IFERROR(VLOOKUP(B108,'22'!B:D,3,0),"0")</f>
        <v>0</v>
      </c>
      <c r="FG108" s="72">
        <f>IFERROR(VLOOKUP(B108,'22'!B:E,4,0),"0")</f>
        <v>2</v>
      </c>
      <c r="FH108" s="72">
        <f>IFERROR(VLOOKUP(B108,'22'!B:F,5,0),"0")</f>
        <v>0</v>
      </c>
      <c r="FI108" s="72">
        <f>IFERROR(VLOOKUP(B108,'22'!B:J,9,0),"0")</f>
        <v>0</v>
      </c>
      <c r="FJ108" s="72">
        <f>IFERROR(VLOOKUP(B108,'22'!B:K,10,0),"0")</f>
        <v>0</v>
      </c>
      <c r="FK108" s="72">
        <f>IFERROR(VLOOKUP(B108,'22'!B:L,11,0),"0")</f>
        <v>0</v>
      </c>
      <c r="FL108" s="73">
        <f t="shared" si="136"/>
        <v>2</v>
      </c>
      <c r="FM108" s="72">
        <f>IFERROR(VLOOKUP(B108,'23'!B:D,3,0),"0")</f>
        <v>0</v>
      </c>
      <c r="FN108" s="72">
        <f>IFERROR(VLOOKUP(B108,'23'!B:E,4,0),"0")</f>
        <v>2</v>
      </c>
      <c r="FO108" s="72">
        <f>IFERROR(VLOOKUP(B108,'23'!B:F,5,0),"0")</f>
        <v>3</v>
      </c>
      <c r="FP108" s="72">
        <f>IFERROR(VLOOKUP(B108,'23'!B:J,9,0),"0")</f>
        <v>0</v>
      </c>
      <c r="FQ108" s="72">
        <f>IFERROR(VLOOKUP(B108,'23'!B:K,10,0),"0")</f>
        <v>0</v>
      </c>
      <c r="FR108" s="72">
        <f>IFERROR(VLOOKUP(B108,'23'!B:L,11,0),"0")</f>
        <v>0</v>
      </c>
      <c r="FS108" s="73">
        <f t="shared" si="137"/>
        <v>5</v>
      </c>
      <c r="FT108" s="72">
        <f>IFERROR(VLOOKUP(B108,'24'!B:D,3,0),"0")</f>
        <v>0</v>
      </c>
      <c r="FU108" s="72">
        <f>IFERROR(VLOOKUP(B108,'24'!B:E,4,0),"0")</f>
        <v>0</v>
      </c>
      <c r="FV108" s="72">
        <f>IFERROR(VLOOKUP(B108,'24'!B:F,5,0),"0")</f>
        <v>0</v>
      </c>
      <c r="FW108" s="72">
        <f>IFERROR(VLOOKUP(B108,'24'!B:J,9,0),"0")</f>
        <v>0</v>
      </c>
      <c r="FX108" s="72">
        <f>IFERROR(VLOOKUP(B108,'24'!B:K,10,0),"0")</f>
        <v>0</v>
      </c>
      <c r="FY108" s="72">
        <f>IFERROR(VLOOKUP(B108,'24'!B:L,11,0),"0")</f>
        <v>0</v>
      </c>
      <c r="FZ108" s="73">
        <f t="shared" si="138"/>
        <v>0</v>
      </c>
      <c r="GA108" s="72">
        <f>IFERROR(VLOOKUP(B108,'25'!B:D,3,0),"0")</f>
        <v>0</v>
      </c>
      <c r="GB108" s="72">
        <f>IFERROR(VLOOKUP(B108,'25'!B:E,4,0),"0")</f>
        <v>0</v>
      </c>
      <c r="GC108" s="72">
        <f>IFERROR(VLOOKUP(B108,'25'!B:F,5,0),"0")</f>
        <v>0</v>
      </c>
      <c r="GD108" s="72">
        <f>IFERROR(VLOOKUP(B108,'25'!B:J,9,0),"0")</f>
        <v>0</v>
      </c>
      <c r="GE108" s="72">
        <f>IFERROR(VLOOKUP(B108,'25'!B:K,10,0),"0")</f>
        <v>0</v>
      </c>
      <c r="GF108" s="72">
        <f>IFERROR(VLOOKUP(B108,'25'!B:L,11,0),"0")</f>
        <v>0</v>
      </c>
      <c r="GG108" s="73">
        <f t="shared" si="119"/>
        <v>0</v>
      </c>
      <c r="GH108" s="72">
        <f>IFERROR(VLOOKUP(B108,'26'!B:D,3,0),"0")</f>
        <v>0</v>
      </c>
      <c r="GI108" s="72">
        <f>IFERROR(VLOOKUP(B108,'26'!B:E,4,0),"0")</f>
        <v>0</v>
      </c>
      <c r="GJ108" s="72">
        <f>IFERROR(VLOOKUP(B108,'26'!B:F,5,0),"0")</f>
        <v>0</v>
      </c>
      <c r="GK108" s="72">
        <f>IFERROR(VLOOKUP(B108,'26'!B:J,9,0),"0")</f>
        <v>0</v>
      </c>
      <c r="GL108" s="72">
        <f>IFERROR(VLOOKUP(B108,'26'!B:K,10,0),"0")</f>
        <v>0</v>
      </c>
      <c r="GM108" s="72">
        <f>IFERROR(VLOOKUP(B108,'26'!B:L,11,0),"0")</f>
        <v>0</v>
      </c>
      <c r="GN108" s="73">
        <f t="shared" si="120"/>
        <v>0</v>
      </c>
      <c r="GO108" s="72">
        <f>IFERROR(VLOOKUP(B108,'27'!B:D,3,0),"0")</f>
        <v>0</v>
      </c>
      <c r="GP108" s="72">
        <f>IFERROR(VLOOKUP(B108,'27'!B:E,4,0),"0")</f>
        <v>2</v>
      </c>
      <c r="GQ108" s="72">
        <f>IFERROR(VLOOKUP(B108,'27'!B:F,5,0),"0")</f>
        <v>5</v>
      </c>
      <c r="GR108" s="72">
        <f>IFERROR(VLOOKUP(B108,'27'!B:J,9,0),"0")</f>
        <v>0</v>
      </c>
      <c r="GS108" s="72">
        <f>IFERROR(VLOOKUP(B108,'27'!B:K,10,0),"0")</f>
        <v>0</v>
      </c>
      <c r="GT108" s="72">
        <f>IFERROR(VLOOKUP(B108,'27'!B:L,11,0),"0")</f>
        <v>0</v>
      </c>
      <c r="GU108" s="73">
        <f t="shared" si="139"/>
        <v>7</v>
      </c>
      <c r="GV108" s="72">
        <f>IFERROR(VLOOKUP(B108,'28'!B:D,3,0),"0")</f>
        <v>0</v>
      </c>
      <c r="GW108" s="72">
        <f>IFERROR(VLOOKUP(B108,'28'!B:E,4,0),"0")</f>
        <v>2</v>
      </c>
      <c r="GX108" s="72">
        <f>IFERROR(VLOOKUP(B108,'28'!B:F,5,0),"0")</f>
        <v>4</v>
      </c>
      <c r="GY108" s="72">
        <f>IFERROR(VLOOKUP(B108,'28'!B:J,9,0),"0")</f>
        <v>0</v>
      </c>
      <c r="GZ108" s="72">
        <f>IFERROR(VLOOKUP(B108,'28'!B:K,10,0),"0")</f>
        <v>0</v>
      </c>
      <c r="HA108" s="72">
        <f>IFERROR(VLOOKUP(B108,'28'!B:L,11,0),"0")</f>
        <v>0</v>
      </c>
      <c r="HB108" s="73">
        <f t="shared" si="140"/>
        <v>6</v>
      </c>
      <c r="HC108" s="72" t="str">
        <f>IFERROR(VLOOKUP(B108,#REF!,3),"0")</f>
        <v>0</v>
      </c>
      <c r="HD108" s="72" t="str">
        <f>IFERROR(VLOOKUP(B108,#REF!,4,0),"0")</f>
        <v>0</v>
      </c>
      <c r="HE108" s="72" t="str">
        <f>IFERROR(VLOOKUP(B108,#REF!,5,0),"0")</f>
        <v>0</v>
      </c>
      <c r="HF108" s="72" t="str">
        <f>IFERROR(VLOOKUP(B108,#REF!,9,0),"0")</f>
        <v>0</v>
      </c>
      <c r="HG108" s="72" t="str">
        <f>IFERROR(VLOOKUP(B108,#REF!,10,0),"0")</f>
        <v>0</v>
      </c>
      <c r="HH108" s="72" t="str">
        <f>IFERROR(VLOOKUP(B108,#REF!,11,0),"0")</f>
        <v>0</v>
      </c>
      <c r="HI108" s="73">
        <f t="shared" si="121"/>
        <v>0</v>
      </c>
      <c r="HP108" s="73">
        <f t="shared" si="122"/>
        <v>0</v>
      </c>
      <c r="HW108" s="73">
        <f t="shared" si="123"/>
        <v>0</v>
      </c>
    </row>
    <row r="109" spans="1:231" x14ac:dyDescent="0.6">
      <c r="A109" s="3">
        <v>106</v>
      </c>
      <c r="B109" s="3" t="s">
        <v>171</v>
      </c>
      <c r="C109" s="5" t="s">
        <v>56</v>
      </c>
      <c r="D109" s="3" t="s">
        <v>182</v>
      </c>
      <c r="E109" s="84">
        <v>15</v>
      </c>
      <c r="F109" s="83">
        <f t="shared" si="126"/>
        <v>255</v>
      </c>
      <c r="G109" s="70">
        <f t="shared" si="141"/>
        <v>0</v>
      </c>
      <c r="H109" s="70">
        <f t="shared" si="142"/>
        <v>5</v>
      </c>
      <c r="I109" s="70">
        <f t="shared" si="143"/>
        <v>12</v>
      </c>
      <c r="J109" s="70">
        <f t="shared" si="144"/>
        <v>0</v>
      </c>
      <c r="K109" s="70">
        <f t="shared" si="145"/>
        <v>0</v>
      </c>
      <c r="L109" s="70">
        <f t="shared" si="146"/>
        <v>0</v>
      </c>
      <c r="M109" s="73">
        <f t="shared" si="124"/>
        <v>17</v>
      </c>
      <c r="N109" s="81">
        <f t="shared" si="125"/>
        <v>17</v>
      </c>
      <c r="O109" s="72" t="str">
        <f>IFERROR(VLOOKUP(B109,'1ไม่มียอด'!B:D,3,0),"0")</f>
        <v>0</v>
      </c>
      <c r="P109" s="72" t="str">
        <f>IFERROR(VLOOKUP(B109,'1ไม่มียอด'!B:E,4,0),"0")</f>
        <v>0</v>
      </c>
      <c r="Q109" s="72" t="str">
        <f>IFERROR(VLOOKUP(B109,'1ไม่มียอด'!B:F,5,0),"0")</f>
        <v>0</v>
      </c>
      <c r="R109" s="72" t="str">
        <f>IFERROR(VLOOKUP(B109,'1ไม่มียอด'!B:G,6,0),"0")</f>
        <v>0</v>
      </c>
      <c r="S109" s="72" t="str">
        <f>IFERROR(VLOOKUP(B109,'1ไม่มียอด'!B:J,9,0),"0")</f>
        <v>0</v>
      </c>
      <c r="T109" s="72" t="str">
        <f>IFERROR(VLOOKUP(B109,'1ไม่มียอด'!B:K,10,0),"0")</f>
        <v>0</v>
      </c>
      <c r="U109" s="73">
        <f t="shared" si="107"/>
        <v>0</v>
      </c>
      <c r="V109" s="72" t="str">
        <f>IFERROR(VLOOKUP(B109,#REF!,3,0),"0")</f>
        <v>0</v>
      </c>
      <c r="W109" s="72" t="str">
        <f>IFERROR(VLOOKUP(B109,#REF!,4,0),"0")</f>
        <v>0</v>
      </c>
      <c r="X109" s="72" t="str">
        <f>IFERROR(VLOOKUP(B109,#REF!,5,0),"0")</f>
        <v>0</v>
      </c>
      <c r="Y109" s="72" t="str">
        <f>IFERROR(VLOOKUP(B109,#REF!,9,0),"0")</f>
        <v>0</v>
      </c>
      <c r="Z109" s="72" t="str">
        <f>IFERROR(VLOOKUP(B109,#REF!,10,0),"0")</f>
        <v>0</v>
      </c>
      <c r="AA109" s="72" t="str">
        <f>IFERROR(VLOOKUP(B109,#REF!,11,0),"0")</f>
        <v>0</v>
      </c>
      <c r="AB109" s="73">
        <f t="shared" si="108"/>
        <v>0</v>
      </c>
      <c r="AC109" s="72">
        <f>IFERROR(VLOOKUP(B109,'3'!B:D,3,0),"0")</f>
        <v>0</v>
      </c>
      <c r="AD109" s="72">
        <f>IFERROR(VLOOKUP(B109,'3'!B:E,4,0),"0")</f>
        <v>0</v>
      </c>
      <c r="AE109" s="72">
        <f>IFERROR(VLOOKUP(B109,'3'!B:F,5,0),"0")</f>
        <v>0</v>
      </c>
      <c r="AF109" s="72">
        <f>IFERROR(VLOOKUP(B109,'3'!B:J,9,0),"0")</f>
        <v>0</v>
      </c>
      <c r="AG109" s="72">
        <f>IFERROR(VLOOKUP(B109,'3'!B:K,10,0),"0")</f>
        <v>0</v>
      </c>
      <c r="AH109" s="72">
        <f>IFERROR(VLOOKUP(B109,'3'!B:L,11,0),"0")</f>
        <v>0</v>
      </c>
      <c r="AI109" s="73">
        <f t="shared" si="127"/>
        <v>0</v>
      </c>
      <c r="AJ109" s="72">
        <f>IFERROR(VLOOKUP(B109,'4'!B:D,3,0),"0")</f>
        <v>0</v>
      </c>
      <c r="AK109" s="72">
        <f>IFERROR(VLOOKUP(B109,'4'!B:E,4,0),"0")</f>
        <v>0</v>
      </c>
      <c r="AL109" s="72">
        <f>IFERROR(VLOOKUP(B109,'4'!B:F,5,0),"0")</f>
        <v>0</v>
      </c>
      <c r="AM109" s="72">
        <f>IFERROR(VLOOKUP(B109,'4'!B:J,9,0),"0")</f>
        <v>0</v>
      </c>
      <c r="AN109" s="72">
        <f>IFERROR(VLOOKUP(B109,'4'!B:K,10,0),"0")</f>
        <v>0</v>
      </c>
      <c r="AO109" s="72">
        <f>IFERROR(VLOOKUP(B109,'4'!B:L,11,0),"0")</f>
        <v>0</v>
      </c>
      <c r="AP109" s="73">
        <f t="shared" si="128"/>
        <v>0</v>
      </c>
      <c r="AQ109" s="72">
        <f>IFERROR(VLOOKUP(B109,'5'!B:D,3,0),"0")</f>
        <v>0</v>
      </c>
      <c r="AR109" s="72">
        <f>IFERROR(VLOOKUP(B109,'5'!B:E,4,0),"0")</f>
        <v>0</v>
      </c>
      <c r="AS109" s="72">
        <f>IFERROR(VLOOKUP(B109,'5'!B:F,5,0),"0")</f>
        <v>0</v>
      </c>
      <c r="AT109" s="72">
        <f>IFERROR(VLOOKUP(B109,'5'!B:J,9,0),"0")</f>
        <v>0</v>
      </c>
      <c r="AU109" s="72">
        <f>IFERROR(VLOOKUP(B109,'5'!B:K,10,0),"0")</f>
        <v>0</v>
      </c>
      <c r="AV109" s="72">
        <f>IFERROR(VLOOKUP(B109,'5'!B:L,11,0),"0")</f>
        <v>0</v>
      </c>
      <c r="AW109" s="73">
        <f t="shared" si="109"/>
        <v>0</v>
      </c>
      <c r="AX109" s="72">
        <f>IFERROR(VLOOKUP(B109,'6'!B:D,3,0),"0")</f>
        <v>0</v>
      </c>
      <c r="AY109" s="72">
        <f>IFERROR(VLOOKUP(B109,'6'!B:E,4,0),"0")</f>
        <v>1</v>
      </c>
      <c r="AZ109" s="72">
        <f>IFERROR(VLOOKUP(B109,'6'!B:F,5,0),"0")</f>
        <v>0</v>
      </c>
      <c r="BA109" s="72">
        <f>IFERROR(VLOOKUP(B109,'6'!B:J,9,0),"0")</f>
        <v>0</v>
      </c>
      <c r="BB109" s="72">
        <f>IFERROR(VLOOKUP(B109,'6'!B:K,10,0),"0")</f>
        <v>0</v>
      </c>
      <c r="BC109" s="72">
        <f>IFERROR(VLOOKUP(B109,'6'!B:L,11,0),"0")</f>
        <v>0</v>
      </c>
      <c r="BD109" s="73">
        <f t="shared" si="129"/>
        <v>1</v>
      </c>
      <c r="BE109" s="72">
        <f>IFERROR(VLOOKUP(B109,'7'!B:D,3,0),"0")</f>
        <v>0</v>
      </c>
      <c r="BF109" s="72">
        <f>IFERROR(VLOOKUP(B109,'7'!B:E,4,0),"0")</f>
        <v>0</v>
      </c>
      <c r="BG109" s="72">
        <f>IFERROR(VLOOKUP(B109,'7'!B:F,5,0),"0")</f>
        <v>0</v>
      </c>
      <c r="BH109" s="72">
        <f>IFERROR(VLOOKUP(B109,'7'!B:J,9,0),"0")</f>
        <v>0</v>
      </c>
      <c r="BI109" s="72">
        <f>IFERROR(VLOOKUP(B109,'7'!B:K,10,0),"0")</f>
        <v>0</v>
      </c>
      <c r="BJ109" s="72">
        <f>IFERROR(VLOOKUP(B109,'7'!B:L,11,0),"0")</f>
        <v>0</v>
      </c>
      <c r="BK109" s="73">
        <f t="shared" si="110"/>
        <v>0</v>
      </c>
      <c r="BL109" s="72">
        <f>IFERROR(VLOOKUP(B109,'8'!B:D,3,0),"0")</f>
        <v>0</v>
      </c>
      <c r="BM109" s="72">
        <f>IFERROR(VLOOKUP(B109,'8'!B:E,4,0),"0")</f>
        <v>2</v>
      </c>
      <c r="BN109" s="72">
        <f>IFERROR(VLOOKUP(B109,'8'!B:F,5,0),"0")</f>
        <v>0</v>
      </c>
      <c r="BO109" s="72">
        <f>IFERROR(VLOOKUP(B109,'8'!B:J,9,0),"0")</f>
        <v>0</v>
      </c>
      <c r="BP109" s="72">
        <f>IFERROR(VLOOKUP(B109,'8'!B:K,10,0),"0")</f>
        <v>0</v>
      </c>
      <c r="BQ109" s="72">
        <f>IFERROR(VLOOKUP(B109,'8'!B:L,11,0),"0")</f>
        <v>0</v>
      </c>
      <c r="BR109" s="73">
        <f t="shared" si="130"/>
        <v>2</v>
      </c>
      <c r="BS109" s="72">
        <f>IFERROR(VLOOKUP(B109,'9'!B:D,3,0),"0")</f>
        <v>0</v>
      </c>
      <c r="BT109" s="72">
        <f>IFERROR(VLOOKUP(B109,'9'!B:E,4,0),"0")</f>
        <v>0</v>
      </c>
      <c r="BU109" s="72">
        <f>IFERROR(VLOOKUP(B109,'9'!B:F,5,0),"0")</f>
        <v>0</v>
      </c>
      <c r="BV109" s="72">
        <f>IFERROR(VLOOKUP(B109,'9'!B:J,9,0),"0")</f>
        <v>0</v>
      </c>
      <c r="BW109" s="72">
        <f>IFERROR(VLOOKUP(B109,'9'!B:K,10,0),"0")</f>
        <v>0</v>
      </c>
      <c r="BX109" s="72">
        <f>IFERROR(VLOOKUP(B109,'9'!B:L,11,0),"0")</f>
        <v>0</v>
      </c>
      <c r="BY109" s="73">
        <f t="shared" si="131"/>
        <v>0</v>
      </c>
      <c r="BZ109" s="72">
        <f>IFERROR(VLOOKUP(B109,'10'!B:D,3,0),"0")</f>
        <v>0</v>
      </c>
      <c r="CA109" s="72">
        <f>IFERROR(VLOOKUP(B109,'10'!B:E,4,0),"0")</f>
        <v>0</v>
      </c>
      <c r="CB109" s="72">
        <f>VLOOKUP(B109,'10'!B:F,5,0)</f>
        <v>0</v>
      </c>
      <c r="CC109" s="72">
        <f>IFERROR(VLOOKUP(B109,'10'!B:J,9,0),"0")</f>
        <v>0</v>
      </c>
      <c r="CD109" s="72">
        <f>IFERROR(VLOOKUP(B109,'10'!B:K,10,0),"0")</f>
        <v>0</v>
      </c>
      <c r="CE109" s="72">
        <f>IFERROR(VLOOKUP(B109,'10'!B:L,11,0),"0")</f>
        <v>0</v>
      </c>
      <c r="CF109" s="73">
        <f t="shared" si="111"/>
        <v>0</v>
      </c>
      <c r="CG109" s="72">
        <f>IFERROR(VLOOKUP(B109,'11'!B:D,3,0),"0")</f>
        <v>0</v>
      </c>
      <c r="CH109" s="72">
        <f>IFERROR(VLOOKUP(B109,'11'!B:E,4,0),"0")</f>
        <v>0</v>
      </c>
      <c r="CI109" s="72">
        <f>IFERROR(VLOOKUP(B109,'11'!B:F,5,0),"0")</f>
        <v>0</v>
      </c>
      <c r="CJ109" s="72">
        <f>IFERROR(VLOOKUP(B109,'11'!B:J,9,0),"0")</f>
        <v>0</v>
      </c>
      <c r="CK109" s="72">
        <f>IFERROR(VLOOKUP(B109,'11'!B:K,10,0),"0")</f>
        <v>0</v>
      </c>
      <c r="CL109" s="72">
        <f>IFERROR(VLOOKUP(B109,'11'!B:L,11,0),"0")</f>
        <v>0</v>
      </c>
      <c r="CM109" s="73">
        <f t="shared" si="112"/>
        <v>0</v>
      </c>
      <c r="CN109" s="72">
        <f>IFERROR(VLOOKUP(B109,'12'!B:D,3,0),"0")</f>
        <v>0</v>
      </c>
      <c r="CO109" s="72">
        <f>IFERROR(VLOOKUP(B109,'12'!B:E,4,0),"0")</f>
        <v>0</v>
      </c>
      <c r="CP109" s="72">
        <f>IFERROR(VLOOKUP(B109,'12'!B:F,5,0),"0")</f>
        <v>0</v>
      </c>
      <c r="CQ109" s="72">
        <f>IFERROR(VLOOKUP(B109,'12'!B:J,9,0),"0")</f>
        <v>0</v>
      </c>
      <c r="CR109" s="72">
        <f>IFERROR(VLOOKUP(B109,'12'!B:K,10,0),"0")</f>
        <v>0</v>
      </c>
      <c r="CS109" s="72">
        <f>IFERROR(VLOOKUP(B109,'12'!B:L,11,0),"0")</f>
        <v>0</v>
      </c>
      <c r="CT109" s="73">
        <f t="shared" si="113"/>
        <v>0</v>
      </c>
      <c r="CU109" s="72">
        <f>IFERROR(VLOOKUP(B109,'13'!B:D,3,0),"0")</f>
        <v>0</v>
      </c>
      <c r="CV109" s="72">
        <f>IFERROR(VLOOKUP(B109,'13'!B:E,4,0),"0")</f>
        <v>0</v>
      </c>
      <c r="CW109" s="72">
        <f>IFERROR(VLOOKUP(B109,'13'!B:F,5,0),"0")</f>
        <v>0</v>
      </c>
      <c r="CX109" s="72">
        <f>IFERROR(VLOOKUP(B109,'13'!B:J,9,0),"0")</f>
        <v>0</v>
      </c>
      <c r="CY109" s="72">
        <f>IFERROR(VLOOKUP(B109,'13'!B:K,10,0),"0")</f>
        <v>0</v>
      </c>
      <c r="CZ109" s="72">
        <f>IFERROR(VLOOKUP(B109,'13'!B:L,11,0),"0")</f>
        <v>0</v>
      </c>
      <c r="DA109" s="73">
        <f t="shared" si="114"/>
        <v>0</v>
      </c>
      <c r="DB109" s="72">
        <f>IFERROR(VLOOKUP(B109,'14'!B:D,3,0),"0")</f>
        <v>0</v>
      </c>
      <c r="DC109" s="72">
        <f>IFERROR(VLOOKUP(B109,'14'!B:E,4,0),"0")</f>
        <v>0</v>
      </c>
      <c r="DD109" s="72">
        <f>IFERROR(VLOOKUP(B109,'14'!B:F,5,0),"0")</f>
        <v>0</v>
      </c>
      <c r="DE109" s="72">
        <f>IFERROR(VLOOKUP(B109,'14'!B:J,9,0),"0")</f>
        <v>0</v>
      </c>
      <c r="DF109" s="72">
        <f>IFERROR(VLOOKUP(B109,'14'!B:K,10,0),"0")</f>
        <v>0</v>
      </c>
      <c r="DG109" s="72">
        <f>IFERROR(VLOOKUP(B109,'14'!B:L,11,0),"0")</f>
        <v>0</v>
      </c>
      <c r="DH109" s="73">
        <f t="shared" si="115"/>
        <v>0</v>
      </c>
      <c r="DI109" s="72">
        <f>IFERROR(VLOOKUP(B109,'15'!B:D,3,0),"0")</f>
        <v>0</v>
      </c>
      <c r="DJ109" s="72">
        <f>IFERROR(VLOOKUP(B109,'15'!B:E,4,0),"0")</f>
        <v>0</v>
      </c>
      <c r="DK109" s="72">
        <f>IFERROR(VLOOKUP(B109,'15'!B:F,5,0),"0")</f>
        <v>0</v>
      </c>
      <c r="DL109" s="72">
        <f>IFERROR(VLOOKUP(B109,'15'!B:J,9,0),"0")</f>
        <v>0</v>
      </c>
      <c r="DM109" s="72">
        <f>IFERROR(VLOOKUP(B109,'15'!B:K,10,0),"0")</f>
        <v>0</v>
      </c>
      <c r="DN109" s="72">
        <f>IFERROR(VLOOKUP(B109,'15'!B:L,11,0),"0")</f>
        <v>0</v>
      </c>
      <c r="DO109" s="73">
        <f t="shared" si="116"/>
        <v>0</v>
      </c>
      <c r="DP109" s="72">
        <f>IFERROR(VLOOKUP(B109,'16'!B:D,3,0),"0")</f>
        <v>0</v>
      </c>
      <c r="DQ109" s="72">
        <f>IFERROR(VLOOKUP(B109,'16'!B:E,4,0),"0")</f>
        <v>2</v>
      </c>
      <c r="DR109" s="72">
        <f>IFERROR(VLOOKUP(B109,'16'!B:F,5,0),"0")</f>
        <v>1</v>
      </c>
      <c r="DS109" s="72">
        <f>IFERROR(VLOOKUP(B109,'16'!B:J,9,0),"0")</f>
        <v>0</v>
      </c>
      <c r="DT109" s="72">
        <f>IFERROR(VLOOKUP(B109,'16'!B:K,10,0),"0")</f>
        <v>0</v>
      </c>
      <c r="DU109" s="72">
        <f>IFERROR(VLOOKUP(B109,'16'!B:L,11,0),"0")</f>
        <v>0</v>
      </c>
      <c r="DV109" s="73">
        <f t="shared" si="117"/>
        <v>3</v>
      </c>
      <c r="DW109" s="72">
        <f>IFERROR(VLOOKUP(B109,'17'!B:D,3,0),"0")</f>
        <v>0</v>
      </c>
      <c r="DX109" s="72">
        <f>IFERROR(VLOOKUP(B109,'17'!B:E,4,0),"0")</f>
        <v>0</v>
      </c>
      <c r="DY109" s="72">
        <f>IFERROR(VLOOKUP(B109,'17'!B:F,5,0),"0")</f>
        <v>0</v>
      </c>
      <c r="DZ109" s="72">
        <f>IFERROR(VLOOKUP(B109,'17'!B:J,9,0),"0")</f>
        <v>0</v>
      </c>
      <c r="EA109" s="72">
        <f>IFERROR(VLOOKUP(B109,'17'!B:K,10,0),"0")</f>
        <v>0</v>
      </c>
      <c r="EB109" s="72">
        <f>IFERROR(VLOOKUP(B109,'17'!B:L,11,0),"0")</f>
        <v>0</v>
      </c>
      <c r="EC109" s="73">
        <f t="shared" si="118"/>
        <v>0</v>
      </c>
      <c r="ED109" s="72">
        <f>IFERROR(VLOOKUP(B109,'18'!B:D,3,0),"0")</f>
        <v>0</v>
      </c>
      <c r="EE109" s="72">
        <f>IFERROR(VLOOKUP(B109,'18'!B:E,4,0),"0")</f>
        <v>0</v>
      </c>
      <c r="EF109" s="72">
        <f>IFERROR(VLOOKUP(B109,'18'!B:F,5,0),"0")</f>
        <v>6</v>
      </c>
      <c r="EG109" s="72">
        <f>IFERROR(VLOOKUP(B109,'18'!B:J,9,0),"0")</f>
        <v>0</v>
      </c>
      <c r="EH109" s="72">
        <f>IFERROR(VLOOKUP(B109,'18'!B:K,10,0),"0")</f>
        <v>0</v>
      </c>
      <c r="EI109" s="72">
        <f>IFERROR(VLOOKUP(B109,'18'!B:L,11,0),"0")</f>
        <v>0</v>
      </c>
      <c r="EJ109" s="73">
        <f t="shared" si="132"/>
        <v>6</v>
      </c>
      <c r="EK109" s="72">
        <f>IFERROR(VLOOKUP(B109,'19'!B:D,3,0),"0")</f>
        <v>0</v>
      </c>
      <c r="EL109" s="72">
        <f>IFERROR(VLOOKUP(B109,'19'!B:E,4,0),"0")</f>
        <v>0</v>
      </c>
      <c r="EM109" s="72">
        <f>IFERROR(VLOOKUP(B109,'19'!B:F,5,0),"0")</f>
        <v>0</v>
      </c>
      <c r="EN109" s="72">
        <f>IFERROR(VLOOKUP(B109,'19'!B:J,9,0),"0")</f>
        <v>0</v>
      </c>
      <c r="EO109" s="72">
        <f>IFERROR(VLOOKUP(B109,'19'!B:K,10,0),"0")</f>
        <v>0</v>
      </c>
      <c r="EP109" s="72">
        <f>IFERROR(VLOOKUP(B109,'19'!B:L,11,0),"0")</f>
        <v>0</v>
      </c>
      <c r="EQ109" s="73">
        <f t="shared" si="133"/>
        <v>0</v>
      </c>
      <c r="ER109" s="72">
        <f>IFERROR(VLOOKUP(B109,'20'!B:D,3,0),"0")</f>
        <v>0</v>
      </c>
      <c r="ES109" s="72">
        <f>IFERROR(VLOOKUP(B109,'20'!B:E,4,0),"0")</f>
        <v>0</v>
      </c>
      <c r="ET109" s="72">
        <f>IFERROR(VLOOKUP(B109,'20'!B:F,5,0),"0")</f>
        <v>0</v>
      </c>
      <c r="EU109" s="72">
        <f>IFERROR(VLOOKUP(B109,'20'!B:J,9,0),"0")</f>
        <v>0</v>
      </c>
      <c r="EV109" s="72">
        <f>IFERROR(VLOOKUP(B109,'20'!B:K,10,0),"0")</f>
        <v>0</v>
      </c>
      <c r="EW109" s="72">
        <f>IFERROR(VLOOKUP(B109,'20'!B:L,11,0),"0")</f>
        <v>0</v>
      </c>
      <c r="EX109" s="73">
        <f t="shared" si="134"/>
        <v>0</v>
      </c>
      <c r="EY109" s="72">
        <f>IFERROR(VLOOKUP(B109,'21'!B:D,3,0),"0")</f>
        <v>0</v>
      </c>
      <c r="EZ109" s="72">
        <f>IFERROR(VLOOKUP(B109,'21'!B:E,4,0),"0")</f>
        <v>0</v>
      </c>
      <c r="FA109" s="72">
        <f>IFERROR(VLOOKUP(B109,'21'!B:F,5,0),"0")</f>
        <v>1</v>
      </c>
      <c r="FB109" s="72">
        <f>IFERROR(VLOOKUP(B109,'21'!B:J,9,0),"0")</f>
        <v>0</v>
      </c>
      <c r="FC109" s="72">
        <f>IFERROR(VLOOKUP(B109,'21'!B:K,10,0),"0")</f>
        <v>0</v>
      </c>
      <c r="FD109" s="72">
        <f>IFERROR(VLOOKUP(B109,'21'!B:L,11,0),"0")</f>
        <v>0</v>
      </c>
      <c r="FE109" s="73">
        <f t="shared" si="135"/>
        <v>1</v>
      </c>
      <c r="FF109" s="72">
        <f>IFERROR(VLOOKUP(B109,'22'!B:D,3,0),"0")</f>
        <v>0</v>
      </c>
      <c r="FG109" s="72">
        <f>IFERROR(VLOOKUP(B109,'22'!B:E,4,0),"0")</f>
        <v>0</v>
      </c>
      <c r="FH109" s="72">
        <f>IFERROR(VLOOKUP(B109,'22'!B:F,5,0),"0")</f>
        <v>0</v>
      </c>
      <c r="FI109" s="72">
        <f>IFERROR(VLOOKUP(B109,'22'!B:J,9,0),"0")</f>
        <v>0</v>
      </c>
      <c r="FJ109" s="72">
        <f>IFERROR(VLOOKUP(B109,'22'!B:K,10,0),"0")</f>
        <v>0</v>
      </c>
      <c r="FK109" s="72">
        <f>IFERROR(VLOOKUP(B109,'22'!B:L,11,0),"0")</f>
        <v>0</v>
      </c>
      <c r="FL109" s="73">
        <f t="shared" si="136"/>
        <v>0</v>
      </c>
      <c r="FM109" s="72">
        <f>IFERROR(VLOOKUP(B109,'23'!B:D,3,0),"0")</f>
        <v>0</v>
      </c>
      <c r="FN109" s="72">
        <f>IFERROR(VLOOKUP(B109,'23'!B:E,4,0),"0")</f>
        <v>0</v>
      </c>
      <c r="FO109" s="72">
        <f>IFERROR(VLOOKUP(B109,'23'!B:F,5,0),"0")</f>
        <v>4</v>
      </c>
      <c r="FP109" s="72">
        <f>IFERROR(VLOOKUP(B109,'23'!B:J,9,0),"0")</f>
        <v>0</v>
      </c>
      <c r="FQ109" s="72">
        <f>IFERROR(VLOOKUP(B109,'23'!B:K,10,0),"0")</f>
        <v>0</v>
      </c>
      <c r="FR109" s="72">
        <f>IFERROR(VLOOKUP(B109,'23'!B:L,11,0),"0")</f>
        <v>0</v>
      </c>
      <c r="FS109" s="73">
        <f t="shared" si="137"/>
        <v>4</v>
      </c>
      <c r="FT109" s="72">
        <f>IFERROR(VLOOKUP(B109,'24'!B:D,3,0),"0")</f>
        <v>0</v>
      </c>
      <c r="FU109" s="72">
        <f>IFERROR(VLOOKUP(B109,'24'!B:E,4,0),"0")</f>
        <v>0</v>
      </c>
      <c r="FV109" s="72">
        <f>IFERROR(VLOOKUP(B109,'24'!B:F,5,0),"0")</f>
        <v>0</v>
      </c>
      <c r="FW109" s="72">
        <f>IFERROR(VLOOKUP(B109,'24'!B:J,9,0),"0")</f>
        <v>0</v>
      </c>
      <c r="FX109" s="72">
        <f>IFERROR(VLOOKUP(B109,'24'!B:K,10,0),"0")</f>
        <v>0</v>
      </c>
      <c r="FY109" s="72">
        <f>IFERROR(VLOOKUP(B109,'24'!B:L,11,0),"0")</f>
        <v>0</v>
      </c>
      <c r="FZ109" s="73">
        <f t="shared" si="138"/>
        <v>0</v>
      </c>
      <c r="GA109" s="72">
        <f>IFERROR(VLOOKUP(B109,'25'!B:D,3,0),"0")</f>
        <v>0</v>
      </c>
      <c r="GB109" s="72">
        <f>IFERROR(VLOOKUP(B109,'25'!B:E,4,0),"0")</f>
        <v>0</v>
      </c>
      <c r="GC109" s="72">
        <f>IFERROR(VLOOKUP(B109,'25'!B:F,5,0),"0")</f>
        <v>0</v>
      </c>
      <c r="GD109" s="72">
        <f>IFERROR(VLOOKUP(B109,'25'!B:J,9,0),"0")</f>
        <v>0</v>
      </c>
      <c r="GE109" s="72">
        <f>IFERROR(VLOOKUP(B109,'25'!B:K,10,0),"0")</f>
        <v>0</v>
      </c>
      <c r="GF109" s="72">
        <f>IFERROR(VLOOKUP(B109,'25'!B:L,11,0),"0")</f>
        <v>0</v>
      </c>
      <c r="GG109" s="73">
        <f t="shared" si="119"/>
        <v>0</v>
      </c>
      <c r="GH109" s="72">
        <f>IFERROR(VLOOKUP(B109,'26'!B:D,3,0),"0")</f>
        <v>0</v>
      </c>
      <c r="GI109" s="72">
        <f>IFERROR(VLOOKUP(B109,'26'!B:E,4,0),"0")</f>
        <v>0</v>
      </c>
      <c r="GJ109" s="72">
        <f>IFERROR(VLOOKUP(B109,'26'!B:F,5,0),"0")</f>
        <v>0</v>
      </c>
      <c r="GK109" s="72">
        <f>IFERROR(VLOOKUP(B109,'26'!B:J,9,0),"0")</f>
        <v>0</v>
      </c>
      <c r="GL109" s="72">
        <f>IFERROR(VLOOKUP(B109,'26'!B:K,10,0),"0")</f>
        <v>0</v>
      </c>
      <c r="GM109" s="72">
        <f>IFERROR(VLOOKUP(B109,'26'!B:L,11,0),"0")</f>
        <v>0</v>
      </c>
      <c r="GN109" s="73">
        <f t="shared" si="120"/>
        <v>0</v>
      </c>
      <c r="GO109" s="72">
        <f>IFERROR(VLOOKUP(B109,'27'!B:D,3,0),"0")</f>
        <v>0</v>
      </c>
      <c r="GP109" s="72">
        <f>IFERROR(VLOOKUP(B109,'27'!B:E,4,0),"0")</f>
        <v>0</v>
      </c>
      <c r="GQ109" s="72">
        <f>IFERROR(VLOOKUP(B109,'27'!B:F,5,0),"0")</f>
        <v>0</v>
      </c>
      <c r="GR109" s="72">
        <f>IFERROR(VLOOKUP(B109,'27'!B:J,9,0),"0")</f>
        <v>0</v>
      </c>
      <c r="GS109" s="72">
        <f>IFERROR(VLOOKUP(B109,'27'!B:K,10,0),"0")</f>
        <v>0</v>
      </c>
      <c r="GT109" s="72">
        <f>IFERROR(VLOOKUP(B109,'27'!B:L,11,0),"0")</f>
        <v>0</v>
      </c>
      <c r="GU109" s="73">
        <f t="shared" si="139"/>
        <v>0</v>
      </c>
      <c r="GV109" s="72">
        <f>IFERROR(VLOOKUP(B109,'28'!B:D,3,0),"0")</f>
        <v>0</v>
      </c>
      <c r="GW109" s="72">
        <f>IFERROR(VLOOKUP(B109,'28'!B:E,4,0),"0")</f>
        <v>0</v>
      </c>
      <c r="GX109" s="72">
        <f>IFERROR(VLOOKUP(B109,'28'!B:F,5,0),"0")</f>
        <v>0</v>
      </c>
      <c r="GY109" s="72">
        <f>IFERROR(VLOOKUP(B109,'28'!B:J,9,0),"0")</f>
        <v>0</v>
      </c>
      <c r="GZ109" s="72">
        <f>IFERROR(VLOOKUP(B109,'28'!B:K,10,0),"0")</f>
        <v>0</v>
      </c>
      <c r="HA109" s="72">
        <f>IFERROR(VLOOKUP(B109,'28'!B:L,11,0),"0")</f>
        <v>0</v>
      </c>
      <c r="HB109" s="73">
        <f t="shared" si="140"/>
        <v>0</v>
      </c>
      <c r="HC109" s="72" t="str">
        <f>IFERROR(VLOOKUP(B109,#REF!,3),"0")</f>
        <v>0</v>
      </c>
      <c r="HD109" s="72" t="str">
        <f>IFERROR(VLOOKUP(B109,#REF!,4,0),"0")</f>
        <v>0</v>
      </c>
      <c r="HE109" s="72" t="str">
        <f>IFERROR(VLOOKUP(B109,#REF!,5,0),"0")</f>
        <v>0</v>
      </c>
      <c r="HF109" s="72" t="str">
        <f>IFERROR(VLOOKUP(B109,#REF!,9,0),"0")</f>
        <v>0</v>
      </c>
      <c r="HG109" s="72" t="str">
        <f>IFERROR(VLOOKUP(B109,#REF!,10,0),"0")</f>
        <v>0</v>
      </c>
      <c r="HH109" s="72" t="str">
        <f>IFERROR(VLOOKUP(B109,#REF!,11,0),"0")</f>
        <v>0</v>
      </c>
      <c r="HI109" s="73">
        <f t="shared" si="121"/>
        <v>0</v>
      </c>
      <c r="HP109" s="73">
        <f t="shared" si="122"/>
        <v>0</v>
      </c>
      <c r="HW109" s="73">
        <f t="shared" si="123"/>
        <v>0</v>
      </c>
    </row>
    <row r="110" spans="1:231" x14ac:dyDescent="0.6">
      <c r="A110" s="3">
        <v>106</v>
      </c>
      <c r="B110" s="3">
        <v>20052721</v>
      </c>
      <c r="C110" s="70" t="s">
        <v>185</v>
      </c>
      <c r="D110" s="3" t="s">
        <v>177</v>
      </c>
      <c r="E110" s="84">
        <v>16</v>
      </c>
      <c r="F110" s="83">
        <f t="shared" si="126"/>
        <v>7328</v>
      </c>
      <c r="G110" s="70">
        <f t="shared" ref="G110" si="147">+O110+V110+AC110+AJ110+AQ110+AX110+BE110+BL110+BS110+BZ110+CG110+CN110+CU110+DB110+DI110+DP110+DW110+ED110+EK110+ER110+EY110+FF110+FM110+FT110+GA110+GH110+GO110+GV110+HC110+HJ110+HQ110</f>
        <v>25</v>
      </c>
      <c r="H110" s="70">
        <f t="shared" ref="H110" si="148">+P110+W110+AD110+AK110+AR110+AY110+BF110+BM110+BT110+CA110+CH110+CO110+CV110+DC110+DJ110+DQ110+DX110+EE110+EL110+ES110+EZ110+FG110+FN110+FU110+GB110+GI110+GP110+GW110+HD110+HK110+HR110</f>
        <v>3</v>
      </c>
      <c r="I110" s="70">
        <f t="shared" ref="I110" si="149">+Q110+X110+AE110+AL110+AS110+AZ110+BG110+BN110+BU110+CB110+CI110+CP110+CW110+DD110+DK110+DR110+DY110+EF110+EM110+ET110+FA110+FH110+FO110+FV110+GC110+GJ110+GQ110+GX110+HE110+HL110+HS110</f>
        <v>0</v>
      </c>
      <c r="J110" s="70">
        <f t="shared" ref="J110" si="150">+R110+Y110+AF110+AM110+AT110+BA110+BH110+BO110+BV110+CC110+CJ110+CQ110+CX110+DE110+DL110+DS110+DZ110+EG110+EN110+EU110+FB110+FI110+FP110+FW110+GD110+GK110+GR110+GY110+HF110+HM110+HT110</f>
        <v>374</v>
      </c>
      <c r="K110" s="70">
        <f t="shared" ref="K110" si="151">+S110+Z110+AG110+AN110+AU110+BB110+BI110+BP110+BW110+CD110+CK110+CR110+CY110+DF110+DM110+DT110+EA110+EH110+EO110+EV110+FC110+FJ110+FQ110+FX110+GE110+GL110+GS110+GZ110+HG110+HN110+HU110</f>
        <v>0</v>
      </c>
      <c r="L110" s="70">
        <f t="shared" ref="L110" si="152">+T110+AA110+AH110+AO110+AV110+BC110+BJ110+BQ110+BX110+CE110+CL110+CS110+CZ110+DG110+DN110+DU110+EB110+EI110+EP110+EW110+FD110+FK110+FR110+FY110+GF110+GM110+GT110+HA110+HH110+HO110+HV110</f>
        <v>56</v>
      </c>
      <c r="M110" s="73">
        <f t="shared" ref="M110" si="153">SUM(G110:L110)</f>
        <v>458</v>
      </c>
      <c r="N110" s="81">
        <f t="shared" si="125"/>
        <v>402</v>
      </c>
      <c r="O110" s="72" t="str">
        <f>IFERROR(VLOOKUP(B110,'1ไม่มียอด'!B:D,3,0),"0")</f>
        <v>0</v>
      </c>
      <c r="P110" s="72" t="str">
        <f>IFERROR(VLOOKUP(B110,'1ไม่มียอด'!B:E,4,0),"0")</f>
        <v>0</v>
      </c>
      <c r="Q110" s="72" t="str">
        <f>IFERROR(VLOOKUP(B110,'1ไม่มียอด'!B:F,5,0),"0")</f>
        <v>0</v>
      </c>
      <c r="R110" s="72" t="str">
        <f>IFERROR(VLOOKUP(B110,'1ไม่มียอด'!B:G,6,0),"0")</f>
        <v>0</v>
      </c>
      <c r="S110" s="72" t="str">
        <f>IFERROR(VLOOKUP(B110,'1ไม่มียอด'!B:J,9,0),"0")</f>
        <v>0</v>
      </c>
      <c r="T110" s="72" t="str">
        <f>IFERROR(VLOOKUP(B110,'1ไม่มียอด'!B:K,10,0),"0")</f>
        <v>0</v>
      </c>
      <c r="U110" s="73">
        <f t="shared" ref="U110" si="154">SUM(O110:R110)</f>
        <v>0</v>
      </c>
      <c r="V110" s="72" t="str">
        <f>IFERROR(VLOOKUP(B110,#REF!,3,0),"0")</f>
        <v>0</v>
      </c>
      <c r="W110" s="72" t="str">
        <f>IFERROR(VLOOKUP(B110,#REF!,4,0),"0")</f>
        <v>0</v>
      </c>
      <c r="X110" s="72" t="str">
        <f>IFERROR(VLOOKUP(B110,#REF!,5,0),"0")</f>
        <v>0</v>
      </c>
      <c r="Y110" s="72" t="str">
        <f>IFERROR(VLOOKUP(B110,#REF!,9,0),"0")</f>
        <v>0</v>
      </c>
      <c r="Z110" s="72" t="str">
        <f>IFERROR(VLOOKUP(B110,#REF!,10,0),"0")</f>
        <v>0</v>
      </c>
      <c r="AA110" s="72" t="str">
        <f>IFERROR(VLOOKUP(B110,#REF!,11,0),"0")</f>
        <v>0</v>
      </c>
      <c r="AB110" s="73">
        <f t="shared" ref="AB110" si="155">SUM(V110:Y110)</f>
        <v>0</v>
      </c>
      <c r="AC110" s="72" t="str">
        <f>IFERROR(VLOOKUP(B110,'3'!B:D,3,0),"0")</f>
        <v>0</v>
      </c>
      <c r="AD110" s="72" t="str">
        <f>IFERROR(VLOOKUP(B110,'3'!B:E,4,0),"0")</f>
        <v>0</v>
      </c>
      <c r="AE110" s="72" t="str">
        <f>IFERROR(VLOOKUP(B110,'3'!B:F,5,0),"0")</f>
        <v>0</v>
      </c>
      <c r="AF110" s="72" t="str">
        <f>IFERROR(VLOOKUP(B110,'3'!B:J,9,0),"0")</f>
        <v>0</v>
      </c>
      <c r="AG110" s="72" t="str">
        <f>IFERROR(VLOOKUP(B110,'3'!B:K,10,0),"0")</f>
        <v>0</v>
      </c>
      <c r="AH110" s="72" t="str">
        <f>IFERROR(VLOOKUP(B110,'3'!B:L,11,0),"0")</f>
        <v>0</v>
      </c>
      <c r="AI110" s="73">
        <f t="shared" si="127"/>
        <v>0</v>
      </c>
      <c r="AJ110" s="72">
        <f>IFERROR(VLOOKUP(B110,'4'!B:D,3,0),"0")</f>
        <v>0</v>
      </c>
      <c r="AK110" s="72">
        <f>IFERROR(VLOOKUP(B110,'4'!B:E,4,0),"0")</f>
        <v>0</v>
      </c>
      <c r="AL110" s="72">
        <f>IFERROR(VLOOKUP(B110,'4'!B:F,5,0),"0")</f>
        <v>0</v>
      </c>
      <c r="AM110" s="72">
        <f>IFERROR(VLOOKUP(B110,'4'!B:J,9,0),"0")</f>
        <v>40</v>
      </c>
      <c r="AN110" s="72">
        <f>IFERROR(VLOOKUP(B110,'4'!B:K,10,0),"0")</f>
        <v>0</v>
      </c>
      <c r="AO110" s="72">
        <f>IFERROR(VLOOKUP(B110,'4'!B:L,11,0),"0")</f>
        <v>0</v>
      </c>
      <c r="AP110" s="73">
        <f t="shared" si="128"/>
        <v>40</v>
      </c>
      <c r="AQ110" s="72">
        <f>IFERROR(VLOOKUP(B110,'5'!B:D,3,0),"0")</f>
        <v>0</v>
      </c>
      <c r="AR110" s="72">
        <f>IFERROR(VLOOKUP(B110,'5'!B:E,4,0),"0")</f>
        <v>0</v>
      </c>
      <c r="AS110" s="72">
        <f>IFERROR(VLOOKUP(B110,'5'!B:F,5,0),"0")</f>
        <v>0</v>
      </c>
      <c r="AT110" s="72">
        <f>IFERROR(VLOOKUP(B110,'5'!B:J,9,0),"0")</f>
        <v>0</v>
      </c>
      <c r="AU110" s="72">
        <f>IFERROR(VLOOKUP(B110,'5'!B:K,10,0),"0")</f>
        <v>0</v>
      </c>
      <c r="AV110" s="72">
        <f>IFERROR(VLOOKUP(B110,'5'!B:L,11,0),"0")</f>
        <v>16</v>
      </c>
      <c r="AW110" s="73">
        <f t="shared" ref="AW110" si="156">SUM(AQ110:AT110)</f>
        <v>0</v>
      </c>
      <c r="AX110" s="72">
        <f>IFERROR(VLOOKUP(B110,'6'!B:D,3,0),"0")</f>
        <v>0</v>
      </c>
      <c r="AY110" s="72">
        <f>IFERROR(VLOOKUP(B110,'6'!B:E,4,0),"0")</f>
        <v>0</v>
      </c>
      <c r="AZ110" s="72">
        <f>IFERROR(VLOOKUP(B110,'6'!B:F,5,0),"0")</f>
        <v>0</v>
      </c>
      <c r="BA110" s="72">
        <f>IFERROR(VLOOKUP(B110,'6'!B:J,9,0),"0")</f>
        <v>4</v>
      </c>
      <c r="BB110" s="72">
        <f>IFERROR(VLOOKUP(B110,'6'!B:K,10,0),"0")</f>
        <v>0</v>
      </c>
      <c r="BC110" s="72">
        <f>IFERROR(VLOOKUP(B110,'6'!B:L,11,0),"0")</f>
        <v>0</v>
      </c>
      <c r="BD110" s="73">
        <f t="shared" si="129"/>
        <v>4</v>
      </c>
      <c r="BE110" s="72">
        <f>IFERROR(VLOOKUP(B110,'7'!B:D,3,0),"0")</f>
        <v>0</v>
      </c>
      <c r="BF110" s="72">
        <f>IFERROR(VLOOKUP(B110,'7'!B:E,4,0),"0")</f>
        <v>3</v>
      </c>
      <c r="BG110" s="72">
        <f>IFERROR(VLOOKUP(B110,'7'!B:F,5,0),"0")</f>
        <v>0</v>
      </c>
      <c r="BH110" s="72">
        <f>IFERROR(VLOOKUP(B110,'7'!B:J,9,0),"0")</f>
        <v>2</v>
      </c>
      <c r="BI110" s="72">
        <f>IFERROR(VLOOKUP(B110,'7'!B:K,10,0),"0")</f>
        <v>0</v>
      </c>
      <c r="BJ110" s="72">
        <f>IFERROR(VLOOKUP(B110,'7'!B:L,11,0),"0")</f>
        <v>10</v>
      </c>
      <c r="BK110" s="73">
        <f t="shared" ref="BK110" si="157">SUM(BE110:BH110)</f>
        <v>5</v>
      </c>
      <c r="BL110" s="72">
        <f>IFERROR(VLOOKUP(B110,'8'!B:D,3,0),"0")</f>
        <v>1</v>
      </c>
      <c r="BM110" s="72">
        <f>IFERROR(VLOOKUP(B110,'8'!B:E,4,0),"0")</f>
        <v>0</v>
      </c>
      <c r="BN110" s="72">
        <f>IFERROR(VLOOKUP(B110,'8'!B:F,5,0),"0")</f>
        <v>0</v>
      </c>
      <c r="BO110" s="72">
        <f>IFERROR(VLOOKUP(B110,'8'!B:J,9,0),"0")</f>
        <v>102</v>
      </c>
      <c r="BP110" s="72">
        <f>IFERROR(VLOOKUP(B110,'8'!B:K,10,0),"0")</f>
        <v>0</v>
      </c>
      <c r="BQ110" s="72">
        <f>IFERROR(VLOOKUP(B110,'8'!B:L,11,0),"0")</f>
        <v>0</v>
      </c>
      <c r="BR110" s="73">
        <f t="shared" si="130"/>
        <v>103</v>
      </c>
      <c r="BS110" s="72">
        <f>IFERROR(VLOOKUP(B110,'9'!B:D,3,0),"0")</f>
        <v>4</v>
      </c>
      <c r="BT110" s="72">
        <f>IFERROR(VLOOKUP(B110,'9'!B:E,4,0),"0")</f>
        <v>0</v>
      </c>
      <c r="BU110" s="72">
        <f>IFERROR(VLOOKUP(B110,'9'!B:F,5,0),"0")</f>
        <v>0</v>
      </c>
      <c r="BV110" s="72">
        <f>IFERROR(VLOOKUP(B110,'9'!B:J,9,0),"0")</f>
        <v>20</v>
      </c>
      <c r="BW110" s="72">
        <f>IFERROR(VLOOKUP(B110,'9'!B:K,10,0),"0")</f>
        <v>0</v>
      </c>
      <c r="BX110" s="72">
        <f>IFERROR(VLOOKUP(B110,'9'!B:L,11,0),"0")</f>
        <v>0</v>
      </c>
      <c r="BY110" s="73">
        <f t="shared" si="131"/>
        <v>24</v>
      </c>
      <c r="BZ110" s="72">
        <f>IFERROR(VLOOKUP(B110,'10'!B:D,3,0),"0")</f>
        <v>4</v>
      </c>
      <c r="CA110" s="72">
        <f>IFERROR(VLOOKUP(B110,'10'!B:E,4,0),"0")</f>
        <v>0</v>
      </c>
      <c r="CB110" s="72">
        <f>VLOOKUP(B110,'10'!B:F,5,0)</f>
        <v>0</v>
      </c>
      <c r="CC110" s="72">
        <f>IFERROR(VLOOKUP(B110,'10'!B:J,9,0),"0")</f>
        <v>36</v>
      </c>
      <c r="CD110" s="72">
        <f>IFERROR(VLOOKUP(B110,'10'!B:K,10,0),"0")</f>
        <v>0</v>
      </c>
      <c r="CE110" s="72">
        <f>IFERROR(VLOOKUP(B110,'10'!B:L,11,0),"0")</f>
        <v>0</v>
      </c>
      <c r="CF110" s="73">
        <f t="shared" ref="CF110" si="158">SUM(BZ110:CC110)</f>
        <v>40</v>
      </c>
      <c r="CG110" s="72">
        <f>IFERROR(VLOOKUP(B110,'11'!B:D,3,0),"0")</f>
        <v>0</v>
      </c>
      <c r="CH110" s="72">
        <f>IFERROR(VLOOKUP(B110,'11'!B:E,4,0),"0")</f>
        <v>0</v>
      </c>
      <c r="CI110" s="72">
        <f>IFERROR(VLOOKUP(B110,'11'!B:F,5,0),"0")</f>
        <v>0</v>
      </c>
      <c r="CJ110" s="72">
        <f>IFERROR(VLOOKUP(B110,'11'!B:J,9,0),"0")</f>
        <v>22</v>
      </c>
      <c r="CK110" s="72">
        <f>IFERROR(VLOOKUP(B110,'11'!B:K,10,0),"0")</f>
        <v>0</v>
      </c>
      <c r="CL110" s="72">
        <f>IFERROR(VLOOKUP(B110,'11'!B:L,11,0),"0")</f>
        <v>0</v>
      </c>
      <c r="CM110" s="73">
        <f t="shared" ref="CM110" si="159">SUM(CG110:CJ110)</f>
        <v>22</v>
      </c>
      <c r="CN110" s="72">
        <f>IFERROR(VLOOKUP(B110,'12'!B:D,3,0),"0")</f>
        <v>4</v>
      </c>
      <c r="CO110" s="72">
        <f>IFERROR(VLOOKUP(B110,'12'!B:E,4,0),"0")</f>
        <v>0</v>
      </c>
      <c r="CP110" s="72">
        <f>IFERROR(VLOOKUP(B110,'12'!B:F,5,0),"0")</f>
        <v>0</v>
      </c>
      <c r="CQ110" s="72">
        <f>IFERROR(VLOOKUP(B110,'12'!B:J,9,0),"0")</f>
        <v>29</v>
      </c>
      <c r="CR110" s="72">
        <f>IFERROR(VLOOKUP(B110,'12'!B:K,10,0),"0")</f>
        <v>0</v>
      </c>
      <c r="CS110" s="72">
        <f>IFERROR(VLOOKUP(B110,'12'!B:L,11,0),"0")</f>
        <v>0</v>
      </c>
      <c r="CT110" s="73">
        <f t="shared" ref="CT110" si="160">SUM(CN110:CQ110)</f>
        <v>33</v>
      </c>
      <c r="CU110" s="72">
        <f>IFERROR(VLOOKUP(B110,'13'!B:D,3,0),"0")</f>
        <v>4</v>
      </c>
      <c r="CV110" s="72">
        <f>IFERROR(VLOOKUP(B110,'13'!B:E,4,0),"0")</f>
        <v>0</v>
      </c>
      <c r="CW110" s="72">
        <f>IFERROR(VLOOKUP(B110,'13'!B:F,5,0),"0")</f>
        <v>0</v>
      </c>
      <c r="CX110" s="72">
        <f>IFERROR(VLOOKUP(B110,'13'!B:J,9,0),"0")</f>
        <v>36</v>
      </c>
      <c r="CY110" s="72">
        <f>IFERROR(VLOOKUP(B110,'13'!B:K,10,0),"0")</f>
        <v>0</v>
      </c>
      <c r="CZ110" s="72">
        <f>IFERROR(VLOOKUP(B110,'13'!B:L,11,0),"0")</f>
        <v>0</v>
      </c>
      <c r="DA110" s="73">
        <f t="shared" ref="DA110" si="161">SUM(CU110:CX110)</f>
        <v>40</v>
      </c>
      <c r="DB110" s="72">
        <f>IFERROR(VLOOKUP(B110,'14'!B:D,3,0),"0")</f>
        <v>4</v>
      </c>
      <c r="DC110" s="72">
        <f>IFERROR(VLOOKUP(B110,'14'!B:E,4,0),"0")</f>
        <v>0</v>
      </c>
      <c r="DD110" s="72">
        <f>IFERROR(VLOOKUP(B110,'14'!B:F,5,0),"0")</f>
        <v>0</v>
      </c>
      <c r="DE110" s="72">
        <f>IFERROR(VLOOKUP(B110,'14'!B:J,9,0),"0")</f>
        <v>35</v>
      </c>
      <c r="DF110" s="72">
        <f>IFERROR(VLOOKUP(B110,'14'!B:K,10,0),"0")</f>
        <v>0</v>
      </c>
      <c r="DG110" s="72">
        <f>IFERROR(VLOOKUP(B110,'14'!B:L,11,0),"0")</f>
        <v>10</v>
      </c>
      <c r="DH110" s="73">
        <f t="shared" ref="DH110" si="162">SUM(DB110:DE110)</f>
        <v>39</v>
      </c>
      <c r="DI110" s="72">
        <f>IFERROR(VLOOKUP(B110,'15'!B:D,3,0),"0")</f>
        <v>0</v>
      </c>
      <c r="DJ110" s="72">
        <f>IFERROR(VLOOKUP(B110,'15'!B:E,4,0),"0")</f>
        <v>0</v>
      </c>
      <c r="DK110" s="72">
        <f>IFERROR(VLOOKUP(B110,'15'!B:F,5,0),"0")</f>
        <v>0</v>
      </c>
      <c r="DL110" s="72">
        <f>IFERROR(VLOOKUP(B110,'15'!B:J,9,0),"0")</f>
        <v>0</v>
      </c>
      <c r="DM110" s="72">
        <f>IFERROR(VLOOKUP(B110,'15'!B:K,10,0),"0")</f>
        <v>0</v>
      </c>
      <c r="DN110" s="72">
        <f>IFERROR(VLOOKUP(B110,'15'!B:L,11,0),"0")</f>
        <v>0</v>
      </c>
      <c r="DO110" s="73">
        <f t="shared" ref="DO110" si="163">SUM(DI110:DL110)</f>
        <v>0</v>
      </c>
      <c r="DP110" s="72">
        <f>IFERROR(VLOOKUP(B110,'16'!B:D,3,0),"0")</f>
        <v>0</v>
      </c>
      <c r="DQ110" s="72">
        <f>IFERROR(VLOOKUP(B110,'16'!B:E,4,0),"0")</f>
        <v>0</v>
      </c>
      <c r="DR110" s="72">
        <f>IFERROR(VLOOKUP(B110,'16'!B:F,5,0),"0")</f>
        <v>0</v>
      </c>
      <c r="DS110" s="72">
        <f>IFERROR(VLOOKUP(B110,'16'!B:J,9,0),"0")</f>
        <v>0</v>
      </c>
      <c r="DT110" s="72">
        <f>IFERROR(VLOOKUP(B110,'16'!B:K,10,0),"0")</f>
        <v>0</v>
      </c>
      <c r="DU110" s="72">
        <f>IFERROR(VLOOKUP(B110,'16'!B:L,11,0),"0")</f>
        <v>0</v>
      </c>
      <c r="DV110" s="73">
        <f t="shared" ref="DV110" si="164">SUM(DP110:DS110)</f>
        <v>0</v>
      </c>
      <c r="DW110" s="72">
        <f>IFERROR(VLOOKUP(B110,'17'!B:D,3,0),"0")</f>
        <v>0</v>
      </c>
      <c r="DX110" s="72">
        <f>IFERROR(VLOOKUP(B110,'17'!B:E,4,0),"0")</f>
        <v>0</v>
      </c>
      <c r="DY110" s="72">
        <f>IFERROR(VLOOKUP(B110,'17'!B:F,5,0),"0")</f>
        <v>0</v>
      </c>
      <c r="DZ110" s="72">
        <f>IFERROR(VLOOKUP(B110,'17'!B:J,9,0),"0")</f>
        <v>0</v>
      </c>
      <c r="EA110" s="72">
        <f>IFERROR(VLOOKUP(B110,'17'!B:K,10,0),"0")</f>
        <v>0</v>
      </c>
      <c r="EB110" s="72">
        <f>IFERROR(VLOOKUP(B110,'17'!B:L,11,0),"0")</f>
        <v>0</v>
      </c>
      <c r="EC110" s="73">
        <f t="shared" ref="EC110" si="165">SUM(DW110:DZ110)</f>
        <v>0</v>
      </c>
      <c r="ED110" s="72">
        <f>IFERROR(VLOOKUP(B110,'18'!B:D,3,0),"0")</f>
        <v>0</v>
      </c>
      <c r="EE110" s="72">
        <f>IFERROR(VLOOKUP(B110,'18'!B:E,4,0),"0")</f>
        <v>0</v>
      </c>
      <c r="EF110" s="72">
        <f>IFERROR(VLOOKUP(B110,'18'!B:F,5,0),"0")</f>
        <v>0</v>
      </c>
      <c r="EG110" s="72">
        <f>IFERROR(VLOOKUP(B110,'18'!B:J,9,0),"0")</f>
        <v>0</v>
      </c>
      <c r="EH110" s="72">
        <f>IFERROR(VLOOKUP(B110,'18'!B:K,10,0),"0")</f>
        <v>0</v>
      </c>
      <c r="EI110" s="72">
        <f>IFERROR(VLOOKUP(B110,'18'!B:L,11,0),"0")</f>
        <v>0</v>
      </c>
      <c r="EJ110" s="73">
        <f t="shared" si="132"/>
        <v>0</v>
      </c>
      <c r="EK110" s="72">
        <f>IFERROR(VLOOKUP(B110,'19'!B:D,3,0),"0")</f>
        <v>4</v>
      </c>
      <c r="EL110" s="72">
        <f>IFERROR(VLOOKUP(B110,'19'!B:E,4,0),"0")</f>
        <v>0</v>
      </c>
      <c r="EM110" s="72">
        <f>IFERROR(VLOOKUP(B110,'19'!B:F,5,0),"0")</f>
        <v>0</v>
      </c>
      <c r="EN110" s="72">
        <f>IFERROR(VLOOKUP(B110,'19'!B:J,9,0),"0")</f>
        <v>8</v>
      </c>
      <c r="EO110" s="72">
        <f>IFERROR(VLOOKUP(B110,'19'!B:K,10,0),"0")</f>
        <v>0</v>
      </c>
      <c r="EP110" s="72">
        <f>IFERROR(VLOOKUP(B110,'19'!B:L,11,0),"0")</f>
        <v>0</v>
      </c>
      <c r="EQ110" s="73">
        <f t="shared" si="133"/>
        <v>12</v>
      </c>
      <c r="ER110" s="72">
        <f>IFERROR(VLOOKUP(B110,'20'!B:D,3,0),"0")</f>
        <v>0</v>
      </c>
      <c r="ES110" s="72">
        <f>IFERROR(VLOOKUP(B110,'20'!B:E,4,0),"0")</f>
        <v>0</v>
      </c>
      <c r="ET110" s="72">
        <f>IFERROR(VLOOKUP(B110,'20'!B:F,5,0),"0")</f>
        <v>0</v>
      </c>
      <c r="EU110" s="72">
        <f>IFERROR(VLOOKUP(B110,'20'!B:J,9,0),"0")</f>
        <v>12</v>
      </c>
      <c r="EV110" s="72">
        <f>IFERROR(VLOOKUP(B110,'20'!B:K,10,0),"0")</f>
        <v>0</v>
      </c>
      <c r="EW110" s="72">
        <f>IFERROR(VLOOKUP(B110,'20'!B:L,11,0),"0")</f>
        <v>0</v>
      </c>
      <c r="EX110" s="73">
        <f t="shared" si="134"/>
        <v>12</v>
      </c>
      <c r="EY110" s="72">
        <f>IFERROR(VLOOKUP(B110,'21'!B:D,3,0),"0")</f>
        <v>0</v>
      </c>
      <c r="EZ110" s="72">
        <f>IFERROR(VLOOKUP(B110,'21'!B:E,4,0),"0")</f>
        <v>0</v>
      </c>
      <c r="FA110" s="72">
        <f>IFERROR(VLOOKUP(B110,'21'!B:F,5,0),"0")</f>
        <v>0</v>
      </c>
      <c r="FB110" s="72">
        <f>IFERROR(VLOOKUP(B110,'21'!B:J,9,0),"0")</f>
        <v>0</v>
      </c>
      <c r="FC110" s="72">
        <f>IFERROR(VLOOKUP(B110,'21'!B:K,10,0),"0")</f>
        <v>0</v>
      </c>
      <c r="FD110" s="72">
        <f>IFERROR(VLOOKUP(B110,'21'!B:L,11,0),"0")</f>
        <v>10</v>
      </c>
      <c r="FE110" s="73">
        <f t="shared" si="135"/>
        <v>10</v>
      </c>
      <c r="FF110" s="72">
        <f>IFERROR(VLOOKUP(B110,'22'!B:D,3,0),"0")</f>
        <v>0</v>
      </c>
      <c r="FG110" s="72">
        <f>IFERROR(VLOOKUP(B110,'22'!B:E,4,0),"0")</f>
        <v>0</v>
      </c>
      <c r="FH110" s="72">
        <f>IFERROR(VLOOKUP(B110,'22'!B:F,5,0),"0")</f>
        <v>0</v>
      </c>
      <c r="FI110" s="72">
        <f>IFERROR(VLOOKUP(B110,'22'!B:J,9,0),"0")</f>
        <v>0</v>
      </c>
      <c r="FJ110" s="72">
        <f>IFERROR(VLOOKUP(B110,'22'!B:K,10,0),"0")</f>
        <v>0</v>
      </c>
      <c r="FK110" s="72">
        <f>IFERROR(VLOOKUP(B110,'22'!B:L,11,0),"0")</f>
        <v>0</v>
      </c>
      <c r="FL110" s="73">
        <f t="shared" si="136"/>
        <v>0</v>
      </c>
      <c r="FM110" s="72">
        <f>IFERROR(VLOOKUP(B110,'23'!B:D,3,0),"0")</f>
        <v>0</v>
      </c>
      <c r="FN110" s="72">
        <f>IFERROR(VLOOKUP(B110,'23'!B:E,4,0),"0")</f>
        <v>0</v>
      </c>
      <c r="FO110" s="72">
        <f>IFERROR(VLOOKUP(B110,'23'!B:F,5,0),"0")</f>
        <v>0</v>
      </c>
      <c r="FP110" s="72">
        <f>IFERROR(VLOOKUP(B110,'23'!B:J,9,0),"0")</f>
        <v>16</v>
      </c>
      <c r="FQ110" s="72">
        <f>IFERROR(VLOOKUP(B110,'23'!B:K,10,0),"0")</f>
        <v>0</v>
      </c>
      <c r="FR110" s="72">
        <f>IFERROR(VLOOKUP(B110,'23'!B:L,11,0),"0")</f>
        <v>0</v>
      </c>
      <c r="FS110" s="73">
        <f t="shared" si="137"/>
        <v>16</v>
      </c>
      <c r="FT110" s="72">
        <f>IFERROR(VLOOKUP(B110,'24'!B:D,3,0),"0")</f>
        <v>0</v>
      </c>
      <c r="FU110" s="72">
        <f>IFERROR(VLOOKUP(B110,'24'!B:E,4,0),"0")</f>
        <v>0</v>
      </c>
      <c r="FV110" s="72">
        <f>IFERROR(VLOOKUP(B110,'24'!B:F,5,0),"0")</f>
        <v>0</v>
      </c>
      <c r="FW110" s="72">
        <f>IFERROR(VLOOKUP(B110,'24'!B:J,9,0),"0")</f>
        <v>8</v>
      </c>
      <c r="FX110" s="72">
        <f>IFERROR(VLOOKUP(B110,'24'!B:K,10,0),"0")</f>
        <v>0</v>
      </c>
      <c r="FY110" s="72">
        <f>IFERROR(VLOOKUP(B110,'24'!B:L,11,0),"0")</f>
        <v>0</v>
      </c>
      <c r="FZ110" s="73">
        <f t="shared" si="138"/>
        <v>8</v>
      </c>
      <c r="GA110" s="72">
        <f>IFERROR(VLOOKUP(B110,'25'!B:D,3,0),"0")</f>
        <v>0</v>
      </c>
      <c r="GB110" s="72">
        <f>IFERROR(VLOOKUP(B110,'25'!B:E,4,0),"0")</f>
        <v>0</v>
      </c>
      <c r="GC110" s="72">
        <f>IFERROR(VLOOKUP(B110,'25'!B:F,5,0),"0")</f>
        <v>0</v>
      </c>
      <c r="GD110" s="72">
        <f>IFERROR(VLOOKUP(B110,'25'!B:J,9,0),"0")</f>
        <v>4</v>
      </c>
      <c r="GE110" s="72">
        <f>IFERROR(VLOOKUP(B110,'25'!B:K,10,0),"0")</f>
        <v>0</v>
      </c>
      <c r="GF110" s="72">
        <f>IFERROR(VLOOKUP(B110,'25'!B:L,11,0),"0")</f>
        <v>0</v>
      </c>
      <c r="GG110" s="73">
        <f t="shared" ref="GG110" si="166">SUM(GA110:GD110)</f>
        <v>4</v>
      </c>
      <c r="GH110" s="72">
        <f>IFERROR(VLOOKUP(B110,'26'!B:D,3,0),"0")</f>
        <v>0</v>
      </c>
      <c r="GI110" s="72">
        <f>IFERROR(VLOOKUP(B110,'26'!B:E,4,0),"0")</f>
        <v>0</v>
      </c>
      <c r="GJ110" s="72">
        <f>IFERROR(VLOOKUP(B110,'26'!B:F,5,0),"0")</f>
        <v>0</v>
      </c>
      <c r="GK110" s="72">
        <f>IFERROR(VLOOKUP(B110,'26'!B:J,9,0),"0")</f>
        <v>0</v>
      </c>
      <c r="GL110" s="72">
        <f>IFERROR(VLOOKUP(B110,'26'!B:K,10,0),"0")</f>
        <v>0</v>
      </c>
      <c r="GM110" s="72">
        <f>IFERROR(VLOOKUP(B110,'26'!B:L,11,0),"0")</f>
        <v>0</v>
      </c>
      <c r="GN110" s="73">
        <f t="shared" ref="GN110" si="167">SUM(GH110:GK110)</f>
        <v>0</v>
      </c>
      <c r="GO110" s="72">
        <f>IFERROR(VLOOKUP(B110,'27'!B:D,3,0),"0")</f>
        <v>0</v>
      </c>
      <c r="GP110" s="72">
        <f>IFERROR(VLOOKUP(B110,'27'!B:E,4,0),"0")</f>
        <v>0</v>
      </c>
      <c r="GQ110" s="72">
        <f>IFERROR(VLOOKUP(B110,'27'!B:F,5,0),"0")</f>
        <v>0</v>
      </c>
      <c r="GR110" s="72">
        <f>IFERROR(VLOOKUP(B110,'27'!B:J,9,0),"0")</f>
        <v>0</v>
      </c>
      <c r="GS110" s="72">
        <f>IFERROR(VLOOKUP(B110,'27'!B:K,10,0),"0")</f>
        <v>0</v>
      </c>
      <c r="GT110" s="72">
        <f>IFERROR(VLOOKUP(B110,'27'!B:L,11,0),"0")</f>
        <v>10</v>
      </c>
      <c r="GU110" s="73">
        <f t="shared" si="139"/>
        <v>10</v>
      </c>
      <c r="GV110" s="72">
        <f>IFERROR(VLOOKUP(B110,'28'!B:D,3,0),"0")</f>
        <v>0</v>
      </c>
      <c r="GW110" s="72">
        <f>IFERROR(VLOOKUP(B110,'28'!B:E,4,0),"0")</f>
        <v>0</v>
      </c>
      <c r="GX110" s="72">
        <f>IFERROR(VLOOKUP(B110,'28'!B:F,5,0),"0")</f>
        <v>0</v>
      </c>
      <c r="GY110" s="72">
        <f>IFERROR(VLOOKUP(B110,'28'!B:J,9,0),"0")</f>
        <v>0</v>
      </c>
      <c r="GZ110" s="72">
        <f>IFERROR(VLOOKUP(B110,'28'!B:K,10,0),"0")</f>
        <v>0</v>
      </c>
      <c r="HA110" s="72">
        <f>IFERROR(VLOOKUP(B110,'28'!B:L,11,0),"0")</f>
        <v>0</v>
      </c>
      <c r="HB110" s="73">
        <f t="shared" si="140"/>
        <v>0</v>
      </c>
      <c r="HC110" s="72" t="str">
        <f>IFERROR(VLOOKUP(B110,#REF!,3),"0")</f>
        <v>0</v>
      </c>
      <c r="HD110" s="72" t="str">
        <f>IFERROR(VLOOKUP(B110,#REF!,4,0),"0")</f>
        <v>0</v>
      </c>
      <c r="HE110" s="72" t="str">
        <f>IFERROR(VLOOKUP(B110,#REF!,5,0),"0")</f>
        <v>0</v>
      </c>
      <c r="HF110" s="72" t="str">
        <f>IFERROR(VLOOKUP(B110,#REF!,9,0),"0")</f>
        <v>0</v>
      </c>
      <c r="HG110" s="72" t="str">
        <f>IFERROR(VLOOKUP(B110,#REF!,10,0),"0")</f>
        <v>0</v>
      </c>
      <c r="HH110" s="72" t="str">
        <f>IFERROR(VLOOKUP(B110,#REF!,11,0),"0")</f>
        <v>0</v>
      </c>
      <c r="HI110" s="73">
        <f t="shared" ref="HI110" si="168">SUM(HC110:HF110)</f>
        <v>0</v>
      </c>
      <c r="HP110" s="73">
        <f t="shared" ref="HP110" si="169">SUM(HJ110:HM110)</f>
        <v>0</v>
      </c>
      <c r="HW110" s="73">
        <f t="shared" ref="HW110" si="170">SUM(HQ110:HT110)</f>
        <v>0</v>
      </c>
    </row>
    <row r="111" spans="1:231" x14ac:dyDescent="0.6">
      <c r="A111" s="3">
        <v>107</v>
      </c>
      <c r="B111" s="3">
        <v>1</v>
      </c>
      <c r="C111" s="70" t="s">
        <v>57</v>
      </c>
      <c r="D111" s="3" t="s">
        <v>176</v>
      </c>
      <c r="E111" s="84">
        <v>17</v>
      </c>
      <c r="F111" s="83">
        <f t="shared" si="126"/>
        <v>0</v>
      </c>
      <c r="G111" s="70">
        <f t="shared" ref="G111:G113" si="171">+O111+V111+AC111+AJ111+AQ111+AX111+BE111+BL111+BS111+BZ111+CG111+CN111+CU111+DB111+DI111+DP111+DW111+ED111+EK111+ER111+EY111+FF111+FM111+FT111+GA111+GH111+GO111+GV111+HC111+HJ111+HQ111</f>
        <v>0</v>
      </c>
      <c r="H111" s="70">
        <f t="shared" ref="H111:H113" si="172">+P111+W111+AD111+AK111+AR111+AY111+BF111+BM111+BT111+CA111+CH111+CO111+CV111+DC111+DJ111+DQ111+DX111+EE111+EL111+ES111+EZ111+FG111+FN111+FU111+GB111+GI111+GP111+GW111+HD111+HK111+HR111</f>
        <v>0</v>
      </c>
      <c r="I111" s="70">
        <f t="shared" ref="I111:I113" si="173">+Q111+X111+AE111+AL111+AS111+AZ111+BG111+BN111+BU111+CB111+CI111+CP111+CW111+DD111+DK111+DR111+DY111+EF111+EM111+ET111+FA111+FH111+FO111+FV111+GC111+GJ111+GQ111+GX111+HE111+HL111+HS111</f>
        <v>0</v>
      </c>
      <c r="J111" s="70">
        <f t="shared" ref="J111:J113" si="174">+R111+Y111+AF111+AM111+AT111+BA111+BH111+BO111+BV111+CC111+CJ111+CQ111+CX111+DE111+DL111+DS111+DZ111+EG111+EN111+EU111+FB111+FI111+FP111+FW111+GD111+GK111+GR111+GY111+HF111+HM111+HT111</f>
        <v>0</v>
      </c>
      <c r="K111" s="70">
        <f t="shared" ref="K111:K113" si="175">+S111+Z111+AG111+AN111+AU111+BB111+BI111+BP111+BW111+CD111+CK111+CR111+CY111+DF111+DM111+DT111+EA111+EH111+EO111+EV111+FC111+FJ111+FQ111+FX111+GE111+GL111+GS111+GZ111+HG111+HN111+HU111</f>
        <v>0</v>
      </c>
      <c r="L111" s="70">
        <f t="shared" ref="L111:L113" si="176">+T111+AA111+AH111+AO111+AV111+BC111+BJ111+BQ111+BX111+CE111+CL111+CS111+CZ111+DG111+DN111+DU111+EB111+EI111+EP111+EW111+FD111+FK111+FR111+FY111+GF111+GM111+GT111+HA111+HH111+HO111+HV111</f>
        <v>0</v>
      </c>
      <c r="M111" s="73">
        <f t="shared" ref="M111:M113" si="177">SUM(G111:L111)</f>
        <v>0</v>
      </c>
      <c r="N111" s="81">
        <f t="shared" ref="N111:N113" si="178">+G111+H111+I111+J111+K111</f>
        <v>0</v>
      </c>
      <c r="O111" s="72" t="str">
        <f>IFERROR(VLOOKUP(B111,'1ไม่มียอด'!B:D,3,0),"0")</f>
        <v>0</v>
      </c>
      <c r="P111" s="72" t="str">
        <f>IFERROR(VLOOKUP(B111,'1ไม่มียอด'!B:E,4,0),"0")</f>
        <v>0</v>
      </c>
      <c r="Q111" s="72" t="str">
        <f>IFERROR(VLOOKUP(B111,'1ไม่มียอด'!B:F,5,0),"0")</f>
        <v>0</v>
      </c>
      <c r="R111" s="72" t="str">
        <f>IFERROR(VLOOKUP(B111,'1ไม่มียอด'!B:G,6,0),"0")</f>
        <v>0</v>
      </c>
      <c r="S111" s="72" t="str">
        <f>IFERROR(VLOOKUP(B111,'1ไม่มียอด'!B:J,9,0),"0")</f>
        <v>0</v>
      </c>
      <c r="T111" s="72" t="str">
        <f>IFERROR(VLOOKUP(B111,'1ไม่มียอด'!B:K,10,0),"0")</f>
        <v>0</v>
      </c>
      <c r="U111" s="73">
        <f t="shared" ref="U111:U113" si="179">SUM(O111:R111)</f>
        <v>0</v>
      </c>
      <c r="V111" s="72" t="str">
        <f>IFERROR(VLOOKUP(B111,#REF!,3,0),"0")</f>
        <v>0</v>
      </c>
      <c r="W111" s="72" t="str">
        <f>IFERROR(VLOOKUP(B111,#REF!,4,0),"0")</f>
        <v>0</v>
      </c>
      <c r="X111" s="72" t="str">
        <f>IFERROR(VLOOKUP(B111,#REF!,5,0),"0")</f>
        <v>0</v>
      </c>
      <c r="Y111" s="72" t="str">
        <f>IFERROR(VLOOKUP(B111,#REF!,9,0),"0")</f>
        <v>0</v>
      </c>
      <c r="Z111" s="72" t="str">
        <f>IFERROR(VLOOKUP(B111,#REF!,10,0),"0")</f>
        <v>0</v>
      </c>
      <c r="AA111" s="72" t="str">
        <f>IFERROR(VLOOKUP(B111,#REF!,11,0),"0")</f>
        <v>0</v>
      </c>
      <c r="AB111" s="73">
        <f t="shared" ref="AB111:AB113" si="180">SUM(V111:Y111)</f>
        <v>0</v>
      </c>
      <c r="AC111" s="72">
        <f>IFERROR(VLOOKUP(B111,'3'!B:D,3,0),"0")</f>
        <v>0</v>
      </c>
      <c r="AD111" s="72">
        <f>IFERROR(VLOOKUP(B111,'3'!B:E,4,0),"0")</f>
        <v>0</v>
      </c>
      <c r="AE111" s="72">
        <f>IFERROR(VLOOKUP(B111,'3'!B:F,5,0),"0")</f>
        <v>0</v>
      </c>
      <c r="AF111" s="72">
        <f>IFERROR(VLOOKUP(B111,'3'!B:J,9,0),"0")</f>
        <v>0</v>
      </c>
      <c r="AG111" s="72">
        <f>IFERROR(VLOOKUP(B111,'3'!B:K,10,0),"0")</f>
        <v>0</v>
      </c>
      <c r="AH111" s="72">
        <f>IFERROR(VLOOKUP(B111,'3'!B:L,11,0),"0")</f>
        <v>0</v>
      </c>
      <c r="AI111" s="73">
        <f t="shared" si="127"/>
        <v>0</v>
      </c>
      <c r="AJ111" s="72">
        <f>IFERROR(VLOOKUP(B111,'4'!B:D,3,0),"0")</f>
        <v>0</v>
      </c>
      <c r="AK111" s="72">
        <f>IFERROR(VLOOKUP(B111,'4'!B:E,4,0),"0")</f>
        <v>0</v>
      </c>
      <c r="AL111" s="72">
        <f>IFERROR(VLOOKUP(B111,'4'!B:F,5,0),"0")</f>
        <v>0</v>
      </c>
      <c r="AM111" s="72">
        <f>IFERROR(VLOOKUP(B111,'4'!B:J,9,0),"0")</f>
        <v>0</v>
      </c>
      <c r="AN111" s="72">
        <f>IFERROR(VLOOKUP(B111,'4'!B:K,10,0),"0")</f>
        <v>0</v>
      </c>
      <c r="AO111" s="72">
        <f>IFERROR(VLOOKUP(B111,'4'!B:L,11,0),"0")</f>
        <v>0</v>
      </c>
      <c r="AP111" s="73">
        <f t="shared" si="128"/>
        <v>0</v>
      </c>
      <c r="AQ111" s="72">
        <f>IFERROR(VLOOKUP(B111,'5'!B:D,3,0),"0")</f>
        <v>0</v>
      </c>
      <c r="AR111" s="72">
        <f>IFERROR(VLOOKUP(B111,'5'!B:E,4,0),"0")</f>
        <v>0</v>
      </c>
      <c r="AS111" s="72">
        <f>IFERROR(VLOOKUP(B111,'5'!B:F,5,0),"0")</f>
        <v>0</v>
      </c>
      <c r="AT111" s="72">
        <f>IFERROR(VLOOKUP(B111,'5'!B:J,9,0),"0")</f>
        <v>0</v>
      </c>
      <c r="AU111" s="72">
        <f>IFERROR(VLOOKUP(B111,'5'!B:K,10,0),"0")</f>
        <v>0</v>
      </c>
      <c r="AV111" s="72">
        <f>IFERROR(VLOOKUP(B111,'5'!B:L,11,0),"0")</f>
        <v>0</v>
      </c>
      <c r="AW111" s="73">
        <f t="shared" ref="AW111:AW113" si="181">SUM(AQ111:AT111)</f>
        <v>0</v>
      </c>
      <c r="AX111" s="72">
        <f>IFERROR(VLOOKUP(B111,'6'!B:D,3,0),"0")</f>
        <v>0</v>
      </c>
      <c r="AY111" s="72">
        <f>IFERROR(VLOOKUP(B111,'6'!B:E,4,0),"0")</f>
        <v>0</v>
      </c>
      <c r="AZ111" s="72">
        <f>IFERROR(VLOOKUP(B111,'6'!B:F,5,0),"0")</f>
        <v>0</v>
      </c>
      <c r="BA111" s="72">
        <f>IFERROR(VLOOKUP(B111,'6'!B:J,9,0),"0")</f>
        <v>0</v>
      </c>
      <c r="BB111" s="72">
        <f>IFERROR(VLOOKUP(B111,'6'!B:K,10,0),"0")</f>
        <v>0</v>
      </c>
      <c r="BC111" s="72">
        <f>IFERROR(VLOOKUP(B111,'6'!B:L,11,0),"0")</f>
        <v>0</v>
      </c>
      <c r="BD111" s="73">
        <f t="shared" si="129"/>
        <v>0</v>
      </c>
      <c r="BE111" s="72">
        <f>IFERROR(VLOOKUP(B111,'7'!B:D,3,0),"0")</f>
        <v>0</v>
      </c>
      <c r="BF111" s="72">
        <f>IFERROR(VLOOKUP(B111,'7'!B:E,4,0),"0")</f>
        <v>0</v>
      </c>
      <c r="BG111" s="72">
        <f>IFERROR(VLOOKUP(B111,'7'!B:F,5,0),"0")</f>
        <v>0</v>
      </c>
      <c r="BH111" s="72">
        <f>IFERROR(VLOOKUP(B111,'7'!B:J,9,0),"0")</f>
        <v>0</v>
      </c>
      <c r="BI111" s="72">
        <f>IFERROR(VLOOKUP(B111,'7'!B:K,10,0),"0")</f>
        <v>0</v>
      </c>
      <c r="BJ111" s="72">
        <f>IFERROR(VLOOKUP(B111,'7'!B:L,11,0),"0")</f>
        <v>0</v>
      </c>
      <c r="BK111" s="73">
        <f t="shared" ref="BK111:BK113" si="182">SUM(BE111:BH111)</f>
        <v>0</v>
      </c>
      <c r="BL111" s="72">
        <f>IFERROR(VLOOKUP(B111,'8'!B:D,3,0),"0")</f>
        <v>0</v>
      </c>
      <c r="BM111" s="72">
        <f>IFERROR(VLOOKUP(B111,'8'!B:E,4,0),"0")</f>
        <v>0</v>
      </c>
      <c r="BN111" s="72">
        <f>IFERROR(VLOOKUP(B111,'8'!B:F,5,0),"0")</f>
        <v>0</v>
      </c>
      <c r="BO111" s="72">
        <f>IFERROR(VLOOKUP(B111,'8'!B:J,9,0),"0")</f>
        <v>0</v>
      </c>
      <c r="BP111" s="72">
        <f>IFERROR(VLOOKUP(B111,'8'!B:K,10,0),"0")</f>
        <v>0</v>
      </c>
      <c r="BQ111" s="72">
        <f>IFERROR(VLOOKUP(B111,'8'!B:L,11,0),"0")</f>
        <v>0</v>
      </c>
      <c r="BR111" s="73">
        <f t="shared" si="130"/>
        <v>0</v>
      </c>
      <c r="BS111" s="72">
        <f>IFERROR(VLOOKUP(B111,'9'!B:D,3,0),"0")</f>
        <v>0</v>
      </c>
      <c r="BT111" s="72">
        <f>IFERROR(VLOOKUP(B111,'9'!B:E,4,0),"0")</f>
        <v>0</v>
      </c>
      <c r="BU111" s="72">
        <f>IFERROR(VLOOKUP(B111,'9'!B:F,5,0),"0")</f>
        <v>0</v>
      </c>
      <c r="BV111" s="72">
        <f>IFERROR(VLOOKUP(B111,'9'!B:J,9,0),"0")</f>
        <v>0</v>
      </c>
      <c r="BW111" s="72">
        <f>IFERROR(VLOOKUP(B111,'9'!B:K,10,0),"0")</f>
        <v>0</v>
      </c>
      <c r="BX111" s="72">
        <f>IFERROR(VLOOKUP(B111,'9'!B:L,11,0),"0")</f>
        <v>0</v>
      </c>
      <c r="BY111" s="73">
        <f t="shared" si="131"/>
        <v>0</v>
      </c>
      <c r="BZ111" s="72">
        <f>IFERROR(VLOOKUP(B111,'10'!B:D,3,0),"0")</f>
        <v>0</v>
      </c>
      <c r="CA111" s="72">
        <f>IFERROR(VLOOKUP(B111,'10'!B:E,4,0),"0")</f>
        <v>0</v>
      </c>
      <c r="CB111" s="72">
        <f>VLOOKUP(B111,'10'!B:F,5,0)</f>
        <v>0</v>
      </c>
      <c r="CC111" s="72">
        <f>IFERROR(VLOOKUP(B111,'10'!B:J,9,0),"0")</f>
        <v>0</v>
      </c>
      <c r="CD111" s="72">
        <f>IFERROR(VLOOKUP(B111,'10'!B:K,10,0),"0")</f>
        <v>0</v>
      </c>
      <c r="CE111" s="72">
        <f>IFERROR(VLOOKUP(B111,'10'!B:L,11,0),"0")</f>
        <v>0</v>
      </c>
      <c r="CF111" s="73">
        <f t="shared" ref="CF111:CF113" si="183">SUM(BZ111:CC111)</f>
        <v>0</v>
      </c>
      <c r="CG111" s="72">
        <f>IFERROR(VLOOKUP(B111,'11'!B:D,3,0),"0")</f>
        <v>0</v>
      </c>
      <c r="CH111" s="72">
        <f>IFERROR(VLOOKUP(B111,'11'!B:E,4,0),"0")</f>
        <v>0</v>
      </c>
      <c r="CI111" s="72">
        <f>IFERROR(VLOOKUP(B111,'11'!B:F,5,0),"0")</f>
        <v>0</v>
      </c>
      <c r="CJ111" s="72">
        <f>IFERROR(VLOOKUP(B111,'11'!B:J,9,0),"0")</f>
        <v>0</v>
      </c>
      <c r="CK111" s="72">
        <f>IFERROR(VLOOKUP(B111,'11'!B:K,10,0),"0")</f>
        <v>0</v>
      </c>
      <c r="CL111" s="72">
        <f>IFERROR(VLOOKUP(B111,'11'!B:L,11,0),"0")</f>
        <v>0</v>
      </c>
      <c r="CM111" s="73">
        <f t="shared" ref="CM111:CM113" si="184">SUM(CG111:CJ111)</f>
        <v>0</v>
      </c>
      <c r="CN111" s="72">
        <f>IFERROR(VLOOKUP(B111,'12'!B:D,3,0),"0")</f>
        <v>0</v>
      </c>
      <c r="CO111" s="72">
        <f>IFERROR(VLOOKUP(B111,'12'!B:E,4,0),"0")</f>
        <v>0</v>
      </c>
      <c r="CP111" s="72">
        <f>IFERROR(VLOOKUP(B111,'12'!B:F,5,0),"0")</f>
        <v>0</v>
      </c>
      <c r="CQ111" s="72">
        <f>IFERROR(VLOOKUP(B111,'12'!B:J,9,0),"0")</f>
        <v>0</v>
      </c>
      <c r="CR111" s="72">
        <f>IFERROR(VLOOKUP(B111,'12'!B:K,10,0),"0")</f>
        <v>0</v>
      </c>
      <c r="CS111" s="72">
        <f>IFERROR(VLOOKUP(B111,'12'!B:L,11,0),"0")</f>
        <v>0</v>
      </c>
      <c r="CT111" s="73">
        <f t="shared" ref="CT111:CT113" si="185">SUM(CN111:CQ111)</f>
        <v>0</v>
      </c>
      <c r="CU111" s="72">
        <f>IFERROR(VLOOKUP(B111,'13'!B:D,3,0),"0")</f>
        <v>0</v>
      </c>
      <c r="CV111" s="72">
        <f>IFERROR(VLOOKUP(B111,'13'!B:E,4,0),"0")</f>
        <v>0</v>
      </c>
      <c r="CW111" s="72">
        <f>IFERROR(VLOOKUP(B111,'13'!B:F,5,0),"0")</f>
        <v>0</v>
      </c>
      <c r="CX111" s="72">
        <f>IFERROR(VLOOKUP(B111,'13'!B:J,9,0),"0")</f>
        <v>0</v>
      </c>
      <c r="CY111" s="72">
        <f>IFERROR(VLOOKUP(B111,'13'!B:K,10,0),"0")</f>
        <v>0</v>
      </c>
      <c r="CZ111" s="72">
        <f>IFERROR(VLOOKUP(B111,'13'!B:L,11,0),"0")</f>
        <v>0</v>
      </c>
      <c r="DA111" s="73">
        <f t="shared" ref="DA111:DA113" si="186">SUM(CU111:CX111)</f>
        <v>0</v>
      </c>
      <c r="DB111" s="72">
        <f>IFERROR(VLOOKUP(B111,'14'!B:D,3,0),"0")</f>
        <v>0</v>
      </c>
      <c r="DC111" s="72">
        <f>IFERROR(VLOOKUP(B111,'14'!B:E,4,0),"0")</f>
        <v>0</v>
      </c>
      <c r="DD111" s="72">
        <f>IFERROR(VLOOKUP(B111,'14'!B:F,5,0),"0")</f>
        <v>0</v>
      </c>
      <c r="DE111" s="72">
        <f>IFERROR(VLOOKUP(B111,'14'!B:J,9,0),"0")</f>
        <v>0</v>
      </c>
      <c r="DF111" s="72">
        <f>IFERROR(VLOOKUP(B111,'14'!B:K,10,0),"0")</f>
        <v>0</v>
      </c>
      <c r="DG111" s="72">
        <f>IFERROR(VLOOKUP(B111,'14'!B:L,11,0),"0")</f>
        <v>0</v>
      </c>
      <c r="DH111" s="73">
        <f t="shared" ref="DH111:DH113" si="187">SUM(DB111:DE111)</f>
        <v>0</v>
      </c>
      <c r="DI111" s="72">
        <f>IFERROR(VLOOKUP(B111,'15'!B:D,3,0),"0")</f>
        <v>0</v>
      </c>
      <c r="DJ111" s="72">
        <f>IFERROR(VLOOKUP(B111,'15'!B:E,4,0),"0")</f>
        <v>0</v>
      </c>
      <c r="DK111" s="72">
        <f>IFERROR(VLOOKUP(B111,'15'!B:F,5,0),"0")</f>
        <v>0</v>
      </c>
      <c r="DL111" s="72">
        <f>IFERROR(VLOOKUP(B111,'15'!B:J,9,0),"0")</f>
        <v>0</v>
      </c>
      <c r="DM111" s="72">
        <f>IFERROR(VLOOKUP(B111,'15'!B:K,10,0),"0")</f>
        <v>0</v>
      </c>
      <c r="DN111" s="72">
        <f>IFERROR(VLOOKUP(B111,'15'!B:L,11,0),"0")</f>
        <v>0</v>
      </c>
      <c r="DO111" s="73">
        <f t="shared" ref="DO111:DO113" si="188">SUM(DI111:DL111)</f>
        <v>0</v>
      </c>
      <c r="DP111" s="72">
        <f>IFERROR(VLOOKUP(B111,'16'!B:D,3,0),"0")</f>
        <v>0</v>
      </c>
      <c r="DQ111" s="72">
        <f>IFERROR(VLOOKUP(B111,'16'!B:E,4,0),"0")</f>
        <v>0</v>
      </c>
      <c r="DR111" s="72">
        <f>IFERROR(VLOOKUP(B111,'16'!B:F,5,0),"0")</f>
        <v>0</v>
      </c>
      <c r="DS111" s="72">
        <f>IFERROR(VLOOKUP(B111,'16'!B:J,9,0),"0")</f>
        <v>0</v>
      </c>
      <c r="DT111" s="72">
        <f>IFERROR(VLOOKUP(B111,'16'!B:K,10,0),"0")</f>
        <v>0</v>
      </c>
      <c r="DU111" s="72">
        <f>IFERROR(VLOOKUP(B111,'16'!B:L,11,0),"0")</f>
        <v>0</v>
      </c>
      <c r="DV111" s="73">
        <f t="shared" ref="DV111:DV113" si="189">SUM(DP111:DS111)</f>
        <v>0</v>
      </c>
      <c r="DW111" s="72">
        <f>IFERROR(VLOOKUP(B111,'17'!B:D,3,0),"0")</f>
        <v>0</v>
      </c>
      <c r="DX111" s="72">
        <f>IFERROR(VLOOKUP(B111,'17'!B:E,4,0),"0")</f>
        <v>0</v>
      </c>
      <c r="DY111" s="72">
        <f>IFERROR(VLOOKUP(B111,'17'!B:F,5,0),"0")</f>
        <v>0</v>
      </c>
      <c r="DZ111" s="72">
        <f>IFERROR(VLOOKUP(B111,'17'!B:J,9,0),"0")</f>
        <v>0</v>
      </c>
      <c r="EA111" s="72">
        <f>IFERROR(VLOOKUP(B111,'17'!B:K,10,0),"0")</f>
        <v>0</v>
      </c>
      <c r="EB111" s="72">
        <f>IFERROR(VLOOKUP(B111,'17'!B:L,11,0),"0")</f>
        <v>0</v>
      </c>
      <c r="EC111" s="73">
        <f t="shared" ref="EC111:EC113" si="190">SUM(DW111:DZ111)</f>
        <v>0</v>
      </c>
      <c r="ED111" s="72">
        <f>IFERROR(VLOOKUP(B111,'18'!B:D,3,0),"0")</f>
        <v>0</v>
      </c>
      <c r="EE111" s="72">
        <f>IFERROR(VLOOKUP(B111,'18'!B:E,4,0),"0")</f>
        <v>0</v>
      </c>
      <c r="EF111" s="72">
        <f>IFERROR(VLOOKUP(B111,'18'!B:F,5,0),"0")</f>
        <v>0</v>
      </c>
      <c r="EG111" s="72">
        <f>IFERROR(VLOOKUP(B111,'18'!B:J,9,0),"0")</f>
        <v>0</v>
      </c>
      <c r="EH111" s="72">
        <f>IFERROR(VLOOKUP(B111,'18'!B:K,10,0),"0")</f>
        <v>0</v>
      </c>
      <c r="EI111" s="72">
        <f>IFERROR(VLOOKUP(B111,'18'!B:L,11,0),"0")</f>
        <v>0</v>
      </c>
      <c r="EJ111" s="73">
        <f t="shared" si="132"/>
        <v>0</v>
      </c>
      <c r="EK111" s="72">
        <f>IFERROR(VLOOKUP(B111,'19'!B:D,3,0),"0")</f>
        <v>0</v>
      </c>
      <c r="EL111" s="72">
        <f>IFERROR(VLOOKUP(B111,'19'!B:E,4,0),"0")</f>
        <v>0</v>
      </c>
      <c r="EM111" s="72">
        <f>IFERROR(VLOOKUP(B111,'19'!B:F,5,0),"0")</f>
        <v>0</v>
      </c>
      <c r="EN111" s="72">
        <f>IFERROR(VLOOKUP(B111,'19'!B:J,9,0),"0")</f>
        <v>0</v>
      </c>
      <c r="EO111" s="72">
        <f>IFERROR(VLOOKUP(B111,'19'!B:K,10,0),"0")</f>
        <v>0</v>
      </c>
      <c r="EP111" s="72">
        <f>IFERROR(VLOOKUP(B111,'19'!B:L,11,0),"0")</f>
        <v>0</v>
      </c>
      <c r="EQ111" s="73">
        <f t="shared" si="133"/>
        <v>0</v>
      </c>
      <c r="ER111" s="72">
        <f>IFERROR(VLOOKUP(B111,'20'!B:D,3,0),"0")</f>
        <v>0</v>
      </c>
      <c r="ES111" s="72">
        <f>IFERROR(VLOOKUP(B111,'20'!B:E,4,0),"0")</f>
        <v>0</v>
      </c>
      <c r="ET111" s="72">
        <f>IFERROR(VLOOKUP(B111,'20'!B:F,5,0),"0")</f>
        <v>0</v>
      </c>
      <c r="EU111" s="72">
        <f>IFERROR(VLOOKUP(B111,'20'!B:J,9,0),"0")</f>
        <v>0</v>
      </c>
      <c r="EV111" s="72">
        <f>IFERROR(VLOOKUP(B111,'20'!B:K,10,0),"0")</f>
        <v>0</v>
      </c>
      <c r="EW111" s="72">
        <f>IFERROR(VLOOKUP(B111,'20'!B:L,11,0),"0")</f>
        <v>0</v>
      </c>
      <c r="EX111" s="73">
        <f t="shared" si="134"/>
        <v>0</v>
      </c>
      <c r="EY111" s="72">
        <f>IFERROR(VLOOKUP(B111,'21'!B:D,3,0),"0")</f>
        <v>0</v>
      </c>
      <c r="EZ111" s="72">
        <f>IFERROR(VLOOKUP(B111,'21'!B:E,4,0),"0")</f>
        <v>0</v>
      </c>
      <c r="FA111" s="72">
        <f>IFERROR(VLOOKUP(B111,'21'!B:F,5,0),"0")</f>
        <v>0</v>
      </c>
      <c r="FB111" s="72">
        <f>IFERROR(VLOOKUP(B111,'21'!B:J,9,0),"0")</f>
        <v>0</v>
      </c>
      <c r="FC111" s="72">
        <f>IFERROR(VLOOKUP(B111,'21'!B:K,10,0),"0")</f>
        <v>0</v>
      </c>
      <c r="FD111" s="72">
        <f>IFERROR(VLOOKUP(B111,'21'!B:L,11,0),"0")</f>
        <v>0</v>
      </c>
      <c r="FE111" s="73">
        <f t="shared" si="135"/>
        <v>0</v>
      </c>
      <c r="FF111" s="72">
        <f>IFERROR(VLOOKUP(B111,'22'!B:D,3,0),"0")</f>
        <v>0</v>
      </c>
      <c r="FG111" s="72">
        <f>IFERROR(VLOOKUP(B111,'22'!B:E,4,0),"0")</f>
        <v>0</v>
      </c>
      <c r="FH111" s="72">
        <f>IFERROR(VLOOKUP(B111,'22'!B:F,5,0),"0")</f>
        <v>0</v>
      </c>
      <c r="FI111" s="72">
        <f>IFERROR(VLOOKUP(B111,'22'!B:J,9,0),"0")</f>
        <v>0</v>
      </c>
      <c r="FJ111" s="72">
        <f>IFERROR(VLOOKUP(B111,'22'!B:K,10,0),"0")</f>
        <v>0</v>
      </c>
      <c r="FK111" s="72">
        <f>IFERROR(VLOOKUP(B111,'22'!B:L,11,0),"0")</f>
        <v>0</v>
      </c>
      <c r="FL111" s="73">
        <f t="shared" si="136"/>
        <v>0</v>
      </c>
      <c r="FM111" s="72">
        <f>IFERROR(VLOOKUP(B111,'23'!B:D,3,0),"0")</f>
        <v>0</v>
      </c>
      <c r="FN111" s="72">
        <f>IFERROR(VLOOKUP(B111,'23'!B:E,4,0),"0")</f>
        <v>0</v>
      </c>
      <c r="FO111" s="72">
        <f>IFERROR(VLOOKUP(B111,'23'!B:F,5,0),"0")</f>
        <v>0</v>
      </c>
      <c r="FP111" s="72">
        <f>IFERROR(VLOOKUP(B111,'23'!B:J,9,0),"0")</f>
        <v>0</v>
      </c>
      <c r="FQ111" s="72">
        <f>IFERROR(VLOOKUP(B111,'23'!B:K,10,0),"0")</f>
        <v>0</v>
      </c>
      <c r="FR111" s="72">
        <f>IFERROR(VLOOKUP(B111,'23'!B:L,11,0),"0")</f>
        <v>0</v>
      </c>
      <c r="FS111" s="73">
        <f t="shared" si="137"/>
        <v>0</v>
      </c>
      <c r="FT111" s="72">
        <f>IFERROR(VLOOKUP(B111,'24'!B:D,3,0),"0")</f>
        <v>0</v>
      </c>
      <c r="FU111" s="72">
        <f>IFERROR(VLOOKUP(B111,'24'!B:E,4,0),"0")</f>
        <v>0</v>
      </c>
      <c r="FV111" s="72">
        <f>IFERROR(VLOOKUP(B111,'24'!B:F,5,0),"0")</f>
        <v>0</v>
      </c>
      <c r="FW111" s="72">
        <f>IFERROR(VLOOKUP(B111,'24'!B:J,9,0),"0")</f>
        <v>0</v>
      </c>
      <c r="FX111" s="72">
        <f>IFERROR(VLOOKUP(B111,'24'!B:K,10,0),"0")</f>
        <v>0</v>
      </c>
      <c r="FY111" s="72">
        <f>IFERROR(VLOOKUP(B111,'24'!B:L,11,0),"0")</f>
        <v>0</v>
      </c>
      <c r="FZ111" s="73">
        <f t="shared" si="138"/>
        <v>0</v>
      </c>
      <c r="GA111" s="72">
        <f>IFERROR(VLOOKUP(B111,'25'!B:D,3,0),"0")</f>
        <v>0</v>
      </c>
      <c r="GB111" s="72">
        <f>IFERROR(VLOOKUP(B111,'25'!B:E,4,0),"0")</f>
        <v>0</v>
      </c>
      <c r="GC111" s="72">
        <f>IFERROR(VLOOKUP(B111,'25'!B:F,5,0),"0")</f>
        <v>0</v>
      </c>
      <c r="GD111" s="72">
        <f>IFERROR(VLOOKUP(B111,'25'!B:J,9,0),"0")</f>
        <v>0</v>
      </c>
      <c r="GE111" s="72">
        <f>IFERROR(VLOOKUP(B111,'25'!B:K,10,0),"0")</f>
        <v>0</v>
      </c>
      <c r="GF111" s="72">
        <f>IFERROR(VLOOKUP(B111,'25'!B:L,11,0),"0")</f>
        <v>0</v>
      </c>
      <c r="GG111" s="73">
        <f t="shared" ref="GG111:GG113" si="191">SUM(GA111:GD111)</f>
        <v>0</v>
      </c>
      <c r="GH111" s="72">
        <f>IFERROR(VLOOKUP(B111,'26'!B:D,3,0),"0")</f>
        <v>0</v>
      </c>
      <c r="GI111" s="72">
        <f>IFERROR(VLOOKUP(B111,'26'!B:E,4,0),"0")</f>
        <v>0</v>
      </c>
      <c r="GJ111" s="72">
        <f>IFERROR(VLOOKUP(B111,'26'!B:F,5,0),"0")</f>
        <v>0</v>
      </c>
      <c r="GK111" s="72">
        <f>IFERROR(VLOOKUP(B111,'26'!B:J,9,0),"0")</f>
        <v>0</v>
      </c>
      <c r="GL111" s="72">
        <f>IFERROR(VLOOKUP(B111,'26'!B:K,10,0),"0")</f>
        <v>0</v>
      </c>
      <c r="GM111" s="72">
        <f>IFERROR(VLOOKUP(B111,'26'!B:L,11,0),"0")</f>
        <v>0</v>
      </c>
      <c r="GN111" s="73">
        <f t="shared" ref="GN111:GN113" si="192">SUM(GH111:GK111)</f>
        <v>0</v>
      </c>
      <c r="GO111" s="72">
        <f>IFERROR(VLOOKUP(B111,'27'!B:D,3,0),"0")</f>
        <v>0</v>
      </c>
      <c r="GP111" s="72">
        <f>IFERROR(VLOOKUP(B111,'27'!B:E,4,0),"0")</f>
        <v>0</v>
      </c>
      <c r="GQ111" s="72">
        <f>IFERROR(VLOOKUP(B111,'27'!B:F,5,0),"0")</f>
        <v>0</v>
      </c>
      <c r="GR111" s="72">
        <f>IFERROR(VLOOKUP(B111,'27'!B:J,9,0),"0")</f>
        <v>0</v>
      </c>
      <c r="GS111" s="72">
        <f>IFERROR(VLOOKUP(B111,'27'!B:K,10,0),"0")</f>
        <v>0</v>
      </c>
      <c r="GT111" s="72">
        <f>IFERROR(VLOOKUP(B111,'27'!B:L,11,0),"0")</f>
        <v>0</v>
      </c>
      <c r="GU111" s="73">
        <f t="shared" si="139"/>
        <v>0</v>
      </c>
      <c r="GV111" s="72">
        <f>IFERROR(VLOOKUP(B111,'28'!B:D,3,0),"0")</f>
        <v>0</v>
      </c>
      <c r="GW111" s="72">
        <f>IFERROR(VLOOKUP(B111,'28'!B:E,4,0),"0")</f>
        <v>0</v>
      </c>
      <c r="GX111" s="72">
        <f>IFERROR(VLOOKUP(B111,'28'!B:F,5,0),"0")</f>
        <v>0</v>
      </c>
      <c r="GY111" s="72">
        <f>IFERROR(VLOOKUP(B111,'28'!B:J,9,0),"0")</f>
        <v>0</v>
      </c>
      <c r="GZ111" s="72">
        <f>IFERROR(VLOOKUP(B111,'28'!B:K,10,0),"0")</f>
        <v>0</v>
      </c>
      <c r="HA111" s="72">
        <f>IFERROR(VLOOKUP(B111,'28'!B:L,11,0),"0")</f>
        <v>0</v>
      </c>
      <c r="HB111" s="73">
        <f t="shared" si="140"/>
        <v>0</v>
      </c>
      <c r="HC111" s="72" t="str">
        <f>IFERROR(VLOOKUP(B111,#REF!,3),"0")</f>
        <v>0</v>
      </c>
      <c r="HD111" s="72" t="str">
        <f>IFERROR(VLOOKUP(B111,#REF!,4,0),"0")</f>
        <v>0</v>
      </c>
      <c r="HE111" s="72" t="str">
        <f>IFERROR(VLOOKUP(B111,#REF!,5,0),"0")</f>
        <v>0</v>
      </c>
      <c r="HF111" s="72" t="str">
        <f>IFERROR(VLOOKUP(B111,#REF!,9,0),"0")</f>
        <v>0</v>
      </c>
      <c r="HG111" s="72" t="str">
        <f>IFERROR(VLOOKUP(B111,#REF!,10,0),"0")</f>
        <v>0</v>
      </c>
      <c r="HH111" s="72" t="str">
        <f>IFERROR(VLOOKUP(B111,#REF!,11,0),"0")</f>
        <v>0</v>
      </c>
      <c r="HI111" s="73">
        <f t="shared" ref="HI111:HI113" si="193">SUM(HC111:HF111)</f>
        <v>0</v>
      </c>
      <c r="HP111" s="73">
        <f t="shared" ref="HP111:HP113" si="194">SUM(HJ111:HM111)</f>
        <v>0</v>
      </c>
      <c r="HW111" s="73">
        <f t="shared" ref="HW111:HW113" si="195">SUM(HQ111:HT111)</f>
        <v>0</v>
      </c>
    </row>
    <row r="112" spans="1:231" x14ac:dyDescent="0.6">
      <c r="A112" s="3">
        <v>108</v>
      </c>
      <c r="B112" s="3">
        <v>2</v>
      </c>
      <c r="C112" s="70" t="s">
        <v>58</v>
      </c>
      <c r="D112" s="3" t="s">
        <v>176</v>
      </c>
      <c r="E112" s="84">
        <v>18</v>
      </c>
      <c r="F112" s="83">
        <f t="shared" si="126"/>
        <v>72</v>
      </c>
      <c r="G112" s="70">
        <f t="shared" si="171"/>
        <v>4</v>
      </c>
      <c r="H112" s="70">
        <f t="shared" si="172"/>
        <v>0</v>
      </c>
      <c r="I112" s="70">
        <f t="shared" si="173"/>
        <v>0</v>
      </c>
      <c r="J112" s="70">
        <f t="shared" si="174"/>
        <v>0</v>
      </c>
      <c r="K112" s="70">
        <f t="shared" si="175"/>
        <v>0</v>
      </c>
      <c r="L112" s="70">
        <f t="shared" si="176"/>
        <v>0</v>
      </c>
      <c r="M112" s="73">
        <f t="shared" si="177"/>
        <v>4</v>
      </c>
      <c r="N112" s="81">
        <f t="shared" si="178"/>
        <v>4</v>
      </c>
      <c r="O112" s="72" t="str">
        <f>IFERROR(VLOOKUP(B112,'1ไม่มียอด'!B:D,3,0),"0")</f>
        <v>0</v>
      </c>
      <c r="P112" s="72" t="str">
        <f>IFERROR(VLOOKUP(B112,'1ไม่มียอด'!B:E,4,0),"0")</f>
        <v>0</v>
      </c>
      <c r="Q112" s="72" t="str">
        <f>IFERROR(VLOOKUP(B112,'1ไม่มียอด'!B:F,5,0),"0")</f>
        <v>0</v>
      </c>
      <c r="R112" s="72" t="str">
        <f>IFERROR(VLOOKUP(B112,'1ไม่มียอด'!B:G,6,0),"0")</f>
        <v>0</v>
      </c>
      <c r="S112" s="72" t="str">
        <f>IFERROR(VLOOKUP(B112,'1ไม่มียอด'!B:J,9,0),"0")</f>
        <v>0</v>
      </c>
      <c r="T112" s="72" t="str">
        <f>IFERROR(VLOOKUP(B112,'1ไม่มียอด'!B:K,10,0),"0")</f>
        <v>0</v>
      </c>
      <c r="U112" s="73">
        <f t="shared" si="179"/>
        <v>0</v>
      </c>
      <c r="V112" s="72" t="str">
        <f>IFERROR(VLOOKUP(B112,#REF!,3,0),"0")</f>
        <v>0</v>
      </c>
      <c r="W112" s="72" t="str">
        <f>IFERROR(VLOOKUP(B112,#REF!,4,0),"0")</f>
        <v>0</v>
      </c>
      <c r="X112" s="72" t="str">
        <f>IFERROR(VLOOKUP(B112,#REF!,5,0),"0")</f>
        <v>0</v>
      </c>
      <c r="Y112" s="72" t="str">
        <f>IFERROR(VLOOKUP(B112,#REF!,9,0),"0")</f>
        <v>0</v>
      </c>
      <c r="Z112" s="72" t="str">
        <f>IFERROR(VLOOKUP(B112,#REF!,10,0),"0")</f>
        <v>0</v>
      </c>
      <c r="AA112" s="72" t="str">
        <f>IFERROR(VLOOKUP(B112,#REF!,11,0),"0")</f>
        <v>0</v>
      </c>
      <c r="AB112" s="73">
        <f t="shared" si="180"/>
        <v>0</v>
      </c>
      <c r="AC112" s="72">
        <f>IFERROR(VLOOKUP(B112,'3'!B:D,3,0),"0")</f>
        <v>0</v>
      </c>
      <c r="AD112" s="72">
        <f>IFERROR(VLOOKUP(B112,'3'!B:E,4,0),"0")</f>
        <v>0</v>
      </c>
      <c r="AE112" s="72">
        <f>IFERROR(VLOOKUP(B112,'3'!B:F,5,0),"0")</f>
        <v>0</v>
      </c>
      <c r="AF112" s="72">
        <f>IFERROR(VLOOKUP(B112,'3'!B:J,9,0),"0")</f>
        <v>0</v>
      </c>
      <c r="AG112" s="72">
        <f>IFERROR(VLOOKUP(B112,'3'!B:K,10,0),"0")</f>
        <v>0</v>
      </c>
      <c r="AH112" s="72">
        <f>IFERROR(VLOOKUP(B112,'3'!B:L,11,0),"0")</f>
        <v>0</v>
      </c>
      <c r="AI112" s="73">
        <f t="shared" si="127"/>
        <v>0</v>
      </c>
      <c r="AJ112" s="72">
        <f>IFERROR(VLOOKUP(B112,'4'!B:D,3,0),"0")</f>
        <v>0</v>
      </c>
      <c r="AK112" s="72">
        <f>IFERROR(VLOOKUP(B112,'4'!B:E,4,0),"0")</f>
        <v>0</v>
      </c>
      <c r="AL112" s="72">
        <f>IFERROR(VLOOKUP(B112,'4'!B:F,5,0),"0")</f>
        <v>0</v>
      </c>
      <c r="AM112" s="72">
        <f>IFERROR(VLOOKUP(B112,'4'!B:J,9,0),"0")</f>
        <v>0</v>
      </c>
      <c r="AN112" s="72">
        <f>IFERROR(VLOOKUP(B112,'4'!B:K,10,0),"0")</f>
        <v>0</v>
      </c>
      <c r="AO112" s="72">
        <f>IFERROR(VLOOKUP(B112,'4'!B:L,11,0),"0")</f>
        <v>0</v>
      </c>
      <c r="AP112" s="73">
        <f t="shared" si="128"/>
        <v>0</v>
      </c>
      <c r="AQ112" s="72">
        <f>IFERROR(VLOOKUP(B112,'5'!B:D,3,0),"0")</f>
        <v>0</v>
      </c>
      <c r="AR112" s="72">
        <f>IFERROR(VLOOKUP(B112,'5'!B:E,4,0),"0")</f>
        <v>0</v>
      </c>
      <c r="AS112" s="72">
        <f>IFERROR(VLOOKUP(B112,'5'!B:F,5,0),"0")</f>
        <v>0</v>
      </c>
      <c r="AT112" s="72">
        <f>IFERROR(VLOOKUP(B112,'5'!B:J,9,0),"0")</f>
        <v>0</v>
      </c>
      <c r="AU112" s="72">
        <f>IFERROR(VLOOKUP(B112,'5'!B:K,10,0),"0")</f>
        <v>0</v>
      </c>
      <c r="AV112" s="72">
        <f>IFERROR(VLOOKUP(B112,'5'!B:L,11,0),"0")</f>
        <v>0</v>
      </c>
      <c r="AW112" s="73">
        <f t="shared" si="181"/>
        <v>0</v>
      </c>
      <c r="AX112" s="72">
        <f>IFERROR(VLOOKUP(B112,'6'!B:D,3,0),"0")</f>
        <v>4</v>
      </c>
      <c r="AY112" s="72">
        <f>IFERROR(VLOOKUP(B112,'6'!B:E,4,0),"0")</f>
        <v>0</v>
      </c>
      <c r="AZ112" s="72">
        <f>IFERROR(VLOOKUP(B112,'6'!B:F,5,0),"0")</f>
        <v>0</v>
      </c>
      <c r="BA112" s="72">
        <f>IFERROR(VLOOKUP(B112,'6'!B:J,9,0),"0")</f>
        <v>0</v>
      </c>
      <c r="BB112" s="72">
        <f>IFERROR(VLOOKUP(B112,'6'!B:K,10,0),"0")</f>
        <v>0</v>
      </c>
      <c r="BC112" s="72">
        <f>IFERROR(VLOOKUP(B112,'6'!B:L,11,0),"0")</f>
        <v>0</v>
      </c>
      <c r="BD112" s="73">
        <f t="shared" si="129"/>
        <v>4</v>
      </c>
      <c r="BE112" s="72">
        <f>IFERROR(VLOOKUP(B112,'7'!B:D,3,0),"0")</f>
        <v>0</v>
      </c>
      <c r="BF112" s="72">
        <f>IFERROR(VLOOKUP(B112,'7'!B:E,4,0),"0")</f>
        <v>0</v>
      </c>
      <c r="BG112" s="72">
        <f>IFERROR(VLOOKUP(B112,'7'!B:F,5,0),"0")</f>
        <v>0</v>
      </c>
      <c r="BH112" s="72">
        <f>IFERROR(VLOOKUP(B112,'7'!B:J,9,0),"0")</f>
        <v>0</v>
      </c>
      <c r="BI112" s="72">
        <f>IFERROR(VLOOKUP(B112,'7'!B:K,10,0),"0")</f>
        <v>0</v>
      </c>
      <c r="BJ112" s="72">
        <f>IFERROR(VLOOKUP(B112,'7'!B:L,11,0),"0")</f>
        <v>0</v>
      </c>
      <c r="BK112" s="73">
        <f t="shared" si="182"/>
        <v>0</v>
      </c>
      <c r="BL112" s="72">
        <f>IFERROR(VLOOKUP(B112,'8'!B:D,3,0),"0")</f>
        <v>0</v>
      </c>
      <c r="BM112" s="72">
        <f>IFERROR(VLOOKUP(B112,'8'!B:E,4,0),"0")</f>
        <v>0</v>
      </c>
      <c r="BN112" s="72">
        <f>IFERROR(VLOOKUP(B112,'8'!B:F,5,0),"0")</f>
        <v>0</v>
      </c>
      <c r="BO112" s="72">
        <f>IFERROR(VLOOKUP(B112,'8'!B:J,9,0),"0")</f>
        <v>0</v>
      </c>
      <c r="BP112" s="72">
        <f>IFERROR(VLOOKUP(B112,'8'!B:K,10,0),"0")</f>
        <v>0</v>
      </c>
      <c r="BQ112" s="72">
        <f>IFERROR(VLOOKUP(B112,'8'!B:L,11,0),"0")</f>
        <v>0</v>
      </c>
      <c r="BR112" s="73">
        <f t="shared" si="130"/>
        <v>0</v>
      </c>
      <c r="BS112" s="72">
        <f>IFERROR(VLOOKUP(B112,'9'!B:D,3,0),"0")</f>
        <v>0</v>
      </c>
      <c r="BT112" s="72">
        <f>IFERROR(VLOOKUP(B112,'9'!B:E,4,0),"0")</f>
        <v>0</v>
      </c>
      <c r="BU112" s="72">
        <f>IFERROR(VLOOKUP(B112,'9'!B:F,5,0),"0")</f>
        <v>0</v>
      </c>
      <c r="BV112" s="72">
        <f>IFERROR(VLOOKUP(B112,'9'!B:J,9,0),"0")</f>
        <v>0</v>
      </c>
      <c r="BW112" s="72">
        <f>IFERROR(VLOOKUP(B112,'9'!B:K,10,0),"0")</f>
        <v>0</v>
      </c>
      <c r="BX112" s="72">
        <f>IFERROR(VLOOKUP(B112,'9'!B:L,11,0),"0")</f>
        <v>0</v>
      </c>
      <c r="BY112" s="73">
        <f t="shared" si="131"/>
        <v>0</v>
      </c>
      <c r="BZ112" s="72">
        <f>IFERROR(VLOOKUP(B112,'10'!B:D,3,0),"0")</f>
        <v>0</v>
      </c>
      <c r="CA112" s="72">
        <f>IFERROR(VLOOKUP(B112,'10'!B:E,4,0),"0")</f>
        <v>0</v>
      </c>
      <c r="CB112" s="72">
        <f>VLOOKUP(B112,'10'!B:F,5,0)</f>
        <v>0</v>
      </c>
      <c r="CC112" s="72">
        <f>IFERROR(VLOOKUP(B112,'10'!B:J,9,0),"0")</f>
        <v>0</v>
      </c>
      <c r="CD112" s="72">
        <f>IFERROR(VLOOKUP(B112,'10'!B:K,10,0),"0")</f>
        <v>0</v>
      </c>
      <c r="CE112" s="72">
        <f>IFERROR(VLOOKUP(B112,'10'!B:L,11,0),"0")</f>
        <v>0</v>
      </c>
      <c r="CF112" s="73">
        <f t="shared" si="183"/>
        <v>0</v>
      </c>
      <c r="CG112" s="72">
        <f>IFERROR(VLOOKUP(B112,'11'!B:D,3,0),"0")</f>
        <v>0</v>
      </c>
      <c r="CH112" s="72">
        <f>IFERROR(VLOOKUP(B112,'11'!B:E,4,0),"0")</f>
        <v>0</v>
      </c>
      <c r="CI112" s="72">
        <f>IFERROR(VLOOKUP(B112,'11'!B:F,5,0),"0")</f>
        <v>0</v>
      </c>
      <c r="CJ112" s="72">
        <f>IFERROR(VLOOKUP(B112,'11'!B:J,9,0),"0")</f>
        <v>0</v>
      </c>
      <c r="CK112" s="72">
        <f>IFERROR(VLOOKUP(B112,'11'!B:K,10,0),"0")</f>
        <v>0</v>
      </c>
      <c r="CL112" s="72">
        <f>IFERROR(VLOOKUP(B112,'11'!B:L,11,0),"0")</f>
        <v>0</v>
      </c>
      <c r="CM112" s="73">
        <f t="shared" si="184"/>
        <v>0</v>
      </c>
      <c r="CN112" s="72">
        <f>IFERROR(VLOOKUP(B112,'12'!B:D,3,0),"0")</f>
        <v>0</v>
      </c>
      <c r="CO112" s="72">
        <f>IFERROR(VLOOKUP(B112,'12'!B:E,4,0),"0")</f>
        <v>0</v>
      </c>
      <c r="CP112" s="72">
        <f>IFERROR(VLOOKUP(B112,'12'!B:F,5,0),"0")</f>
        <v>0</v>
      </c>
      <c r="CQ112" s="72">
        <f>IFERROR(VLOOKUP(B112,'12'!B:J,9,0),"0")</f>
        <v>0</v>
      </c>
      <c r="CR112" s="72">
        <f>IFERROR(VLOOKUP(B112,'12'!B:K,10,0),"0")</f>
        <v>0</v>
      </c>
      <c r="CS112" s="72">
        <f>IFERROR(VLOOKUP(B112,'12'!B:L,11,0),"0")</f>
        <v>0</v>
      </c>
      <c r="CT112" s="73">
        <f t="shared" si="185"/>
        <v>0</v>
      </c>
      <c r="CU112" s="72">
        <f>IFERROR(VLOOKUP(B112,'13'!B:D,3,0),"0")</f>
        <v>0</v>
      </c>
      <c r="CV112" s="72">
        <f>IFERROR(VLOOKUP(B112,'13'!B:E,4,0),"0")</f>
        <v>0</v>
      </c>
      <c r="CW112" s="72">
        <f>IFERROR(VLOOKUP(B112,'13'!B:F,5,0),"0")</f>
        <v>0</v>
      </c>
      <c r="CX112" s="72">
        <f>IFERROR(VLOOKUP(B112,'13'!B:J,9,0),"0")</f>
        <v>0</v>
      </c>
      <c r="CY112" s="72">
        <f>IFERROR(VLOOKUP(B112,'13'!B:K,10,0),"0")</f>
        <v>0</v>
      </c>
      <c r="CZ112" s="72">
        <f>IFERROR(VLOOKUP(B112,'13'!B:L,11,0),"0")</f>
        <v>0</v>
      </c>
      <c r="DA112" s="73">
        <f t="shared" si="186"/>
        <v>0</v>
      </c>
      <c r="DB112" s="72">
        <f>IFERROR(VLOOKUP(B112,'14'!B:D,3,0),"0")</f>
        <v>0</v>
      </c>
      <c r="DC112" s="72">
        <f>IFERROR(VLOOKUP(B112,'14'!B:E,4,0),"0")</f>
        <v>0</v>
      </c>
      <c r="DD112" s="72">
        <f>IFERROR(VLOOKUP(B112,'14'!B:F,5,0),"0")</f>
        <v>0</v>
      </c>
      <c r="DE112" s="72">
        <f>IFERROR(VLOOKUP(B112,'14'!B:J,9,0),"0")</f>
        <v>0</v>
      </c>
      <c r="DF112" s="72">
        <f>IFERROR(VLOOKUP(B112,'14'!B:K,10,0),"0")</f>
        <v>0</v>
      </c>
      <c r="DG112" s="72">
        <f>IFERROR(VLOOKUP(B112,'14'!B:L,11,0),"0")</f>
        <v>0</v>
      </c>
      <c r="DH112" s="73">
        <f t="shared" si="187"/>
        <v>0</v>
      </c>
      <c r="DI112" s="72">
        <f>IFERROR(VLOOKUP(B112,'15'!B:D,3,0),"0")</f>
        <v>0</v>
      </c>
      <c r="DJ112" s="72">
        <f>IFERROR(VLOOKUP(B112,'15'!B:E,4,0),"0")</f>
        <v>0</v>
      </c>
      <c r="DK112" s="72">
        <f>IFERROR(VLOOKUP(B112,'15'!B:F,5,0),"0")</f>
        <v>0</v>
      </c>
      <c r="DL112" s="72">
        <f>IFERROR(VLOOKUP(B112,'15'!B:J,9,0),"0")</f>
        <v>0</v>
      </c>
      <c r="DM112" s="72">
        <f>IFERROR(VLOOKUP(B112,'15'!B:K,10,0),"0")</f>
        <v>0</v>
      </c>
      <c r="DN112" s="72">
        <f>IFERROR(VLOOKUP(B112,'15'!B:L,11,0),"0")</f>
        <v>0</v>
      </c>
      <c r="DO112" s="73">
        <f t="shared" si="188"/>
        <v>0</v>
      </c>
      <c r="DP112" s="72">
        <f>IFERROR(VLOOKUP(B112,'16'!B:D,3,0),"0")</f>
        <v>0</v>
      </c>
      <c r="DQ112" s="72">
        <f>IFERROR(VLOOKUP(B112,'16'!B:E,4,0),"0")</f>
        <v>0</v>
      </c>
      <c r="DR112" s="72">
        <f>IFERROR(VLOOKUP(B112,'16'!B:F,5,0),"0")</f>
        <v>0</v>
      </c>
      <c r="DS112" s="72">
        <f>IFERROR(VLOOKUP(B112,'16'!B:J,9,0),"0")</f>
        <v>0</v>
      </c>
      <c r="DT112" s="72">
        <f>IFERROR(VLOOKUP(B112,'16'!B:K,10,0),"0")</f>
        <v>0</v>
      </c>
      <c r="DU112" s="72">
        <f>IFERROR(VLOOKUP(B112,'16'!B:L,11,0),"0")</f>
        <v>0</v>
      </c>
      <c r="DV112" s="73">
        <f t="shared" si="189"/>
        <v>0</v>
      </c>
      <c r="DW112" s="72">
        <f>IFERROR(VLOOKUP(B112,'17'!B:D,3,0),"0")</f>
        <v>0</v>
      </c>
      <c r="DX112" s="72">
        <f>IFERROR(VLOOKUP(B112,'17'!B:E,4,0),"0")</f>
        <v>0</v>
      </c>
      <c r="DY112" s="72">
        <f>IFERROR(VLOOKUP(B112,'17'!B:F,5,0),"0")</f>
        <v>0</v>
      </c>
      <c r="DZ112" s="72">
        <f>IFERROR(VLOOKUP(B112,'17'!B:J,9,0),"0")</f>
        <v>0</v>
      </c>
      <c r="EA112" s="72">
        <f>IFERROR(VLOOKUP(B112,'17'!B:K,10,0),"0")</f>
        <v>0</v>
      </c>
      <c r="EB112" s="72">
        <f>IFERROR(VLOOKUP(B112,'17'!B:L,11,0),"0")</f>
        <v>0</v>
      </c>
      <c r="EC112" s="73">
        <f t="shared" si="190"/>
        <v>0</v>
      </c>
      <c r="ED112" s="72">
        <f>IFERROR(VLOOKUP(B112,'18'!B:D,3,0),"0")</f>
        <v>0</v>
      </c>
      <c r="EE112" s="72">
        <f>IFERROR(VLOOKUP(B112,'18'!B:E,4,0),"0")</f>
        <v>0</v>
      </c>
      <c r="EF112" s="72">
        <f>IFERROR(VLOOKUP(B112,'18'!B:F,5,0),"0")</f>
        <v>0</v>
      </c>
      <c r="EG112" s="72">
        <f>IFERROR(VLOOKUP(B112,'18'!B:J,9,0),"0")</f>
        <v>0</v>
      </c>
      <c r="EH112" s="72">
        <f>IFERROR(VLOOKUP(B112,'18'!B:K,10,0),"0")</f>
        <v>0</v>
      </c>
      <c r="EI112" s="72">
        <f>IFERROR(VLOOKUP(B112,'18'!B:L,11,0),"0")</f>
        <v>0</v>
      </c>
      <c r="EJ112" s="73">
        <f t="shared" si="132"/>
        <v>0</v>
      </c>
      <c r="EK112" s="72">
        <f>IFERROR(VLOOKUP(B112,'19'!B:D,3,0),"0")</f>
        <v>0</v>
      </c>
      <c r="EL112" s="72">
        <f>IFERROR(VLOOKUP(B112,'19'!B:E,4,0),"0")</f>
        <v>0</v>
      </c>
      <c r="EM112" s="72">
        <f>IFERROR(VLOOKUP(B112,'19'!B:F,5,0),"0")</f>
        <v>0</v>
      </c>
      <c r="EN112" s="72">
        <f>IFERROR(VLOOKUP(B112,'19'!B:J,9,0),"0")</f>
        <v>0</v>
      </c>
      <c r="EO112" s="72">
        <f>IFERROR(VLOOKUP(B112,'19'!B:K,10,0),"0")</f>
        <v>0</v>
      </c>
      <c r="EP112" s="72">
        <f>IFERROR(VLOOKUP(B112,'19'!B:L,11,0),"0")</f>
        <v>0</v>
      </c>
      <c r="EQ112" s="73">
        <f t="shared" si="133"/>
        <v>0</v>
      </c>
      <c r="ER112" s="72">
        <f>IFERROR(VLOOKUP(B112,'20'!B:D,3,0),"0")</f>
        <v>0</v>
      </c>
      <c r="ES112" s="72">
        <f>IFERROR(VLOOKUP(B112,'20'!B:E,4,0),"0")</f>
        <v>0</v>
      </c>
      <c r="ET112" s="72">
        <f>IFERROR(VLOOKUP(B112,'20'!B:F,5,0),"0")</f>
        <v>0</v>
      </c>
      <c r="EU112" s="72">
        <f>IFERROR(VLOOKUP(B112,'20'!B:J,9,0),"0")</f>
        <v>0</v>
      </c>
      <c r="EV112" s="72">
        <f>IFERROR(VLOOKUP(B112,'20'!B:K,10,0),"0")</f>
        <v>0</v>
      </c>
      <c r="EW112" s="72">
        <f>IFERROR(VLOOKUP(B112,'20'!B:L,11,0),"0")</f>
        <v>0</v>
      </c>
      <c r="EX112" s="73">
        <f t="shared" si="134"/>
        <v>0</v>
      </c>
      <c r="EY112" s="72">
        <f>IFERROR(VLOOKUP(B112,'21'!B:D,3,0),"0")</f>
        <v>0</v>
      </c>
      <c r="EZ112" s="72">
        <f>IFERROR(VLOOKUP(B112,'21'!B:E,4,0),"0")</f>
        <v>0</v>
      </c>
      <c r="FA112" s="72">
        <f>IFERROR(VLOOKUP(B112,'21'!B:F,5,0),"0")</f>
        <v>0</v>
      </c>
      <c r="FB112" s="72">
        <f>IFERROR(VLOOKUP(B112,'21'!B:J,9,0),"0")</f>
        <v>0</v>
      </c>
      <c r="FC112" s="72">
        <f>IFERROR(VLOOKUP(B112,'21'!B:K,10,0),"0")</f>
        <v>0</v>
      </c>
      <c r="FD112" s="72">
        <f>IFERROR(VLOOKUP(B112,'21'!B:L,11,0),"0")</f>
        <v>0</v>
      </c>
      <c r="FE112" s="73">
        <f t="shared" si="135"/>
        <v>0</v>
      </c>
      <c r="FF112" s="72">
        <f>IFERROR(VLOOKUP(B112,'22'!B:D,3,0),"0")</f>
        <v>0</v>
      </c>
      <c r="FG112" s="72">
        <f>IFERROR(VLOOKUP(B112,'22'!B:E,4,0),"0")</f>
        <v>0</v>
      </c>
      <c r="FH112" s="72">
        <f>IFERROR(VLOOKUP(B112,'22'!B:F,5,0),"0")</f>
        <v>0</v>
      </c>
      <c r="FI112" s="72">
        <f>IFERROR(VLOOKUP(B112,'22'!B:J,9,0),"0")</f>
        <v>0</v>
      </c>
      <c r="FJ112" s="72">
        <f>IFERROR(VLOOKUP(B112,'22'!B:K,10,0),"0")</f>
        <v>0</v>
      </c>
      <c r="FK112" s="72">
        <f>IFERROR(VLOOKUP(B112,'22'!B:L,11,0),"0")</f>
        <v>0</v>
      </c>
      <c r="FL112" s="73">
        <f t="shared" si="136"/>
        <v>0</v>
      </c>
      <c r="FM112" s="72">
        <f>IFERROR(VLOOKUP(B112,'23'!B:D,3,0),"0")</f>
        <v>0</v>
      </c>
      <c r="FN112" s="72">
        <f>IFERROR(VLOOKUP(B112,'23'!B:E,4,0),"0")</f>
        <v>0</v>
      </c>
      <c r="FO112" s="72">
        <f>IFERROR(VLOOKUP(B112,'23'!B:F,5,0),"0")</f>
        <v>0</v>
      </c>
      <c r="FP112" s="72">
        <f>IFERROR(VLOOKUP(B112,'23'!B:J,9,0),"0")</f>
        <v>0</v>
      </c>
      <c r="FQ112" s="72">
        <f>IFERROR(VLOOKUP(B112,'23'!B:K,10,0),"0")</f>
        <v>0</v>
      </c>
      <c r="FR112" s="72">
        <f>IFERROR(VLOOKUP(B112,'23'!B:L,11,0),"0")</f>
        <v>0</v>
      </c>
      <c r="FS112" s="73">
        <f t="shared" si="137"/>
        <v>0</v>
      </c>
      <c r="FT112" s="72">
        <f>IFERROR(VLOOKUP(B112,'24'!B:D,3,0),"0")</f>
        <v>0</v>
      </c>
      <c r="FU112" s="72">
        <f>IFERROR(VLOOKUP(B112,'24'!B:E,4,0),"0")</f>
        <v>0</v>
      </c>
      <c r="FV112" s="72">
        <f>IFERROR(VLOOKUP(B112,'24'!B:F,5,0),"0")</f>
        <v>0</v>
      </c>
      <c r="FW112" s="72">
        <f>IFERROR(VLOOKUP(B112,'24'!B:J,9,0),"0")</f>
        <v>0</v>
      </c>
      <c r="FX112" s="72">
        <f>IFERROR(VLOOKUP(B112,'24'!B:K,10,0),"0")</f>
        <v>0</v>
      </c>
      <c r="FY112" s="72">
        <f>IFERROR(VLOOKUP(B112,'24'!B:L,11,0),"0")</f>
        <v>0</v>
      </c>
      <c r="FZ112" s="73">
        <f t="shared" si="138"/>
        <v>0</v>
      </c>
      <c r="GA112" s="72">
        <f>IFERROR(VLOOKUP(B112,'25'!B:D,3,0),"0")</f>
        <v>0</v>
      </c>
      <c r="GB112" s="72">
        <f>IFERROR(VLOOKUP(B112,'25'!B:E,4,0),"0")</f>
        <v>0</v>
      </c>
      <c r="GC112" s="72">
        <f>IFERROR(VLOOKUP(B112,'25'!B:F,5,0),"0")</f>
        <v>0</v>
      </c>
      <c r="GD112" s="72">
        <f>IFERROR(VLOOKUP(B112,'25'!B:J,9,0),"0")</f>
        <v>0</v>
      </c>
      <c r="GE112" s="72">
        <f>IFERROR(VLOOKUP(B112,'25'!B:K,10,0),"0")</f>
        <v>0</v>
      </c>
      <c r="GF112" s="72">
        <f>IFERROR(VLOOKUP(B112,'25'!B:L,11,0),"0")</f>
        <v>0</v>
      </c>
      <c r="GG112" s="73">
        <f t="shared" si="191"/>
        <v>0</v>
      </c>
      <c r="GH112" s="72">
        <f>IFERROR(VLOOKUP(B112,'26'!B:D,3,0),"0")</f>
        <v>0</v>
      </c>
      <c r="GI112" s="72">
        <f>IFERROR(VLOOKUP(B112,'26'!B:E,4,0),"0")</f>
        <v>0</v>
      </c>
      <c r="GJ112" s="72">
        <f>IFERROR(VLOOKUP(B112,'26'!B:F,5,0),"0")</f>
        <v>0</v>
      </c>
      <c r="GK112" s="72">
        <f>IFERROR(VLOOKUP(B112,'26'!B:J,9,0),"0")</f>
        <v>0</v>
      </c>
      <c r="GL112" s="72">
        <f>IFERROR(VLOOKUP(B112,'26'!B:K,10,0),"0")</f>
        <v>0</v>
      </c>
      <c r="GM112" s="72">
        <f>IFERROR(VLOOKUP(B112,'26'!B:L,11,0),"0")</f>
        <v>0</v>
      </c>
      <c r="GN112" s="73">
        <f t="shared" si="192"/>
        <v>0</v>
      </c>
      <c r="GO112" s="72">
        <f>IFERROR(VLOOKUP(B112,'27'!B:D,3,0),"0")</f>
        <v>0</v>
      </c>
      <c r="GP112" s="72">
        <f>IFERROR(VLOOKUP(B112,'27'!B:E,4,0),"0")</f>
        <v>0</v>
      </c>
      <c r="GQ112" s="72">
        <f>IFERROR(VLOOKUP(B112,'27'!B:F,5,0),"0")</f>
        <v>0</v>
      </c>
      <c r="GR112" s="72">
        <f>IFERROR(VLOOKUP(B112,'27'!B:J,9,0),"0")</f>
        <v>0</v>
      </c>
      <c r="GS112" s="72">
        <f>IFERROR(VLOOKUP(B112,'27'!B:K,10,0),"0")</f>
        <v>0</v>
      </c>
      <c r="GT112" s="72">
        <f>IFERROR(VLOOKUP(B112,'27'!B:L,11,0),"0")</f>
        <v>0</v>
      </c>
      <c r="GU112" s="73">
        <f t="shared" si="139"/>
        <v>0</v>
      </c>
      <c r="GV112" s="72">
        <f>IFERROR(VLOOKUP(B112,'28'!B:D,3,0),"0")</f>
        <v>0</v>
      </c>
      <c r="GW112" s="72">
        <f>IFERROR(VLOOKUP(B112,'28'!B:E,4,0),"0")</f>
        <v>0</v>
      </c>
      <c r="GX112" s="72">
        <f>IFERROR(VLOOKUP(B112,'28'!B:F,5,0),"0")</f>
        <v>0</v>
      </c>
      <c r="GY112" s="72">
        <f>IFERROR(VLOOKUP(B112,'28'!B:J,9,0),"0")</f>
        <v>0</v>
      </c>
      <c r="GZ112" s="72">
        <f>IFERROR(VLOOKUP(B112,'28'!B:K,10,0),"0")</f>
        <v>0</v>
      </c>
      <c r="HA112" s="72">
        <f>IFERROR(VLOOKUP(B112,'28'!B:L,11,0),"0")</f>
        <v>0</v>
      </c>
      <c r="HB112" s="73">
        <f t="shared" si="140"/>
        <v>0</v>
      </c>
      <c r="HC112" s="72" t="str">
        <f>IFERROR(VLOOKUP(B112,#REF!,3),"0")</f>
        <v>0</v>
      </c>
      <c r="HD112" s="72" t="str">
        <f>IFERROR(VLOOKUP(B112,#REF!,4,0),"0")</f>
        <v>0</v>
      </c>
      <c r="HE112" s="72" t="str">
        <f>IFERROR(VLOOKUP(B112,#REF!,5,0),"0")</f>
        <v>0</v>
      </c>
      <c r="HF112" s="72" t="str">
        <f>IFERROR(VLOOKUP(B112,#REF!,9,0),"0")</f>
        <v>0</v>
      </c>
      <c r="HG112" s="72" t="str">
        <f>IFERROR(VLOOKUP(B112,#REF!,10,0),"0")</f>
        <v>0</v>
      </c>
      <c r="HH112" s="72" t="str">
        <f>IFERROR(VLOOKUP(B112,#REF!,11,0),"0")</f>
        <v>0</v>
      </c>
      <c r="HI112" s="73">
        <f t="shared" si="193"/>
        <v>0</v>
      </c>
      <c r="HP112" s="73">
        <f t="shared" si="194"/>
        <v>0</v>
      </c>
      <c r="HW112" s="73">
        <f t="shared" si="195"/>
        <v>0</v>
      </c>
    </row>
    <row r="113" spans="1:231" x14ac:dyDescent="0.6">
      <c r="A113" s="3">
        <v>109</v>
      </c>
      <c r="B113" s="3">
        <v>3</v>
      </c>
      <c r="C113" s="70" t="s">
        <v>59</v>
      </c>
      <c r="D113" s="3" t="s">
        <v>176</v>
      </c>
      <c r="E113" s="84">
        <v>19</v>
      </c>
      <c r="F113" s="83">
        <f t="shared" si="126"/>
        <v>95</v>
      </c>
      <c r="G113" s="70">
        <f t="shared" si="171"/>
        <v>5</v>
      </c>
      <c r="H113" s="70">
        <f t="shared" si="172"/>
        <v>0</v>
      </c>
      <c r="I113" s="70">
        <f t="shared" si="173"/>
        <v>0</v>
      </c>
      <c r="J113" s="70">
        <f t="shared" si="174"/>
        <v>0</v>
      </c>
      <c r="K113" s="70">
        <f t="shared" si="175"/>
        <v>0</v>
      </c>
      <c r="L113" s="70">
        <f t="shared" si="176"/>
        <v>0</v>
      </c>
      <c r="M113" s="73">
        <f t="shared" si="177"/>
        <v>5</v>
      </c>
      <c r="N113" s="81">
        <f t="shared" si="178"/>
        <v>5</v>
      </c>
      <c r="O113" s="72" t="str">
        <f>IFERROR(VLOOKUP(B113,'1ไม่มียอด'!B:D,3,0),"0")</f>
        <v>0</v>
      </c>
      <c r="P113" s="72" t="str">
        <f>IFERROR(VLOOKUP(B113,'1ไม่มียอด'!B:E,4,0),"0")</f>
        <v>0</v>
      </c>
      <c r="Q113" s="72" t="str">
        <f>IFERROR(VLOOKUP(B113,'1ไม่มียอด'!B:F,5,0),"0")</f>
        <v>0</v>
      </c>
      <c r="R113" s="72" t="str">
        <f>IFERROR(VLOOKUP(B113,'1ไม่มียอด'!B:G,6,0),"0")</f>
        <v>0</v>
      </c>
      <c r="S113" s="72" t="str">
        <f>IFERROR(VLOOKUP(B113,'1ไม่มียอด'!B:J,9,0),"0")</f>
        <v>0</v>
      </c>
      <c r="T113" s="72" t="str">
        <f>IFERROR(VLOOKUP(B113,'1ไม่มียอด'!B:K,10,0),"0")</f>
        <v>0</v>
      </c>
      <c r="U113" s="73">
        <f t="shared" si="179"/>
        <v>0</v>
      </c>
      <c r="V113" s="72" t="str">
        <f>IFERROR(VLOOKUP(B113,#REF!,3,0),"0")</f>
        <v>0</v>
      </c>
      <c r="W113" s="72" t="str">
        <f>IFERROR(VLOOKUP(B113,#REF!,4,0),"0")</f>
        <v>0</v>
      </c>
      <c r="X113" s="72" t="str">
        <f>IFERROR(VLOOKUP(B113,#REF!,5,0),"0")</f>
        <v>0</v>
      </c>
      <c r="Y113" s="72" t="str">
        <f>IFERROR(VLOOKUP(B113,#REF!,9,0),"0")</f>
        <v>0</v>
      </c>
      <c r="Z113" s="72" t="str">
        <f>IFERROR(VLOOKUP(B113,#REF!,10,0),"0")</f>
        <v>0</v>
      </c>
      <c r="AA113" s="72" t="str">
        <f>IFERROR(VLOOKUP(B113,#REF!,11,0),"0")</f>
        <v>0</v>
      </c>
      <c r="AB113" s="73">
        <f t="shared" si="180"/>
        <v>0</v>
      </c>
      <c r="AC113" s="72">
        <f>IFERROR(VLOOKUP(B113,'3'!B:D,3,0),"0")</f>
        <v>0</v>
      </c>
      <c r="AD113" s="72">
        <f>IFERROR(VLOOKUP(B113,'3'!B:E,4,0),"0")</f>
        <v>0</v>
      </c>
      <c r="AE113" s="72">
        <f>IFERROR(VLOOKUP(B113,'3'!B:F,5,0),"0")</f>
        <v>0</v>
      </c>
      <c r="AF113" s="72">
        <f>IFERROR(VLOOKUP(B113,'3'!B:J,9,0),"0")</f>
        <v>0</v>
      </c>
      <c r="AG113" s="72">
        <f>IFERROR(VLOOKUP(B113,'3'!B:K,10,0),"0")</f>
        <v>0</v>
      </c>
      <c r="AH113" s="72">
        <f>IFERROR(VLOOKUP(B113,'3'!B:L,11,0),"0")</f>
        <v>0</v>
      </c>
      <c r="AI113" s="73">
        <f t="shared" si="127"/>
        <v>0</v>
      </c>
      <c r="AJ113" s="72">
        <f>IFERROR(VLOOKUP(B113,'4'!B:D,3,0),"0")</f>
        <v>0</v>
      </c>
      <c r="AK113" s="72">
        <f>IFERROR(VLOOKUP(B113,'4'!B:E,4,0),"0")</f>
        <v>0</v>
      </c>
      <c r="AL113" s="72">
        <f>IFERROR(VLOOKUP(B113,'4'!B:F,5,0),"0")</f>
        <v>0</v>
      </c>
      <c r="AM113" s="72">
        <f>IFERROR(VLOOKUP(B113,'4'!B:J,9,0),"0")</f>
        <v>0</v>
      </c>
      <c r="AN113" s="72">
        <f>IFERROR(VLOOKUP(B113,'4'!B:K,10,0),"0")</f>
        <v>0</v>
      </c>
      <c r="AO113" s="72">
        <f>IFERROR(VLOOKUP(B113,'4'!B:L,11,0),"0")</f>
        <v>0</v>
      </c>
      <c r="AP113" s="73">
        <f t="shared" si="128"/>
        <v>0</v>
      </c>
      <c r="AQ113" s="72">
        <f>IFERROR(VLOOKUP(B113,'5'!B:D,3,0),"0")</f>
        <v>0</v>
      </c>
      <c r="AR113" s="72">
        <f>IFERROR(VLOOKUP(B113,'5'!B:E,4,0),"0")</f>
        <v>0</v>
      </c>
      <c r="AS113" s="72">
        <f>IFERROR(VLOOKUP(B113,'5'!B:F,5,0),"0")</f>
        <v>0</v>
      </c>
      <c r="AT113" s="72">
        <f>IFERROR(VLOOKUP(B113,'5'!B:J,9,0),"0")</f>
        <v>0</v>
      </c>
      <c r="AU113" s="72">
        <f>IFERROR(VLOOKUP(B113,'5'!B:K,10,0),"0")</f>
        <v>0</v>
      </c>
      <c r="AV113" s="72">
        <f>IFERROR(VLOOKUP(B113,'5'!B:L,11,0),"0")</f>
        <v>0</v>
      </c>
      <c r="AW113" s="73">
        <f t="shared" si="181"/>
        <v>0</v>
      </c>
      <c r="AX113" s="72">
        <f>IFERROR(VLOOKUP(B113,'6'!B:D,3,0),"0")</f>
        <v>5</v>
      </c>
      <c r="AY113" s="72">
        <f>IFERROR(VLOOKUP(B113,'6'!B:E,4,0),"0")</f>
        <v>0</v>
      </c>
      <c r="AZ113" s="72">
        <f>IFERROR(VLOOKUP(B113,'6'!B:F,5,0),"0")</f>
        <v>0</v>
      </c>
      <c r="BA113" s="72">
        <f>IFERROR(VLOOKUP(B113,'6'!B:J,9,0),"0")</f>
        <v>0</v>
      </c>
      <c r="BB113" s="72">
        <f>IFERROR(VLOOKUP(B113,'6'!B:K,10,0),"0")</f>
        <v>0</v>
      </c>
      <c r="BC113" s="72">
        <f>IFERROR(VLOOKUP(B113,'6'!B:L,11,0),"0")</f>
        <v>0</v>
      </c>
      <c r="BD113" s="73">
        <f t="shared" si="129"/>
        <v>5</v>
      </c>
      <c r="BE113" s="72">
        <f>IFERROR(VLOOKUP(B113,'7'!B:D,3,0),"0")</f>
        <v>0</v>
      </c>
      <c r="BF113" s="72">
        <f>IFERROR(VLOOKUP(B113,'7'!B:E,4,0),"0")</f>
        <v>0</v>
      </c>
      <c r="BG113" s="72">
        <f>IFERROR(VLOOKUP(B113,'7'!B:F,5,0),"0")</f>
        <v>0</v>
      </c>
      <c r="BH113" s="72">
        <f>IFERROR(VLOOKUP(B113,'7'!B:J,9,0),"0")</f>
        <v>0</v>
      </c>
      <c r="BI113" s="72">
        <f>IFERROR(VLOOKUP(B113,'7'!B:K,10,0),"0")</f>
        <v>0</v>
      </c>
      <c r="BJ113" s="72">
        <f>IFERROR(VLOOKUP(B113,'7'!B:L,11,0),"0")</f>
        <v>0</v>
      </c>
      <c r="BK113" s="73">
        <f t="shared" si="182"/>
        <v>0</v>
      </c>
      <c r="BL113" s="72">
        <f>IFERROR(VLOOKUP(B113,'8'!B:D,3,0),"0")</f>
        <v>0</v>
      </c>
      <c r="BM113" s="72">
        <f>IFERROR(VLOOKUP(B113,'8'!B:E,4,0),"0")</f>
        <v>0</v>
      </c>
      <c r="BN113" s="72">
        <f>IFERROR(VLOOKUP(B113,'8'!B:F,5,0),"0")</f>
        <v>0</v>
      </c>
      <c r="BO113" s="72">
        <f>IFERROR(VLOOKUP(B113,'8'!B:J,9,0),"0")</f>
        <v>0</v>
      </c>
      <c r="BP113" s="72">
        <f>IFERROR(VLOOKUP(B113,'8'!B:K,10,0),"0")</f>
        <v>0</v>
      </c>
      <c r="BQ113" s="72">
        <f>IFERROR(VLOOKUP(B113,'8'!B:L,11,0),"0")</f>
        <v>0</v>
      </c>
      <c r="BR113" s="73">
        <f t="shared" si="130"/>
        <v>0</v>
      </c>
      <c r="BS113" s="72">
        <f>IFERROR(VLOOKUP(B113,'9'!B:D,3,0),"0")</f>
        <v>0</v>
      </c>
      <c r="BT113" s="72">
        <f>IFERROR(VLOOKUP(B113,'9'!B:E,4,0),"0")</f>
        <v>0</v>
      </c>
      <c r="BU113" s="72">
        <f>IFERROR(VLOOKUP(B113,'9'!B:F,5,0),"0")</f>
        <v>0</v>
      </c>
      <c r="BV113" s="72">
        <f>IFERROR(VLOOKUP(B113,'9'!B:J,9,0),"0")</f>
        <v>0</v>
      </c>
      <c r="BW113" s="72">
        <f>IFERROR(VLOOKUP(B113,'9'!B:K,10,0),"0")</f>
        <v>0</v>
      </c>
      <c r="BX113" s="72">
        <f>IFERROR(VLOOKUP(B113,'9'!B:L,11,0),"0")</f>
        <v>0</v>
      </c>
      <c r="BY113" s="73">
        <f t="shared" si="131"/>
        <v>0</v>
      </c>
      <c r="BZ113" s="72">
        <f>IFERROR(VLOOKUP(B113,'10'!B:D,3,0),"0")</f>
        <v>0</v>
      </c>
      <c r="CA113" s="72">
        <f>IFERROR(VLOOKUP(B113,'10'!B:E,4,0),"0")</f>
        <v>0</v>
      </c>
      <c r="CB113" s="72">
        <f>VLOOKUP(B113,'10'!B:F,5,0)</f>
        <v>0</v>
      </c>
      <c r="CC113" s="72">
        <f>IFERROR(VLOOKUP(B113,'10'!B:J,9,0),"0")</f>
        <v>0</v>
      </c>
      <c r="CD113" s="72">
        <f>IFERROR(VLOOKUP(B113,'10'!B:K,10,0),"0")</f>
        <v>0</v>
      </c>
      <c r="CE113" s="72">
        <f>IFERROR(VLOOKUP(B113,'10'!B:L,11,0),"0")</f>
        <v>0</v>
      </c>
      <c r="CF113" s="73">
        <f t="shared" si="183"/>
        <v>0</v>
      </c>
      <c r="CG113" s="72">
        <f>IFERROR(VLOOKUP(B113,'11'!B:D,3,0),"0")</f>
        <v>0</v>
      </c>
      <c r="CH113" s="72">
        <f>IFERROR(VLOOKUP(B113,'11'!B:E,4,0),"0")</f>
        <v>0</v>
      </c>
      <c r="CI113" s="72">
        <f>IFERROR(VLOOKUP(B113,'11'!B:F,5,0),"0")</f>
        <v>0</v>
      </c>
      <c r="CJ113" s="72">
        <f>IFERROR(VLOOKUP(B113,'11'!B:J,9,0),"0")</f>
        <v>0</v>
      </c>
      <c r="CK113" s="72">
        <f>IFERROR(VLOOKUP(B113,'11'!B:K,10,0),"0")</f>
        <v>0</v>
      </c>
      <c r="CL113" s="72">
        <f>IFERROR(VLOOKUP(B113,'11'!B:L,11,0),"0")</f>
        <v>0</v>
      </c>
      <c r="CM113" s="73">
        <f t="shared" si="184"/>
        <v>0</v>
      </c>
      <c r="CN113" s="72">
        <f>IFERROR(VLOOKUP(B113,'12'!B:D,3,0),"0")</f>
        <v>0</v>
      </c>
      <c r="CO113" s="72">
        <f>IFERROR(VLOOKUP(B113,'12'!B:E,4,0),"0")</f>
        <v>0</v>
      </c>
      <c r="CP113" s="72">
        <f>IFERROR(VLOOKUP(B113,'12'!B:F,5,0),"0")</f>
        <v>0</v>
      </c>
      <c r="CQ113" s="72">
        <f>IFERROR(VLOOKUP(B113,'12'!B:J,9,0),"0")</f>
        <v>0</v>
      </c>
      <c r="CR113" s="72">
        <f>IFERROR(VLOOKUP(B113,'12'!B:K,10,0),"0")</f>
        <v>0</v>
      </c>
      <c r="CS113" s="72">
        <f>IFERROR(VLOOKUP(B113,'12'!B:L,11,0),"0")</f>
        <v>0</v>
      </c>
      <c r="CT113" s="73">
        <f t="shared" si="185"/>
        <v>0</v>
      </c>
      <c r="CU113" s="72">
        <f>IFERROR(VLOOKUP(B113,'13'!B:D,3,0),"0")</f>
        <v>0</v>
      </c>
      <c r="CV113" s="72">
        <f>IFERROR(VLOOKUP(B113,'13'!B:E,4,0),"0")</f>
        <v>0</v>
      </c>
      <c r="CW113" s="72">
        <f>IFERROR(VLOOKUP(B113,'13'!B:F,5,0),"0")</f>
        <v>0</v>
      </c>
      <c r="CX113" s="72">
        <f>IFERROR(VLOOKUP(B113,'13'!B:J,9,0),"0")</f>
        <v>0</v>
      </c>
      <c r="CY113" s="72">
        <f>IFERROR(VLOOKUP(B113,'13'!B:K,10,0),"0")</f>
        <v>0</v>
      </c>
      <c r="CZ113" s="72">
        <f>IFERROR(VLOOKUP(B113,'13'!B:L,11,0),"0")</f>
        <v>0</v>
      </c>
      <c r="DA113" s="73">
        <f t="shared" si="186"/>
        <v>0</v>
      </c>
      <c r="DB113" s="72">
        <f>IFERROR(VLOOKUP(B113,'14'!B:D,3,0),"0")</f>
        <v>0</v>
      </c>
      <c r="DC113" s="72">
        <f>IFERROR(VLOOKUP(B113,'14'!B:E,4,0),"0")</f>
        <v>0</v>
      </c>
      <c r="DD113" s="72">
        <f>IFERROR(VLOOKUP(B113,'14'!B:F,5,0),"0")</f>
        <v>0</v>
      </c>
      <c r="DE113" s="72">
        <f>IFERROR(VLOOKUP(B113,'14'!B:J,9,0),"0")</f>
        <v>0</v>
      </c>
      <c r="DF113" s="72">
        <f>IFERROR(VLOOKUP(B113,'14'!B:K,10,0),"0")</f>
        <v>0</v>
      </c>
      <c r="DG113" s="72">
        <f>IFERROR(VLOOKUP(B113,'14'!B:L,11,0),"0")</f>
        <v>0</v>
      </c>
      <c r="DH113" s="73">
        <f t="shared" si="187"/>
        <v>0</v>
      </c>
      <c r="DI113" s="72">
        <f>IFERROR(VLOOKUP(B113,'15'!B:D,3,0),"0")</f>
        <v>0</v>
      </c>
      <c r="DJ113" s="72">
        <f>IFERROR(VLOOKUP(B113,'15'!B:E,4,0),"0")</f>
        <v>0</v>
      </c>
      <c r="DK113" s="72">
        <f>IFERROR(VLOOKUP(B113,'15'!B:F,5,0),"0")</f>
        <v>0</v>
      </c>
      <c r="DL113" s="72">
        <f>IFERROR(VLOOKUP(B113,'15'!B:J,9,0),"0")</f>
        <v>0</v>
      </c>
      <c r="DM113" s="72">
        <f>IFERROR(VLOOKUP(B113,'15'!B:K,10,0),"0")</f>
        <v>0</v>
      </c>
      <c r="DN113" s="72">
        <f>IFERROR(VLOOKUP(B113,'15'!B:L,11,0),"0")</f>
        <v>0</v>
      </c>
      <c r="DO113" s="73">
        <f t="shared" si="188"/>
        <v>0</v>
      </c>
      <c r="DP113" s="72">
        <f>IFERROR(VLOOKUP(B113,'16'!B:D,3,0),"0")</f>
        <v>0</v>
      </c>
      <c r="DQ113" s="72">
        <f>IFERROR(VLOOKUP(B113,'16'!B:E,4,0),"0")</f>
        <v>0</v>
      </c>
      <c r="DR113" s="72">
        <f>IFERROR(VLOOKUP(B113,'16'!B:F,5,0),"0")</f>
        <v>0</v>
      </c>
      <c r="DS113" s="72">
        <f>IFERROR(VLOOKUP(B113,'16'!B:J,9,0),"0")</f>
        <v>0</v>
      </c>
      <c r="DT113" s="72">
        <f>IFERROR(VLOOKUP(B113,'16'!B:K,10,0),"0")</f>
        <v>0</v>
      </c>
      <c r="DU113" s="72">
        <f>IFERROR(VLOOKUP(B113,'16'!B:L,11,0),"0")</f>
        <v>0</v>
      </c>
      <c r="DV113" s="73">
        <f t="shared" si="189"/>
        <v>0</v>
      </c>
      <c r="DW113" s="72">
        <f>IFERROR(VLOOKUP(B113,'17'!B:D,3,0),"0")</f>
        <v>0</v>
      </c>
      <c r="DX113" s="72">
        <f>IFERROR(VLOOKUP(B113,'17'!B:E,4,0),"0")</f>
        <v>0</v>
      </c>
      <c r="DY113" s="72">
        <f>IFERROR(VLOOKUP(B113,'17'!B:F,5,0),"0")</f>
        <v>0</v>
      </c>
      <c r="DZ113" s="72">
        <f>IFERROR(VLOOKUP(B113,'17'!B:J,9,0),"0")</f>
        <v>0</v>
      </c>
      <c r="EA113" s="72">
        <f>IFERROR(VLOOKUP(B113,'17'!B:K,10,0),"0")</f>
        <v>0</v>
      </c>
      <c r="EB113" s="72">
        <f>IFERROR(VLOOKUP(B113,'17'!B:L,11,0),"0")</f>
        <v>0</v>
      </c>
      <c r="EC113" s="73">
        <f t="shared" si="190"/>
        <v>0</v>
      </c>
      <c r="ED113" s="72">
        <f>IFERROR(VLOOKUP(B113,'18'!B:D,3,0),"0")</f>
        <v>0</v>
      </c>
      <c r="EE113" s="72">
        <f>IFERROR(VLOOKUP(B113,'18'!B:E,4,0),"0")</f>
        <v>0</v>
      </c>
      <c r="EF113" s="72">
        <f>IFERROR(VLOOKUP(B113,'18'!B:F,5,0),"0")</f>
        <v>0</v>
      </c>
      <c r="EG113" s="72">
        <f>IFERROR(VLOOKUP(B113,'18'!B:J,9,0),"0")</f>
        <v>0</v>
      </c>
      <c r="EH113" s="72">
        <f>IFERROR(VLOOKUP(B113,'18'!B:K,10,0),"0")</f>
        <v>0</v>
      </c>
      <c r="EI113" s="72">
        <f>IFERROR(VLOOKUP(B113,'18'!B:L,11,0),"0")</f>
        <v>0</v>
      </c>
      <c r="EJ113" s="73">
        <f t="shared" si="132"/>
        <v>0</v>
      </c>
      <c r="EK113" s="72">
        <f>IFERROR(VLOOKUP(B113,'19'!B:D,3,0),"0")</f>
        <v>0</v>
      </c>
      <c r="EL113" s="72">
        <f>IFERROR(VLOOKUP(B113,'19'!B:E,4,0),"0")</f>
        <v>0</v>
      </c>
      <c r="EM113" s="72">
        <f>IFERROR(VLOOKUP(B113,'19'!B:F,5,0),"0")</f>
        <v>0</v>
      </c>
      <c r="EN113" s="72">
        <f>IFERROR(VLOOKUP(B113,'19'!B:J,9,0),"0")</f>
        <v>0</v>
      </c>
      <c r="EO113" s="72">
        <f>IFERROR(VLOOKUP(B113,'19'!B:K,10,0),"0")</f>
        <v>0</v>
      </c>
      <c r="EP113" s="72">
        <f>IFERROR(VLOOKUP(B113,'19'!B:L,11,0),"0")</f>
        <v>0</v>
      </c>
      <c r="EQ113" s="73">
        <f t="shared" si="133"/>
        <v>0</v>
      </c>
      <c r="ER113" s="72">
        <f>IFERROR(VLOOKUP(B113,'20'!B:D,3,0),"0")</f>
        <v>0</v>
      </c>
      <c r="ES113" s="72">
        <f>IFERROR(VLOOKUP(B113,'20'!B:E,4,0),"0")</f>
        <v>0</v>
      </c>
      <c r="ET113" s="72">
        <f>IFERROR(VLOOKUP(B113,'20'!B:F,5,0),"0")</f>
        <v>0</v>
      </c>
      <c r="EU113" s="72">
        <f>IFERROR(VLOOKUP(B113,'20'!B:J,9,0),"0")</f>
        <v>0</v>
      </c>
      <c r="EV113" s="72">
        <f>IFERROR(VLOOKUP(B113,'20'!B:K,10,0),"0")</f>
        <v>0</v>
      </c>
      <c r="EW113" s="72">
        <f>IFERROR(VLOOKUP(B113,'20'!B:L,11,0),"0")</f>
        <v>0</v>
      </c>
      <c r="EX113" s="73">
        <f t="shared" si="134"/>
        <v>0</v>
      </c>
      <c r="EY113" s="72">
        <f>IFERROR(VLOOKUP(B113,'21'!B:D,3,0),"0")</f>
        <v>0</v>
      </c>
      <c r="EZ113" s="72">
        <f>IFERROR(VLOOKUP(B113,'21'!B:E,4,0),"0")</f>
        <v>0</v>
      </c>
      <c r="FA113" s="72">
        <f>IFERROR(VLOOKUP(B113,'21'!B:F,5,0),"0")</f>
        <v>0</v>
      </c>
      <c r="FB113" s="72">
        <f>IFERROR(VLOOKUP(B113,'21'!B:J,9,0),"0")</f>
        <v>0</v>
      </c>
      <c r="FC113" s="72">
        <f>IFERROR(VLOOKUP(B113,'21'!B:K,10,0),"0")</f>
        <v>0</v>
      </c>
      <c r="FD113" s="72">
        <f>IFERROR(VLOOKUP(B113,'21'!B:L,11,0),"0")</f>
        <v>0</v>
      </c>
      <c r="FE113" s="73">
        <f t="shared" si="135"/>
        <v>0</v>
      </c>
      <c r="FF113" s="72">
        <f>IFERROR(VLOOKUP(B113,'22'!B:D,3,0),"0")</f>
        <v>0</v>
      </c>
      <c r="FG113" s="72">
        <f>IFERROR(VLOOKUP(B113,'22'!B:E,4,0),"0")</f>
        <v>0</v>
      </c>
      <c r="FH113" s="72">
        <f>IFERROR(VLOOKUP(B113,'22'!B:F,5,0),"0")</f>
        <v>0</v>
      </c>
      <c r="FI113" s="72">
        <f>IFERROR(VLOOKUP(B113,'22'!B:J,9,0),"0")</f>
        <v>0</v>
      </c>
      <c r="FJ113" s="72">
        <f>IFERROR(VLOOKUP(B113,'22'!B:K,10,0),"0")</f>
        <v>0</v>
      </c>
      <c r="FK113" s="72">
        <f>IFERROR(VLOOKUP(B113,'22'!B:L,11,0),"0")</f>
        <v>0</v>
      </c>
      <c r="FL113" s="73">
        <f t="shared" si="136"/>
        <v>0</v>
      </c>
      <c r="FM113" s="72">
        <f>IFERROR(VLOOKUP(B113,'23'!B:D,3,0),"0")</f>
        <v>0</v>
      </c>
      <c r="FN113" s="72">
        <f>IFERROR(VLOOKUP(B113,'23'!B:E,4,0),"0")</f>
        <v>0</v>
      </c>
      <c r="FO113" s="72">
        <f>IFERROR(VLOOKUP(B113,'23'!B:F,5,0),"0")</f>
        <v>0</v>
      </c>
      <c r="FP113" s="72">
        <f>IFERROR(VLOOKUP(B113,'23'!B:J,9,0),"0")</f>
        <v>0</v>
      </c>
      <c r="FQ113" s="72">
        <f>IFERROR(VLOOKUP(B113,'23'!B:K,10,0),"0")</f>
        <v>0</v>
      </c>
      <c r="FR113" s="72">
        <f>IFERROR(VLOOKUP(B113,'23'!B:L,11,0),"0")</f>
        <v>0</v>
      </c>
      <c r="FS113" s="73">
        <f t="shared" si="137"/>
        <v>0</v>
      </c>
      <c r="FT113" s="72">
        <f>IFERROR(VLOOKUP(B113,'24'!B:D,3,0),"0")</f>
        <v>0</v>
      </c>
      <c r="FU113" s="72">
        <f>IFERROR(VLOOKUP(B113,'24'!B:E,4,0),"0")</f>
        <v>0</v>
      </c>
      <c r="FV113" s="72">
        <f>IFERROR(VLOOKUP(B113,'24'!B:F,5,0),"0")</f>
        <v>0</v>
      </c>
      <c r="FW113" s="72">
        <f>IFERROR(VLOOKUP(B113,'24'!B:J,9,0),"0")</f>
        <v>0</v>
      </c>
      <c r="FX113" s="72">
        <f>IFERROR(VLOOKUP(B113,'24'!B:K,10,0),"0")</f>
        <v>0</v>
      </c>
      <c r="FY113" s="72">
        <f>IFERROR(VLOOKUP(B113,'24'!B:L,11,0),"0")</f>
        <v>0</v>
      </c>
      <c r="FZ113" s="73">
        <f t="shared" si="138"/>
        <v>0</v>
      </c>
      <c r="GA113" s="72">
        <f>IFERROR(VLOOKUP(B113,'25'!B:D,3,0),"0")</f>
        <v>0</v>
      </c>
      <c r="GB113" s="72">
        <f>IFERROR(VLOOKUP(B113,'25'!B:E,4,0),"0")</f>
        <v>0</v>
      </c>
      <c r="GC113" s="72">
        <f>IFERROR(VLOOKUP(B113,'25'!B:F,5,0),"0")</f>
        <v>0</v>
      </c>
      <c r="GD113" s="72">
        <f>IFERROR(VLOOKUP(B113,'25'!B:J,9,0),"0")</f>
        <v>0</v>
      </c>
      <c r="GE113" s="72">
        <f>IFERROR(VLOOKUP(B113,'25'!B:K,10,0),"0")</f>
        <v>0</v>
      </c>
      <c r="GF113" s="72">
        <f>IFERROR(VLOOKUP(B113,'25'!B:L,11,0),"0")</f>
        <v>0</v>
      </c>
      <c r="GG113" s="73">
        <f t="shared" si="191"/>
        <v>0</v>
      </c>
      <c r="GH113" s="72">
        <f>IFERROR(VLOOKUP(B113,'26'!B:D,3,0),"0")</f>
        <v>0</v>
      </c>
      <c r="GI113" s="72">
        <f>IFERROR(VLOOKUP(B113,'26'!B:E,4,0),"0")</f>
        <v>0</v>
      </c>
      <c r="GJ113" s="72">
        <f>IFERROR(VLOOKUP(B113,'26'!B:F,5,0),"0")</f>
        <v>0</v>
      </c>
      <c r="GK113" s="72">
        <f>IFERROR(VLOOKUP(B113,'26'!B:J,9,0),"0")</f>
        <v>0</v>
      </c>
      <c r="GL113" s="72">
        <f>IFERROR(VLOOKUP(B113,'26'!B:K,10,0),"0")</f>
        <v>0</v>
      </c>
      <c r="GM113" s="72">
        <f>IFERROR(VLOOKUP(B113,'26'!B:L,11,0),"0")</f>
        <v>0</v>
      </c>
      <c r="GN113" s="73">
        <f t="shared" si="192"/>
        <v>0</v>
      </c>
      <c r="GO113" s="72">
        <f>IFERROR(VLOOKUP(B113,'27'!B:D,3,0),"0")</f>
        <v>0</v>
      </c>
      <c r="GP113" s="72">
        <f>IFERROR(VLOOKUP(B113,'27'!B:E,4,0),"0")</f>
        <v>0</v>
      </c>
      <c r="GQ113" s="72">
        <f>IFERROR(VLOOKUP(B113,'27'!B:F,5,0),"0")</f>
        <v>0</v>
      </c>
      <c r="GR113" s="72">
        <f>IFERROR(VLOOKUP(B113,'27'!B:J,9,0),"0")</f>
        <v>0</v>
      </c>
      <c r="GS113" s="72">
        <f>IFERROR(VLOOKUP(B113,'27'!B:K,10,0),"0")</f>
        <v>0</v>
      </c>
      <c r="GT113" s="72">
        <f>IFERROR(VLOOKUP(B113,'27'!B:L,11,0),"0")</f>
        <v>0</v>
      </c>
      <c r="GU113" s="73">
        <f t="shared" si="139"/>
        <v>0</v>
      </c>
      <c r="GV113" s="72">
        <f>IFERROR(VLOOKUP(B113,'28'!B:D,3,0),"0")</f>
        <v>0</v>
      </c>
      <c r="GW113" s="72">
        <f>IFERROR(VLOOKUP(B113,'28'!B:E,4,0),"0")</f>
        <v>0</v>
      </c>
      <c r="GX113" s="72">
        <f>IFERROR(VLOOKUP(B113,'28'!B:F,5,0),"0")</f>
        <v>0</v>
      </c>
      <c r="GY113" s="72">
        <f>IFERROR(VLOOKUP(B113,'28'!B:J,9,0),"0")</f>
        <v>0</v>
      </c>
      <c r="GZ113" s="72">
        <f>IFERROR(VLOOKUP(B113,'28'!B:K,10,0),"0")</f>
        <v>0</v>
      </c>
      <c r="HA113" s="72">
        <f>IFERROR(VLOOKUP(B113,'28'!B:L,11,0),"0")</f>
        <v>0</v>
      </c>
      <c r="HB113" s="73">
        <f t="shared" si="140"/>
        <v>0</v>
      </c>
      <c r="HC113" s="72" t="str">
        <f>IFERROR(VLOOKUP(B113,#REF!,3),"0")</f>
        <v>0</v>
      </c>
      <c r="HD113" s="72" t="str">
        <f>IFERROR(VLOOKUP(B113,#REF!,4,0),"0")</f>
        <v>0</v>
      </c>
      <c r="HE113" s="72" t="str">
        <f>IFERROR(VLOOKUP(B113,#REF!,5,0),"0")</f>
        <v>0</v>
      </c>
      <c r="HF113" s="72" t="str">
        <f>IFERROR(VLOOKUP(B113,#REF!,9,0),"0")</f>
        <v>0</v>
      </c>
      <c r="HG113" s="72" t="str">
        <f>IFERROR(VLOOKUP(B113,#REF!,10,0),"0")</f>
        <v>0</v>
      </c>
      <c r="HH113" s="72" t="str">
        <f>IFERROR(VLOOKUP(B113,#REF!,11,0),"0")</f>
        <v>0</v>
      </c>
      <c r="HI113" s="73">
        <f t="shared" si="193"/>
        <v>0</v>
      </c>
      <c r="HP113" s="73">
        <f t="shared" si="194"/>
        <v>0</v>
      </c>
      <c r="HW113" s="73">
        <f t="shared" si="195"/>
        <v>0</v>
      </c>
    </row>
    <row r="117" spans="1:231" x14ac:dyDescent="0.6">
      <c r="EI117" s="72">
        <f>431-394</f>
        <v>37</v>
      </c>
    </row>
  </sheetData>
  <autoFilter ref="A3:HW109" xr:uid="{5744F5AC-B643-49F2-9B34-1EAE3EFD7F0B}"/>
  <mergeCells count="38">
    <mergeCell ref="D2:D3"/>
    <mergeCell ref="E2:E3"/>
    <mergeCell ref="F2:F3"/>
    <mergeCell ref="G2:N2"/>
    <mergeCell ref="HQ2:HW2"/>
    <mergeCell ref="GV2:HB2"/>
    <mergeCell ref="EK2:EQ2"/>
    <mergeCell ref="ER2:EX2"/>
    <mergeCell ref="EY2:FE2"/>
    <mergeCell ref="FF2:FL2"/>
    <mergeCell ref="FM2:FS2"/>
    <mergeCell ref="FT2:FZ2"/>
    <mergeCell ref="AC2:AI2"/>
    <mergeCell ref="AJ2:AP2"/>
    <mergeCell ref="AQ2:AW2"/>
    <mergeCell ref="AX2:BD2"/>
    <mergeCell ref="A2:A3"/>
    <mergeCell ref="B2:B3"/>
    <mergeCell ref="C2:C3"/>
    <mergeCell ref="HC2:HI2"/>
    <mergeCell ref="HJ2:HP2"/>
    <mergeCell ref="ED2:EJ2"/>
    <mergeCell ref="BE2:BK2"/>
    <mergeCell ref="BL2:BR2"/>
    <mergeCell ref="BS2:BY2"/>
    <mergeCell ref="BZ2:CF2"/>
    <mergeCell ref="CG2:CM2"/>
    <mergeCell ref="CN2:CT2"/>
    <mergeCell ref="O2:U2"/>
    <mergeCell ref="V2:AB2"/>
    <mergeCell ref="GH2:GN2"/>
    <mergeCell ref="GO2:GU2"/>
    <mergeCell ref="GA2:GG2"/>
    <mergeCell ref="CU2:DA2"/>
    <mergeCell ref="DB2:DH2"/>
    <mergeCell ref="DI2:DO2"/>
    <mergeCell ref="DP2:DV2"/>
    <mergeCell ref="DW2:EC2"/>
  </mergeCell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3B0B-A893-4287-B1A1-D8629000E942}">
  <sheetPr>
    <tabColor rgb="FFFF99FF"/>
    <pageSetUpPr fitToPage="1"/>
  </sheetPr>
  <dimension ref="B1:R99"/>
  <sheetViews>
    <sheetView zoomScale="50" zoomScaleNormal="50" workbookViewId="0">
      <selection activeCell="C35" sqref="C35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1" width="14.3984375" style="49" customWidth="1"/>
    <col min="12" max="12" width="17.59765625" style="88" customWidth="1"/>
    <col min="13" max="13" width="16.09765625" style="7" customWidth="1"/>
    <col min="14" max="14" width="15.3984375" style="7" customWidth="1"/>
    <col min="15" max="15" width="14.3984375" style="86" customWidth="1"/>
    <col min="16" max="16" width="9.09765625" customWidth="1"/>
    <col min="17" max="17" width="7.3984375" customWidth="1"/>
    <col min="18" max="18" width="22.69921875" customWidth="1"/>
  </cols>
  <sheetData>
    <row r="1" spans="3:15" ht="22.2" customHeight="1" x14ac:dyDescent="0.25">
      <c r="C1" s="46"/>
      <c r="D1" s="89"/>
      <c r="E1" s="89"/>
      <c r="F1" s="89"/>
      <c r="G1" s="89"/>
      <c r="H1" s="89"/>
      <c r="I1" s="89"/>
      <c r="J1" s="89"/>
      <c r="K1" s="89"/>
      <c r="L1" s="90"/>
      <c r="O1" s="91"/>
    </row>
    <row r="2" spans="3:15" ht="22.2" customHeight="1" x14ac:dyDescent="0.25">
      <c r="C2" s="46"/>
      <c r="D2" s="89"/>
      <c r="E2" s="89"/>
      <c r="F2" s="89"/>
      <c r="G2" s="89"/>
      <c r="H2" s="89"/>
      <c r="I2" s="89"/>
      <c r="J2" s="89"/>
      <c r="K2" s="89"/>
      <c r="L2" s="90"/>
      <c r="O2" s="91"/>
    </row>
    <row r="3" spans="3:15" ht="22.2" customHeight="1" x14ac:dyDescent="0.25">
      <c r="C3" s="46"/>
      <c r="D3" s="89"/>
      <c r="E3" s="89"/>
      <c r="F3" s="89"/>
      <c r="G3" s="89"/>
      <c r="H3" s="89"/>
      <c r="I3" s="89"/>
      <c r="J3" s="89"/>
      <c r="K3" s="89"/>
      <c r="L3" s="90"/>
      <c r="O3" s="91"/>
    </row>
    <row r="4" spans="3:15" ht="22.2" customHeight="1" x14ac:dyDescent="0.25">
      <c r="C4" s="46"/>
      <c r="D4" s="89"/>
      <c r="E4" s="89"/>
      <c r="F4" s="89"/>
      <c r="G4" s="89"/>
      <c r="H4" s="89"/>
      <c r="I4" s="89"/>
      <c r="J4" s="89"/>
      <c r="K4" s="89"/>
      <c r="L4" s="90"/>
      <c r="O4" s="91"/>
    </row>
    <row r="5" spans="3:15" ht="22.2" customHeight="1" x14ac:dyDescent="0.25">
      <c r="C5" s="46"/>
      <c r="D5" s="89"/>
      <c r="E5" s="89"/>
      <c r="F5" s="89"/>
      <c r="G5" s="89"/>
      <c r="H5" s="89"/>
      <c r="I5" s="89"/>
      <c r="J5" s="89"/>
      <c r="K5" s="89"/>
      <c r="L5" s="90"/>
      <c r="O5" s="91"/>
    </row>
    <row r="6" spans="3:15" ht="22.2" customHeight="1" x14ac:dyDescent="0.25">
      <c r="C6" s="46"/>
      <c r="D6" s="89"/>
      <c r="E6" s="89"/>
      <c r="F6" s="89"/>
      <c r="G6" s="89"/>
      <c r="H6" s="89"/>
      <c r="I6" s="89"/>
      <c r="J6" s="89"/>
      <c r="K6" s="89"/>
      <c r="L6" s="90"/>
      <c r="O6" s="91"/>
    </row>
    <row r="7" spans="3:15" ht="22.2" customHeight="1" x14ac:dyDescent="0.25">
      <c r="C7" s="46"/>
      <c r="D7" s="89"/>
      <c r="E7" s="89"/>
      <c r="F7" s="89"/>
      <c r="G7" s="89"/>
      <c r="H7" s="89"/>
      <c r="I7" s="89"/>
      <c r="J7" s="89"/>
      <c r="K7" s="89"/>
      <c r="L7" s="90"/>
      <c r="O7" s="91"/>
    </row>
    <row r="8" spans="3:15" ht="22.2" customHeight="1" x14ac:dyDescent="0.25">
      <c r="C8" s="46"/>
      <c r="D8" s="89"/>
      <c r="E8" s="89"/>
      <c r="F8" s="89"/>
      <c r="G8" s="89"/>
      <c r="H8" s="89"/>
      <c r="I8" s="89"/>
      <c r="J8" s="89"/>
      <c r="K8" s="89"/>
      <c r="L8" s="90"/>
      <c r="O8" s="91"/>
    </row>
    <row r="9" spans="3:15" ht="22.2" customHeight="1" x14ac:dyDescent="0.25">
      <c r="C9" s="46"/>
      <c r="D9" s="89"/>
      <c r="E9" s="89"/>
      <c r="F9" s="89"/>
      <c r="G9" s="89"/>
      <c r="H9" s="89"/>
      <c r="I9" s="89"/>
      <c r="J9" s="89"/>
      <c r="K9" s="89"/>
      <c r="L9" s="90"/>
      <c r="O9" s="91"/>
    </row>
    <row r="10" spans="3:15" ht="22.2" customHeight="1" x14ac:dyDescent="0.25">
      <c r="C10" s="46"/>
      <c r="D10" s="89"/>
      <c r="E10" s="89"/>
      <c r="F10" s="89"/>
      <c r="G10" s="89"/>
      <c r="H10" s="89"/>
      <c r="I10" s="89"/>
      <c r="J10" s="89"/>
      <c r="K10" s="89"/>
      <c r="L10" s="90"/>
      <c r="O10" s="91"/>
    </row>
    <row r="11" spans="3:15" ht="22.2" customHeight="1" x14ac:dyDescent="0.25">
      <c r="C11" s="46"/>
      <c r="D11" s="89"/>
      <c r="E11" s="89"/>
      <c r="F11" s="89"/>
      <c r="G11" s="89"/>
      <c r="H11" s="89"/>
      <c r="I11" s="89"/>
      <c r="J11" s="89"/>
      <c r="K11" s="89"/>
      <c r="L11" s="90"/>
      <c r="O11" s="91"/>
    </row>
    <row r="12" spans="3:15" ht="22.2" customHeight="1" x14ac:dyDescent="0.25">
      <c r="C12" s="46"/>
      <c r="D12" s="89"/>
      <c r="E12" s="89"/>
      <c r="F12" s="89"/>
      <c r="G12" s="89"/>
      <c r="H12" s="89"/>
      <c r="I12" s="89"/>
      <c r="J12" s="89"/>
      <c r="K12" s="89"/>
      <c r="L12" s="90"/>
      <c r="O12" s="91"/>
    </row>
    <row r="13" spans="3:15" ht="22.2" customHeight="1" x14ac:dyDescent="0.25">
      <c r="C13" s="46"/>
      <c r="D13" s="89"/>
      <c r="E13" s="89"/>
      <c r="F13" s="89"/>
      <c r="G13" s="89"/>
      <c r="H13" s="89"/>
      <c r="I13" s="89"/>
      <c r="J13" s="89"/>
      <c r="K13" s="89"/>
      <c r="L13" s="90"/>
      <c r="O13" s="91"/>
    </row>
    <row r="14" spans="3:15" ht="22.2" customHeight="1" x14ac:dyDescent="0.25">
      <c r="C14" s="46"/>
      <c r="D14" s="89"/>
      <c r="E14" s="89"/>
      <c r="F14" s="89"/>
      <c r="G14" s="89"/>
      <c r="H14" s="89"/>
      <c r="I14" s="89"/>
      <c r="J14" s="89"/>
      <c r="K14" s="89"/>
      <c r="L14" s="90"/>
      <c r="O14" s="91"/>
    </row>
    <row r="15" spans="3:15" ht="22.2" customHeight="1" x14ac:dyDescent="0.25">
      <c r="C15" s="46"/>
      <c r="D15" s="89"/>
      <c r="E15" s="89"/>
      <c r="F15" s="89"/>
      <c r="G15" s="89"/>
      <c r="H15" s="89"/>
      <c r="I15" s="89"/>
      <c r="J15" s="89"/>
      <c r="K15" s="89"/>
      <c r="L15" s="90"/>
      <c r="O15" s="91"/>
    </row>
    <row r="16" spans="3:15" ht="22.2" customHeight="1" x14ac:dyDescent="0.25">
      <c r="C16" s="46"/>
      <c r="D16" s="89"/>
      <c r="E16" s="89"/>
      <c r="F16" s="89"/>
      <c r="G16" s="89"/>
      <c r="H16" s="89"/>
      <c r="I16" s="89"/>
      <c r="J16" s="89"/>
      <c r="K16" s="89"/>
      <c r="L16" s="90"/>
      <c r="O16" s="91"/>
    </row>
    <row r="17" spans="3:15" ht="22.2" customHeight="1" x14ac:dyDescent="0.25">
      <c r="C17" s="46"/>
      <c r="D17" s="89"/>
      <c r="E17" s="89"/>
      <c r="F17" s="89"/>
      <c r="G17" s="89"/>
      <c r="H17" s="89"/>
      <c r="I17" s="89"/>
      <c r="J17" s="89"/>
      <c r="K17" s="89"/>
      <c r="L17" s="90"/>
      <c r="O17" s="91"/>
    </row>
    <row r="18" spans="3:15" ht="22.2" customHeight="1" x14ac:dyDescent="0.25">
      <c r="C18" s="46"/>
      <c r="D18" s="89"/>
      <c r="E18" s="89"/>
      <c r="F18" s="89"/>
      <c r="G18" s="89"/>
      <c r="H18" s="89"/>
      <c r="I18" s="89"/>
      <c r="J18" s="89"/>
      <c r="K18" s="89"/>
      <c r="L18" s="90"/>
      <c r="O18" s="91"/>
    </row>
    <row r="19" spans="3:15" ht="22.2" customHeight="1" x14ac:dyDescent="0.25">
      <c r="C19" s="46"/>
      <c r="D19" s="89"/>
      <c r="E19" s="89"/>
      <c r="F19" s="89"/>
      <c r="G19" s="89"/>
      <c r="H19" s="89"/>
      <c r="I19" s="89"/>
      <c r="J19" s="89"/>
      <c r="K19" s="89"/>
      <c r="L19" s="90"/>
      <c r="O19" s="91"/>
    </row>
    <row r="20" spans="3:15" ht="22.2" customHeight="1" x14ac:dyDescent="0.25">
      <c r="C20" s="46"/>
      <c r="D20" s="89"/>
      <c r="E20" s="89"/>
      <c r="F20" s="89"/>
      <c r="G20" s="89"/>
      <c r="H20" s="89"/>
      <c r="I20" s="89"/>
      <c r="J20" s="89"/>
      <c r="K20" s="89"/>
      <c r="L20" s="90"/>
      <c r="O20" s="91"/>
    </row>
    <row r="21" spans="3:15" ht="22.2" customHeight="1" x14ac:dyDescent="0.25">
      <c r="C21" s="46"/>
      <c r="D21" s="89"/>
      <c r="E21" s="89"/>
      <c r="F21" s="89"/>
      <c r="G21" s="89"/>
      <c r="H21" s="89"/>
      <c r="I21" s="89"/>
      <c r="J21" s="89"/>
      <c r="K21" s="89"/>
      <c r="L21" s="90"/>
      <c r="O21" s="91"/>
    </row>
    <row r="22" spans="3:15" ht="22.2" customHeight="1" x14ac:dyDescent="0.25">
      <c r="C22" s="46"/>
      <c r="D22" s="89"/>
      <c r="E22" s="89"/>
      <c r="F22" s="89"/>
      <c r="G22" s="89"/>
      <c r="H22" s="89"/>
      <c r="I22" s="89"/>
      <c r="J22" s="89"/>
      <c r="K22" s="89"/>
      <c r="L22" s="90"/>
      <c r="O22" s="91"/>
    </row>
    <row r="23" spans="3:15" ht="22.2" customHeight="1" x14ac:dyDescent="0.25">
      <c r="C23" s="46"/>
      <c r="D23" s="89"/>
      <c r="E23" s="89"/>
      <c r="F23" s="89"/>
      <c r="G23" s="89"/>
      <c r="H23" s="89"/>
      <c r="I23" s="89"/>
      <c r="J23" s="89"/>
      <c r="K23" s="89"/>
      <c r="L23" s="90"/>
      <c r="O23" s="91"/>
    </row>
    <row r="24" spans="3:15" ht="22.2" customHeight="1" x14ac:dyDescent="0.25">
      <c r="C24" s="46"/>
      <c r="D24" s="89"/>
      <c r="E24" s="89"/>
      <c r="F24" s="89"/>
      <c r="G24" s="89"/>
      <c r="H24" s="89"/>
      <c r="I24" s="89"/>
      <c r="J24" s="89"/>
      <c r="K24" s="89"/>
      <c r="L24" s="90"/>
      <c r="O24" s="91"/>
    </row>
    <row r="25" spans="3:15" ht="22.2" customHeight="1" x14ac:dyDescent="0.25">
      <c r="C25" s="46"/>
      <c r="D25" s="89"/>
      <c r="E25" s="89"/>
      <c r="F25" s="89"/>
      <c r="G25" s="89"/>
      <c r="H25" s="89"/>
      <c r="I25" s="89"/>
      <c r="J25" s="89"/>
      <c r="K25" s="89"/>
      <c r="L25" s="90"/>
      <c r="O25" s="91"/>
    </row>
    <row r="26" spans="3:15" ht="22.2" customHeight="1" x14ac:dyDescent="0.25">
      <c r="C26" s="46"/>
      <c r="D26" s="89"/>
      <c r="E26" s="89"/>
      <c r="F26" s="89"/>
      <c r="G26" s="89"/>
      <c r="H26" s="89"/>
      <c r="I26" s="89"/>
      <c r="J26" s="89"/>
      <c r="K26" s="89"/>
      <c r="L26" s="90"/>
      <c r="O26" s="91"/>
    </row>
    <row r="27" spans="3:15" ht="22.2" customHeight="1" x14ac:dyDescent="0.25">
      <c r="C27" s="46"/>
      <c r="D27" s="89"/>
      <c r="E27" s="89"/>
      <c r="F27" s="89"/>
      <c r="G27" s="89"/>
      <c r="H27" s="89"/>
      <c r="I27" s="89"/>
      <c r="J27" s="89"/>
      <c r="K27" s="89"/>
      <c r="L27" s="90"/>
      <c r="O27" s="91"/>
    </row>
    <row r="28" spans="3:15" ht="22.2" customHeight="1" x14ac:dyDescent="0.25">
      <c r="C28" s="46"/>
      <c r="D28" s="89"/>
      <c r="E28" s="89"/>
      <c r="F28" s="89"/>
      <c r="G28" s="89"/>
      <c r="H28" s="89"/>
      <c r="I28" s="89"/>
      <c r="J28" s="89"/>
      <c r="K28" s="89"/>
      <c r="L28" s="90"/>
      <c r="O28" s="91"/>
    </row>
    <row r="29" spans="3:15" ht="22.2" customHeight="1" x14ac:dyDescent="0.25">
      <c r="C29" s="46"/>
      <c r="D29" s="89"/>
      <c r="E29" s="89"/>
      <c r="F29" s="89"/>
      <c r="G29" s="89"/>
      <c r="H29" s="89"/>
      <c r="I29" s="89"/>
      <c r="J29" s="89"/>
      <c r="K29" s="89"/>
      <c r="L29" s="90"/>
      <c r="O29" s="91"/>
    </row>
    <row r="30" spans="3:15" ht="22.2" customHeight="1" x14ac:dyDescent="0.25">
      <c r="C30" s="46"/>
      <c r="D30" s="89"/>
      <c r="E30" s="89"/>
      <c r="F30" s="89"/>
      <c r="G30" s="89"/>
      <c r="H30" s="89"/>
      <c r="I30" s="89"/>
      <c r="J30" s="89"/>
      <c r="K30" s="89"/>
      <c r="L30" s="90"/>
      <c r="O30" s="91"/>
    </row>
    <row r="31" spans="3:15" x14ac:dyDescent="0.25">
      <c r="C31" s="46"/>
      <c r="D31" s="89"/>
      <c r="E31" s="89"/>
      <c r="F31" s="89"/>
      <c r="G31" s="89"/>
      <c r="H31" s="89"/>
      <c r="I31" s="89"/>
      <c r="J31" s="89"/>
      <c r="K31" s="89"/>
      <c r="L31" s="90"/>
      <c r="O31" s="91"/>
    </row>
    <row r="32" spans="3:15" x14ac:dyDescent="0.25">
      <c r="C32" s="46"/>
      <c r="D32" s="89"/>
      <c r="E32" s="89"/>
      <c r="F32" s="89"/>
      <c r="G32" s="89"/>
      <c r="H32" s="89"/>
      <c r="I32" s="89"/>
      <c r="J32" s="89"/>
      <c r="K32" s="89"/>
      <c r="L32" s="90"/>
      <c r="O32" s="91"/>
    </row>
    <row r="33" spans="3:18" x14ac:dyDescent="0.25">
      <c r="C33" s="46"/>
      <c r="D33" s="89"/>
      <c r="E33" s="89"/>
      <c r="F33" s="89"/>
      <c r="G33" s="89"/>
      <c r="H33" s="89"/>
      <c r="I33" s="89"/>
      <c r="J33" s="89"/>
      <c r="K33" s="89"/>
      <c r="L33" s="90"/>
      <c r="O33" s="91"/>
    </row>
    <row r="34" spans="3:18" x14ac:dyDescent="0.25">
      <c r="C34" s="46"/>
      <c r="D34" s="89"/>
      <c r="E34" s="89"/>
      <c r="F34" s="89"/>
      <c r="G34" s="89"/>
      <c r="H34" s="89"/>
      <c r="I34" s="89"/>
      <c r="J34" s="89"/>
      <c r="K34" s="89"/>
      <c r="L34" s="90"/>
      <c r="O34" s="91"/>
    </row>
    <row r="35" spans="3:18" x14ac:dyDescent="0.25">
      <c r="C35" s="46"/>
      <c r="D35" s="89"/>
      <c r="E35" s="89"/>
      <c r="F35" s="89"/>
      <c r="G35" s="89"/>
      <c r="H35" s="89"/>
      <c r="I35" s="89"/>
      <c r="J35" s="89"/>
      <c r="K35" s="89"/>
      <c r="L35" s="90"/>
      <c r="O35" s="91"/>
    </row>
    <row r="36" spans="3:18" x14ac:dyDescent="0.25">
      <c r="C36" s="46"/>
      <c r="D36" s="89"/>
      <c r="E36" s="89"/>
      <c r="F36" s="89"/>
      <c r="G36" s="89"/>
      <c r="H36" s="89"/>
      <c r="I36" s="89"/>
      <c r="J36" s="89"/>
      <c r="K36" s="89"/>
      <c r="L36" s="90"/>
      <c r="O36" s="91"/>
    </row>
    <row r="37" spans="3:18" x14ac:dyDescent="0.25">
      <c r="C37" s="46"/>
      <c r="D37" s="89"/>
      <c r="E37" s="89"/>
      <c r="F37" s="89"/>
      <c r="G37" s="89"/>
      <c r="H37" s="89"/>
      <c r="I37" s="89"/>
      <c r="J37" s="89"/>
      <c r="K37" s="89"/>
      <c r="L37" s="90"/>
      <c r="O37" s="91"/>
    </row>
    <row r="38" spans="3:18" x14ac:dyDescent="0.25">
      <c r="C38" s="46"/>
      <c r="D38" s="89"/>
      <c r="E38" s="89"/>
      <c r="F38" s="89"/>
      <c r="G38" s="89"/>
      <c r="H38" s="89"/>
      <c r="I38" s="89"/>
      <c r="J38" s="89"/>
      <c r="K38" s="89"/>
      <c r="L38" s="90"/>
      <c r="O38" s="91"/>
    </row>
    <row r="39" spans="3:18" x14ac:dyDescent="0.25">
      <c r="C39" s="46"/>
      <c r="D39" s="89"/>
      <c r="E39" s="89"/>
      <c r="F39" s="89"/>
      <c r="G39" s="89"/>
      <c r="H39" s="89"/>
      <c r="I39" s="89"/>
      <c r="J39" s="89"/>
      <c r="K39" s="89"/>
      <c r="L39" s="90"/>
      <c r="O39" s="91"/>
    </row>
    <row r="40" spans="3:18" x14ac:dyDescent="0.25">
      <c r="C40" s="46"/>
      <c r="D40" s="89"/>
      <c r="E40" s="89"/>
      <c r="F40" s="89"/>
      <c r="G40" s="89"/>
      <c r="H40" s="89"/>
      <c r="I40" s="89"/>
      <c r="J40" s="89"/>
      <c r="K40" s="89"/>
      <c r="L40" s="90"/>
      <c r="O40" s="91"/>
    </row>
    <row r="41" spans="3:18" x14ac:dyDescent="0.25">
      <c r="C41" s="46"/>
      <c r="D41" s="89"/>
      <c r="E41" s="89"/>
      <c r="F41" s="89"/>
      <c r="G41" s="89"/>
      <c r="H41" s="89"/>
      <c r="I41" s="89"/>
      <c r="J41" s="89"/>
      <c r="K41" s="89"/>
      <c r="L41" s="90"/>
      <c r="O41" s="91"/>
    </row>
    <row r="42" spans="3:18" x14ac:dyDescent="0.25">
      <c r="C42" s="46"/>
      <c r="D42" s="89"/>
      <c r="E42" s="89"/>
      <c r="F42" s="89"/>
      <c r="G42" s="89"/>
      <c r="H42" s="89"/>
      <c r="I42" s="89"/>
      <c r="J42" s="89"/>
      <c r="K42" s="89"/>
      <c r="L42" s="90"/>
      <c r="O42" s="91"/>
    </row>
    <row r="43" spans="3:18" x14ac:dyDescent="0.35">
      <c r="C43" s="46"/>
      <c r="D43" s="89"/>
      <c r="E43" s="89"/>
      <c r="F43" s="89"/>
      <c r="G43" s="89"/>
      <c r="H43" s="89"/>
      <c r="I43" s="89"/>
      <c r="J43" s="89"/>
      <c r="K43" s="89"/>
      <c r="L43" s="90"/>
      <c r="O43" s="91"/>
      <c r="Q43" s="30"/>
      <c r="R43" s="31"/>
    </row>
    <row r="44" spans="3:18" x14ac:dyDescent="0.25">
      <c r="C44" s="46"/>
      <c r="D44" s="89"/>
      <c r="E44" s="89"/>
      <c r="F44" s="89"/>
      <c r="G44" s="89"/>
      <c r="H44" s="89"/>
      <c r="I44" s="89"/>
      <c r="J44" s="89"/>
      <c r="K44" s="89"/>
      <c r="L44" s="90"/>
      <c r="O44" s="91"/>
    </row>
    <row r="45" spans="3:18" x14ac:dyDescent="0.25">
      <c r="C45" s="46"/>
      <c r="D45" s="89"/>
      <c r="E45" s="89"/>
      <c r="F45" s="89"/>
      <c r="G45" s="89"/>
      <c r="H45" s="89"/>
      <c r="I45" s="89"/>
      <c r="J45" s="89"/>
      <c r="K45" s="89"/>
      <c r="L45" s="90"/>
      <c r="O45" s="91"/>
    </row>
    <row r="46" spans="3:18" ht="22.2" customHeight="1" x14ac:dyDescent="0.25">
      <c r="C46" s="46"/>
      <c r="D46" s="89"/>
      <c r="E46" s="89"/>
      <c r="F46" s="89"/>
      <c r="G46" s="89"/>
      <c r="H46" s="89"/>
      <c r="I46" s="89"/>
      <c r="J46" s="89"/>
      <c r="K46" s="89"/>
      <c r="L46" s="90"/>
      <c r="O46" s="91"/>
    </row>
    <row r="47" spans="3:18" ht="22.2" customHeight="1" x14ac:dyDescent="0.25">
      <c r="C47" s="46"/>
      <c r="D47" s="89"/>
      <c r="E47" s="89"/>
      <c r="F47" s="89"/>
      <c r="G47" s="89"/>
      <c r="H47" s="89"/>
      <c r="I47" s="89"/>
      <c r="J47" s="89"/>
      <c r="K47" s="89"/>
      <c r="L47" s="90"/>
      <c r="O47" s="91"/>
    </row>
    <row r="48" spans="3:18" x14ac:dyDescent="0.25">
      <c r="L48" s="90"/>
      <c r="O48" s="91"/>
    </row>
    <row r="49" spans="2:15" ht="20.399999999999999" x14ac:dyDescent="0.25"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</row>
    <row r="50" spans="2:15" x14ac:dyDescent="0.25">
      <c r="C50" s="46"/>
      <c r="D50" s="89"/>
      <c r="E50" s="89"/>
      <c r="F50" s="89"/>
      <c r="G50" s="89"/>
      <c r="H50" s="89"/>
      <c r="I50" s="89"/>
      <c r="J50" s="89"/>
      <c r="K50" s="89"/>
      <c r="L50" s="90"/>
      <c r="O50" s="91"/>
    </row>
    <row r="51" spans="2:15" x14ac:dyDescent="0.25">
      <c r="C51" s="46"/>
      <c r="D51" s="89"/>
      <c r="E51" s="89"/>
      <c r="F51" s="89"/>
      <c r="G51" s="89"/>
      <c r="H51" s="89"/>
      <c r="I51" s="89"/>
      <c r="J51" s="89"/>
      <c r="K51" s="89"/>
      <c r="L51" s="90"/>
      <c r="O51" s="91"/>
    </row>
    <row r="52" spans="2:15" x14ac:dyDescent="0.25">
      <c r="C52" s="46"/>
      <c r="D52" s="89"/>
      <c r="E52" s="89"/>
      <c r="F52" s="89"/>
      <c r="G52" s="89"/>
      <c r="H52" s="89"/>
      <c r="I52" s="89"/>
      <c r="J52" s="89"/>
      <c r="K52" s="89"/>
      <c r="L52" s="90"/>
      <c r="O52" s="91"/>
    </row>
    <row r="53" spans="2:15" x14ac:dyDescent="0.25">
      <c r="C53" s="46"/>
      <c r="D53" s="89"/>
      <c r="E53" s="89"/>
      <c r="F53" s="89"/>
      <c r="G53" s="89"/>
      <c r="H53" s="89"/>
      <c r="I53" s="89"/>
      <c r="J53" s="89"/>
      <c r="K53" s="89"/>
      <c r="L53" s="90"/>
      <c r="O53" s="91"/>
    </row>
    <row r="54" spans="2:15" x14ac:dyDescent="0.25">
      <c r="C54" s="46"/>
      <c r="D54" s="89"/>
      <c r="E54" s="89"/>
      <c r="F54" s="89"/>
      <c r="G54" s="89"/>
      <c r="H54" s="89"/>
      <c r="I54" s="89"/>
      <c r="J54" s="89"/>
      <c r="K54" s="89"/>
      <c r="L54" s="90"/>
      <c r="O54" s="91"/>
    </row>
    <row r="55" spans="2:15" x14ac:dyDescent="0.25">
      <c r="C55" s="46"/>
      <c r="D55" s="89"/>
      <c r="E55" s="89"/>
      <c r="F55" s="89"/>
      <c r="G55" s="89"/>
      <c r="H55" s="89"/>
      <c r="I55" s="89"/>
      <c r="J55" s="89"/>
      <c r="K55" s="89"/>
      <c r="L55" s="90"/>
      <c r="O55" s="91"/>
    </row>
    <row r="56" spans="2:15" x14ac:dyDescent="0.25">
      <c r="C56" s="46"/>
      <c r="D56" s="89"/>
      <c r="E56" s="89"/>
      <c r="F56" s="89"/>
      <c r="G56" s="89"/>
      <c r="H56" s="89"/>
      <c r="I56" s="89"/>
      <c r="J56" s="89"/>
      <c r="K56" s="89"/>
      <c r="L56" s="90"/>
      <c r="O56" s="91"/>
    </row>
    <row r="57" spans="2:15" x14ac:dyDescent="0.25">
      <c r="B57" s="49"/>
      <c r="C57" s="49"/>
      <c r="L57" s="90"/>
      <c r="O57" s="91"/>
    </row>
    <row r="58" spans="2:15" ht="20.399999999999999" x14ac:dyDescent="0.25"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</row>
    <row r="59" spans="2:15" x14ac:dyDescent="0.25">
      <c r="C59" s="46"/>
      <c r="D59" s="89"/>
      <c r="E59" s="89"/>
      <c r="F59" s="89"/>
      <c r="G59" s="89"/>
      <c r="H59" s="89"/>
      <c r="I59" s="89"/>
      <c r="J59" s="89"/>
      <c r="K59" s="89"/>
      <c r="L59" s="90"/>
      <c r="O59" s="91"/>
    </row>
    <row r="60" spans="2:15" x14ac:dyDescent="0.25">
      <c r="C60" s="46"/>
      <c r="D60" s="89"/>
      <c r="E60" s="89"/>
      <c r="F60" s="89"/>
      <c r="G60" s="89"/>
      <c r="H60" s="89"/>
      <c r="I60" s="89"/>
      <c r="J60" s="89"/>
      <c r="K60" s="89"/>
      <c r="L60" s="90"/>
      <c r="O60" s="91"/>
    </row>
    <row r="61" spans="2:15" x14ac:dyDescent="0.25">
      <c r="C61" s="46"/>
      <c r="D61" s="89"/>
      <c r="E61" s="89"/>
      <c r="F61" s="89"/>
      <c r="G61" s="89"/>
      <c r="H61" s="89"/>
      <c r="I61" s="89"/>
      <c r="J61" s="89"/>
      <c r="K61" s="89"/>
      <c r="L61" s="90"/>
      <c r="O61" s="91"/>
    </row>
    <row r="62" spans="2:15" x14ac:dyDescent="0.25">
      <c r="C62" s="46"/>
      <c r="D62" s="89"/>
      <c r="E62" s="89"/>
      <c r="F62" s="89"/>
      <c r="G62" s="89"/>
      <c r="H62" s="89"/>
      <c r="I62" s="89"/>
      <c r="J62" s="89"/>
      <c r="K62" s="89"/>
      <c r="L62" s="90"/>
      <c r="O62" s="91"/>
    </row>
    <row r="63" spans="2:15" x14ac:dyDescent="0.25">
      <c r="C63" s="46"/>
      <c r="D63" s="89"/>
      <c r="E63" s="89"/>
      <c r="F63" s="89"/>
      <c r="G63" s="89"/>
      <c r="H63" s="89"/>
      <c r="I63" s="89"/>
      <c r="J63" s="89"/>
      <c r="K63" s="89"/>
      <c r="L63" s="90"/>
      <c r="O63" s="91"/>
    </row>
    <row r="64" spans="2:15" x14ac:dyDescent="0.25">
      <c r="C64" s="46"/>
      <c r="D64" s="89"/>
      <c r="E64" s="89"/>
      <c r="F64" s="89"/>
      <c r="G64" s="89"/>
      <c r="H64" s="89"/>
      <c r="I64" s="89"/>
      <c r="J64" s="89"/>
      <c r="K64" s="89"/>
      <c r="L64" s="90"/>
      <c r="O64" s="91"/>
    </row>
    <row r="65" spans="2:15" x14ac:dyDescent="0.25">
      <c r="C65" s="46"/>
      <c r="D65" s="89"/>
      <c r="E65" s="89"/>
      <c r="F65" s="89"/>
      <c r="G65" s="89"/>
      <c r="H65" s="89"/>
      <c r="I65" s="89"/>
      <c r="J65" s="89"/>
      <c r="K65" s="89"/>
      <c r="L65" s="90"/>
      <c r="O65" s="91"/>
    </row>
    <row r="66" spans="2:15" x14ac:dyDescent="0.25">
      <c r="C66" s="46"/>
      <c r="D66" s="89"/>
      <c r="E66" s="89"/>
      <c r="F66" s="89"/>
      <c r="G66" s="89"/>
      <c r="H66" s="89"/>
      <c r="I66" s="89"/>
      <c r="J66" s="89"/>
      <c r="K66" s="89"/>
      <c r="L66" s="90"/>
      <c r="O66" s="91"/>
    </row>
    <row r="67" spans="2:15" x14ac:dyDescent="0.25">
      <c r="B67" s="49"/>
      <c r="C67" s="49"/>
      <c r="L67" s="90"/>
      <c r="O67" s="91"/>
    </row>
    <row r="68" spans="2:15" ht="20.399999999999999" x14ac:dyDescent="0.25"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</row>
    <row r="69" spans="2:15" x14ac:dyDescent="0.25">
      <c r="C69" s="46"/>
      <c r="D69" s="89"/>
      <c r="E69" s="89"/>
      <c r="F69" s="89"/>
      <c r="G69" s="89"/>
      <c r="H69" s="89"/>
      <c r="I69" s="89"/>
      <c r="J69" s="89"/>
      <c r="K69" s="89"/>
      <c r="L69" s="90"/>
      <c r="O69" s="91"/>
    </row>
    <row r="70" spans="2:15" x14ac:dyDescent="0.25">
      <c r="C70" s="46"/>
      <c r="D70" s="89"/>
      <c r="E70" s="89"/>
      <c r="F70" s="89"/>
      <c r="G70" s="89"/>
      <c r="H70" s="89"/>
      <c r="I70" s="89"/>
      <c r="J70" s="89"/>
      <c r="K70" s="89"/>
      <c r="L70" s="90"/>
      <c r="O70" s="91"/>
    </row>
    <row r="71" spans="2:15" ht="22.2" customHeight="1" x14ac:dyDescent="0.25">
      <c r="C71" s="46"/>
      <c r="D71" s="89"/>
      <c r="E71" s="89"/>
      <c r="F71" s="89"/>
      <c r="G71" s="89"/>
      <c r="H71" s="89"/>
      <c r="I71" s="89"/>
      <c r="J71" s="89"/>
      <c r="K71" s="89"/>
      <c r="L71" s="90"/>
      <c r="O71" s="91"/>
    </row>
    <row r="72" spans="2:15" ht="20.399999999999999" customHeight="1" x14ac:dyDescent="0.25"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</row>
    <row r="73" spans="2:15" ht="22.2" customHeight="1" x14ac:dyDescent="0.25">
      <c r="C73" s="46"/>
      <c r="D73" s="89"/>
      <c r="E73" s="89"/>
      <c r="F73" s="89"/>
      <c r="G73" s="89"/>
      <c r="H73" s="89"/>
      <c r="I73" s="89"/>
      <c r="J73" s="89"/>
      <c r="K73" s="89"/>
      <c r="L73" s="90"/>
      <c r="O73" s="91"/>
    </row>
    <row r="74" spans="2:15" ht="22.2" customHeight="1" x14ac:dyDescent="0.25">
      <c r="C74" s="46"/>
      <c r="D74" s="89"/>
      <c r="E74" s="89"/>
      <c r="F74" s="89"/>
      <c r="G74" s="89"/>
      <c r="H74" s="89"/>
      <c r="I74" s="89"/>
      <c r="J74" s="89"/>
      <c r="K74" s="89"/>
      <c r="L74" s="90"/>
      <c r="O74" s="91"/>
    </row>
    <row r="75" spans="2:15" ht="22.2" customHeight="1" x14ac:dyDescent="0.25">
      <c r="C75" s="46"/>
      <c r="D75" s="89"/>
      <c r="E75" s="89"/>
      <c r="F75" s="89"/>
      <c r="G75" s="89"/>
      <c r="H75" s="89"/>
      <c r="I75" s="89"/>
      <c r="J75" s="89"/>
      <c r="K75" s="89"/>
      <c r="L75" s="90"/>
      <c r="O75" s="91"/>
    </row>
    <row r="76" spans="2:15" ht="22.2" customHeight="1" x14ac:dyDescent="0.25">
      <c r="C76" s="46"/>
      <c r="D76" s="89"/>
      <c r="E76" s="89"/>
      <c r="F76" s="89"/>
      <c r="G76" s="89"/>
      <c r="H76" s="89"/>
      <c r="I76" s="89"/>
      <c r="J76" s="89"/>
      <c r="K76" s="89"/>
      <c r="L76" s="90"/>
      <c r="O76" s="91"/>
    </row>
    <row r="77" spans="2:15" ht="22.2" customHeight="1" x14ac:dyDescent="0.25">
      <c r="C77" s="46"/>
      <c r="D77" s="89"/>
      <c r="E77" s="89"/>
      <c r="F77" s="89"/>
      <c r="G77" s="89"/>
      <c r="H77" s="89"/>
      <c r="I77" s="89"/>
      <c r="J77" s="89"/>
      <c r="K77" s="89"/>
      <c r="L77" s="90"/>
      <c r="O77" s="91"/>
    </row>
    <row r="78" spans="2:15" ht="22.2" customHeight="1" x14ac:dyDescent="0.25">
      <c r="C78" s="46"/>
      <c r="D78" s="89"/>
      <c r="E78" s="89"/>
      <c r="F78" s="89"/>
      <c r="G78" s="89"/>
      <c r="H78" s="89"/>
      <c r="I78" s="89"/>
      <c r="J78" s="89"/>
      <c r="K78" s="89"/>
      <c r="L78" s="90"/>
      <c r="O78" s="91"/>
    </row>
    <row r="79" spans="2:15" ht="22.2" customHeight="1" x14ac:dyDescent="0.25">
      <c r="C79" s="46"/>
      <c r="D79" s="89"/>
      <c r="E79" s="89"/>
      <c r="F79" s="89"/>
      <c r="G79" s="89"/>
      <c r="H79" s="89"/>
      <c r="I79" s="89"/>
      <c r="J79" s="89"/>
      <c r="K79" s="89"/>
      <c r="L79" s="90"/>
      <c r="O79" s="91"/>
    </row>
    <row r="80" spans="2:15" ht="22.2" customHeight="1" x14ac:dyDescent="0.25">
      <c r="C80" s="46"/>
      <c r="D80" s="89"/>
      <c r="E80" s="89"/>
      <c r="F80" s="89"/>
      <c r="G80" s="89"/>
      <c r="H80" s="89"/>
      <c r="I80" s="89"/>
      <c r="J80" s="89"/>
      <c r="K80" s="89"/>
      <c r="L80" s="90"/>
      <c r="O80" s="91"/>
    </row>
    <row r="81" spans="2:15" ht="22.2" customHeight="1" x14ac:dyDescent="0.25">
      <c r="C81" s="46"/>
      <c r="D81" s="89"/>
      <c r="E81" s="89"/>
      <c r="F81" s="89"/>
      <c r="G81" s="89"/>
      <c r="H81" s="89"/>
      <c r="I81" s="89"/>
      <c r="J81" s="89"/>
      <c r="K81" s="89"/>
      <c r="L81" s="90"/>
      <c r="O81" s="91"/>
    </row>
    <row r="82" spans="2:15" ht="22.2" customHeight="1" x14ac:dyDescent="0.25">
      <c r="C82" s="46"/>
      <c r="D82" s="89"/>
      <c r="E82" s="89"/>
      <c r="F82" s="89"/>
      <c r="G82" s="89"/>
      <c r="H82" s="89"/>
      <c r="I82" s="89"/>
      <c r="J82" s="89"/>
      <c r="K82" s="89"/>
      <c r="L82" s="90"/>
      <c r="O82" s="91"/>
    </row>
    <row r="83" spans="2:15" ht="22.2" customHeight="1" x14ac:dyDescent="0.25">
      <c r="B83" s="49"/>
      <c r="C83" s="49"/>
      <c r="L83" s="90"/>
      <c r="O83" s="91"/>
    </row>
    <row r="84" spans="2:15" ht="20.399999999999999" x14ac:dyDescent="0.25"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</row>
    <row r="85" spans="2:15" x14ac:dyDescent="0.25">
      <c r="C85" s="42"/>
      <c r="D85" s="89"/>
      <c r="E85" s="89"/>
      <c r="F85" s="89"/>
      <c r="G85" s="89"/>
      <c r="H85" s="89"/>
      <c r="I85" s="89"/>
      <c r="J85" s="89"/>
      <c r="K85" s="89"/>
      <c r="L85" s="90"/>
      <c r="O85" s="91"/>
    </row>
    <row r="86" spans="2:15" x14ac:dyDescent="0.25">
      <c r="C86" s="42"/>
      <c r="D86" s="89"/>
      <c r="E86" s="89"/>
      <c r="F86" s="89"/>
      <c r="G86" s="89"/>
      <c r="H86" s="89"/>
      <c r="I86" s="89"/>
      <c r="J86" s="89"/>
      <c r="K86" s="89"/>
      <c r="L86" s="90"/>
      <c r="O86" s="91"/>
    </row>
    <row r="87" spans="2:15" x14ac:dyDescent="0.25">
      <c r="C87" s="42"/>
      <c r="D87" s="89"/>
      <c r="E87" s="89"/>
      <c r="F87" s="89"/>
      <c r="G87" s="89"/>
      <c r="H87" s="89"/>
      <c r="I87" s="89"/>
      <c r="J87" s="89"/>
      <c r="K87" s="89"/>
      <c r="L87" s="90"/>
      <c r="O87" s="91"/>
    </row>
    <row r="88" spans="2:15" x14ac:dyDescent="0.25">
      <c r="C88" s="42"/>
      <c r="D88" s="89"/>
      <c r="E88" s="89"/>
      <c r="F88" s="89"/>
      <c r="G88" s="89"/>
      <c r="H88" s="89"/>
      <c r="I88" s="89"/>
      <c r="J88" s="89"/>
      <c r="K88" s="89"/>
      <c r="L88" s="90"/>
      <c r="O88" s="91"/>
    </row>
    <row r="89" spans="2:15" x14ac:dyDescent="0.25">
      <c r="C89" s="42"/>
      <c r="D89" s="89"/>
      <c r="E89" s="89"/>
      <c r="F89" s="89"/>
      <c r="G89" s="89"/>
      <c r="H89" s="89"/>
      <c r="I89" s="89"/>
      <c r="J89" s="89"/>
      <c r="K89" s="89"/>
      <c r="L89" s="90"/>
      <c r="O89" s="91"/>
    </row>
    <row r="90" spans="2:15" x14ac:dyDescent="0.25">
      <c r="C90" s="42"/>
      <c r="D90" s="89"/>
      <c r="E90" s="89"/>
      <c r="F90" s="89"/>
      <c r="G90" s="89"/>
      <c r="H90" s="89"/>
      <c r="I90" s="89"/>
      <c r="J90" s="89"/>
      <c r="K90" s="89"/>
      <c r="L90" s="90"/>
      <c r="O90" s="91"/>
    </row>
    <row r="91" spans="2:15" x14ac:dyDescent="0.25">
      <c r="C91" s="42"/>
      <c r="D91" s="89"/>
      <c r="E91" s="89"/>
      <c r="F91" s="89"/>
      <c r="G91" s="89"/>
      <c r="H91" s="89"/>
      <c r="I91" s="89"/>
      <c r="J91" s="89"/>
      <c r="K91" s="89"/>
      <c r="L91" s="90"/>
      <c r="O91" s="91"/>
    </row>
    <row r="92" spans="2:15" x14ac:dyDescent="0.25">
      <c r="C92" s="42"/>
      <c r="D92" s="89"/>
      <c r="E92" s="89"/>
      <c r="F92" s="89"/>
      <c r="G92" s="89"/>
      <c r="H92" s="89"/>
      <c r="I92" s="89"/>
      <c r="J92" s="89"/>
      <c r="K92" s="89"/>
      <c r="L92" s="90"/>
      <c r="O92" s="91"/>
    </row>
    <row r="93" spans="2:15" x14ac:dyDescent="0.25">
      <c r="C93" s="42"/>
      <c r="D93" s="89"/>
      <c r="E93" s="89"/>
      <c r="F93" s="89"/>
      <c r="G93" s="89"/>
      <c r="H93" s="89"/>
      <c r="I93" s="89"/>
      <c r="J93" s="89"/>
      <c r="K93" s="89"/>
      <c r="L93" s="90"/>
      <c r="O93" s="91"/>
    </row>
    <row r="94" spans="2:15" x14ac:dyDescent="0.25">
      <c r="C94" s="42"/>
      <c r="D94" s="89"/>
      <c r="E94" s="89"/>
      <c r="F94" s="89"/>
      <c r="G94" s="89"/>
      <c r="H94" s="89"/>
      <c r="I94" s="89"/>
      <c r="J94" s="89"/>
      <c r="K94" s="89"/>
      <c r="L94" s="90"/>
      <c r="O94" s="91"/>
    </row>
    <row r="95" spans="2:15" x14ac:dyDescent="0.25">
      <c r="C95" s="46"/>
      <c r="D95" s="89"/>
      <c r="E95" s="89"/>
      <c r="F95" s="89"/>
      <c r="G95" s="89"/>
      <c r="H95" s="89"/>
      <c r="I95" s="89"/>
      <c r="J95" s="89"/>
      <c r="K95" s="89"/>
      <c r="L95" s="90"/>
      <c r="O95" s="91"/>
    </row>
    <row r="96" spans="2:15" x14ac:dyDescent="0.25">
      <c r="C96" s="42"/>
      <c r="D96" s="89"/>
      <c r="E96" s="89"/>
      <c r="F96" s="89"/>
      <c r="G96" s="89"/>
      <c r="H96" s="89"/>
      <c r="I96" s="89"/>
      <c r="J96" s="89"/>
      <c r="K96" s="89"/>
      <c r="L96" s="90"/>
      <c r="O96" s="91"/>
    </row>
    <row r="97" spans="2:15" x14ac:dyDescent="0.25">
      <c r="B97" s="92"/>
      <c r="C97" s="93"/>
      <c r="D97" s="89"/>
      <c r="E97" s="89"/>
      <c r="F97" s="89"/>
      <c r="G97" s="89"/>
      <c r="H97" s="89"/>
      <c r="I97" s="89"/>
      <c r="J97" s="89"/>
      <c r="K97" s="89"/>
      <c r="L97" s="90"/>
      <c r="O97" s="91"/>
    </row>
    <row r="98" spans="2:15" x14ac:dyDescent="0.25">
      <c r="B98" s="92"/>
      <c r="C98" s="93"/>
      <c r="D98" s="89"/>
      <c r="E98" s="89"/>
      <c r="F98" s="89"/>
      <c r="G98" s="89"/>
      <c r="H98" s="89"/>
      <c r="I98" s="89"/>
      <c r="J98" s="89"/>
      <c r="K98" s="89"/>
      <c r="L98" s="90"/>
      <c r="O98" s="91"/>
    </row>
    <row r="99" spans="2:15" x14ac:dyDescent="0.25">
      <c r="B99" s="92"/>
      <c r="C99" s="93"/>
      <c r="D99" s="89"/>
      <c r="E99" s="89"/>
      <c r="F99" s="89"/>
      <c r="G99" s="89"/>
      <c r="H99" s="89"/>
      <c r="I99" s="89"/>
      <c r="J99" s="89"/>
      <c r="K99" s="89"/>
      <c r="L99" s="90"/>
      <c r="O99" s="91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EF39-ED46-4675-B2E3-33CBD0502494}">
  <sheetPr>
    <tabColor rgb="FFFF99FF"/>
    <pageSetUpPr fitToPage="1"/>
  </sheetPr>
  <dimension ref="B1:R99"/>
  <sheetViews>
    <sheetView zoomScale="50" zoomScaleNormal="50" workbookViewId="0">
      <selection activeCell="C34" sqref="C34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1" width="14.3984375" style="49" customWidth="1"/>
    <col min="12" max="12" width="17.59765625" style="88" customWidth="1"/>
    <col min="13" max="13" width="16.09765625" style="7" customWidth="1"/>
    <col min="14" max="14" width="15.3984375" style="7" customWidth="1"/>
    <col min="15" max="15" width="14.3984375" style="86" customWidth="1"/>
    <col min="16" max="16" width="9.09765625" customWidth="1"/>
    <col min="17" max="17" width="7.3984375" customWidth="1"/>
    <col min="18" max="18" width="22.69921875" customWidth="1"/>
  </cols>
  <sheetData>
    <row r="1" spans="3:15" ht="22.2" customHeight="1" x14ac:dyDescent="0.25">
      <c r="C1" s="46"/>
      <c r="D1" s="89"/>
      <c r="E1" s="89"/>
      <c r="F1" s="89"/>
      <c r="G1" s="89"/>
      <c r="H1" s="89"/>
      <c r="I1" s="89"/>
      <c r="J1" s="89"/>
      <c r="K1" s="89"/>
      <c r="L1" s="90"/>
      <c r="O1" s="91"/>
    </row>
    <row r="2" spans="3:15" ht="22.2" customHeight="1" x14ac:dyDescent="0.25">
      <c r="C2" s="46"/>
      <c r="D2" s="89"/>
      <c r="E2" s="89"/>
      <c r="F2" s="89"/>
      <c r="G2" s="89"/>
      <c r="H2" s="89"/>
      <c r="I2" s="89"/>
      <c r="J2" s="89"/>
      <c r="K2" s="89"/>
      <c r="L2" s="90"/>
      <c r="O2" s="91"/>
    </row>
    <row r="3" spans="3:15" ht="22.2" customHeight="1" x14ac:dyDescent="0.25">
      <c r="C3" s="46"/>
      <c r="D3" s="89"/>
      <c r="E3" s="89"/>
      <c r="F3" s="89"/>
      <c r="G3" s="89"/>
      <c r="H3" s="89"/>
      <c r="I3" s="89"/>
      <c r="J3" s="89"/>
      <c r="K3" s="89"/>
      <c r="L3" s="90"/>
      <c r="O3" s="91"/>
    </row>
    <row r="4" spans="3:15" ht="22.2" customHeight="1" x14ac:dyDescent="0.25">
      <c r="C4" s="46"/>
      <c r="D4" s="89"/>
      <c r="E4" s="89"/>
      <c r="F4" s="89"/>
      <c r="G4" s="89"/>
      <c r="H4" s="89"/>
      <c r="I4" s="89"/>
      <c r="J4" s="89"/>
      <c r="K4" s="89"/>
      <c r="L4" s="90"/>
      <c r="O4" s="91"/>
    </row>
    <row r="5" spans="3:15" ht="22.2" customHeight="1" x14ac:dyDescent="0.25">
      <c r="C5" s="46"/>
      <c r="D5" s="89"/>
      <c r="E5" s="89"/>
      <c r="F5" s="89"/>
      <c r="G5" s="89"/>
      <c r="H5" s="89"/>
      <c r="I5" s="89"/>
      <c r="J5" s="89"/>
      <c r="K5" s="89"/>
      <c r="L5" s="90"/>
      <c r="O5" s="91"/>
    </row>
    <row r="6" spans="3:15" ht="22.2" customHeight="1" x14ac:dyDescent="0.25">
      <c r="C6" s="46"/>
      <c r="D6" s="89"/>
      <c r="E6" s="89"/>
      <c r="F6" s="89"/>
      <c r="G6" s="89"/>
      <c r="H6" s="89"/>
      <c r="I6" s="89"/>
      <c r="J6" s="89"/>
      <c r="K6" s="89"/>
      <c r="L6" s="90"/>
      <c r="O6" s="91"/>
    </row>
    <row r="7" spans="3:15" ht="22.2" customHeight="1" x14ac:dyDescent="0.25">
      <c r="C7" s="46"/>
      <c r="D7" s="89"/>
      <c r="E7" s="89"/>
      <c r="F7" s="89"/>
      <c r="G7" s="89"/>
      <c r="H7" s="89"/>
      <c r="I7" s="89"/>
      <c r="J7" s="89"/>
      <c r="K7" s="89"/>
      <c r="L7" s="90"/>
      <c r="O7" s="91"/>
    </row>
    <row r="8" spans="3:15" ht="22.2" customHeight="1" x14ac:dyDescent="0.25">
      <c r="C8" s="46"/>
      <c r="D8" s="89"/>
      <c r="E8" s="89"/>
      <c r="F8" s="89"/>
      <c r="G8" s="89"/>
      <c r="H8" s="89"/>
      <c r="I8" s="89"/>
      <c r="J8" s="89"/>
      <c r="K8" s="89"/>
      <c r="L8" s="90"/>
      <c r="O8" s="91"/>
    </row>
    <row r="9" spans="3:15" ht="22.2" customHeight="1" x14ac:dyDescent="0.25">
      <c r="C9" s="46"/>
      <c r="D9" s="89"/>
      <c r="E9" s="89"/>
      <c r="F9" s="89"/>
      <c r="G9" s="89"/>
      <c r="H9" s="89"/>
      <c r="I9" s="89"/>
      <c r="J9" s="89"/>
      <c r="K9" s="89"/>
      <c r="L9" s="90"/>
      <c r="O9" s="91"/>
    </row>
    <row r="10" spans="3:15" ht="22.2" customHeight="1" x14ac:dyDescent="0.25">
      <c r="C10" s="46"/>
      <c r="D10" s="89"/>
      <c r="E10" s="89"/>
      <c r="F10" s="89"/>
      <c r="G10" s="89"/>
      <c r="H10" s="89"/>
      <c r="I10" s="89"/>
      <c r="J10" s="89"/>
      <c r="K10" s="89"/>
      <c r="L10" s="90"/>
      <c r="O10" s="91"/>
    </row>
    <row r="11" spans="3:15" ht="22.2" customHeight="1" x14ac:dyDescent="0.25">
      <c r="C11" s="46"/>
      <c r="D11" s="89"/>
      <c r="E11" s="89"/>
      <c r="F11" s="89"/>
      <c r="G11" s="89"/>
      <c r="H11" s="89"/>
      <c r="I11" s="89"/>
      <c r="J11" s="89"/>
      <c r="K11" s="89"/>
      <c r="L11" s="90"/>
      <c r="O11" s="91"/>
    </row>
    <row r="12" spans="3:15" ht="22.2" customHeight="1" x14ac:dyDescent="0.25">
      <c r="C12" s="46"/>
      <c r="D12" s="89"/>
      <c r="E12" s="89"/>
      <c r="F12" s="89"/>
      <c r="G12" s="89"/>
      <c r="H12" s="89"/>
      <c r="I12" s="89"/>
      <c r="J12" s="89"/>
      <c r="K12" s="89"/>
      <c r="L12" s="90"/>
      <c r="O12" s="91"/>
    </row>
    <row r="13" spans="3:15" ht="22.2" customHeight="1" x14ac:dyDescent="0.25">
      <c r="C13" s="46"/>
      <c r="D13" s="89"/>
      <c r="E13" s="89"/>
      <c r="F13" s="89"/>
      <c r="G13" s="89"/>
      <c r="H13" s="89"/>
      <c r="I13" s="89"/>
      <c r="J13" s="89"/>
      <c r="K13" s="89"/>
      <c r="L13" s="90"/>
      <c r="O13" s="91"/>
    </row>
    <row r="14" spans="3:15" ht="22.2" customHeight="1" x14ac:dyDescent="0.25">
      <c r="C14" s="46"/>
      <c r="D14" s="89"/>
      <c r="E14" s="89"/>
      <c r="F14" s="89"/>
      <c r="G14" s="89"/>
      <c r="H14" s="89"/>
      <c r="I14" s="89"/>
      <c r="J14" s="89"/>
      <c r="K14" s="89"/>
      <c r="L14" s="90"/>
      <c r="O14" s="91"/>
    </row>
    <row r="15" spans="3:15" ht="22.2" customHeight="1" x14ac:dyDescent="0.25">
      <c r="C15" s="46"/>
      <c r="D15" s="89"/>
      <c r="E15" s="89"/>
      <c r="F15" s="89"/>
      <c r="G15" s="89"/>
      <c r="H15" s="89"/>
      <c r="I15" s="89"/>
      <c r="J15" s="89"/>
      <c r="K15" s="89"/>
      <c r="L15" s="90"/>
      <c r="O15" s="91"/>
    </row>
    <row r="16" spans="3:15" ht="22.2" customHeight="1" x14ac:dyDescent="0.25">
      <c r="C16" s="46"/>
      <c r="D16" s="89"/>
      <c r="E16" s="89"/>
      <c r="F16" s="89"/>
      <c r="G16" s="89"/>
      <c r="H16" s="89"/>
      <c r="I16" s="89"/>
      <c r="J16" s="89"/>
      <c r="K16" s="89"/>
      <c r="L16" s="90"/>
      <c r="O16" s="91"/>
    </row>
    <row r="17" spans="3:15" ht="22.2" customHeight="1" x14ac:dyDescent="0.25">
      <c r="C17" s="46"/>
      <c r="D17" s="89"/>
      <c r="E17" s="89"/>
      <c r="F17" s="89"/>
      <c r="G17" s="89"/>
      <c r="H17" s="89"/>
      <c r="I17" s="89"/>
      <c r="J17" s="89"/>
      <c r="K17" s="89"/>
      <c r="L17" s="90"/>
      <c r="O17" s="91"/>
    </row>
    <row r="18" spans="3:15" ht="22.2" customHeight="1" x14ac:dyDescent="0.25">
      <c r="C18" s="46"/>
      <c r="D18" s="89"/>
      <c r="E18" s="89"/>
      <c r="F18" s="89"/>
      <c r="G18" s="89"/>
      <c r="H18" s="89"/>
      <c r="I18" s="89"/>
      <c r="J18" s="89"/>
      <c r="K18" s="89"/>
      <c r="L18" s="90"/>
      <c r="O18" s="91"/>
    </row>
    <row r="19" spans="3:15" ht="22.2" customHeight="1" x14ac:dyDescent="0.25">
      <c r="C19" s="46"/>
      <c r="D19" s="89"/>
      <c r="E19" s="89"/>
      <c r="F19" s="89"/>
      <c r="G19" s="89"/>
      <c r="H19" s="89"/>
      <c r="I19" s="89"/>
      <c r="J19" s="89"/>
      <c r="K19" s="89"/>
      <c r="L19" s="90"/>
      <c r="O19" s="91"/>
    </row>
    <row r="20" spans="3:15" ht="22.2" customHeight="1" x14ac:dyDescent="0.25">
      <c r="C20" s="46"/>
      <c r="D20" s="89"/>
      <c r="E20" s="89"/>
      <c r="F20" s="89"/>
      <c r="G20" s="89"/>
      <c r="H20" s="89"/>
      <c r="I20" s="89"/>
      <c r="J20" s="89"/>
      <c r="K20" s="89"/>
      <c r="L20" s="90"/>
      <c r="O20" s="91"/>
    </row>
    <row r="21" spans="3:15" ht="22.2" customHeight="1" x14ac:dyDescent="0.25">
      <c r="C21" s="46"/>
      <c r="D21" s="89"/>
      <c r="E21" s="89"/>
      <c r="F21" s="89"/>
      <c r="G21" s="89"/>
      <c r="H21" s="89"/>
      <c r="I21" s="89"/>
      <c r="J21" s="89"/>
      <c r="K21" s="89"/>
      <c r="L21" s="90"/>
      <c r="O21" s="91"/>
    </row>
    <row r="22" spans="3:15" ht="22.2" customHeight="1" x14ac:dyDescent="0.25">
      <c r="C22" s="46"/>
      <c r="D22" s="89"/>
      <c r="E22" s="89"/>
      <c r="F22" s="89"/>
      <c r="G22" s="89"/>
      <c r="H22" s="89"/>
      <c r="I22" s="89"/>
      <c r="J22" s="89"/>
      <c r="K22" s="89"/>
      <c r="L22" s="90"/>
      <c r="O22" s="91"/>
    </row>
    <row r="23" spans="3:15" ht="22.2" customHeight="1" x14ac:dyDescent="0.25">
      <c r="C23" s="46"/>
      <c r="D23" s="89"/>
      <c r="E23" s="89"/>
      <c r="F23" s="89"/>
      <c r="G23" s="89"/>
      <c r="H23" s="89"/>
      <c r="I23" s="89"/>
      <c r="J23" s="89"/>
      <c r="K23" s="89"/>
      <c r="L23" s="90"/>
      <c r="O23" s="91"/>
    </row>
    <row r="24" spans="3:15" ht="22.2" customHeight="1" x14ac:dyDescent="0.25">
      <c r="C24" s="46"/>
      <c r="D24" s="89"/>
      <c r="E24" s="89"/>
      <c r="F24" s="89"/>
      <c r="G24" s="89"/>
      <c r="H24" s="89"/>
      <c r="I24" s="89"/>
      <c r="J24" s="89"/>
      <c r="K24" s="89"/>
      <c r="L24" s="90"/>
      <c r="O24" s="91"/>
    </row>
    <row r="25" spans="3:15" ht="22.2" customHeight="1" x14ac:dyDescent="0.25">
      <c r="C25" s="46"/>
      <c r="D25" s="89"/>
      <c r="E25" s="89"/>
      <c r="F25" s="89"/>
      <c r="G25" s="89"/>
      <c r="H25" s="89"/>
      <c r="I25" s="89"/>
      <c r="J25" s="89"/>
      <c r="K25" s="89"/>
      <c r="L25" s="90"/>
      <c r="O25" s="91"/>
    </row>
    <row r="26" spans="3:15" ht="22.2" customHeight="1" x14ac:dyDescent="0.25">
      <c r="C26" s="46"/>
      <c r="D26" s="89"/>
      <c r="E26" s="89"/>
      <c r="F26" s="89"/>
      <c r="G26" s="89"/>
      <c r="H26" s="89"/>
      <c r="I26" s="89"/>
      <c r="J26" s="89"/>
      <c r="K26" s="89"/>
      <c r="L26" s="90"/>
      <c r="O26" s="91"/>
    </row>
    <row r="27" spans="3:15" ht="22.2" customHeight="1" x14ac:dyDescent="0.25">
      <c r="C27" s="46"/>
      <c r="D27" s="89"/>
      <c r="E27" s="89"/>
      <c r="F27" s="89"/>
      <c r="G27" s="89"/>
      <c r="H27" s="89"/>
      <c r="I27" s="89"/>
      <c r="J27" s="89"/>
      <c r="K27" s="89"/>
      <c r="L27" s="90"/>
      <c r="O27" s="91"/>
    </row>
    <row r="28" spans="3:15" ht="22.2" customHeight="1" x14ac:dyDescent="0.25">
      <c r="C28" s="46"/>
      <c r="D28" s="89"/>
      <c r="E28" s="89"/>
      <c r="F28" s="89"/>
      <c r="G28" s="89"/>
      <c r="H28" s="89"/>
      <c r="I28" s="89"/>
      <c r="J28" s="89"/>
      <c r="K28" s="89"/>
      <c r="L28" s="90"/>
      <c r="O28" s="91"/>
    </row>
    <row r="29" spans="3:15" ht="22.2" customHeight="1" x14ac:dyDescent="0.25">
      <c r="C29" s="46"/>
      <c r="D29" s="89"/>
      <c r="E29" s="89"/>
      <c r="F29" s="89"/>
      <c r="G29" s="89"/>
      <c r="H29" s="89"/>
      <c r="I29" s="89"/>
      <c r="J29" s="89"/>
      <c r="K29" s="89"/>
      <c r="L29" s="90"/>
      <c r="O29" s="91"/>
    </row>
    <row r="30" spans="3:15" ht="22.2" customHeight="1" x14ac:dyDescent="0.25">
      <c r="C30" s="46"/>
      <c r="D30" s="89"/>
      <c r="E30" s="89"/>
      <c r="F30" s="89"/>
      <c r="G30" s="89"/>
      <c r="H30" s="89"/>
      <c r="I30" s="89"/>
      <c r="J30" s="89"/>
      <c r="K30" s="89"/>
      <c r="L30" s="90"/>
      <c r="O30" s="91"/>
    </row>
    <row r="31" spans="3:15" x14ac:dyDescent="0.25">
      <c r="C31" s="46"/>
      <c r="D31" s="89"/>
      <c r="E31" s="89"/>
      <c r="F31" s="89"/>
      <c r="G31" s="89"/>
      <c r="H31" s="89"/>
      <c r="I31" s="89"/>
      <c r="J31" s="89"/>
      <c r="K31" s="89"/>
      <c r="L31" s="90"/>
      <c r="O31" s="91"/>
    </row>
    <row r="32" spans="3:15" x14ac:dyDescent="0.25">
      <c r="C32" s="46"/>
      <c r="D32" s="89"/>
      <c r="E32" s="89"/>
      <c r="F32" s="89"/>
      <c r="G32" s="89"/>
      <c r="H32" s="89"/>
      <c r="I32" s="89"/>
      <c r="J32" s="89"/>
      <c r="K32" s="89"/>
      <c r="L32" s="90"/>
      <c r="O32" s="91"/>
    </row>
    <row r="33" spans="3:18" x14ac:dyDescent="0.25">
      <c r="C33" s="46"/>
      <c r="D33" s="89"/>
      <c r="E33" s="89"/>
      <c r="F33" s="89"/>
      <c r="G33" s="89"/>
      <c r="H33" s="89"/>
      <c r="I33" s="89"/>
      <c r="J33" s="89"/>
      <c r="K33" s="89"/>
      <c r="L33" s="90"/>
      <c r="O33" s="91"/>
    </row>
    <row r="34" spans="3:18" x14ac:dyDescent="0.25">
      <c r="C34" s="46"/>
      <c r="D34" s="89"/>
      <c r="E34" s="89"/>
      <c r="F34" s="89"/>
      <c r="G34" s="89"/>
      <c r="H34" s="89"/>
      <c r="I34" s="89"/>
      <c r="J34" s="89"/>
      <c r="K34" s="89"/>
      <c r="L34" s="90"/>
      <c r="O34" s="91"/>
    </row>
    <row r="35" spans="3:18" x14ac:dyDescent="0.25">
      <c r="C35" s="46"/>
      <c r="D35" s="89"/>
      <c r="E35" s="89"/>
      <c r="F35" s="89"/>
      <c r="G35" s="89"/>
      <c r="H35" s="89"/>
      <c r="I35" s="89"/>
      <c r="J35" s="89"/>
      <c r="K35" s="89"/>
      <c r="L35" s="90"/>
      <c r="O35" s="91"/>
    </row>
    <row r="36" spans="3:18" x14ac:dyDescent="0.25">
      <c r="C36" s="46"/>
      <c r="D36" s="89"/>
      <c r="E36" s="89"/>
      <c r="F36" s="89"/>
      <c r="G36" s="89"/>
      <c r="H36" s="89"/>
      <c r="I36" s="89"/>
      <c r="J36" s="89"/>
      <c r="K36" s="89"/>
      <c r="L36" s="90"/>
      <c r="O36" s="91"/>
    </row>
    <row r="37" spans="3:18" x14ac:dyDescent="0.25">
      <c r="C37" s="46"/>
      <c r="D37" s="89"/>
      <c r="E37" s="89"/>
      <c r="F37" s="89"/>
      <c r="G37" s="89"/>
      <c r="H37" s="89"/>
      <c r="I37" s="89"/>
      <c r="J37" s="89"/>
      <c r="K37" s="89"/>
      <c r="L37" s="90"/>
      <c r="O37" s="91"/>
    </row>
    <row r="38" spans="3:18" x14ac:dyDescent="0.25">
      <c r="C38" s="46"/>
      <c r="D38" s="89"/>
      <c r="E38" s="89"/>
      <c r="F38" s="89"/>
      <c r="G38" s="89"/>
      <c r="H38" s="89"/>
      <c r="I38" s="89"/>
      <c r="J38" s="89"/>
      <c r="K38" s="89"/>
      <c r="L38" s="90"/>
      <c r="O38" s="91"/>
    </row>
    <row r="39" spans="3:18" x14ac:dyDescent="0.25">
      <c r="C39" s="46"/>
      <c r="D39" s="89"/>
      <c r="E39" s="89"/>
      <c r="F39" s="89"/>
      <c r="G39" s="89"/>
      <c r="H39" s="89"/>
      <c r="I39" s="89"/>
      <c r="J39" s="89"/>
      <c r="K39" s="89"/>
      <c r="L39" s="90"/>
      <c r="O39" s="91"/>
    </row>
    <row r="40" spans="3:18" x14ac:dyDescent="0.25">
      <c r="C40" s="46"/>
      <c r="D40" s="89"/>
      <c r="E40" s="89"/>
      <c r="F40" s="89"/>
      <c r="G40" s="89"/>
      <c r="H40" s="89"/>
      <c r="I40" s="89"/>
      <c r="J40" s="89"/>
      <c r="K40" s="89"/>
      <c r="L40" s="90"/>
      <c r="O40" s="91"/>
    </row>
    <row r="41" spans="3:18" x14ac:dyDescent="0.25">
      <c r="C41" s="46"/>
      <c r="D41" s="89"/>
      <c r="E41" s="89"/>
      <c r="F41" s="89"/>
      <c r="G41" s="89"/>
      <c r="H41" s="89"/>
      <c r="I41" s="89"/>
      <c r="J41" s="89"/>
      <c r="K41" s="89"/>
      <c r="L41" s="90"/>
      <c r="O41" s="91"/>
    </row>
    <row r="42" spans="3:18" x14ac:dyDescent="0.25">
      <c r="C42" s="46"/>
      <c r="D42" s="89"/>
      <c r="E42" s="89"/>
      <c r="F42" s="89"/>
      <c r="G42" s="89"/>
      <c r="H42" s="89"/>
      <c r="I42" s="89"/>
      <c r="J42" s="89"/>
      <c r="K42" s="89"/>
      <c r="L42" s="90"/>
      <c r="O42" s="91"/>
    </row>
    <row r="43" spans="3:18" x14ac:dyDescent="0.35">
      <c r="C43" s="46"/>
      <c r="D43" s="89"/>
      <c r="E43" s="89"/>
      <c r="F43" s="89"/>
      <c r="G43" s="89"/>
      <c r="H43" s="89"/>
      <c r="I43" s="89"/>
      <c r="J43" s="89"/>
      <c r="K43" s="89"/>
      <c r="L43" s="90"/>
      <c r="O43" s="91"/>
      <c r="Q43" s="30"/>
      <c r="R43" s="31"/>
    </row>
    <row r="44" spans="3:18" x14ac:dyDescent="0.25">
      <c r="C44" s="46"/>
      <c r="D44" s="89"/>
      <c r="E44" s="89"/>
      <c r="F44" s="89"/>
      <c r="G44" s="89"/>
      <c r="H44" s="89"/>
      <c r="I44" s="89"/>
      <c r="J44" s="89"/>
      <c r="K44" s="89"/>
      <c r="L44" s="90"/>
      <c r="O44" s="91"/>
    </row>
    <row r="45" spans="3:18" x14ac:dyDescent="0.25">
      <c r="C45" s="46"/>
      <c r="D45" s="89"/>
      <c r="E45" s="89"/>
      <c r="F45" s="89"/>
      <c r="G45" s="89"/>
      <c r="H45" s="89"/>
      <c r="I45" s="89"/>
      <c r="J45" s="89"/>
      <c r="K45" s="89"/>
      <c r="L45" s="90"/>
      <c r="O45" s="91"/>
    </row>
    <row r="46" spans="3:18" ht="22.2" customHeight="1" x14ac:dyDescent="0.25">
      <c r="C46" s="46"/>
      <c r="D46" s="89"/>
      <c r="E46" s="89"/>
      <c r="F46" s="89"/>
      <c r="G46" s="89"/>
      <c r="H46" s="89"/>
      <c r="I46" s="89"/>
      <c r="J46" s="89"/>
      <c r="K46" s="89"/>
      <c r="L46" s="90"/>
      <c r="O46" s="91"/>
    </row>
    <row r="47" spans="3:18" ht="22.2" customHeight="1" x14ac:dyDescent="0.25">
      <c r="C47" s="46"/>
      <c r="D47" s="89"/>
      <c r="E47" s="89"/>
      <c r="F47" s="89"/>
      <c r="G47" s="89"/>
      <c r="H47" s="89"/>
      <c r="I47" s="89"/>
      <c r="J47" s="89"/>
      <c r="K47" s="89"/>
      <c r="L47" s="90"/>
      <c r="O47" s="91"/>
    </row>
    <row r="48" spans="3:18" x14ac:dyDescent="0.25">
      <c r="L48" s="90"/>
      <c r="O48" s="91"/>
    </row>
    <row r="49" spans="2:15" ht="20.399999999999999" x14ac:dyDescent="0.25"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</row>
    <row r="50" spans="2:15" x14ac:dyDescent="0.25">
      <c r="C50" s="46"/>
      <c r="D50" s="89"/>
      <c r="E50" s="89"/>
      <c r="F50" s="89"/>
      <c r="G50" s="89"/>
      <c r="H50" s="89"/>
      <c r="I50" s="89"/>
      <c r="J50" s="89"/>
      <c r="K50" s="89"/>
      <c r="L50" s="90"/>
      <c r="O50" s="91"/>
    </row>
    <row r="51" spans="2:15" x14ac:dyDescent="0.25">
      <c r="C51" s="46"/>
      <c r="D51" s="89"/>
      <c r="E51" s="89"/>
      <c r="F51" s="89"/>
      <c r="G51" s="89"/>
      <c r="H51" s="89"/>
      <c r="I51" s="89"/>
      <c r="J51" s="89"/>
      <c r="K51" s="89"/>
      <c r="L51" s="90"/>
      <c r="O51" s="91"/>
    </row>
    <row r="52" spans="2:15" x14ac:dyDescent="0.25">
      <c r="C52" s="46"/>
      <c r="D52" s="89"/>
      <c r="E52" s="89"/>
      <c r="F52" s="89"/>
      <c r="G52" s="89"/>
      <c r="H52" s="89"/>
      <c r="I52" s="89"/>
      <c r="J52" s="89"/>
      <c r="K52" s="89"/>
      <c r="L52" s="90"/>
      <c r="O52" s="91"/>
    </row>
    <row r="53" spans="2:15" x14ac:dyDescent="0.25">
      <c r="C53" s="46"/>
      <c r="D53" s="89"/>
      <c r="E53" s="89"/>
      <c r="F53" s="89"/>
      <c r="G53" s="89"/>
      <c r="H53" s="89"/>
      <c r="I53" s="89"/>
      <c r="J53" s="89"/>
      <c r="K53" s="89"/>
      <c r="L53" s="90"/>
      <c r="O53" s="91"/>
    </row>
    <row r="54" spans="2:15" x14ac:dyDescent="0.25">
      <c r="C54" s="46"/>
      <c r="D54" s="89"/>
      <c r="E54" s="89"/>
      <c r="F54" s="89"/>
      <c r="G54" s="89"/>
      <c r="H54" s="89"/>
      <c r="I54" s="89"/>
      <c r="J54" s="89"/>
      <c r="K54" s="89"/>
      <c r="L54" s="90"/>
      <c r="O54" s="91"/>
    </row>
    <row r="55" spans="2:15" x14ac:dyDescent="0.25">
      <c r="C55" s="46"/>
      <c r="D55" s="89"/>
      <c r="E55" s="89"/>
      <c r="F55" s="89"/>
      <c r="G55" s="89"/>
      <c r="H55" s="89"/>
      <c r="I55" s="89"/>
      <c r="J55" s="89"/>
      <c r="K55" s="89"/>
      <c r="L55" s="90"/>
      <c r="O55" s="91"/>
    </row>
    <row r="56" spans="2:15" x14ac:dyDescent="0.25">
      <c r="C56" s="46"/>
      <c r="D56" s="89"/>
      <c r="E56" s="89"/>
      <c r="F56" s="89"/>
      <c r="G56" s="89"/>
      <c r="H56" s="89"/>
      <c r="I56" s="89"/>
      <c r="J56" s="89"/>
      <c r="K56" s="89"/>
      <c r="L56" s="90"/>
      <c r="O56" s="91"/>
    </row>
    <row r="57" spans="2:15" x14ac:dyDescent="0.25">
      <c r="B57" s="49"/>
      <c r="C57" s="49"/>
      <c r="L57" s="90"/>
      <c r="O57" s="91"/>
    </row>
    <row r="58" spans="2:15" ht="20.399999999999999" x14ac:dyDescent="0.25"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</row>
    <row r="59" spans="2:15" x14ac:dyDescent="0.25">
      <c r="C59" s="46"/>
      <c r="D59" s="89"/>
      <c r="E59" s="89"/>
      <c r="F59" s="89"/>
      <c r="G59" s="89"/>
      <c r="H59" s="89"/>
      <c r="I59" s="89"/>
      <c r="J59" s="89"/>
      <c r="K59" s="89"/>
      <c r="L59" s="90"/>
      <c r="O59" s="91"/>
    </row>
    <row r="60" spans="2:15" x14ac:dyDescent="0.25">
      <c r="C60" s="46"/>
      <c r="D60" s="89"/>
      <c r="E60" s="89"/>
      <c r="F60" s="89"/>
      <c r="G60" s="89"/>
      <c r="H60" s="89"/>
      <c r="I60" s="89"/>
      <c r="J60" s="89"/>
      <c r="K60" s="89"/>
      <c r="L60" s="90"/>
      <c r="O60" s="91"/>
    </row>
    <row r="61" spans="2:15" x14ac:dyDescent="0.25">
      <c r="C61" s="46"/>
      <c r="D61" s="89"/>
      <c r="E61" s="89"/>
      <c r="F61" s="89"/>
      <c r="G61" s="89"/>
      <c r="H61" s="89"/>
      <c r="I61" s="89"/>
      <c r="J61" s="89"/>
      <c r="K61" s="89"/>
      <c r="L61" s="90"/>
      <c r="O61" s="91"/>
    </row>
    <row r="62" spans="2:15" x14ac:dyDescent="0.25">
      <c r="C62" s="46"/>
      <c r="D62" s="89"/>
      <c r="E62" s="89"/>
      <c r="F62" s="89"/>
      <c r="G62" s="89"/>
      <c r="H62" s="89"/>
      <c r="I62" s="89"/>
      <c r="J62" s="89"/>
      <c r="K62" s="89"/>
      <c r="L62" s="90"/>
      <c r="O62" s="91"/>
    </row>
    <row r="63" spans="2:15" x14ac:dyDescent="0.25">
      <c r="C63" s="46"/>
      <c r="D63" s="89"/>
      <c r="E63" s="89"/>
      <c r="F63" s="89"/>
      <c r="G63" s="89"/>
      <c r="H63" s="89"/>
      <c r="I63" s="89"/>
      <c r="J63" s="89"/>
      <c r="K63" s="89"/>
      <c r="L63" s="90"/>
      <c r="O63" s="91"/>
    </row>
    <row r="64" spans="2:15" x14ac:dyDescent="0.25">
      <c r="C64" s="46"/>
      <c r="D64" s="89"/>
      <c r="E64" s="89"/>
      <c r="F64" s="89"/>
      <c r="G64" s="89"/>
      <c r="H64" s="89"/>
      <c r="I64" s="89"/>
      <c r="J64" s="89"/>
      <c r="K64" s="89"/>
      <c r="L64" s="90"/>
      <c r="O64" s="91"/>
    </row>
    <row r="65" spans="2:15" x14ac:dyDescent="0.25">
      <c r="C65" s="46"/>
      <c r="D65" s="89"/>
      <c r="E65" s="89"/>
      <c r="F65" s="89"/>
      <c r="G65" s="89"/>
      <c r="H65" s="89"/>
      <c r="I65" s="89"/>
      <c r="J65" s="89"/>
      <c r="K65" s="89"/>
      <c r="L65" s="90"/>
      <c r="O65" s="91"/>
    </row>
    <row r="66" spans="2:15" x14ac:dyDescent="0.25">
      <c r="C66" s="46"/>
      <c r="D66" s="89"/>
      <c r="E66" s="89"/>
      <c r="F66" s="89"/>
      <c r="G66" s="89"/>
      <c r="H66" s="89"/>
      <c r="I66" s="89"/>
      <c r="J66" s="89"/>
      <c r="K66" s="89"/>
      <c r="L66" s="90"/>
      <c r="O66" s="91"/>
    </row>
    <row r="67" spans="2:15" x14ac:dyDescent="0.25">
      <c r="B67" s="49"/>
      <c r="C67" s="49"/>
      <c r="L67" s="90"/>
      <c r="O67" s="91"/>
    </row>
    <row r="68" spans="2:15" ht="20.399999999999999" x14ac:dyDescent="0.25"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</row>
    <row r="69" spans="2:15" x14ac:dyDescent="0.25">
      <c r="C69" s="46"/>
      <c r="D69" s="89"/>
      <c r="E69" s="89"/>
      <c r="F69" s="89"/>
      <c r="G69" s="89"/>
      <c r="H69" s="89"/>
      <c r="I69" s="89"/>
      <c r="J69" s="89"/>
      <c r="K69" s="89"/>
      <c r="L69" s="90"/>
      <c r="O69" s="91"/>
    </row>
    <row r="70" spans="2:15" x14ac:dyDescent="0.25">
      <c r="C70" s="46"/>
      <c r="D70" s="89"/>
      <c r="E70" s="89"/>
      <c r="F70" s="89"/>
      <c r="G70" s="89"/>
      <c r="H70" s="89"/>
      <c r="I70" s="89"/>
      <c r="J70" s="89"/>
      <c r="K70" s="89"/>
      <c r="L70" s="90"/>
      <c r="O70" s="91"/>
    </row>
    <row r="71" spans="2:15" ht="22.2" customHeight="1" x14ac:dyDescent="0.25">
      <c r="C71" s="46"/>
      <c r="D71" s="89"/>
      <c r="E71" s="89"/>
      <c r="F71" s="89"/>
      <c r="G71" s="89"/>
      <c r="H71" s="89"/>
      <c r="I71" s="89"/>
      <c r="J71" s="89"/>
      <c r="K71" s="89"/>
      <c r="L71" s="90"/>
      <c r="O71" s="91"/>
    </row>
    <row r="72" spans="2:15" ht="20.399999999999999" customHeight="1" x14ac:dyDescent="0.25"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</row>
    <row r="73" spans="2:15" ht="22.2" customHeight="1" x14ac:dyDescent="0.25">
      <c r="C73" s="46"/>
      <c r="D73" s="89"/>
      <c r="E73" s="89"/>
      <c r="F73" s="89"/>
      <c r="G73" s="89"/>
      <c r="H73" s="89"/>
      <c r="I73" s="89"/>
      <c r="J73" s="89"/>
      <c r="K73" s="89"/>
      <c r="L73" s="90"/>
      <c r="O73" s="91"/>
    </row>
    <row r="74" spans="2:15" ht="22.2" customHeight="1" x14ac:dyDescent="0.25">
      <c r="C74" s="46"/>
      <c r="D74" s="89"/>
      <c r="E74" s="89"/>
      <c r="F74" s="89"/>
      <c r="G74" s="89"/>
      <c r="H74" s="89"/>
      <c r="I74" s="89"/>
      <c r="J74" s="89"/>
      <c r="K74" s="89"/>
      <c r="L74" s="90"/>
      <c r="O74" s="91"/>
    </row>
    <row r="75" spans="2:15" ht="22.2" customHeight="1" x14ac:dyDescent="0.25">
      <c r="C75" s="46"/>
      <c r="D75" s="89"/>
      <c r="E75" s="89"/>
      <c r="F75" s="89"/>
      <c r="G75" s="89"/>
      <c r="H75" s="89"/>
      <c r="I75" s="89"/>
      <c r="J75" s="89"/>
      <c r="K75" s="89"/>
      <c r="L75" s="90"/>
      <c r="O75" s="91"/>
    </row>
    <row r="76" spans="2:15" ht="22.2" customHeight="1" x14ac:dyDescent="0.25">
      <c r="C76" s="46"/>
      <c r="D76" s="89"/>
      <c r="E76" s="89"/>
      <c r="F76" s="89"/>
      <c r="G76" s="89"/>
      <c r="H76" s="89"/>
      <c r="I76" s="89"/>
      <c r="J76" s="89"/>
      <c r="K76" s="89"/>
      <c r="L76" s="90"/>
      <c r="O76" s="91"/>
    </row>
    <row r="77" spans="2:15" ht="22.2" customHeight="1" x14ac:dyDescent="0.25">
      <c r="C77" s="46"/>
      <c r="D77" s="89"/>
      <c r="E77" s="89"/>
      <c r="F77" s="89"/>
      <c r="G77" s="89"/>
      <c r="H77" s="89"/>
      <c r="I77" s="89"/>
      <c r="J77" s="89"/>
      <c r="K77" s="89"/>
      <c r="L77" s="90"/>
      <c r="O77" s="91"/>
    </row>
    <row r="78" spans="2:15" ht="22.2" customHeight="1" x14ac:dyDescent="0.25">
      <c r="C78" s="46"/>
      <c r="D78" s="89"/>
      <c r="E78" s="89"/>
      <c r="F78" s="89"/>
      <c r="G78" s="89"/>
      <c r="H78" s="89"/>
      <c r="I78" s="89"/>
      <c r="J78" s="89"/>
      <c r="K78" s="89"/>
      <c r="L78" s="90"/>
      <c r="O78" s="91"/>
    </row>
    <row r="79" spans="2:15" ht="22.2" customHeight="1" x14ac:dyDescent="0.25">
      <c r="C79" s="46"/>
      <c r="D79" s="89"/>
      <c r="E79" s="89"/>
      <c r="F79" s="89"/>
      <c r="G79" s="89"/>
      <c r="H79" s="89"/>
      <c r="I79" s="89"/>
      <c r="J79" s="89"/>
      <c r="K79" s="89"/>
      <c r="L79" s="90"/>
      <c r="O79" s="91"/>
    </row>
    <row r="80" spans="2:15" ht="22.2" customHeight="1" x14ac:dyDescent="0.25">
      <c r="C80" s="46"/>
      <c r="D80" s="89"/>
      <c r="E80" s="89"/>
      <c r="F80" s="89"/>
      <c r="G80" s="89"/>
      <c r="H80" s="89"/>
      <c r="I80" s="89"/>
      <c r="J80" s="89"/>
      <c r="K80" s="89"/>
      <c r="L80" s="90"/>
      <c r="O80" s="91"/>
    </row>
    <row r="81" spans="2:15" ht="22.2" customHeight="1" x14ac:dyDescent="0.25">
      <c r="C81" s="46"/>
      <c r="D81" s="89"/>
      <c r="E81" s="89"/>
      <c r="F81" s="89"/>
      <c r="G81" s="89"/>
      <c r="H81" s="89"/>
      <c r="I81" s="89"/>
      <c r="J81" s="89"/>
      <c r="K81" s="89"/>
      <c r="L81" s="90"/>
      <c r="O81" s="91"/>
    </row>
    <row r="82" spans="2:15" ht="22.2" customHeight="1" x14ac:dyDescent="0.25">
      <c r="C82" s="46"/>
      <c r="D82" s="89"/>
      <c r="E82" s="89"/>
      <c r="F82" s="89"/>
      <c r="G82" s="89"/>
      <c r="H82" s="89"/>
      <c r="I82" s="89"/>
      <c r="J82" s="89"/>
      <c r="K82" s="89"/>
      <c r="L82" s="90"/>
      <c r="O82" s="91"/>
    </row>
    <row r="83" spans="2:15" ht="22.2" customHeight="1" x14ac:dyDescent="0.25">
      <c r="B83" s="49"/>
      <c r="C83" s="49"/>
      <c r="L83" s="90"/>
      <c r="O83" s="91"/>
    </row>
    <row r="84" spans="2:15" ht="20.399999999999999" x14ac:dyDescent="0.25"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</row>
    <row r="85" spans="2:15" x14ac:dyDescent="0.25">
      <c r="C85" s="42"/>
      <c r="D85" s="89"/>
      <c r="E85" s="89"/>
      <c r="F85" s="89"/>
      <c r="G85" s="89"/>
      <c r="H85" s="89"/>
      <c r="I85" s="89"/>
      <c r="J85" s="89"/>
      <c r="K85" s="89"/>
      <c r="L85" s="90"/>
      <c r="O85" s="91"/>
    </row>
    <row r="86" spans="2:15" x14ac:dyDescent="0.25">
      <c r="C86" s="42"/>
      <c r="D86" s="89"/>
      <c r="E86" s="89"/>
      <c r="F86" s="89"/>
      <c r="G86" s="89"/>
      <c r="H86" s="89"/>
      <c r="I86" s="89"/>
      <c r="J86" s="89"/>
      <c r="K86" s="89"/>
      <c r="L86" s="90"/>
      <c r="O86" s="91"/>
    </row>
    <row r="87" spans="2:15" x14ac:dyDescent="0.25">
      <c r="C87" s="42"/>
      <c r="D87" s="89"/>
      <c r="E87" s="89"/>
      <c r="F87" s="89"/>
      <c r="G87" s="89"/>
      <c r="H87" s="89"/>
      <c r="I87" s="89"/>
      <c r="J87" s="89"/>
      <c r="K87" s="89"/>
      <c r="L87" s="90"/>
      <c r="O87" s="91"/>
    </row>
    <row r="88" spans="2:15" x14ac:dyDescent="0.25">
      <c r="C88" s="42"/>
      <c r="D88" s="89"/>
      <c r="E88" s="89"/>
      <c r="F88" s="89"/>
      <c r="G88" s="89"/>
      <c r="H88" s="89"/>
      <c r="I88" s="89"/>
      <c r="J88" s="89"/>
      <c r="K88" s="89"/>
      <c r="L88" s="90"/>
      <c r="O88" s="91"/>
    </row>
    <row r="89" spans="2:15" x14ac:dyDescent="0.25">
      <c r="C89" s="42"/>
      <c r="D89" s="89"/>
      <c r="E89" s="89"/>
      <c r="F89" s="89"/>
      <c r="G89" s="89"/>
      <c r="H89" s="89"/>
      <c r="I89" s="89"/>
      <c r="J89" s="89"/>
      <c r="K89" s="89"/>
      <c r="L89" s="90"/>
      <c r="O89" s="91"/>
    </row>
    <row r="90" spans="2:15" x14ac:dyDescent="0.25">
      <c r="C90" s="42"/>
      <c r="D90" s="89"/>
      <c r="E90" s="89"/>
      <c r="F90" s="89"/>
      <c r="G90" s="89"/>
      <c r="H90" s="89"/>
      <c r="I90" s="89"/>
      <c r="J90" s="89"/>
      <c r="K90" s="89"/>
      <c r="L90" s="90"/>
      <c r="O90" s="91"/>
    </row>
    <row r="91" spans="2:15" x14ac:dyDescent="0.25">
      <c r="C91" s="42"/>
      <c r="D91" s="89"/>
      <c r="E91" s="89"/>
      <c r="F91" s="89"/>
      <c r="G91" s="89"/>
      <c r="H91" s="89"/>
      <c r="I91" s="89"/>
      <c r="J91" s="89"/>
      <c r="K91" s="89"/>
      <c r="L91" s="90"/>
      <c r="O91" s="91"/>
    </row>
    <row r="92" spans="2:15" x14ac:dyDescent="0.25">
      <c r="C92" s="42"/>
      <c r="D92" s="89"/>
      <c r="E92" s="89"/>
      <c r="F92" s="89"/>
      <c r="G92" s="89"/>
      <c r="H92" s="89"/>
      <c r="I92" s="89"/>
      <c r="J92" s="89"/>
      <c r="K92" s="89"/>
      <c r="L92" s="90"/>
      <c r="O92" s="91"/>
    </row>
    <row r="93" spans="2:15" x14ac:dyDescent="0.25">
      <c r="C93" s="42"/>
      <c r="D93" s="89"/>
      <c r="E93" s="89"/>
      <c r="F93" s="89"/>
      <c r="G93" s="89"/>
      <c r="H93" s="89"/>
      <c r="I93" s="89"/>
      <c r="J93" s="89"/>
      <c r="K93" s="89"/>
      <c r="L93" s="90"/>
      <c r="O93" s="91"/>
    </row>
    <row r="94" spans="2:15" x14ac:dyDescent="0.25">
      <c r="C94" s="42"/>
      <c r="D94" s="89"/>
      <c r="E94" s="89"/>
      <c r="F94" s="89"/>
      <c r="G94" s="89"/>
      <c r="H94" s="89"/>
      <c r="I94" s="89"/>
      <c r="J94" s="89"/>
      <c r="K94" s="89"/>
      <c r="L94" s="90"/>
      <c r="O94" s="91"/>
    </row>
    <row r="95" spans="2:15" x14ac:dyDescent="0.25">
      <c r="C95" s="46"/>
      <c r="D95" s="89"/>
      <c r="E95" s="89"/>
      <c r="F95" s="89"/>
      <c r="G95" s="89"/>
      <c r="H95" s="89"/>
      <c r="I95" s="89"/>
      <c r="J95" s="89"/>
      <c r="K95" s="89"/>
      <c r="L95" s="90"/>
      <c r="O95" s="91"/>
    </row>
    <row r="96" spans="2:15" x14ac:dyDescent="0.25">
      <c r="C96" s="42"/>
      <c r="D96" s="89"/>
      <c r="E96" s="89"/>
      <c r="F96" s="89"/>
      <c r="G96" s="89"/>
      <c r="H96" s="89"/>
      <c r="I96" s="89"/>
      <c r="J96" s="89"/>
      <c r="K96" s="89"/>
      <c r="L96" s="90"/>
      <c r="O96" s="91"/>
    </row>
    <row r="97" spans="2:15" x14ac:dyDescent="0.25">
      <c r="B97" s="92"/>
      <c r="C97" s="93"/>
      <c r="D97" s="89"/>
      <c r="E97" s="89"/>
      <c r="F97" s="89"/>
      <c r="G97" s="89"/>
      <c r="H97" s="89"/>
      <c r="I97" s="89"/>
      <c r="J97" s="89"/>
      <c r="K97" s="89"/>
      <c r="L97" s="90"/>
      <c r="O97" s="91"/>
    </row>
    <row r="98" spans="2:15" x14ac:dyDescent="0.25">
      <c r="B98" s="92"/>
      <c r="C98" s="93"/>
      <c r="D98" s="89"/>
      <c r="E98" s="89"/>
      <c r="F98" s="89"/>
      <c r="G98" s="89"/>
      <c r="H98" s="89"/>
      <c r="I98" s="89"/>
      <c r="J98" s="89"/>
      <c r="K98" s="89"/>
      <c r="L98" s="90"/>
      <c r="O98" s="91"/>
    </row>
    <row r="99" spans="2:15" x14ac:dyDescent="0.25">
      <c r="B99" s="92"/>
      <c r="C99" s="93"/>
      <c r="D99" s="89"/>
      <c r="E99" s="89"/>
      <c r="F99" s="89"/>
      <c r="G99" s="89"/>
      <c r="H99" s="89"/>
      <c r="I99" s="89"/>
      <c r="J99" s="89"/>
      <c r="K99" s="89"/>
      <c r="L99" s="90"/>
      <c r="O99" s="91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37877-1133-4F37-B12D-22040175F8AC}">
  <sheetPr>
    <tabColor rgb="FFFF99FF"/>
    <pageSetUpPr fitToPage="1"/>
  </sheetPr>
  <dimension ref="B1:Z162"/>
  <sheetViews>
    <sheetView zoomScale="50" zoomScaleNormal="50" workbookViewId="0">
      <pane xSplit="3" ySplit="6" topLeftCell="D85" activePane="bottomRight" state="frozen"/>
      <selection pane="topRight" activeCell="D1" sqref="D1"/>
      <selection pane="bottomLeft" activeCell="A7" sqref="A7"/>
      <selection pane="bottomRight" activeCell="B97" sqref="B97"/>
    </sheetView>
  </sheetViews>
  <sheetFormatPr defaultRowHeight="22.2" x14ac:dyDescent="0.35"/>
  <cols>
    <col min="2" max="2" width="22.09765625" style="7" customWidth="1"/>
    <col min="3" max="3" width="59.09765625" style="7" customWidth="1"/>
    <col min="4" max="6" width="14.3984375" style="49" customWidth="1"/>
    <col min="7" max="12" width="14.09765625" style="49" customWidth="1"/>
    <col min="13" max="13" width="14.09765625" style="88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6" customWidth="1"/>
    <col min="19" max="19" width="9.09765625" customWidth="1"/>
    <col min="20" max="20" width="7.3984375" customWidth="1"/>
    <col min="21" max="21" width="22.69921875" style="31" customWidth="1"/>
    <col min="22" max="26" width="9.09765625" style="31" customWidth="1"/>
  </cols>
  <sheetData>
    <row r="1" spans="2:18" x14ac:dyDescent="0.35">
      <c r="B1" s="95" t="s">
        <v>183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2:18" x14ac:dyDescent="0.35">
      <c r="B2" s="42"/>
      <c r="C2" s="42"/>
      <c r="E2" s="96"/>
      <c r="F2" s="96"/>
      <c r="M2" s="87" t="s">
        <v>66</v>
      </c>
      <c r="N2" s="42" t="s">
        <v>67</v>
      </c>
      <c r="O2" s="42" t="s">
        <v>68</v>
      </c>
      <c r="P2" s="42" t="s">
        <v>145</v>
      </c>
      <c r="Q2" s="42" t="s">
        <v>146</v>
      </c>
      <c r="R2" s="94" t="s">
        <v>69</v>
      </c>
    </row>
    <row r="3" spans="2:18" x14ac:dyDescent="0.35">
      <c r="B3" s="42"/>
      <c r="C3" s="42"/>
      <c r="E3" s="96"/>
      <c r="F3" s="96"/>
      <c r="M3" s="87" t="s">
        <v>70</v>
      </c>
      <c r="N3" s="42"/>
      <c r="O3" s="42"/>
      <c r="P3" s="42"/>
      <c r="Q3" s="42"/>
      <c r="R3" s="94"/>
    </row>
    <row r="4" spans="2:18" x14ac:dyDescent="0.35">
      <c r="B4" s="7" t="s">
        <v>1</v>
      </c>
      <c r="C4" s="7" t="s">
        <v>71</v>
      </c>
      <c r="D4" s="49" t="s">
        <v>3</v>
      </c>
      <c r="E4" s="49" t="s">
        <v>72</v>
      </c>
      <c r="F4" s="49" t="s">
        <v>73</v>
      </c>
      <c r="G4" s="49" t="s">
        <v>74</v>
      </c>
      <c r="H4" s="49" t="s">
        <v>75</v>
      </c>
      <c r="I4" s="49" t="s">
        <v>76</v>
      </c>
      <c r="J4" s="49" t="s">
        <v>170</v>
      </c>
      <c r="K4" s="49" t="s">
        <v>77</v>
      </c>
      <c r="L4" s="49" t="s">
        <v>78</v>
      </c>
      <c r="M4" s="87" t="s">
        <v>79</v>
      </c>
      <c r="N4" s="42"/>
      <c r="O4" s="42"/>
      <c r="P4" s="42"/>
      <c r="Q4" s="42"/>
      <c r="R4" s="94"/>
    </row>
    <row r="6" spans="2:18" ht="20.399999999999999" x14ac:dyDescent="0.35">
      <c r="B6" s="42" t="s">
        <v>80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</row>
    <row r="7" spans="2:18" x14ac:dyDescent="0.35">
      <c r="B7" s="7">
        <v>1111002</v>
      </c>
      <c r="C7" s="46" t="s">
        <v>4</v>
      </c>
      <c r="D7" s="89">
        <f>'[1]เย็น '!D7+'[1]เช้า '!D7+[1]บ่าย!D7</f>
        <v>16</v>
      </c>
      <c r="E7" s="89">
        <f>'[1]เย็น '!E7+'[1]เช้า '!E7+[1]บ่าย!E7</f>
        <v>50</v>
      </c>
      <c r="F7" s="89">
        <f>'[1]เย็น '!F7+'[1]เช้า '!F7+[1]บ่าย!F7</f>
        <v>1</v>
      </c>
      <c r="G7" s="89">
        <f>'[1]เย็น '!G7+'[1]เช้า '!G7+[1]บ่าย!G7</f>
        <v>32</v>
      </c>
      <c r="H7" s="89">
        <f>'[1]เย็น '!H7+'[1]เช้า '!H7+[1]บ่าย!H7</f>
        <v>0</v>
      </c>
      <c r="I7" s="89">
        <f>'[1]เย็น '!I7+'[1]เช้า '!I7+[1]บ่าย!I7</f>
        <v>0</v>
      </c>
      <c r="J7" s="89">
        <f>SUM(G7:I7)</f>
        <v>32</v>
      </c>
      <c r="K7" s="89">
        <f>'[1]เย็น '!J7+'[1]เช้า '!J7+[1]บ่าย!J7</f>
        <v>0</v>
      </c>
      <c r="L7" s="89">
        <f>'[1]เย็น '!K7+'[1]เช้า '!K7+[1]บ่าย!K7</f>
        <v>0</v>
      </c>
      <c r="M7" s="90">
        <f>+D7+E7+F7+J7+K7+L7</f>
        <v>99</v>
      </c>
      <c r="N7" s="7">
        <v>100</v>
      </c>
      <c r="R7" s="91">
        <f>(N7+O7+P7+Q7)-M7</f>
        <v>1</v>
      </c>
    </row>
    <row r="8" spans="2:18" x14ac:dyDescent="0.35">
      <c r="C8" s="46" t="s">
        <v>81</v>
      </c>
      <c r="D8" s="89">
        <f>'[1]เย็น '!D8+'[1]เช้า '!D8+[1]บ่าย!D8</f>
        <v>0</v>
      </c>
      <c r="E8" s="89">
        <f>'[1]เย็น '!E8+'[1]เช้า '!E8+[1]บ่าย!E8</f>
        <v>0</v>
      </c>
      <c r="F8" s="89">
        <f>'[1]เย็น '!F8+'[1]เช้า '!F8+[1]บ่าย!F8</f>
        <v>0</v>
      </c>
      <c r="G8" s="89">
        <f>'[1]เย็น '!G8+'[1]เช้า '!G8+[1]บ่าย!G8</f>
        <v>0</v>
      </c>
      <c r="H8" s="89">
        <f>'[1]เย็น '!H8+'[1]เช้า '!H8+[1]บ่าย!H8</f>
        <v>0</v>
      </c>
      <c r="I8" s="89">
        <f>'[1]เย็น '!I8+'[1]เช้า '!I8+[1]บ่าย!I8</f>
        <v>0</v>
      </c>
      <c r="J8" s="89">
        <f t="shared" ref="J8:J71" si="0">SUM(G8:I8)</f>
        <v>0</v>
      </c>
      <c r="K8" s="89">
        <f>'[1]เย็น '!J8+'[1]เช้า '!J8+[1]บ่าย!J8</f>
        <v>0</v>
      </c>
      <c r="L8" s="89">
        <f>'[1]เย็น '!K8+'[1]เช้า '!K8+[1]บ่าย!K8</f>
        <v>0</v>
      </c>
      <c r="M8" s="90">
        <f t="shared" ref="M8:M71" si="1">+D8+E8+F8+J8+K8+L8</f>
        <v>0</v>
      </c>
      <c r="R8" s="91">
        <f t="shared" ref="R8:R67" si="2">(N8+O8+P8+Q8)-M8</f>
        <v>0</v>
      </c>
    </row>
    <row r="9" spans="2:18" x14ac:dyDescent="0.35">
      <c r="B9" s="7">
        <v>1111084</v>
      </c>
      <c r="C9" s="46" t="s">
        <v>82</v>
      </c>
      <c r="D9" s="89">
        <f>'[1]เย็น '!D9+'[1]เช้า '!D9+[1]บ่าย!D9</f>
        <v>0</v>
      </c>
      <c r="E9" s="89">
        <f>'[1]เย็น '!E9+'[1]เช้า '!E9+[1]บ่าย!E9</f>
        <v>0</v>
      </c>
      <c r="F9" s="89">
        <f>'[1]เย็น '!F9+'[1]เช้า '!F9+[1]บ่าย!F9</f>
        <v>0</v>
      </c>
      <c r="G9" s="89">
        <f>'[1]เย็น '!G9+'[1]เช้า '!G9+[1]บ่าย!G9</f>
        <v>0</v>
      </c>
      <c r="H9" s="89">
        <f>'[1]เย็น '!H9+'[1]เช้า '!H9+[1]บ่าย!H9</f>
        <v>0</v>
      </c>
      <c r="I9" s="89">
        <f>'[1]เย็น '!I9+'[1]เช้า '!I9+[1]บ่าย!I9</f>
        <v>0</v>
      </c>
      <c r="J9" s="89">
        <f t="shared" si="0"/>
        <v>0</v>
      </c>
      <c r="K9" s="89">
        <f>'[1]เย็น '!J9+'[1]เช้า '!J9+[1]บ่าย!J9</f>
        <v>0</v>
      </c>
      <c r="L9" s="89">
        <f>'[1]เย็น '!K9+'[1]เช้า '!K9+[1]บ่าย!K9</f>
        <v>0</v>
      </c>
      <c r="M9" s="90">
        <f t="shared" si="1"/>
        <v>0</v>
      </c>
      <c r="R9" s="91">
        <f t="shared" si="2"/>
        <v>0</v>
      </c>
    </row>
    <row r="10" spans="2:18" x14ac:dyDescent="0.35">
      <c r="B10" s="7">
        <v>1111085</v>
      </c>
      <c r="C10" s="46" t="s">
        <v>83</v>
      </c>
      <c r="D10" s="89">
        <f>'[1]เย็น '!D10+'[1]เช้า '!D10+[1]บ่าย!D10</f>
        <v>0</v>
      </c>
      <c r="E10" s="89">
        <f>'[1]เย็น '!E10+'[1]เช้า '!E10+[1]บ่าย!E10</f>
        <v>0</v>
      </c>
      <c r="F10" s="89">
        <f>'[1]เย็น '!F10+'[1]เช้า '!F10+[1]บ่าย!F10</f>
        <v>0</v>
      </c>
      <c r="G10" s="89">
        <f>'[1]เย็น '!G10+'[1]เช้า '!G10+[1]บ่าย!G10</f>
        <v>0</v>
      </c>
      <c r="H10" s="89">
        <f>'[1]เย็น '!H10+'[1]เช้า '!H10+[1]บ่าย!H10</f>
        <v>0</v>
      </c>
      <c r="I10" s="89">
        <f>'[1]เย็น '!I10+'[1]เช้า '!I10+[1]บ่าย!I10</f>
        <v>0</v>
      </c>
      <c r="J10" s="89">
        <f t="shared" si="0"/>
        <v>0</v>
      </c>
      <c r="K10" s="89">
        <f>'[1]เย็น '!J10+'[1]เช้า '!J10+[1]บ่าย!J10</f>
        <v>0</v>
      </c>
      <c r="L10" s="89">
        <f>'[1]เย็น '!K10+'[1]เช้า '!K10+[1]บ่าย!K10</f>
        <v>0</v>
      </c>
      <c r="M10" s="90">
        <f t="shared" si="1"/>
        <v>0</v>
      </c>
      <c r="R10" s="91">
        <f t="shared" si="2"/>
        <v>0</v>
      </c>
    </row>
    <row r="11" spans="2:18" x14ac:dyDescent="0.35">
      <c r="B11" s="7">
        <v>1111086</v>
      </c>
      <c r="C11" s="46" t="s">
        <v>84</v>
      </c>
      <c r="D11" s="89">
        <f>'[1]เย็น '!D11+'[1]เช้า '!D11+[1]บ่าย!D11</f>
        <v>0</v>
      </c>
      <c r="E11" s="89">
        <f>'[1]เย็น '!E11+'[1]เช้า '!E11+[1]บ่าย!E11</f>
        <v>0</v>
      </c>
      <c r="F11" s="89">
        <f>'[1]เย็น '!F11+'[1]เช้า '!F11+[1]บ่าย!F11</f>
        <v>0</v>
      </c>
      <c r="G11" s="89">
        <f>'[1]เย็น '!G11+'[1]เช้า '!G11+[1]บ่าย!G11</f>
        <v>0</v>
      </c>
      <c r="H11" s="89">
        <f>'[1]เย็น '!H11+'[1]เช้า '!H11+[1]บ่าย!H11</f>
        <v>0</v>
      </c>
      <c r="I11" s="89">
        <f>'[1]เย็น '!I11+'[1]เช้า '!I11+[1]บ่าย!I11</f>
        <v>0</v>
      </c>
      <c r="J11" s="89">
        <f t="shared" si="0"/>
        <v>0</v>
      </c>
      <c r="K11" s="89">
        <f>'[1]เย็น '!J11+'[1]เช้า '!J11+[1]บ่าย!J11</f>
        <v>0</v>
      </c>
      <c r="L11" s="89">
        <f>'[1]เย็น '!K11+'[1]เช้า '!K11+[1]บ่าย!K11</f>
        <v>0</v>
      </c>
      <c r="M11" s="90">
        <f t="shared" si="1"/>
        <v>0</v>
      </c>
      <c r="R11" s="91">
        <f t="shared" si="2"/>
        <v>0</v>
      </c>
    </row>
    <row r="12" spans="2:18" x14ac:dyDescent="0.35">
      <c r="B12" s="7">
        <v>1111087</v>
      </c>
      <c r="C12" s="46" t="s">
        <v>85</v>
      </c>
      <c r="D12" s="89">
        <f>'[1]เย็น '!D12+'[1]เช้า '!D12+[1]บ่าย!D12</f>
        <v>0</v>
      </c>
      <c r="E12" s="89">
        <f>'[1]เย็น '!E12+'[1]เช้า '!E12+[1]บ่าย!E12</f>
        <v>0</v>
      </c>
      <c r="F12" s="89">
        <f>'[1]เย็น '!F12+'[1]เช้า '!F12+[1]บ่าย!F12</f>
        <v>0</v>
      </c>
      <c r="G12" s="89">
        <f>'[1]เย็น '!G12+'[1]เช้า '!G12+[1]บ่าย!G12</f>
        <v>0</v>
      </c>
      <c r="H12" s="89">
        <f>'[1]เย็น '!H12+'[1]เช้า '!H12+[1]บ่าย!H12</f>
        <v>0</v>
      </c>
      <c r="I12" s="89">
        <f>'[1]เย็น '!I12+'[1]เช้า '!I12+[1]บ่าย!I12</f>
        <v>0</v>
      </c>
      <c r="J12" s="89">
        <f t="shared" si="0"/>
        <v>0</v>
      </c>
      <c r="K12" s="89">
        <f>'[1]เย็น '!J12+'[1]เช้า '!J12+[1]บ่าย!J12</f>
        <v>0</v>
      </c>
      <c r="L12" s="89">
        <f>'[1]เย็น '!K12+'[1]เช้า '!K12+[1]บ่าย!K12</f>
        <v>0</v>
      </c>
      <c r="M12" s="90">
        <f t="shared" si="1"/>
        <v>0</v>
      </c>
      <c r="R12" s="91">
        <f t="shared" si="2"/>
        <v>0</v>
      </c>
    </row>
    <row r="13" spans="2:18" x14ac:dyDescent="0.35">
      <c r="B13" s="7">
        <v>1111088</v>
      </c>
      <c r="C13" s="46" t="s">
        <v>86</v>
      </c>
      <c r="D13" s="89">
        <f>'[1]เย็น '!D13+'[1]เช้า '!D13+[1]บ่าย!D13</f>
        <v>0</v>
      </c>
      <c r="E13" s="89">
        <f>'[1]เย็น '!E13+'[1]เช้า '!E13+[1]บ่าย!E13</f>
        <v>0</v>
      </c>
      <c r="F13" s="89">
        <f>'[1]เย็น '!F13+'[1]เช้า '!F13+[1]บ่าย!F13</f>
        <v>0</v>
      </c>
      <c r="G13" s="89">
        <f>'[1]เย็น '!G13+'[1]เช้า '!G13+[1]บ่าย!G13</f>
        <v>0</v>
      </c>
      <c r="H13" s="89">
        <f>'[1]เย็น '!H13+'[1]เช้า '!H13+[1]บ่าย!H13</f>
        <v>0</v>
      </c>
      <c r="I13" s="89">
        <f>'[1]เย็น '!I13+'[1]เช้า '!I13+[1]บ่าย!I13</f>
        <v>0</v>
      </c>
      <c r="J13" s="89">
        <f t="shared" si="0"/>
        <v>0</v>
      </c>
      <c r="K13" s="89">
        <f>'[1]เย็น '!J13+'[1]เช้า '!J13+[1]บ่าย!J13</f>
        <v>0</v>
      </c>
      <c r="L13" s="89">
        <f>'[1]เย็น '!K13+'[1]เช้า '!K13+[1]บ่าย!K13</f>
        <v>0</v>
      </c>
      <c r="M13" s="90">
        <f t="shared" si="1"/>
        <v>0</v>
      </c>
      <c r="R13" s="91">
        <f t="shared" si="2"/>
        <v>0</v>
      </c>
    </row>
    <row r="14" spans="2:18" x14ac:dyDescent="0.35">
      <c r="B14" s="7">
        <v>1111089</v>
      </c>
      <c r="C14" s="46" t="s">
        <v>87</v>
      </c>
      <c r="D14" s="89">
        <f>'[1]เย็น '!D14+'[1]เช้า '!D14+[1]บ่าย!D14</f>
        <v>0</v>
      </c>
      <c r="E14" s="89">
        <f>'[1]เย็น '!E14+'[1]เช้า '!E14+[1]บ่าย!E14</f>
        <v>0</v>
      </c>
      <c r="F14" s="89">
        <f>'[1]เย็น '!F14+'[1]เช้า '!F14+[1]บ่าย!F14</f>
        <v>0</v>
      </c>
      <c r="G14" s="89">
        <f>'[1]เย็น '!G14+'[1]เช้า '!G14+[1]บ่าย!G14</f>
        <v>0</v>
      </c>
      <c r="H14" s="89">
        <f>'[1]เย็น '!H14+'[1]เช้า '!H14+[1]บ่าย!H14</f>
        <v>0</v>
      </c>
      <c r="I14" s="89">
        <f>'[1]เย็น '!I14+'[1]เช้า '!I14+[1]บ่าย!I14</f>
        <v>0</v>
      </c>
      <c r="J14" s="89">
        <f t="shared" si="0"/>
        <v>0</v>
      </c>
      <c r="K14" s="89">
        <f>'[1]เย็น '!J14+'[1]เช้า '!J14+[1]บ่าย!J14</f>
        <v>0</v>
      </c>
      <c r="L14" s="89">
        <f>'[1]เย็น '!K14+'[1]เช้า '!K14+[1]บ่าย!K14</f>
        <v>0</v>
      </c>
      <c r="M14" s="90">
        <f t="shared" si="1"/>
        <v>0</v>
      </c>
      <c r="R14" s="91">
        <f t="shared" si="2"/>
        <v>0</v>
      </c>
    </row>
    <row r="15" spans="2:18" x14ac:dyDescent="0.35">
      <c r="B15" s="7">
        <v>1111090</v>
      </c>
      <c r="C15" s="46" t="s">
        <v>88</v>
      </c>
      <c r="D15" s="89">
        <f>'[1]เย็น '!D15+'[1]เช้า '!D15+[1]บ่าย!D15</f>
        <v>0</v>
      </c>
      <c r="E15" s="89">
        <f>'[1]เย็น '!E15+'[1]เช้า '!E15+[1]บ่าย!E15</f>
        <v>0</v>
      </c>
      <c r="F15" s="89">
        <f>'[1]เย็น '!F15+'[1]เช้า '!F15+[1]บ่าย!F15</f>
        <v>0</v>
      </c>
      <c r="G15" s="89">
        <f>'[1]เย็น '!G15+'[1]เช้า '!G15+[1]บ่าย!G15</f>
        <v>0</v>
      </c>
      <c r="H15" s="89">
        <f>'[1]เย็น '!H15+'[1]เช้า '!H15+[1]บ่าย!H15</f>
        <v>0</v>
      </c>
      <c r="I15" s="89">
        <f>'[1]เย็น '!I15+'[1]เช้า '!I15+[1]บ่าย!I15</f>
        <v>0</v>
      </c>
      <c r="J15" s="89">
        <f t="shared" si="0"/>
        <v>0</v>
      </c>
      <c r="K15" s="89">
        <f>'[1]เย็น '!J15+'[1]เช้า '!J15+[1]บ่าย!J15</f>
        <v>0</v>
      </c>
      <c r="L15" s="89">
        <f>'[1]เย็น '!K15+'[1]เช้า '!K15+[1]บ่าย!K15</f>
        <v>0</v>
      </c>
      <c r="M15" s="90">
        <f t="shared" si="1"/>
        <v>0</v>
      </c>
      <c r="R15" s="91">
        <f t="shared" si="2"/>
        <v>0</v>
      </c>
    </row>
    <row r="16" spans="2:18" x14ac:dyDescent="0.35">
      <c r="B16" s="7">
        <v>1111091</v>
      </c>
      <c r="C16" s="46" t="s">
        <v>89</v>
      </c>
      <c r="D16" s="89">
        <f>'[1]เย็น '!D16+'[1]เช้า '!D16+[1]บ่าย!D16</f>
        <v>0</v>
      </c>
      <c r="E16" s="89">
        <f>'[1]เย็น '!E16+'[1]เช้า '!E16+[1]บ่าย!E16</f>
        <v>0</v>
      </c>
      <c r="F16" s="89">
        <f>'[1]เย็น '!F16+'[1]เช้า '!F16+[1]บ่าย!F16</f>
        <v>0</v>
      </c>
      <c r="G16" s="89">
        <f>'[1]เย็น '!G16+'[1]เช้า '!G16+[1]บ่าย!G16</f>
        <v>0</v>
      </c>
      <c r="H16" s="89">
        <f>'[1]เย็น '!H16+'[1]เช้า '!H16+[1]บ่าย!H16</f>
        <v>0</v>
      </c>
      <c r="I16" s="89">
        <f>'[1]เย็น '!I16+'[1]เช้า '!I16+[1]บ่าย!I16</f>
        <v>0</v>
      </c>
      <c r="J16" s="89">
        <f t="shared" si="0"/>
        <v>0</v>
      </c>
      <c r="K16" s="89">
        <f>'[1]เย็น '!J16+'[1]เช้า '!J16+[1]บ่าย!J16</f>
        <v>0</v>
      </c>
      <c r="L16" s="89">
        <f>'[1]เย็น '!K16+'[1]เช้า '!K16+[1]บ่าย!K16</f>
        <v>0</v>
      </c>
      <c r="M16" s="90">
        <f t="shared" si="1"/>
        <v>0</v>
      </c>
      <c r="R16" s="91">
        <f t="shared" si="2"/>
        <v>0</v>
      </c>
    </row>
    <row r="17" spans="2:18" x14ac:dyDescent="0.35">
      <c r="B17" s="7">
        <v>1111092</v>
      </c>
      <c r="C17" s="46" t="s">
        <v>90</v>
      </c>
      <c r="D17" s="89">
        <f>'[1]เย็น '!D17+'[1]เช้า '!D17+[1]บ่าย!D17</f>
        <v>0</v>
      </c>
      <c r="E17" s="89">
        <f>'[1]เย็น '!E17+'[1]เช้า '!E17+[1]บ่าย!E17</f>
        <v>0</v>
      </c>
      <c r="F17" s="89">
        <f>'[1]เย็น '!F17+'[1]เช้า '!F17+[1]บ่าย!F17</f>
        <v>0</v>
      </c>
      <c r="G17" s="89">
        <f>'[1]เย็น '!G17+'[1]เช้า '!G17+[1]บ่าย!G17</f>
        <v>0</v>
      </c>
      <c r="H17" s="89">
        <f>'[1]เย็น '!H17+'[1]เช้า '!H17+[1]บ่าย!H17</f>
        <v>0</v>
      </c>
      <c r="I17" s="89">
        <f>'[1]เย็น '!I17+'[1]เช้า '!I17+[1]บ่าย!I17</f>
        <v>0</v>
      </c>
      <c r="J17" s="89">
        <f t="shared" si="0"/>
        <v>0</v>
      </c>
      <c r="K17" s="89">
        <f>'[1]เย็น '!J17+'[1]เช้า '!J17+[1]บ่าย!J17</f>
        <v>0</v>
      </c>
      <c r="L17" s="89">
        <f>'[1]เย็น '!K17+'[1]เช้า '!K17+[1]บ่าย!K17</f>
        <v>0</v>
      </c>
      <c r="M17" s="90">
        <f t="shared" si="1"/>
        <v>0</v>
      </c>
      <c r="R17" s="91">
        <f t="shared" si="2"/>
        <v>0</v>
      </c>
    </row>
    <row r="18" spans="2:18" x14ac:dyDescent="0.35">
      <c r="B18" s="7">
        <v>1111093</v>
      </c>
      <c r="C18" s="46" t="s">
        <v>91</v>
      </c>
      <c r="D18" s="89">
        <f>'[1]เย็น '!D18+'[1]เช้า '!D18+[1]บ่าย!D18</f>
        <v>0</v>
      </c>
      <c r="E18" s="89">
        <f>'[1]เย็น '!E18+'[1]เช้า '!E18+[1]บ่าย!E18</f>
        <v>0</v>
      </c>
      <c r="F18" s="89">
        <f>'[1]เย็น '!F18+'[1]เช้า '!F18+[1]บ่าย!F18</f>
        <v>0</v>
      </c>
      <c r="G18" s="89">
        <f>'[1]เย็น '!G18+'[1]เช้า '!G18+[1]บ่าย!G18</f>
        <v>0</v>
      </c>
      <c r="H18" s="89">
        <f>'[1]เย็น '!H18+'[1]เช้า '!H18+[1]บ่าย!H18</f>
        <v>0</v>
      </c>
      <c r="I18" s="89">
        <f>'[1]เย็น '!I18+'[1]เช้า '!I18+[1]บ่าย!I18</f>
        <v>0</v>
      </c>
      <c r="J18" s="89">
        <f t="shared" si="0"/>
        <v>0</v>
      </c>
      <c r="K18" s="89">
        <f>'[1]เย็น '!J18+'[1]เช้า '!J18+[1]บ่าย!J18</f>
        <v>0</v>
      </c>
      <c r="L18" s="89">
        <f>'[1]เย็น '!K18+'[1]เช้า '!K18+[1]บ่าย!K18</f>
        <v>0</v>
      </c>
      <c r="M18" s="90">
        <f t="shared" si="1"/>
        <v>0</v>
      </c>
      <c r="R18" s="91">
        <f t="shared" si="2"/>
        <v>0</v>
      </c>
    </row>
    <row r="19" spans="2:18" x14ac:dyDescent="0.35">
      <c r="B19" s="7">
        <v>1111094</v>
      </c>
      <c r="C19" s="46" t="s">
        <v>92</v>
      </c>
      <c r="D19" s="89">
        <f>'[1]เย็น '!D19+'[1]เช้า '!D19+[1]บ่าย!D19</f>
        <v>0</v>
      </c>
      <c r="E19" s="89">
        <f>'[1]เย็น '!E19+'[1]เช้า '!E19+[1]บ่าย!E19</f>
        <v>0</v>
      </c>
      <c r="F19" s="89">
        <f>'[1]เย็น '!F19+'[1]เช้า '!F19+[1]บ่าย!F19</f>
        <v>0</v>
      </c>
      <c r="G19" s="89">
        <f>'[1]เย็น '!G19+'[1]เช้า '!G19+[1]บ่าย!G19</f>
        <v>0</v>
      </c>
      <c r="H19" s="89">
        <f>'[1]เย็น '!H19+'[1]เช้า '!H19+[1]บ่าย!H19</f>
        <v>0</v>
      </c>
      <c r="I19" s="89">
        <f>'[1]เย็น '!I19+'[1]เช้า '!I19+[1]บ่าย!I19</f>
        <v>0</v>
      </c>
      <c r="J19" s="89">
        <f t="shared" si="0"/>
        <v>0</v>
      </c>
      <c r="K19" s="89">
        <f>'[1]เย็น '!J19+'[1]เช้า '!J19+[1]บ่าย!J19</f>
        <v>0</v>
      </c>
      <c r="L19" s="89">
        <f>'[1]เย็น '!K19+'[1]เช้า '!K19+[1]บ่าย!K19</f>
        <v>0</v>
      </c>
      <c r="M19" s="90">
        <f t="shared" si="1"/>
        <v>0</v>
      </c>
      <c r="R19" s="91">
        <f t="shared" si="2"/>
        <v>0</v>
      </c>
    </row>
    <row r="20" spans="2:18" x14ac:dyDescent="0.35">
      <c r="B20" s="7">
        <v>1111095</v>
      </c>
      <c r="C20" s="46" t="s">
        <v>93</v>
      </c>
      <c r="D20" s="89">
        <f>'[1]เย็น '!D20+'[1]เช้า '!D20+[1]บ่าย!D20</f>
        <v>0</v>
      </c>
      <c r="E20" s="89">
        <f>'[1]เย็น '!E20+'[1]เช้า '!E20+[1]บ่าย!E20</f>
        <v>0</v>
      </c>
      <c r="F20" s="89">
        <f>'[1]เย็น '!F20+'[1]เช้า '!F20+[1]บ่าย!F20</f>
        <v>0</v>
      </c>
      <c r="G20" s="89">
        <f>'[1]เย็น '!G20+'[1]เช้า '!G20+[1]บ่าย!G20</f>
        <v>0</v>
      </c>
      <c r="H20" s="89">
        <f>'[1]เย็น '!H20+'[1]เช้า '!H20+[1]บ่าย!H20</f>
        <v>0</v>
      </c>
      <c r="I20" s="89">
        <f>'[1]เย็น '!I20+'[1]เช้า '!I20+[1]บ่าย!I20</f>
        <v>0</v>
      </c>
      <c r="J20" s="89">
        <f t="shared" si="0"/>
        <v>0</v>
      </c>
      <c r="K20" s="89">
        <f>'[1]เย็น '!J20+'[1]เช้า '!J20+[1]บ่าย!J20</f>
        <v>0</v>
      </c>
      <c r="L20" s="89">
        <f>'[1]เย็น '!K20+'[1]เช้า '!K20+[1]บ่าย!K20</f>
        <v>0</v>
      </c>
      <c r="M20" s="90">
        <f t="shared" si="1"/>
        <v>0</v>
      </c>
      <c r="R20" s="91">
        <f t="shared" si="2"/>
        <v>0</v>
      </c>
    </row>
    <row r="21" spans="2:18" x14ac:dyDescent="0.35">
      <c r="B21" s="7">
        <v>1111096</v>
      </c>
      <c r="C21" s="46" t="s">
        <v>94</v>
      </c>
      <c r="D21" s="89">
        <f>'[1]เย็น '!D21+'[1]เช้า '!D21+[1]บ่าย!D21</f>
        <v>0</v>
      </c>
      <c r="E21" s="89">
        <f>'[1]เย็น '!E21+'[1]เช้า '!E21+[1]บ่าย!E21</f>
        <v>0</v>
      </c>
      <c r="F21" s="89">
        <f>'[1]เย็น '!F21+'[1]เช้า '!F21+[1]บ่าย!F21</f>
        <v>0</v>
      </c>
      <c r="G21" s="89">
        <f>'[1]เย็น '!G21+'[1]เช้า '!G21+[1]บ่าย!G21</f>
        <v>0</v>
      </c>
      <c r="H21" s="89">
        <f>'[1]เย็น '!H21+'[1]เช้า '!H21+[1]บ่าย!H21</f>
        <v>0</v>
      </c>
      <c r="I21" s="89">
        <f>'[1]เย็น '!I21+'[1]เช้า '!I21+[1]บ่าย!I21</f>
        <v>0</v>
      </c>
      <c r="J21" s="89">
        <f t="shared" si="0"/>
        <v>0</v>
      </c>
      <c r="K21" s="89">
        <f>'[1]เย็น '!J21+'[1]เช้า '!J21+[1]บ่าย!J21</f>
        <v>0</v>
      </c>
      <c r="L21" s="89">
        <f>'[1]เย็น '!K21+'[1]เช้า '!K21+[1]บ่าย!K21</f>
        <v>0</v>
      </c>
      <c r="M21" s="90">
        <f t="shared" si="1"/>
        <v>0</v>
      </c>
      <c r="R21" s="91">
        <f t="shared" si="2"/>
        <v>0</v>
      </c>
    </row>
    <row r="22" spans="2:18" x14ac:dyDescent="0.35">
      <c r="B22" s="7">
        <v>1111097</v>
      </c>
      <c r="C22" s="46" t="s">
        <v>95</v>
      </c>
      <c r="D22" s="89">
        <f>'[1]เย็น '!D22+'[1]เช้า '!D22+[1]บ่าย!D22</f>
        <v>0</v>
      </c>
      <c r="E22" s="89">
        <f>'[1]เย็น '!E22+'[1]เช้า '!E22+[1]บ่าย!E22</f>
        <v>0</v>
      </c>
      <c r="F22" s="89">
        <f>'[1]เย็น '!F22+'[1]เช้า '!F22+[1]บ่าย!F22</f>
        <v>0</v>
      </c>
      <c r="G22" s="89">
        <f>'[1]เย็น '!G22+'[1]เช้า '!G22+[1]บ่าย!G22</f>
        <v>0</v>
      </c>
      <c r="H22" s="89">
        <f>'[1]เย็น '!H22+'[1]เช้า '!H22+[1]บ่าย!H22</f>
        <v>0</v>
      </c>
      <c r="I22" s="89">
        <f>'[1]เย็น '!I22+'[1]เช้า '!I22+[1]บ่าย!I22</f>
        <v>0</v>
      </c>
      <c r="J22" s="89">
        <f t="shared" si="0"/>
        <v>0</v>
      </c>
      <c r="K22" s="89">
        <f>'[1]เย็น '!J22+'[1]เช้า '!J22+[1]บ่าย!J22</f>
        <v>0</v>
      </c>
      <c r="L22" s="89">
        <f>'[1]เย็น '!K22+'[1]เช้า '!K22+[1]บ่าย!K22</f>
        <v>0</v>
      </c>
      <c r="M22" s="90">
        <f t="shared" si="1"/>
        <v>0</v>
      </c>
      <c r="R22" s="91">
        <f t="shared" si="2"/>
        <v>0</v>
      </c>
    </row>
    <row r="23" spans="2:18" x14ac:dyDescent="0.35">
      <c r="B23" s="7">
        <v>1111098</v>
      </c>
      <c r="C23" s="46" t="s">
        <v>96</v>
      </c>
      <c r="D23" s="89">
        <f>'[1]เย็น '!D23+'[1]เช้า '!D23+[1]บ่าย!D23</f>
        <v>0</v>
      </c>
      <c r="E23" s="89">
        <f>'[1]เย็น '!E23+'[1]เช้า '!E23+[1]บ่าย!E23</f>
        <v>0</v>
      </c>
      <c r="F23" s="89">
        <f>'[1]เย็น '!F23+'[1]เช้า '!F23+[1]บ่าย!F23</f>
        <v>0</v>
      </c>
      <c r="G23" s="89">
        <f>'[1]เย็น '!G23+'[1]เช้า '!G23+[1]บ่าย!G23</f>
        <v>0</v>
      </c>
      <c r="H23" s="89">
        <f>'[1]เย็น '!H23+'[1]เช้า '!H23+[1]บ่าย!H23</f>
        <v>0</v>
      </c>
      <c r="I23" s="89">
        <f>'[1]เย็น '!I23+'[1]เช้า '!I23+[1]บ่าย!I23</f>
        <v>0</v>
      </c>
      <c r="J23" s="89">
        <f t="shared" si="0"/>
        <v>0</v>
      </c>
      <c r="K23" s="89">
        <f>'[1]เย็น '!J23+'[1]เช้า '!J23+[1]บ่าย!J23</f>
        <v>0</v>
      </c>
      <c r="L23" s="89">
        <f>'[1]เย็น '!K23+'[1]เช้า '!K23+[1]บ่าย!K23</f>
        <v>0</v>
      </c>
      <c r="M23" s="90">
        <f t="shared" si="1"/>
        <v>0</v>
      </c>
      <c r="R23" s="91">
        <f t="shared" si="2"/>
        <v>0</v>
      </c>
    </row>
    <row r="24" spans="2:18" x14ac:dyDescent="0.35">
      <c r="B24" s="7">
        <v>1111043</v>
      </c>
      <c r="C24" s="46" t="s">
        <v>97</v>
      </c>
      <c r="D24" s="89">
        <f>'[1]เย็น '!D24+'[1]เช้า '!D24+[1]บ่าย!D24</f>
        <v>0</v>
      </c>
      <c r="E24" s="89">
        <f>'[1]เย็น '!E24+'[1]เช้า '!E24+[1]บ่าย!E24</f>
        <v>0</v>
      </c>
      <c r="F24" s="89">
        <f>'[1]เย็น '!F24+'[1]เช้า '!F24+[1]บ่าย!F24</f>
        <v>0</v>
      </c>
      <c r="G24" s="89">
        <f>'[1]เย็น '!G24+'[1]เช้า '!G24+[1]บ่าย!G24</f>
        <v>0</v>
      </c>
      <c r="H24" s="89">
        <f>'[1]เย็น '!H24+'[1]เช้า '!H24+[1]บ่าย!H24</f>
        <v>0</v>
      </c>
      <c r="I24" s="89">
        <f>'[1]เย็น '!I24+'[1]เช้า '!I24+[1]บ่าย!I24</f>
        <v>0</v>
      </c>
      <c r="J24" s="89">
        <f t="shared" si="0"/>
        <v>0</v>
      </c>
      <c r="K24" s="89">
        <f>'[1]เย็น '!J24+'[1]เช้า '!J24+[1]บ่าย!J24</f>
        <v>0</v>
      </c>
      <c r="L24" s="89">
        <f>'[1]เย็น '!K24+'[1]เช้า '!K24+[1]บ่าย!K24</f>
        <v>0</v>
      </c>
      <c r="M24" s="90">
        <f t="shared" si="1"/>
        <v>0</v>
      </c>
      <c r="R24" s="91">
        <f t="shared" si="2"/>
        <v>0</v>
      </c>
    </row>
    <row r="25" spans="2:18" x14ac:dyDescent="0.35">
      <c r="B25" s="7">
        <v>1111056</v>
      </c>
      <c r="C25" s="46" t="s">
        <v>5</v>
      </c>
      <c r="D25" s="89">
        <f>'[1]เย็น '!D25+'[1]เช้า '!D25+[1]บ่าย!D25</f>
        <v>6</v>
      </c>
      <c r="E25" s="89">
        <f>'[1]เย็น '!E25+'[1]เช้า '!E25+[1]บ่าย!E25</f>
        <v>12</v>
      </c>
      <c r="F25" s="89">
        <f>'[1]เย็น '!F25+'[1]เช้า '!F25+[1]บ่าย!F25</f>
        <v>1</v>
      </c>
      <c r="G25" s="89">
        <f>'[1]เย็น '!G25+'[1]เช้า '!G25+[1]บ่าย!G25</f>
        <v>13</v>
      </c>
      <c r="H25" s="89">
        <f>'[1]เย็น '!H25+'[1]เช้า '!H25+[1]บ่าย!H25</f>
        <v>0</v>
      </c>
      <c r="I25" s="89">
        <f>'[1]เย็น '!I25+'[1]เช้า '!I25+[1]บ่าย!I25</f>
        <v>0</v>
      </c>
      <c r="J25" s="89">
        <f t="shared" si="0"/>
        <v>13</v>
      </c>
      <c r="K25" s="89">
        <f>'[1]เย็น '!J25+'[1]เช้า '!J25+[1]บ่าย!J25</f>
        <v>0</v>
      </c>
      <c r="L25" s="89">
        <f>'[1]เย็น '!K25+'[1]เช้า '!K25+[1]บ่าย!K25</f>
        <v>0</v>
      </c>
      <c r="M25" s="90">
        <f t="shared" si="1"/>
        <v>32</v>
      </c>
      <c r="N25" s="7">
        <v>100</v>
      </c>
      <c r="R25" s="91">
        <f t="shared" si="2"/>
        <v>68</v>
      </c>
    </row>
    <row r="26" spans="2:18" x14ac:dyDescent="0.35">
      <c r="B26" s="7">
        <v>1004055</v>
      </c>
      <c r="C26" s="46" t="s">
        <v>6</v>
      </c>
      <c r="D26" s="89">
        <f>'[1]เย็น '!D26+'[1]เช้า '!D26+[1]บ่าย!D26</f>
        <v>6</v>
      </c>
      <c r="E26" s="89">
        <f>'[1]เย็น '!E26+'[1]เช้า '!E26+[1]บ่าย!E26</f>
        <v>0</v>
      </c>
      <c r="F26" s="89">
        <f>'[1]เย็น '!F26+'[1]เช้า '!F26+[1]บ่าย!F26</f>
        <v>0</v>
      </c>
      <c r="G26" s="89">
        <f>'[1]เย็น '!G26+'[1]เช้า '!G26+[1]บ่าย!G26</f>
        <v>0</v>
      </c>
      <c r="H26" s="89">
        <f>'[1]เย็น '!H26+'[1]เช้า '!H26+[1]บ่าย!H26</f>
        <v>0</v>
      </c>
      <c r="I26" s="89">
        <f>'[1]เย็น '!I26+'[1]เช้า '!I26+[1]บ่าย!I26</f>
        <v>0</v>
      </c>
      <c r="J26" s="89">
        <f t="shared" si="0"/>
        <v>0</v>
      </c>
      <c r="K26" s="89">
        <f>'[1]เย็น '!J26+'[1]เช้า '!J26+[1]บ่าย!J26</f>
        <v>0</v>
      </c>
      <c r="L26" s="89">
        <f>'[1]เย็น '!K26+'[1]เช้า '!K26+[1]บ่าย!K26</f>
        <v>0</v>
      </c>
      <c r="M26" s="90">
        <f t="shared" si="1"/>
        <v>6</v>
      </c>
      <c r="R26" s="91">
        <f t="shared" si="2"/>
        <v>-6</v>
      </c>
    </row>
    <row r="27" spans="2:18" x14ac:dyDescent="0.35">
      <c r="B27" s="7">
        <v>1004055</v>
      </c>
      <c r="C27" s="46" t="s">
        <v>98</v>
      </c>
      <c r="D27" s="89">
        <f>'[1]เย็น '!D27+'[1]เช้า '!D27+[1]บ่าย!D27</f>
        <v>0</v>
      </c>
      <c r="E27" s="89">
        <f>'[1]เย็น '!E27+'[1]เช้า '!E27+[1]บ่าย!E27</f>
        <v>0</v>
      </c>
      <c r="F27" s="89">
        <f>'[1]เย็น '!F27+'[1]เช้า '!F27+[1]บ่าย!F27</f>
        <v>0</v>
      </c>
      <c r="G27" s="89">
        <f>'[1]เย็น '!G27+'[1]เช้า '!G27+[1]บ่าย!G27</f>
        <v>0</v>
      </c>
      <c r="H27" s="89">
        <f>'[1]เย็น '!H27+'[1]เช้า '!H27+[1]บ่าย!H27</f>
        <v>0</v>
      </c>
      <c r="I27" s="89">
        <f>'[1]เย็น '!I27+'[1]เช้า '!I27+[1]บ่าย!I27</f>
        <v>0</v>
      </c>
      <c r="J27" s="89">
        <f t="shared" si="0"/>
        <v>0</v>
      </c>
      <c r="K27" s="89">
        <f>'[1]เย็น '!J27+'[1]เช้า '!J27+[1]บ่าย!J27</f>
        <v>0</v>
      </c>
      <c r="L27" s="89">
        <f>'[1]เย็น '!K27+'[1]เช้า '!K27+[1]บ่าย!K27</f>
        <v>0</v>
      </c>
      <c r="M27" s="90">
        <f t="shared" si="1"/>
        <v>0</v>
      </c>
      <c r="R27" s="91">
        <f t="shared" si="2"/>
        <v>0</v>
      </c>
    </row>
    <row r="28" spans="2:18" x14ac:dyDescent="0.35">
      <c r="B28" s="7">
        <v>1004055</v>
      </c>
      <c r="C28" s="46" t="s">
        <v>99</v>
      </c>
      <c r="D28" s="89">
        <f>'[1]เย็น '!D28+'[1]เช้า '!D28+[1]บ่าย!D28</f>
        <v>0</v>
      </c>
      <c r="E28" s="89">
        <f>'[1]เย็น '!E28+'[1]เช้า '!E28+[1]บ่าย!E28</f>
        <v>0</v>
      </c>
      <c r="F28" s="89">
        <f>'[1]เย็น '!F28+'[1]เช้า '!F28+[1]บ่าย!F28</f>
        <v>0</v>
      </c>
      <c r="G28" s="89">
        <f>'[1]เย็น '!G28+'[1]เช้า '!G28+[1]บ่าย!G28</f>
        <v>0</v>
      </c>
      <c r="H28" s="89">
        <f>'[1]เย็น '!H28+'[1]เช้า '!H28+[1]บ่าย!H28</f>
        <v>0</v>
      </c>
      <c r="I28" s="89">
        <f>'[1]เย็น '!I28+'[1]เช้า '!I28+[1]บ่าย!I28</f>
        <v>0</v>
      </c>
      <c r="J28" s="89">
        <f t="shared" si="0"/>
        <v>0</v>
      </c>
      <c r="K28" s="89">
        <f>'[1]เย็น '!J28+'[1]เช้า '!J28+[1]บ่าย!J28</f>
        <v>0</v>
      </c>
      <c r="L28" s="89">
        <f>'[1]เย็น '!K28+'[1]เช้า '!K28+[1]บ่าย!K28</f>
        <v>0</v>
      </c>
      <c r="M28" s="90">
        <f t="shared" si="1"/>
        <v>0</v>
      </c>
      <c r="R28" s="91">
        <f t="shared" si="2"/>
        <v>0</v>
      </c>
    </row>
    <row r="29" spans="2:18" x14ac:dyDescent="0.35">
      <c r="B29" s="7">
        <v>1004055</v>
      </c>
      <c r="C29" s="46" t="s">
        <v>100</v>
      </c>
      <c r="D29" s="89">
        <f>'[1]เย็น '!D29+'[1]เช้า '!D29+[1]บ่าย!D29</f>
        <v>0</v>
      </c>
      <c r="E29" s="89">
        <f>'[1]เย็น '!E29+'[1]เช้า '!E29+[1]บ่าย!E29</f>
        <v>0</v>
      </c>
      <c r="F29" s="89">
        <f>'[1]เย็น '!F29+'[1]เช้า '!F29+[1]บ่าย!F29</f>
        <v>0</v>
      </c>
      <c r="G29" s="89">
        <f>'[1]เย็น '!G29+'[1]เช้า '!G29+[1]บ่าย!G29</f>
        <v>0</v>
      </c>
      <c r="H29" s="89">
        <f>'[1]เย็น '!H29+'[1]เช้า '!H29+[1]บ่าย!H29</f>
        <v>0</v>
      </c>
      <c r="I29" s="89">
        <f>'[1]เย็น '!I29+'[1]เช้า '!I29+[1]บ่าย!I29</f>
        <v>0</v>
      </c>
      <c r="J29" s="89">
        <f t="shared" si="0"/>
        <v>0</v>
      </c>
      <c r="K29" s="89">
        <f>'[1]เย็น '!J29+'[1]เช้า '!J29+[1]บ่าย!J29</f>
        <v>0</v>
      </c>
      <c r="L29" s="89">
        <f>'[1]เย็น '!K29+'[1]เช้า '!K29+[1]บ่าย!K29</f>
        <v>0</v>
      </c>
      <c r="M29" s="90">
        <f t="shared" si="1"/>
        <v>0</v>
      </c>
      <c r="R29" s="91">
        <f t="shared" si="2"/>
        <v>0</v>
      </c>
    </row>
    <row r="30" spans="2:18" x14ac:dyDescent="0.35">
      <c r="B30" s="7">
        <v>1004055</v>
      </c>
      <c r="C30" s="46" t="s">
        <v>101</v>
      </c>
      <c r="D30" s="89">
        <f>'[1]เย็น '!D30+'[1]เช้า '!D30+[1]บ่าย!D30</f>
        <v>0</v>
      </c>
      <c r="E30" s="89">
        <f>'[1]เย็น '!E30+'[1]เช้า '!E30+[1]บ่าย!E30</f>
        <v>0</v>
      </c>
      <c r="F30" s="89">
        <f>'[1]เย็น '!F30+'[1]เช้า '!F30+[1]บ่าย!F30</f>
        <v>0</v>
      </c>
      <c r="G30" s="89">
        <f>'[1]เย็น '!G30+'[1]เช้า '!G30+[1]บ่าย!G30</f>
        <v>0</v>
      </c>
      <c r="H30" s="89">
        <f>'[1]เย็น '!H30+'[1]เช้า '!H30+[1]บ่าย!H30</f>
        <v>0</v>
      </c>
      <c r="I30" s="89">
        <f>'[1]เย็น '!I30+'[1]เช้า '!I30+[1]บ่าย!I30</f>
        <v>0</v>
      </c>
      <c r="J30" s="89">
        <f t="shared" si="0"/>
        <v>0</v>
      </c>
      <c r="K30" s="89">
        <f>'[1]เย็น '!J30+'[1]เช้า '!J30+[1]บ่าย!J30</f>
        <v>0</v>
      </c>
      <c r="L30" s="89">
        <f>'[1]เย็น '!K30+'[1]เช้า '!K30+[1]บ่าย!K30</f>
        <v>0</v>
      </c>
      <c r="M30" s="90">
        <f t="shared" si="1"/>
        <v>0</v>
      </c>
      <c r="R30" s="91">
        <f t="shared" si="2"/>
        <v>0</v>
      </c>
    </row>
    <row r="31" spans="2:18" x14ac:dyDescent="0.35">
      <c r="B31" s="7">
        <v>1004055</v>
      </c>
      <c r="C31" s="46" t="s">
        <v>102</v>
      </c>
      <c r="D31" s="89">
        <f>'[1]เย็น '!D31+'[1]เช้า '!D31+[1]บ่าย!D31</f>
        <v>0</v>
      </c>
      <c r="E31" s="89">
        <f>'[1]เย็น '!E31+'[1]เช้า '!E31+[1]บ่าย!E31</f>
        <v>0</v>
      </c>
      <c r="F31" s="89">
        <f>'[1]เย็น '!F31+'[1]เช้า '!F31+[1]บ่าย!F31</f>
        <v>0</v>
      </c>
      <c r="G31" s="89">
        <f>'[1]เย็น '!G31+'[1]เช้า '!G31+[1]บ่าย!G31</f>
        <v>0</v>
      </c>
      <c r="H31" s="89">
        <f>'[1]เย็น '!H31+'[1]เช้า '!H31+[1]บ่าย!H31</f>
        <v>0</v>
      </c>
      <c r="I31" s="89">
        <f>'[1]เย็น '!I31+'[1]เช้า '!I31+[1]บ่าย!I31</f>
        <v>0</v>
      </c>
      <c r="J31" s="89">
        <f t="shared" si="0"/>
        <v>0</v>
      </c>
      <c r="K31" s="89">
        <f>'[1]เย็น '!J31+'[1]เช้า '!J31+[1]บ่าย!J31</f>
        <v>0</v>
      </c>
      <c r="L31" s="89">
        <f>'[1]เย็น '!K31+'[1]เช้า '!K31+[1]บ่าย!K31</f>
        <v>0</v>
      </c>
      <c r="M31" s="90">
        <f t="shared" si="1"/>
        <v>0</v>
      </c>
      <c r="R31" s="91">
        <f t="shared" si="2"/>
        <v>0</v>
      </c>
    </row>
    <row r="32" spans="2:18" x14ac:dyDescent="0.35">
      <c r="B32" s="7">
        <v>1004055</v>
      </c>
      <c r="C32" s="46" t="s">
        <v>103</v>
      </c>
      <c r="D32" s="89">
        <f>'[1]เย็น '!D32+'[1]เช้า '!D32+[1]บ่าย!D32</f>
        <v>0</v>
      </c>
      <c r="E32" s="89">
        <f>'[1]เย็น '!E32+'[1]เช้า '!E32+[1]บ่าย!E32</f>
        <v>0</v>
      </c>
      <c r="F32" s="89">
        <f>'[1]เย็น '!F32+'[1]เช้า '!F32+[1]บ่าย!F32</f>
        <v>0</v>
      </c>
      <c r="G32" s="89">
        <f>'[1]เย็น '!G32+'[1]เช้า '!G32+[1]บ่าย!G32</f>
        <v>0</v>
      </c>
      <c r="H32" s="89">
        <f>'[1]เย็น '!H32+'[1]เช้า '!H32+[1]บ่าย!H32</f>
        <v>0</v>
      </c>
      <c r="I32" s="89">
        <f>'[1]เย็น '!I32+'[1]เช้า '!I32+[1]บ่าย!I32</f>
        <v>0</v>
      </c>
      <c r="J32" s="89">
        <f t="shared" si="0"/>
        <v>0</v>
      </c>
      <c r="K32" s="89">
        <f>'[1]เย็น '!J32+'[1]เช้า '!J32+[1]บ่าย!J32</f>
        <v>0</v>
      </c>
      <c r="L32" s="89">
        <f>'[1]เย็น '!K32+'[1]เช้า '!K32+[1]บ่าย!K32</f>
        <v>0</v>
      </c>
      <c r="M32" s="90">
        <f t="shared" si="1"/>
        <v>0</v>
      </c>
      <c r="R32" s="91">
        <f t="shared" si="2"/>
        <v>0</v>
      </c>
    </row>
    <row r="33" spans="2:18" x14ac:dyDescent="0.35">
      <c r="B33" s="7">
        <v>1004055</v>
      </c>
      <c r="C33" s="46" t="s">
        <v>104</v>
      </c>
      <c r="D33" s="89">
        <f>'[1]เย็น '!D33+'[1]เช้า '!D33+[1]บ่าย!D33</f>
        <v>0</v>
      </c>
      <c r="E33" s="89">
        <f>'[1]เย็น '!E33+'[1]เช้า '!E33+[1]บ่าย!E33</f>
        <v>0</v>
      </c>
      <c r="F33" s="89">
        <f>'[1]เย็น '!F33+'[1]เช้า '!F33+[1]บ่าย!F33</f>
        <v>0</v>
      </c>
      <c r="G33" s="89">
        <f>'[1]เย็น '!G33+'[1]เช้า '!G33+[1]บ่าย!G33</f>
        <v>0</v>
      </c>
      <c r="H33" s="89">
        <f>'[1]เย็น '!H33+'[1]เช้า '!H33+[1]บ่าย!H33</f>
        <v>0</v>
      </c>
      <c r="I33" s="89">
        <f>'[1]เย็น '!I33+'[1]เช้า '!I33+[1]บ่าย!I33</f>
        <v>0</v>
      </c>
      <c r="J33" s="89">
        <f t="shared" si="0"/>
        <v>0</v>
      </c>
      <c r="K33" s="89">
        <f>'[1]เย็น '!J33+'[1]เช้า '!J33+[1]บ่าย!J33</f>
        <v>0</v>
      </c>
      <c r="L33" s="89">
        <f>'[1]เย็น '!K33+'[1]เช้า '!K33+[1]บ่าย!K33</f>
        <v>0</v>
      </c>
      <c r="M33" s="90">
        <f t="shared" si="1"/>
        <v>0</v>
      </c>
      <c r="R33" s="91">
        <f t="shared" si="2"/>
        <v>0</v>
      </c>
    </row>
    <row r="34" spans="2:18" x14ac:dyDescent="0.35">
      <c r="B34" s="7">
        <v>1004055</v>
      </c>
      <c r="C34" s="46" t="s">
        <v>105</v>
      </c>
      <c r="D34" s="89">
        <f>'[1]เย็น '!D34+'[1]เช้า '!D34+[1]บ่าย!D34</f>
        <v>0</v>
      </c>
      <c r="E34" s="89">
        <f>'[1]เย็น '!E34+'[1]เช้า '!E34+[1]บ่าย!E34</f>
        <v>0</v>
      </c>
      <c r="F34" s="89">
        <f>'[1]เย็น '!F34+'[1]เช้า '!F34+[1]บ่าย!F34</f>
        <v>0</v>
      </c>
      <c r="G34" s="89">
        <f>'[1]เย็น '!G34+'[1]เช้า '!G34+[1]บ่าย!G34</f>
        <v>0</v>
      </c>
      <c r="H34" s="89">
        <f>'[1]เย็น '!H34+'[1]เช้า '!H34+[1]บ่าย!H34</f>
        <v>0</v>
      </c>
      <c r="I34" s="89">
        <f>'[1]เย็น '!I34+'[1]เช้า '!I34+[1]บ่าย!I34</f>
        <v>0</v>
      </c>
      <c r="J34" s="89">
        <f t="shared" si="0"/>
        <v>0</v>
      </c>
      <c r="K34" s="89">
        <f>'[1]เย็น '!J34+'[1]เช้า '!J34+[1]บ่าย!J34</f>
        <v>0</v>
      </c>
      <c r="L34" s="89">
        <f>'[1]เย็น '!K34+'[1]เช้า '!K34+[1]บ่าย!K34</f>
        <v>0</v>
      </c>
      <c r="M34" s="90">
        <f t="shared" si="1"/>
        <v>0</v>
      </c>
      <c r="R34" s="91">
        <f t="shared" si="2"/>
        <v>0</v>
      </c>
    </row>
    <row r="35" spans="2:18" x14ac:dyDescent="0.35">
      <c r="B35" s="7">
        <v>1004055</v>
      </c>
      <c r="C35" s="46" t="s">
        <v>106</v>
      </c>
      <c r="D35" s="89">
        <f>'[1]เย็น '!D35+'[1]เช้า '!D35+[1]บ่าย!D35</f>
        <v>0</v>
      </c>
      <c r="E35" s="89">
        <f>'[1]เย็น '!E35+'[1]เช้า '!E35+[1]บ่าย!E35</f>
        <v>0</v>
      </c>
      <c r="F35" s="89">
        <f>'[1]เย็น '!F35+'[1]เช้า '!F35+[1]บ่าย!F35</f>
        <v>0</v>
      </c>
      <c r="G35" s="89">
        <f>'[1]เย็น '!G35+'[1]เช้า '!G35+[1]บ่าย!G35</f>
        <v>0</v>
      </c>
      <c r="H35" s="89">
        <f>'[1]เย็น '!H35+'[1]เช้า '!H35+[1]บ่าย!H35</f>
        <v>0</v>
      </c>
      <c r="I35" s="89">
        <f>'[1]เย็น '!I35+'[1]เช้า '!I35+[1]บ่าย!I35</f>
        <v>0</v>
      </c>
      <c r="J35" s="89">
        <f t="shared" si="0"/>
        <v>0</v>
      </c>
      <c r="K35" s="89">
        <f>'[1]เย็น '!J35+'[1]เช้า '!J35+[1]บ่าย!J35</f>
        <v>0</v>
      </c>
      <c r="L35" s="89">
        <f>'[1]เย็น '!K35+'[1]เช้า '!K35+[1]บ่าย!K35</f>
        <v>0</v>
      </c>
      <c r="M35" s="90">
        <f t="shared" si="1"/>
        <v>0</v>
      </c>
      <c r="R35" s="91">
        <f t="shared" si="2"/>
        <v>0</v>
      </c>
    </row>
    <row r="36" spans="2:18" x14ac:dyDescent="0.35">
      <c r="B36" s="7">
        <v>1004055</v>
      </c>
      <c r="C36" s="46" t="s">
        <v>107</v>
      </c>
      <c r="D36" s="89">
        <f>'[1]เย็น '!D36+'[1]เช้า '!D36+[1]บ่าย!D36</f>
        <v>0</v>
      </c>
      <c r="E36" s="89">
        <f>'[1]เย็น '!E36+'[1]เช้า '!E36+[1]บ่าย!E36</f>
        <v>0</v>
      </c>
      <c r="F36" s="89">
        <f>'[1]เย็น '!F36+'[1]เช้า '!F36+[1]บ่าย!F36</f>
        <v>0</v>
      </c>
      <c r="G36" s="89">
        <f>'[1]เย็น '!G36+'[1]เช้า '!G36+[1]บ่าย!G36</f>
        <v>0</v>
      </c>
      <c r="H36" s="89">
        <f>'[1]เย็น '!H36+'[1]เช้า '!H36+[1]บ่าย!H36</f>
        <v>0</v>
      </c>
      <c r="I36" s="89">
        <f>'[1]เย็น '!I36+'[1]เช้า '!I36+[1]บ่าย!I36</f>
        <v>0</v>
      </c>
      <c r="J36" s="89">
        <f t="shared" si="0"/>
        <v>0</v>
      </c>
      <c r="K36" s="89">
        <f>'[1]เย็น '!J36+'[1]เช้า '!J36+[1]บ่าย!J36</f>
        <v>0</v>
      </c>
      <c r="L36" s="89">
        <f>'[1]เย็น '!K36+'[1]เช้า '!K36+[1]บ่าย!K36</f>
        <v>0</v>
      </c>
      <c r="M36" s="90">
        <f t="shared" si="1"/>
        <v>0</v>
      </c>
      <c r="R36" s="91">
        <f t="shared" si="2"/>
        <v>0</v>
      </c>
    </row>
    <row r="37" spans="2:18" x14ac:dyDescent="0.35">
      <c r="B37" s="7">
        <v>1004055</v>
      </c>
      <c r="C37" s="46" t="s">
        <v>108</v>
      </c>
      <c r="D37" s="89">
        <f>'[1]เย็น '!D37+'[1]เช้า '!D37+[1]บ่าย!D37</f>
        <v>0</v>
      </c>
      <c r="E37" s="89">
        <f>'[1]เย็น '!E37+'[1]เช้า '!E37+[1]บ่าย!E37</f>
        <v>0</v>
      </c>
      <c r="F37" s="89">
        <f>'[1]เย็น '!F37+'[1]เช้า '!F37+[1]บ่าย!F37</f>
        <v>0</v>
      </c>
      <c r="G37" s="89">
        <f>'[1]เย็น '!G37+'[1]เช้า '!G37+[1]บ่าย!G37</f>
        <v>0</v>
      </c>
      <c r="H37" s="89">
        <f>'[1]เย็น '!H37+'[1]เช้า '!H37+[1]บ่าย!H37</f>
        <v>0</v>
      </c>
      <c r="I37" s="89">
        <f>'[1]เย็น '!I37+'[1]เช้า '!I37+[1]บ่าย!I37</f>
        <v>0</v>
      </c>
      <c r="J37" s="89">
        <f t="shared" si="0"/>
        <v>0</v>
      </c>
      <c r="K37" s="89">
        <f>'[1]เย็น '!J37+'[1]เช้า '!J37+[1]บ่าย!J37</f>
        <v>0</v>
      </c>
      <c r="L37" s="89">
        <f>'[1]เย็น '!K37+'[1]เช้า '!K37+[1]บ่าย!K37</f>
        <v>0</v>
      </c>
      <c r="M37" s="90">
        <f t="shared" si="1"/>
        <v>0</v>
      </c>
      <c r="R37" s="91">
        <f t="shared" si="2"/>
        <v>0</v>
      </c>
    </row>
    <row r="38" spans="2:18" x14ac:dyDescent="0.35">
      <c r="B38" s="7">
        <v>1004055</v>
      </c>
      <c r="C38" s="46" t="s">
        <v>109</v>
      </c>
      <c r="D38" s="89">
        <f>'[1]เย็น '!D38+'[1]เช้า '!D38+[1]บ่าย!D38</f>
        <v>0</v>
      </c>
      <c r="E38" s="89">
        <f>'[1]เย็น '!E38+'[1]เช้า '!E38+[1]บ่าย!E38</f>
        <v>0</v>
      </c>
      <c r="F38" s="89">
        <f>'[1]เย็น '!F38+'[1]เช้า '!F38+[1]บ่าย!F38</f>
        <v>0</v>
      </c>
      <c r="G38" s="89">
        <f>'[1]เย็น '!G38+'[1]เช้า '!G38+[1]บ่าย!G38</f>
        <v>0</v>
      </c>
      <c r="H38" s="89">
        <f>'[1]เย็น '!H38+'[1]เช้า '!H38+[1]บ่าย!H38</f>
        <v>0</v>
      </c>
      <c r="I38" s="89">
        <f>'[1]เย็น '!I38+'[1]เช้า '!I38+[1]บ่าย!I38</f>
        <v>0</v>
      </c>
      <c r="J38" s="89">
        <f t="shared" si="0"/>
        <v>0</v>
      </c>
      <c r="K38" s="89">
        <f>'[1]เย็น '!J38+'[1]เช้า '!J38+[1]บ่าย!J38</f>
        <v>0</v>
      </c>
      <c r="L38" s="89">
        <f>'[1]เย็น '!K38+'[1]เช้า '!K38+[1]บ่าย!K38</f>
        <v>0</v>
      </c>
      <c r="M38" s="90">
        <f t="shared" si="1"/>
        <v>0</v>
      </c>
      <c r="R38" s="91">
        <f t="shared" si="2"/>
        <v>0</v>
      </c>
    </row>
    <row r="39" spans="2:18" x14ac:dyDescent="0.35">
      <c r="B39" s="7">
        <v>1004055</v>
      </c>
      <c r="C39" s="46" t="s">
        <v>110</v>
      </c>
      <c r="D39" s="89">
        <f>'[1]เย็น '!D39+'[1]เช้า '!D39+[1]บ่าย!D39</f>
        <v>0</v>
      </c>
      <c r="E39" s="89">
        <f>'[1]เย็น '!E39+'[1]เช้า '!E39+[1]บ่าย!E39</f>
        <v>0</v>
      </c>
      <c r="F39" s="89">
        <f>'[1]เย็น '!F39+'[1]เช้า '!F39+[1]บ่าย!F39</f>
        <v>0</v>
      </c>
      <c r="G39" s="89">
        <f>'[1]เย็น '!G39+'[1]เช้า '!G39+[1]บ่าย!G39</f>
        <v>0</v>
      </c>
      <c r="H39" s="89">
        <f>'[1]เย็น '!H39+'[1]เช้า '!H39+[1]บ่าย!H39</f>
        <v>0</v>
      </c>
      <c r="I39" s="89">
        <f>'[1]เย็น '!I39+'[1]เช้า '!I39+[1]บ่าย!I39</f>
        <v>0</v>
      </c>
      <c r="J39" s="89">
        <f t="shared" si="0"/>
        <v>0</v>
      </c>
      <c r="K39" s="89">
        <f>'[1]เย็น '!J39+'[1]เช้า '!J39+[1]บ่าย!J39</f>
        <v>0</v>
      </c>
      <c r="L39" s="89">
        <f>'[1]เย็น '!K39+'[1]เช้า '!K39+[1]บ่าย!K39</f>
        <v>0</v>
      </c>
      <c r="M39" s="90">
        <f t="shared" si="1"/>
        <v>0</v>
      </c>
      <c r="R39" s="91">
        <f t="shared" si="2"/>
        <v>0</v>
      </c>
    </row>
    <row r="40" spans="2:18" x14ac:dyDescent="0.35">
      <c r="B40" s="7">
        <v>1111057</v>
      </c>
      <c r="C40" s="46" t="s">
        <v>7</v>
      </c>
      <c r="D40" s="89">
        <f>'[1]เย็น '!D40+'[1]เช้า '!D40+[1]บ่าย!D40</f>
        <v>0</v>
      </c>
      <c r="E40" s="89">
        <f>'[1]เย็น '!E40+'[1]เช้า '!E40+[1]บ่าย!E40</f>
        <v>0</v>
      </c>
      <c r="F40" s="89">
        <f>'[1]เย็น '!F40+'[1]เช้า '!F40+[1]บ่าย!F40</f>
        <v>0</v>
      </c>
      <c r="G40" s="89">
        <f>'[1]เย็น '!G40+'[1]เช้า '!G40+[1]บ่าย!G40</f>
        <v>0</v>
      </c>
      <c r="H40" s="89">
        <f>'[1]เย็น '!H40+'[1]เช้า '!H40+[1]บ่าย!H40</f>
        <v>0</v>
      </c>
      <c r="I40" s="89">
        <f>'[1]เย็น '!I40+'[1]เช้า '!I40+[1]บ่าย!I40</f>
        <v>0</v>
      </c>
      <c r="J40" s="89">
        <f t="shared" si="0"/>
        <v>0</v>
      </c>
      <c r="K40" s="89">
        <f>'[1]เย็น '!J40+'[1]เช้า '!J40+[1]บ่าย!J40</f>
        <v>0</v>
      </c>
      <c r="L40" s="89">
        <f>'[1]เย็น '!K40+'[1]เช้า '!K40+[1]บ่าย!K40</f>
        <v>0</v>
      </c>
      <c r="M40" s="90">
        <f t="shared" si="1"/>
        <v>0</v>
      </c>
      <c r="R40" s="91">
        <f t="shared" si="2"/>
        <v>0</v>
      </c>
    </row>
    <row r="41" spans="2:18" x14ac:dyDescent="0.35">
      <c r="B41" s="7">
        <v>1111058</v>
      </c>
      <c r="C41" s="46" t="s">
        <v>8</v>
      </c>
      <c r="D41" s="89">
        <f>'[1]เย็น '!D41+'[1]เช้า '!D41+[1]บ่าย!D41</f>
        <v>0</v>
      </c>
      <c r="E41" s="89">
        <f>'[1]เย็น '!E41+'[1]เช้า '!E41+[1]บ่าย!E41</f>
        <v>0</v>
      </c>
      <c r="F41" s="89">
        <f>'[1]เย็น '!F41+'[1]เช้า '!F41+[1]บ่าย!F41</f>
        <v>0</v>
      </c>
      <c r="G41" s="89">
        <f>'[1]เย็น '!G41+'[1]เช้า '!G41+[1]บ่าย!G41</f>
        <v>0</v>
      </c>
      <c r="H41" s="89">
        <f>'[1]เย็น '!H41+'[1]เช้า '!H41+[1]บ่าย!H41</f>
        <v>0</v>
      </c>
      <c r="I41" s="89">
        <f>'[1]เย็น '!I41+'[1]เช้า '!I41+[1]บ่าย!I41</f>
        <v>0</v>
      </c>
      <c r="J41" s="89">
        <f t="shared" si="0"/>
        <v>0</v>
      </c>
      <c r="K41" s="89">
        <f>'[1]เย็น '!J41+'[1]เช้า '!J41+[1]บ่าย!J41</f>
        <v>0</v>
      </c>
      <c r="L41" s="89">
        <f>'[1]เย็น '!K41+'[1]เช้า '!K41+[1]บ่าย!K41</f>
        <v>0</v>
      </c>
      <c r="M41" s="90">
        <f t="shared" si="1"/>
        <v>0</v>
      </c>
      <c r="R41" s="91">
        <f t="shared" si="2"/>
        <v>0</v>
      </c>
    </row>
    <row r="42" spans="2:18" x14ac:dyDescent="0.35">
      <c r="B42" s="7">
        <v>1111059</v>
      </c>
      <c r="C42" s="46" t="s">
        <v>9</v>
      </c>
      <c r="D42" s="89">
        <f>'[1]เย็น '!D42+'[1]เช้า '!D42+[1]บ่าย!D42</f>
        <v>0</v>
      </c>
      <c r="E42" s="89">
        <f>'[1]เย็น '!E42+'[1]เช้า '!E42+[1]บ่าย!E42</f>
        <v>0</v>
      </c>
      <c r="F42" s="89">
        <f>'[1]เย็น '!F42+'[1]เช้า '!F42+[1]บ่าย!F42</f>
        <v>0</v>
      </c>
      <c r="G42" s="89">
        <f>'[1]เย็น '!G42+'[1]เช้า '!G42+[1]บ่าย!G42</f>
        <v>0</v>
      </c>
      <c r="H42" s="89">
        <f>'[1]เย็น '!H42+'[1]เช้า '!H42+[1]บ่าย!H42</f>
        <v>0</v>
      </c>
      <c r="I42" s="89">
        <f>'[1]เย็น '!I42+'[1]เช้า '!I42+[1]บ่าย!I42</f>
        <v>0</v>
      </c>
      <c r="J42" s="89">
        <f t="shared" si="0"/>
        <v>0</v>
      </c>
      <c r="K42" s="89">
        <f>'[1]เย็น '!J42+'[1]เช้า '!J42+[1]บ่าย!J42</f>
        <v>0</v>
      </c>
      <c r="L42" s="89">
        <f>'[1]เย็น '!K42+'[1]เช้า '!K42+[1]บ่าย!K42</f>
        <v>0</v>
      </c>
      <c r="M42" s="90">
        <f t="shared" si="1"/>
        <v>0</v>
      </c>
      <c r="R42" s="91">
        <f t="shared" si="2"/>
        <v>0</v>
      </c>
    </row>
    <row r="43" spans="2:18" x14ac:dyDescent="0.35">
      <c r="B43" s="7">
        <v>1111060</v>
      </c>
      <c r="C43" s="46" t="s">
        <v>10</v>
      </c>
      <c r="D43" s="89">
        <f>'[1]เย็น '!D43+'[1]เช้า '!D43+[1]บ่าย!D43</f>
        <v>0</v>
      </c>
      <c r="E43" s="89">
        <f>'[1]เย็น '!E43+'[1]เช้า '!E43+[1]บ่าย!E43</f>
        <v>0</v>
      </c>
      <c r="F43" s="89">
        <f>'[1]เย็น '!F43+'[1]เช้า '!F43+[1]บ่าย!F43</f>
        <v>0</v>
      </c>
      <c r="G43" s="89">
        <f>'[1]เย็น '!G43+'[1]เช้า '!G43+[1]บ่าย!G43</f>
        <v>0</v>
      </c>
      <c r="H43" s="89">
        <f>'[1]เย็น '!H43+'[1]เช้า '!H43+[1]บ่าย!H43</f>
        <v>0</v>
      </c>
      <c r="I43" s="89">
        <f>'[1]เย็น '!I43+'[1]เช้า '!I43+[1]บ่าย!I43</f>
        <v>0</v>
      </c>
      <c r="J43" s="89">
        <f t="shared" si="0"/>
        <v>0</v>
      </c>
      <c r="K43" s="89">
        <f>'[1]เย็น '!J43+'[1]เช้า '!J43+[1]บ่าย!J43</f>
        <v>0</v>
      </c>
      <c r="L43" s="89">
        <f>'[1]เย็น '!K43+'[1]เช้า '!K43+[1]บ่าย!K43</f>
        <v>0</v>
      </c>
      <c r="M43" s="90">
        <f t="shared" si="1"/>
        <v>0</v>
      </c>
      <c r="R43" s="91">
        <f t="shared" si="2"/>
        <v>0</v>
      </c>
    </row>
    <row r="44" spans="2:18" x14ac:dyDescent="0.35">
      <c r="B44" s="7">
        <v>1111061</v>
      </c>
      <c r="C44" s="46" t="s">
        <v>11</v>
      </c>
      <c r="D44" s="89">
        <f>'[1]เย็น '!D44+'[1]เช้า '!D44+[1]บ่าย!D44</f>
        <v>0</v>
      </c>
      <c r="E44" s="89">
        <f>'[1]เย็น '!E44+'[1]เช้า '!E44+[1]บ่าย!E44</f>
        <v>0</v>
      </c>
      <c r="F44" s="89">
        <f>'[1]เย็น '!F44+'[1]เช้า '!F44+[1]บ่าย!F44</f>
        <v>0</v>
      </c>
      <c r="G44" s="89">
        <f>'[1]เย็น '!G44+'[1]เช้า '!G44+[1]บ่าย!G44</f>
        <v>0</v>
      </c>
      <c r="H44" s="89">
        <f>'[1]เย็น '!H44+'[1]เช้า '!H44+[1]บ่าย!H44</f>
        <v>0</v>
      </c>
      <c r="I44" s="89">
        <f>'[1]เย็น '!I44+'[1]เช้า '!I44+[1]บ่าย!I44</f>
        <v>0</v>
      </c>
      <c r="J44" s="89">
        <f t="shared" si="0"/>
        <v>0</v>
      </c>
      <c r="K44" s="89">
        <f>'[1]เย็น '!J44+'[1]เช้า '!J44+[1]บ่าย!J44</f>
        <v>0</v>
      </c>
      <c r="L44" s="89">
        <f>'[1]เย็น '!K44+'[1]เช้า '!K44+[1]บ่าย!K44</f>
        <v>0</v>
      </c>
      <c r="M44" s="90">
        <f t="shared" si="1"/>
        <v>0</v>
      </c>
      <c r="R44" s="91">
        <f t="shared" si="2"/>
        <v>0</v>
      </c>
    </row>
    <row r="45" spans="2:18" x14ac:dyDescent="0.35">
      <c r="B45" s="7">
        <v>1111062</v>
      </c>
      <c r="C45" s="46" t="s">
        <v>12</v>
      </c>
      <c r="D45" s="89">
        <f>'[1]เย็น '!D45+'[1]เช้า '!D45+[1]บ่าย!D45</f>
        <v>0</v>
      </c>
      <c r="E45" s="89">
        <f>'[1]เย็น '!E45+'[1]เช้า '!E45+[1]บ่าย!E45</f>
        <v>0</v>
      </c>
      <c r="F45" s="89">
        <f>'[1]เย็น '!F45+'[1]เช้า '!F45+[1]บ่าย!F45</f>
        <v>0</v>
      </c>
      <c r="G45" s="89">
        <f>'[1]เย็น '!G45+'[1]เช้า '!G45+[1]บ่าย!G45</f>
        <v>0</v>
      </c>
      <c r="H45" s="89">
        <f>'[1]เย็น '!H45+'[1]เช้า '!H45+[1]บ่าย!H45</f>
        <v>0</v>
      </c>
      <c r="I45" s="89">
        <f>'[1]เย็น '!I45+'[1]เช้า '!I45+[1]บ่าย!I45</f>
        <v>0</v>
      </c>
      <c r="J45" s="89">
        <f t="shared" si="0"/>
        <v>0</v>
      </c>
      <c r="K45" s="89">
        <f>'[1]เย็น '!J45+'[1]เช้า '!J45+[1]บ่าย!J45</f>
        <v>0</v>
      </c>
      <c r="L45" s="89">
        <f>'[1]เย็น '!K45+'[1]เช้า '!K45+[1]บ่าย!K45</f>
        <v>0</v>
      </c>
      <c r="M45" s="90">
        <f t="shared" si="1"/>
        <v>0</v>
      </c>
      <c r="R45" s="91">
        <f t="shared" si="2"/>
        <v>0</v>
      </c>
    </row>
    <row r="46" spans="2:18" x14ac:dyDescent="0.35">
      <c r="B46" s="7">
        <v>1111063</v>
      </c>
      <c r="C46" s="46" t="s">
        <v>13</v>
      </c>
      <c r="D46" s="89">
        <f>'[1]เย็น '!D46+'[1]เช้า '!D46+[1]บ่าย!D46</f>
        <v>0</v>
      </c>
      <c r="E46" s="89">
        <f>'[1]เย็น '!E46+'[1]เช้า '!E46+[1]บ่าย!E46</f>
        <v>0</v>
      </c>
      <c r="F46" s="89">
        <f>'[1]เย็น '!F46+'[1]เช้า '!F46+[1]บ่าย!F46</f>
        <v>0</v>
      </c>
      <c r="G46" s="89">
        <f>'[1]เย็น '!G46+'[1]เช้า '!G46+[1]บ่าย!G46</f>
        <v>0</v>
      </c>
      <c r="H46" s="89">
        <f>'[1]เย็น '!H46+'[1]เช้า '!H46+[1]บ่าย!H46</f>
        <v>0</v>
      </c>
      <c r="I46" s="89">
        <f>'[1]เย็น '!I46+'[1]เช้า '!I46+[1]บ่าย!I46</f>
        <v>0</v>
      </c>
      <c r="J46" s="89">
        <f t="shared" si="0"/>
        <v>0</v>
      </c>
      <c r="K46" s="89">
        <f>'[1]เย็น '!J46+'[1]เช้า '!J46+[1]บ่าย!J46</f>
        <v>0</v>
      </c>
      <c r="L46" s="89">
        <f>'[1]เย็น '!K46+'[1]เช้า '!K46+[1]บ่าย!K46</f>
        <v>0</v>
      </c>
      <c r="M46" s="90">
        <f t="shared" si="1"/>
        <v>0</v>
      </c>
      <c r="R46" s="91">
        <f t="shared" si="2"/>
        <v>0</v>
      </c>
    </row>
    <row r="47" spans="2:18" x14ac:dyDescent="0.35">
      <c r="B47" s="7">
        <v>1111064</v>
      </c>
      <c r="C47" s="46" t="s">
        <v>14</v>
      </c>
      <c r="D47" s="89">
        <f>'[1]เย็น '!D47+'[1]เช้า '!D47+[1]บ่าย!D47</f>
        <v>0</v>
      </c>
      <c r="E47" s="89">
        <f>'[1]เย็น '!E47+'[1]เช้า '!E47+[1]บ่าย!E47</f>
        <v>0</v>
      </c>
      <c r="F47" s="89">
        <f>'[1]เย็น '!F47+'[1]เช้า '!F47+[1]บ่าย!F47</f>
        <v>0</v>
      </c>
      <c r="G47" s="89">
        <f>'[1]เย็น '!G47+'[1]เช้า '!G47+[1]บ่าย!G47</f>
        <v>0</v>
      </c>
      <c r="H47" s="89">
        <f>'[1]เย็น '!H47+'[1]เช้า '!H47+[1]บ่าย!H47</f>
        <v>0</v>
      </c>
      <c r="I47" s="89">
        <f>'[1]เย็น '!I47+'[1]เช้า '!I47+[1]บ่าย!I47</f>
        <v>0</v>
      </c>
      <c r="J47" s="89">
        <f t="shared" si="0"/>
        <v>0</v>
      </c>
      <c r="K47" s="89">
        <f>'[1]เย็น '!J47+'[1]เช้า '!J47+[1]บ่าย!J47</f>
        <v>0</v>
      </c>
      <c r="L47" s="89">
        <f>'[1]เย็น '!K47+'[1]เช้า '!K47+[1]บ่าย!K47</f>
        <v>0</v>
      </c>
      <c r="M47" s="90">
        <f t="shared" si="1"/>
        <v>0</v>
      </c>
      <c r="R47" s="91">
        <f t="shared" si="2"/>
        <v>0</v>
      </c>
    </row>
    <row r="48" spans="2:18" x14ac:dyDescent="0.35">
      <c r="B48" s="7">
        <v>1111065</v>
      </c>
      <c r="C48" s="46" t="s">
        <v>15</v>
      </c>
      <c r="D48" s="89">
        <f>'[1]เย็น '!D48+'[1]เช้า '!D48+[1]บ่าย!D48</f>
        <v>0</v>
      </c>
      <c r="E48" s="89">
        <f>'[1]เย็น '!E48+'[1]เช้า '!E48+[1]บ่าย!E48</f>
        <v>0</v>
      </c>
      <c r="F48" s="89">
        <f>'[1]เย็น '!F48+'[1]เช้า '!F48+[1]บ่าย!F48</f>
        <v>0</v>
      </c>
      <c r="G48" s="89">
        <f>'[1]เย็น '!G48+'[1]เช้า '!G48+[1]บ่าย!G48</f>
        <v>0</v>
      </c>
      <c r="H48" s="89">
        <f>'[1]เย็น '!H48+'[1]เช้า '!H48+[1]บ่าย!H48</f>
        <v>0</v>
      </c>
      <c r="I48" s="89">
        <f>'[1]เย็น '!I48+'[1]เช้า '!I48+[1]บ่าย!I48</f>
        <v>0</v>
      </c>
      <c r="J48" s="89">
        <f t="shared" si="0"/>
        <v>0</v>
      </c>
      <c r="K48" s="89">
        <f>'[1]เย็น '!J48+'[1]เช้า '!J48+[1]บ่าย!J48</f>
        <v>0</v>
      </c>
      <c r="L48" s="89">
        <f>'[1]เย็น '!K48+'[1]เช้า '!K48+[1]บ่าย!K48</f>
        <v>0</v>
      </c>
      <c r="M48" s="90">
        <f t="shared" si="1"/>
        <v>0</v>
      </c>
      <c r="R48" s="91">
        <f t="shared" si="2"/>
        <v>0</v>
      </c>
    </row>
    <row r="49" spans="2:23" s="31" customFormat="1" x14ac:dyDescent="0.35">
      <c r="B49" s="7">
        <v>1111066</v>
      </c>
      <c r="C49" s="46" t="s">
        <v>16</v>
      </c>
      <c r="D49" s="89">
        <f>'[1]เย็น '!D49+'[1]เช้า '!D49+[1]บ่าย!D49</f>
        <v>0</v>
      </c>
      <c r="E49" s="89">
        <f>'[1]เย็น '!E49+'[1]เช้า '!E49+[1]บ่าย!E49</f>
        <v>0</v>
      </c>
      <c r="F49" s="89">
        <f>'[1]เย็น '!F49+'[1]เช้า '!F49+[1]บ่าย!F49</f>
        <v>0</v>
      </c>
      <c r="G49" s="89">
        <f>'[1]เย็น '!G49+'[1]เช้า '!G49+[1]บ่าย!G49</f>
        <v>0</v>
      </c>
      <c r="H49" s="89">
        <f>'[1]เย็น '!H49+'[1]เช้า '!H49+[1]บ่าย!H49</f>
        <v>0</v>
      </c>
      <c r="I49" s="89">
        <f>'[1]เย็น '!I49+'[1]เช้า '!I49+[1]บ่าย!I49</f>
        <v>0</v>
      </c>
      <c r="J49" s="89">
        <f t="shared" si="0"/>
        <v>0</v>
      </c>
      <c r="K49" s="89">
        <f>'[1]เย็น '!J49+'[1]เช้า '!J49+[1]บ่าย!J49</f>
        <v>0</v>
      </c>
      <c r="L49" s="89">
        <f>'[1]เย็น '!K49+'[1]เช้า '!K49+[1]บ่าย!K49</f>
        <v>0</v>
      </c>
      <c r="M49" s="90">
        <f t="shared" si="1"/>
        <v>0</v>
      </c>
      <c r="N49" s="7"/>
      <c r="O49" s="7"/>
      <c r="P49" s="7"/>
      <c r="Q49" s="7"/>
      <c r="R49" s="91">
        <f t="shared" si="2"/>
        <v>0</v>
      </c>
      <c r="S49"/>
      <c r="T49"/>
    </row>
    <row r="50" spans="2:23" s="31" customFormat="1" x14ac:dyDescent="0.35">
      <c r="B50" s="7">
        <v>1111067</v>
      </c>
      <c r="C50" s="46" t="s">
        <v>17</v>
      </c>
      <c r="D50" s="89">
        <f>'[1]เย็น '!D50+'[1]เช้า '!D50+[1]บ่าย!D50</f>
        <v>0</v>
      </c>
      <c r="E50" s="89">
        <f>'[1]เย็น '!E50+'[1]เช้า '!E50+[1]บ่าย!E50</f>
        <v>0</v>
      </c>
      <c r="F50" s="89">
        <f>'[1]เย็น '!F50+'[1]เช้า '!F50+[1]บ่าย!F50</f>
        <v>0</v>
      </c>
      <c r="G50" s="89">
        <f>'[1]เย็น '!G50+'[1]เช้า '!G50+[1]บ่าย!G50</f>
        <v>0</v>
      </c>
      <c r="H50" s="89">
        <f>'[1]เย็น '!H50+'[1]เช้า '!H50+[1]บ่าย!H50</f>
        <v>0</v>
      </c>
      <c r="I50" s="89">
        <f>'[1]เย็น '!I50+'[1]เช้า '!I50+[1]บ่าย!I50</f>
        <v>0</v>
      </c>
      <c r="J50" s="89">
        <f t="shared" si="0"/>
        <v>0</v>
      </c>
      <c r="K50" s="89">
        <f>'[1]เย็น '!J50+'[1]เช้า '!J50+[1]บ่าย!J50</f>
        <v>0</v>
      </c>
      <c r="L50" s="89">
        <f>'[1]เย็น '!K50+'[1]เช้า '!K50+[1]บ่าย!K50</f>
        <v>0</v>
      </c>
      <c r="M50" s="90">
        <f t="shared" si="1"/>
        <v>0</v>
      </c>
      <c r="N50" s="7"/>
      <c r="O50" s="7"/>
      <c r="P50" s="7"/>
      <c r="Q50" s="7"/>
      <c r="R50" s="91">
        <f t="shared" si="2"/>
        <v>0</v>
      </c>
      <c r="S50"/>
      <c r="T50"/>
    </row>
    <row r="51" spans="2:23" s="31" customFormat="1" x14ac:dyDescent="0.35">
      <c r="B51" s="7">
        <v>1111068</v>
      </c>
      <c r="C51" s="46" t="s">
        <v>18</v>
      </c>
      <c r="D51" s="89">
        <f>'[1]เย็น '!D51+'[1]เช้า '!D51+[1]บ่าย!D51</f>
        <v>0</v>
      </c>
      <c r="E51" s="89">
        <f>'[1]เย็น '!E51+'[1]เช้า '!E51+[1]บ่าย!E51</f>
        <v>0</v>
      </c>
      <c r="F51" s="89">
        <f>'[1]เย็น '!F51+'[1]เช้า '!F51+[1]บ่าย!F51</f>
        <v>0</v>
      </c>
      <c r="G51" s="89">
        <f>'[1]เย็น '!G51+'[1]เช้า '!G51+[1]บ่าย!G51</f>
        <v>0</v>
      </c>
      <c r="H51" s="89">
        <f>'[1]เย็น '!H51+'[1]เช้า '!H51+[1]บ่าย!H51</f>
        <v>0</v>
      </c>
      <c r="I51" s="89">
        <f>'[1]เย็น '!I51+'[1]เช้า '!I51+[1]บ่าย!I51</f>
        <v>0</v>
      </c>
      <c r="J51" s="89">
        <f t="shared" si="0"/>
        <v>0</v>
      </c>
      <c r="K51" s="89">
        <f>'[1]เย็น '!J51+'[1]เช้า '!J51+[1]บ่าย!J51</f>
        <v>0</v>
      </c>
      <c r="L51" s="89">
        <f>'[1]เย็น '!K51+'[1]เช้า '!K51+[1]บ่าย!K51</f>
        <v>0</v>
      </c>
      <c r="M51" s="90">
        <f t="shared" si="1"/>
        <v>0</v>
      </c>
      <c r="N51" s="7"/>
      <c r="O51" s="7"/>
      <c r="P51" s="7"/>
      <c r="Q51" s="7"/>
      <c r="R51" s="91">
        <f t="shared" si="2"/>
        <v>0</v>
      </c>
      <c r="S51"/>
      <c r="T51"/>
    </row>
    <row r="52" spans="2:23" s="31" customFormat="1" x14ac:dyDescent="0.35">
      <c r="B52" s="7">
        <v>1111069</v>
      </c>
      <c r="C52" s="46" t="s">
        <v>19</v>
      </c>
      <c r="D52" s="89">
        <f>'[1]เย็น '!D52+'[1]เช้า '!D52+[1]บ่าย!D52</f>
        <v>0</v>
      </c>
      <c r="E52" s="89">
        <f>'[1]เย็น '!E52+'[1]เช้า '!E52+[1]บ่าย!E52</f>
        <v>0</v>
      </c>
      <c r="F52" s="89">
        <f>'[1]เย็น '!F52+'[1]เช้า '!F52+[1]บ่าย!F52</f>
        <v>0</v>
      </c>
      <c r="G52" s="89">
        <f>'[1]เย็น '!G52+'[1]เช้า '!G52+[1]บ่าย!G52</f>
        <v>0</v>
      </c>
      <c r="H52" s="89">
        <f>'[1]เย็น '!H52+'[1]เช้า '!H52+[1]บ่าย!H52</f>
        <v>0</v>
      </c>
      <c r="I52" s="89">
        <f>'[1]เย็น '!I52+'[1]เช้า '!I52+[1]บ่าย!I52</f>
        <v>0</v>
      </c>
      <c r="J52" s="89">
        <f t="shared" si="0"/>
        <v>0</v>
      </c>
      <c r="K52" s="89">
        <f>'[1]เย็น '!J52+'[1]เช้า '!J52+[1]บ่าย!J52</f>
        <v>0</v>
      </c>
      <c r="L52" s="89">
        <f>'[1]เย็น '!K52+'[1]เช้า '!K52+[1]บ่าย!K52</f>
        <v>0</v>
      </c>
      <c r="M52" s="90">
        <f t="shared" si="1"/>
        <v>0</v>
      </c>
      <c r="N52" s="7"/>
      <c r="O52" s="7"/>
      <c r="P52" s="7"/>
      <c r="Q52" s="7"/>
      <c r="R52" s="91">
        <f t="shared" si="2"/>
        <v>0</v>
      </c>
      <c r="S52"/>
      <c r="T52" s="30"/>
    </row>
    <row r="53" spans="2:23" s="31" customFormat="1" x14ac:dyDescent="0.35">
      <c r="B53" s="7">
        <v>1111070</v>
      </c>
      <c r="C53" s="46" t="s">
        <v>20</v>
      </c>
      <c r="D53" s="89">
        <f>'[1]เย็น '!D53+'[1]เช้า '!D53+[1]บ่าย!D53</f>
        <v>0</v>
      </c>
      <c r="E53" s="89">
        <f>'[1]เย็น '!E53+'[1]เช้า '!E53+[1]บ่าย!E53</f>
        <v>0</v>
      </c>
      <c r="F53" s="89">
        <f>'[1]เย็น '!F53+'[1]เช้า '!F53+[1]บ่าย!F53</f>
        <v>0</v>
      </c>
      <c r="G53" s="89">
        <f>'[1]เย็น '!G53+'[1]เช้า '!G53+[1]บ่าย!G53</f>
        <v>0</v>
      </c>
      <c r="H53" s="89">
        <f>'[1]เย็น '!H53+'[1]เช้า '!H53+[1]บ่าย!H53</f>
        <v>0</v>
      </c>
      <c r="I53" s="89">
        <f>'[1]เย็น '!I53+'[1]เช้า '!I53+[1]บ่าย!I53</f>
        <v>0</v>
      </c>
      <c r="J53" s="89">
        <f t="shared" si="0"/>
        <v>0</v>
      </c>
      <c r="K53" s="89">
        <f>'[1]เย็น '!J53+'[1]เช้า '!J53+[1]บ่าย!J53</f>
        <v>0</v>
      </c>
      <c r="L53" s="89">
        <f>'[1]เย็น '!K53+'[1]เช้า '!K53+[1]บ่าย!K53</f>
        <v>0</v>
      </c>
      <c r="M53" s="90">
        <f t="shared" si="1"/>
        <v>0</v>
      </c>
      <c r="N53" s="7"/>
      <c r="O53" s="7"/>
      <c r="P53" s="7"/>
      <c r="Q53" s="7"/>
      <c r="R53" s="91">
        <f t="shared" si="2"/>
        <v>0</v>
      </c>
      <c r="S53"/>
      <c r="T53"/>
    </row>
    <row r="54" spans="2:23" s="31" customFormat="1" x14ac:dyDescent="0.35">
      <c r="B54" s="7">
        <v>1111071</v>
      </c>
      <c r="C54" s="46" t="s">
        <v>21</v>
      </c>
      <c r="D54" s="89">
        <f>'[1]เย็น '!D54+'[1]เช้า '!D54+[1]บ่าย!D54</f>
        <v>0</v>
      </c>
      <c r="E54" s="89">
        <f>'[1]เย็น '!E54+'[1]เช้า '!E54+[1]บ่าย!E54</f>
        <v>0</v>
      </c>
      <c r="F54" s="89">
        <f>'[1]เย็น '!F54+'[1]เช้า '!F54+[1]บ่าย!F54</f>
        <v>0</v>
      </c>
      <c r="G54" s="89">
        <f>'[1]เย็น '!G54+'[1]เช้า '!G54+[1]บ่าย!G54</f>
        <v>0</v>
      </c>
      <c r="H54" s="89">
        <f>'[1]เย็น '!H54+'[1]เช้า '!H54+[1]บ่าย!H54</f>
        <v>0</v>
      </c>
      <c r="I54" s="89">
        <f>'[1]เย็น '!I54+'[1]เช้า '!I54+[1]บ่าย!I54</f>
        <v>0</v>
      </c>
      <c r="J54" s="89">
        <f t="shared" si="0"/>
        <v>0</v>
      </c>
      <c r="K54" s="89">
        <f>'[1]เย็น '!J54+'[1]เช้า '!J54+[1]บ่าย!J54</f>
        <v>0</v>
      </c>
      <c r="L54" s="89">
        <f>'[1]เย็น '!K54+'[1]เช้า '!K54+[1]บ่าย!K54</f>
        <v>0</v>
      </c>
      <c r="M54" s="90">
        <f t="shared" si="1"/>
        <v>0</v>
      </c>
      <c r="N54" s="7"/>
      <c r="O54" s="7"/>
      <c r="P54" s="7"/>
      <c r="Q54" s="7"/>
      <c r="R54" s="91">
        <f t="shared" si="2"/>
        <v>0</v>
      </c>
      <c r="S54"/>
      <c r="T54"/>
      <c r="U54" s="30"/>
      <c r="W54" s="30"/>
    </row>
    <row r="55" spans="2:23" s="31" customFormat="1" x14ac:dyDescent="0.35">
      <c r="B55" s="7">
        <v>1111001</v>
      </c>
      <c r="C55" s="46" t="s">
        <v>22</v>
      </c>
      <c r="D55" s="89">
        <f>'[1]เย็น '!D55+'[1]เช้า '!D55+[1]บ่าย!D55</f>
        <v>0</v>
      </c>
      <c r="E55" s="89">
        <f>'[1]เย็น '!E55+'[1]เช้า '!E55+[1]บ่าย!E55</f>
        <v>0</v>
      </c>
      <c r="F55" s="89">
        <f>'[1]เย็น '!F55+'[1]เช้า '!F55+[1]บ่าย!F55</f>
        <v>0</v>
      </c>
      <c r="G55" s="89">
        <f>'[1]เย็น '!G55+'[1]เช้า '!G55+[1]บ่าย!G55</f>
        <v>0</v>
      </c>
      <c r="H55" s="89">
        <f>'[1]เย็น '!H55+'[1]เช้า '!H55+[1]บ่าย!H55</f>
        <v>0</v>
      </c>
      <c r="I55" s="89">
        <f>'[1]เย็น '!I55+'[1]เช้า '!I55+[1]บ่าย!I55</f>
        <v>0</v>
      </c>
      <c r="J55" s="89">
        <f t="shared" si="0"/>
        <v>0</v>
      </c>
      <c r="K55" s="89">
        <f>'[1]เย็น '!J55+'[1]เช้า '!J55+[1]บ่าย!J55</f>
        <v>0</v>
      </c>
      <c r="L55" s="89">
        <f>'[1]เย็น '!K55+'[1]เช้า '!K55+[1]บ่าย!K55</f>
        <v>0</v>
      </c>
      <c r="M55" s="90">
        <f t="shared" si="1"/>
        <v>0</v>
      </c>
      <c r="N55" s="7"/>
      <c r="O55" s="7"/>
      <c r="P55" s="7"/>
      <c r="Q55" s="7"/>
      <c r="R55" s="91">
        <f t="shared" si="2"/>
        <v>0</v>
      </c>
      <c r="S55"/>
      <c r="T55"/>
    </row>
    <row r="56" spans="2:23" s="31" customFormat="1" x14ac:dyDescent="0.35">
      <c r="B56" s="7">
        <v>1111074</v>
      </c>
      <c r="C56" s="46" t="s">
        <v>23</v>
      </c>
      <c r="D56" s="89">
        <f>'[1]เย็น '!D56+'[1]เช้า '!D56+[1]บ่าย!D56</f>
        <v>0</v>
      </c>
      <c r="E56" s="89">
        <f>'[1]เย็น '!E56+'[1]เช้า '!E56+[1]บ่าย!E56</f>
        <v>0</v>
      </c>
      <c r="F56" s="89">
        <f>'[1]เย็น '!F56+'[1]เช้า '!F56+[1]บ่าย!F56</f>
        <v>0</v>
      </c>
      <c r="G56" s="89">
        <f>'[1]เย็น '!G56+'[1]เช้า '!G56+[1]บ่าย!G56</f>
        <v>0</v>
      </c>
      <c r="H56" s="89">
        <f>'[1]เย็น '!H56+'[1]เช้า '!H56+[1]บ่าย!H56</f>
        <v>0</v>
      </c>
      <c r="I56" s="89">
        <f>'[1]เย็น '!I56+'[1]เช้า '!I56+[1]บ่าย!I56</f>
        <v>0</v>
      </c>
      <c r="J56" s="89">
        <f t="shared" si="0"/>
        <v>0</v>
      </c>
      <c r="K56" s="89">
        <f>'[1]เย็น '!J56+'[1]เช้า '!J56+[1]บ่าย!J56</f>
        <v>0</v>
      </c>
      <c r="L56" s="89">
        <f>'[1]เย็น '!K56+'[1]เช้า '!K56+[1]บ่าย!K56</f>
        <v>0</v>
      </c>
      <c r="M56" s="90">
        <f t="shared" si="1"/>
        <v>0</v>
      </c>
      <c r="N56" s="7"/>
      <c r="O56" s="7"/>
      <c r="P56" s="7"/>
      <c r="Q56" s="7"/>
      <c r="R56" s="91">
        <f t="shared" si="2"/>
        <v>0</v>
      </c>
      <c r="S56"/>
      <c r="T56"/>
    </row>
    <row r="57" spans="2:23" s="31" customFormat="1" x14ac:dyDescent="0.35">
      <c r="B57" s="7">
        <v>1111075</v>
      </c>
      <c r="C57" s="46" t="s">
        <v>24</v>
      </c>
      <c r="D57" s="89">
        <f>'[1]เย็น '!D57+'[1]เช้า '!D57+[1]บ่าย!D57</f>
        <v>0</v>
      </c>
      <c r="E57" s="89">
        <f>'[1]เย็น '!E57+'[1]เช้า '!E57+[1]บ่าย!E57</f>
        <v>0</v>
      </c>
      <c r="F57" s="89">
        <f>'[1]เย็น '!F57+'[1]เช้า '!F57+[1]บ่าย!F57</f>
        <v>0</v>
      </c>
      <c r="G57" s="89">
        <f>'[1]เย็น '!G57+'[1]เช้า '!G57+[1]บ่าย!G57</f>
        <v>0</v>
      </c>
      <c r="H57" s="89">
        <f>'[1]เย็น '!H57+'[1]เช้า '!H57+[1]บ่าย!H57</f>
        <v>0</v>
      </c>
      <c r="I57" s="89">
        <f>'[1]เย็น '!I57+'[1]เช้า '!I57+[1]บ่าย!I57</f>
        <v>0</v>
      </c>
      <c r="J57" s="89">
        <f t="shared" si="0"/>
        <v>0</v>
      </c>
      <c r="K57" s="89">
        <f>'[1]เย็น '!J57+'[1]เช้า '!J57+[1]บ่าย!J57</f>
        <v>0</v>
      </c>
      <c r="L57" s="89">
        <f>'[1]เย็น '!K57+'[1]เช้า '!K57+[1]บ่าย!K57</f>
        <v>0</v>
      </c>
      <c r="M57" s="90">
        <f t="shared" si="1"/>
        <v>0</v>
      </c>
      <c r="N57" s="7"/>
      <c r="O57" s="7"/>
      <c r="P57" s="7"/>
      <c r="Q57" s="7"/>
      <c r="R57" s="91">
        <f t="shared" si="2"/>
        <v>0</v>
      </c>
      <c r="S57"/>
      <c r="T57"/>
    </row>
    <row r="58" spans="2:23" s="31" customFormat="1" x14ac:dyDescent="0.35">
      <c r="B58" s="7">
        <v>1111076</v>
      </c>
      <c r="C58" s="46" t="s">
        <v>25</v>
      </c>
      <c r="D58" s="89">
        <f>'[1]เย็น '!D58+'[1]เช้า '!D58+[1]บ่าย!D58</f>
        <v>0</v>
      </c>
      <c r="E58" s="89">
        <f>'[1]เย็น '!E58+'[1]เช้า '!E58+[1]บ่าย!E58</f>
        <v>0</v>
      </c>
      <c r="F58" s="89">
        <f>'[1]เย็น '!F58+'[1]เช้า '!F58+[1]บ่าย!F58</f>
        <v>0</v>
      </c>
      <c r="G58" s="89">
        <f>'[1]เย็น '!G58+'[1]เช้า '!G58+[1]บ่าย!G58</f>
        <v>0</v>
      </c>
      <c r="H58" s="89">
        <f>'[1]เย็น '!H58+'[1]เช้า '!H58+[1]บ่าย!H58</f>
        <v>0</v>
      </c>
      <c r="I58" s="89">
        <f>'[1]เย็น '!I58+'[1]เช้า '!I58+[1]บ่าย!I58</f>
        <v>0</v>
      </c>
      <c r="J58" s="89">
        <f t="shared" si="0"/>
        <v>0</v>
      </c>
      <c r="K58" s="89">
        <f>'[1]เย็น '!J58+'[1]เช้า '!J58+[1]บ่าย!J58</f>
        <v>0</v>
      </c>
      <c r="L58" s="89">
        <f>'[1]เย็น '!K58+'[1]เช้า '!K58+[1]บ่าย!K58</f>
        <v>0</v>
      </c>
      <c r="M58" s="90">
        <f t="shared" si="1"/>
        <v>0</v>
      </c>
      <c r="N58" s="7"/>
      <c r="O58" s="7"/>
      <c r="P58" s="7"/>
      <c r="Q58" s="7"/>
      <c r="R58" s="91">
        <f t="shared" si="2"/>
        <v>0</v>
      </c>
      <c r="S58"/>
      <c r="T58"/>
    </row>
    <row r="59" spans="2:23" s="31" customFormat="1" x14ac:dyDescent="0.35">
      <c r="B59" s="7">
        <v>1111077</v>
      </c>
      <c r="C59" s="46" t="s">
        <v>26</v>
      </c>
      <c r="D59" s="89">
        <f>'[1]เย็น '!D59+'[1]เช้า '!D59+[1]บ่าย!D59</f>
        <v>0</v>
      </c>
      <c r="E59" s="89">
        <f>'[1]เย็น '!E59+'[1]เช้า '!E59+[1]บ่าย!E59</f>
        <v>0</v>
      </c>
      <c r="F59" s="89">
        <f>'[1]เย็น '!F59+'[1]เช้า '!F59+[1]บ่าย!F59</f>
        <v>0</v>
      </c>
      <c r="G59" s="89">
        <f>'[1]เย็น '!G59+'[1]เช้า '!G59+[1]บ่าย!G59</f>
        <v>0</v>
      </c>
      <c r="H59" s="89">
        <f>'[1]เย็น '!H59+'[1]เช้า '!H59+[1]บ่าย!H59</f>
        <v>0</v>
      </c>
      <c r="I59" s="89">
        <f>'[1]เย็น '!I59+'[1]เช้า '!I59+[1]บ่าย!I59</f>
        <v>0</v>
      </c>
      <c r="J59" s="89">
        <f t="shared" si="0"/>
        <v>0</v>
      </c>
      <c r="K59" s="89">
        <f>'[1]เย็น '!J59+'[1]เช้า '!J59+[1]บ่าย!J59</f>
        <v>0</v>
      </c>
      <c r="L59" s="89">
        <f>'[1]เย็น '!K59+'[1]เช้า '!K59+[1]บ่าย!K59</f>
        <v>0</v>
      </c>
      <c r="M59" s="90">
        <f t="shared" si="1"/>
        <v>0</v>
      </c>
      <c r="N59" s="7"/>
      <c r="O59" s="7"/>
      <c r="P59" s="7"/>
      <c r="Q59" s="7"/>
      <c r="R59" s="91">
        <f t="shared" si="2"/>
        <v>0</v>
      </c>
      <c r="S59"/>
      <c r="T59"/>
    </row>
    <row r="60" spans="2:23" s="31" customFormat="1" x14ac:dyDescent="0.35">
      <c r="B60" s="7">
        <v>1111078</v>
      </c>
      <c r="C60" s="46" t="s">
        <v>65</v>
      </c>
      <c r="D60" s="89">
        <f>'[1]เย็น '!D60+'[1]เช้า '!D60+[1]บ่าย!D60</f>
        <v>0</v>
      </c>
      <c r="E60" s="89">
        <f>'[1]เย็น '!E60+'[1]เช้า '!E60+[1]บ่าย!E60</f>
        <v>0</v>
      </c>
      <c r="F60" s="89">
        <f>'[1]เย็น '!F60+'[1]เช้า '!F60+[1]บ่าย!F60</f>
        <v>0</v>
      </c>
      <c r="G60" s="89">
        <f>'[1]เย็น '!G60+'[1]เช้า '!G60+[1]บ่าย!G60</f>
        <v>0</v>
      </c>
      <c r="H60" s="89">
        <f>'[1]เย็น '!H60+'[1]เช้า '!H60+[1]บ่าย!H60</f>
        <v>0</v>
      </c>
      <c r="I60" s="89">
        <f>'[1]เย็น '!I60+'[1]เช้า '!I60+[1]บ่าย!I60</f>
        <v>0</v>
      </c>
      <c r="J60" s="89">
        <f t="shared" si="0"/>
        <v>0</v>
      </c>
      <c r="K60" s="89">
        <f>'[1]เย็น '!J60+'[1]เช้า '!J60+[1]บ่าย!J60</f>
        <v>0</v>
      </c>
      <c r="L60" s="89">
        <f>'[1]เย็น '!K60+'[1]เช้า '!K60+[1]บ่าย!K60</f>
        <v>0</v>
      </c>
      <c r="M60" s="90">
        <f t="shared" si="1"/>
        <v>0</v>
      </c>
      <c r="N60" s="7"/>
      <c r="O60" s="7"/>
      <c r="P60" s="7"/>
      <c r="Q60" s="7"/>
      <c r="R60" s="91">
        <f t="shared" si="2"/>
        <v>0</v>
      </c>
      <c r="S60"/>
      <c r="T60"/>
    </row>
    <row r="61" spans="2:23" s="31" customFormat="1" x14ac:dyDescent="0.35">
      <c r="B61" s="7">
        <v>1111079</v>
      </c>
      <c r="C61" s="46" t="s">
        <v>27</v>
      </c>
      <c r="D61" s="89">
        <f>'[1]เย็น '!D61+'[1]เช้า '!D61+[1]บ่าย!D61</f>
        <v>0</v>
      </c>
      <c r="E61" s="89">
        <f>'[1]เย็น '!E61+'[1]เช้า '!E61+[1]บ่าย!E61</f>
        <v>0</v>
      </c>
      <c r="F61" s="89">
        <f>'[1]เย็น '!F61+'[1]เช้า '!F61+[1]บ่าย!F61</f>
        <v>0</v>
      </c>
      <c r="G61" s="89">
        <f>'[1]เย็น '!G61+'[1]เช้า '!G61+[1]บ่าย!G61</f>
        <v>0</v>
      </c>
      <c r="H61" s="89">
        <f>'[1]เย็น '!H61+'[1]เช้า '!H61+[1]บ่าย!H61</f>
        <v>0</v>
      </c>
      <c r="I61" s="89">
        <f>'[1]เย็น '!I61+'[1]เช้า '!I61+[1]บ่าย!I61</f>
        <v>0</v>
      </c>
      <c r="J61" s="89">
        <f t="shared" si="0"/>
        <v>0</v>
      </c>
      <c r="K61" s="89">
        <f>'[1]เย็น '!J61+'[1]เช้า '!J61+[1]บ่าย!J61</f>
        <v>0</v>
      </c>
      <c r="L61" s="89">
        <f>'[1]เย็น '!K61+'[1]เช้า '!K61+[1]บ่าย!K61</f>
        <v>0</v>
      </c>
      <c r="M61" s="90">
        <f t="shared" si="1"/>
        <v>0</v>
      </c>
      <c r="N61" s="7"/>
      <c r="O61" s="7"/>
      <c r="P61" s="7"/>
      <c r="Q61" s="7"/>
      <c r="R61" s="91">
        <f t="shared" si="2"/>
        <v>0</v>
      </c>
      <c r="S61"/>
      <c r="T61"/>
    </row>
    <row r="62" spans="2:23" s="31" customFormat="1" x14ac:dyDescent="0.35">
      <c r="B62" s="7">
        <v>1111080</v>
      </c>
      <c r="C62" s="46" t="s">
        <v>28</v>
      </c>
      <c r="D62" s="89">
        <f>'[1]เย็น '!D62+'[1]เช้า '!D62+[1]บ่าย!D62</f>
        <v>0</v>
      </c>
      <c r="E62" s="89">
        <f>'[1]เย็น '!E62+'[1]เช้า '!E62+[1]บ่าย!E62</f>
        <v>0</v>
      </c>
      <c r="F62" s="89">
        <f>'[1]เย็น '!F62+'[1]เช้า '!F62+[1]บ่าย!F62</f>
        <v>0</v>
      </c>
      <c r="G62" s="89">
        <f>'[1]เย็น '!G62+'[1]เช้า '!G62+[1]บ่าย!G62</f>
        <v>0</v>
      </c>
      <c r="H62" s="89">
        <f>'[1]เย็น '!H62+'[1]เช้า '!H62+[1]บ่าย!H62</f>
        <v>0</v>
      </c>
      <c r="I62" s="89">
        <f>'[1]เย็น '!I62+'[1]เช้า '!I62+[1]บ่าย!I62</f>
        <v>0</v>
      </c>
      <c r="J62" s="89">
        <f t="shared" si="0"/>
        <v>0</v>
      </c>
      <c r="K62" s="89">
        <f>'[1]เย็น '!J62+'[1]เช้า '!J62+[1]บ่าย!J62</f>
        <v>0</v>
      </c>
      <c r="L62" s="89">
        <f>'[1]เย็น '!K62+'[1]เช้า '!K62+[1]บ่าย!K62</f>
        <v>0</v>
      </c>
      <c r="M62" s="90">
        <f t="shared" si="1"/>
        <v>0</v>
      </c>
      <c r="N62" s="7"/>
      <c r="O62" s="7"/>
      <c r="P62" s="7"/>
      <c r="Q62" s="7"/>
      <c r="R62" s="91">
        <f t="shared" si="2"/>
        <v>0</v>
      </c>
      <c r="S62"/>
      <c r="T62"/>
    </row>
    <row r="63" spans="2:23" s="31" customFormat="1" x14ac:dyDescent="0.35">
      <c r="B63" s="7">
        <v>1111081</v>
      </c>
      <c r="C63" s="46" t="s">
        <v>29</v>
      </c>
      <c r="D63" s="89">
        <f>'[1]เย็น '!D63+'[1]เช้า '!D63+[1]บ่าย!D63</f>
        <v>0</v>
      </c>
      <c r="E63" s="89">
        <f>'[1]เย็น '!E63+'[1]เช้า '!E63+[1]บ่าย!E63</f>
        <v>0</v>
      </c>
      <c r="F63" s="89">
        <f>'[1]เย็น '!F63+'[1]เช้า '!F63+[1]บ่าย!F63</f>
        <v>0</v>
      </c>
      <c r="G63" s="89">
        <f>'[1]เย็น '!G63+'[1]เช้า '!G63+[1]บ่าย!G63</f>
        <v>0</v>
      </c>
      <c r="H63" s="89">
        <f>'[1]เย็น '!H63+'[1]เช้า '!H63+[1]บ่าย!H63</f>
        <v>0</v>
      </c>
      <c r="I63" s="89">
        <f>'[1]เย็น '!I63+'[1]เช้า '!I63+[1]บ่าย!I63</f>
        <v>0</v>
      </c>
      <c r="J63" s="89">
        <f t="shared" si="0"/>
        <v>0</v>
      </c>
      <c r="K63" s="89">
        <f>'[1]เย็น '!J63+'[1]เช้า '!J63+[1]บ่าย!J63</f>
        <v>0</v>
      </c>
      <c r="L63" s="89">
        <f>'[1]เย็น '!K63+'[1]เช้า '!K63+[1]บ่าย!K63</f>
        <v>0</v>
      </c>
      <c r="M63" s="90">
        <f t="shared" si="1"/>
        <v>0</v>
      </c>
      <c r="N63" s="7"/>
      <c r="O63" s="7"/>
      <c r="P63" s="7"/>
      <c r="Q63" s="7"/>
      <c r="R63" s="91">
        <f t="shared" si="2"/>
        <v>0</v>
      </c>
      <c r="S63"/>
      <c r="T63"/>
    </row>
    <row r="64" spans="2:23" s="31" customFormat="1" x14ac:dyDescent="0.35">
      <c r="B64" s="7">
        <v>1111082</v>
      </c>
      <c r="C64" s="46" t="s">
        <v>30</v>
      </c>
      <c r="D64" s="89">
        <f>'[1]เย็น '!D64+'[1]เช้า '!D64+[1]บ่าย!D64</f>
        <v>0</v>
      </c>
      <c r="E64" s="89">
        <f>'[1]เย็น '!E64+'[1]เช้า '!E64+[1]บ่าย!E64</f>
        <v>0</v>
      </c>
      <c r="F64" s="89">
        <f>'[1]เย็น '!F64+'[1]เช้า '!F64+[1]บ่าย!F64</f>
        <v>0</v>
      </c>
      <c r="G64" s="89">
        <f>'[1]เย็น '!G64+'[1]เช้า '!G64+[1]บ่าย!G64</f>
        <v>0</v>
      </c>
      <c r="H64" s="89">
        <f>'[1]เย็น '!H64+'[1]เช้า '!H64+[1]บ่าย!H64</f>
        <v>0</v>
      </c>
      <c r="I64" s="89">
        <f>'[1]เย็น '!I64+'[1]เช้า '!I64+[1]บ่าย!I64</f>
        <v>0</v>
      </c>
      <c r="J64" s="89">
        <f t="shared" si="0"/>
        <v>0</v>
      </c>
      <c r="K64" s="89">
        <f>'[1]เย็น '!J64+'[1]เช้า '!J64+[1]บ่าย!J64</f>
        <v>0</v>
      </c>
      <c r="L64" s="89">
        <f>'[1]เย็น '!K64+'[1]เช้า '!K64+[1]บ่าย!K64</f>
        <v>0</v>
      </c>
      <c r="M64" s="90">
        <f t="shared" si="1"/>
        <v>0</v>
      </c>
      <c r="N64" s="7"/>
      <c r="O64" s="7"/>
      <c r="P64" s="7"/>
      <c r="Q64" s="7"/>
      <c r="R64" s="91">
        <f t="shared" si="2"/>
        <v>0</v>
      </c>
      <c r="S64"/>
      <c r="T64"/>
    </row>
    <row r="65" spans="2:21" s="31" customFormat="1" x14ac:dyDescent="0.35">
      <c r="B65" s="7">
        <v>1111083</v>
      </c>
      <c r="C65" s="46" t="s">
        <v>31</v>
      </c>
      <c r="D65" s="89">
        <f>'[1]เย็น '!D65+'[1]เช้า '!D65+[1]บ่าย!D65</f>
        <v>0</v>
      </c>
      <c r="E65" s="89">
        <f>'[1]เย็น '!E65+'[1]เช้า '!E65+[1]บ่าย!E65</f>
        <v>0</v>
      </c>
      <c r="F65" s="89">
        <f>'[1]เย็น '!F65+'[1]เช้า '!F65+[1]บ่าย!F65</f>
        <v>0</v>
      </c>
      <c r="G65" s="89">
        <f>'[1]เย็น '!G65+'[1]เช้า '!G65+[1]บ่าย!G65</f>
        <v>0</v>
      </c>
      <c r="H65" s="89">
        <f>'[1]เย็น '!H65+'[1]เช้า '!H65+[1]บ่าย!H65</f>
        <v>0</v>
      </c>
      <c r="I65" s="89">
        <f>'[1]เย็น '!I65+'[1]เช้า '!I65+[1]บ่าย!I65</f>
        <v>0</v>
      </c>
      <c r="J65" s="89">
        <f t="shared" si="0"/>
        <v>0</v>
      </c>
      <c r="K65" s="89">
        <f>'[1]เย็น '!J65+'[1]เช้า '!J65+[1]บ่าย!J65</f>
        <v>0</v>
      </c>
      <c r="L65" s="89">
        <f>'[1]เย็น '!K65+'[1]เช้า '!K65+[1]บ่าย!K65</f>
        <v>0</v>
      </c>
      <c r="M65" s="90">
        <f t="shared" si="1"/>
        <v>0</v>
      </c>
      <c r="N65" s="7"/>
      <c r="O65" s="7"/>
      <c r="P65" s="7"/>
      <c r="Q65" s="7"/>
      <c r="R65" s="91">
        <f t="shared" si="2"/>
        <v>0</v>
      </c>
      <c r="S65"/>
      <c r="T65" s="32"/>
      <c r="U65" s="30"/>
    </row>
    <row r="66" spans="2:21" s="31" customFormat="1" x14ac:dyDescent="0.35">
      <c r="B66" s="7">
        <v>1111010</v>
      </c>
      <c r="C66" s="46" t="s">
        <v>111</v>
      </c>
      <c r="D66" s="89">
        <f>[1]บ่าย!D66+'[1]เช้า '!D66+'[1]เย็น '!D66</f>
        <v>0</v>
      </c>
      <c r="E66" s="89">
        <f>[1]บ่าย!E66+'[1]เช้า '!E66+'[1]เย็น '!E66</f>
        <v>0</v>
      </c>
      <c r="F66" s="89">
        <f>[1]บ่าย!F66+'[1]เช้า '!F66+'[1]เย็น '!F66</f>
        <v>0</v>
      </c>
      <c r="G66" s="89">
        <f>[1]บ่าย!G66+'[1]เช้า '!G66+'[1]เย็น '!G66</f>
        <v>0</v>
      </c>
      <c r="H66" s="89">
        <f>[1]บ่าย!H66+'[1]เช้า '!H66+'[1]เย็น '!H66</f>
        <v>0</v>
      </c>
      <c r="I66" s="89">
        <f>[1]บ่าย!I66+'[1]เช้า '!I66+'[1]เย็น '!I66</f>
        <v>0</v>
      </c>
      <c r="J66" s="89">
        <f t="shared" si="0"/>
        <v>0</v>
      </c>
      <c r="K66" s="89">
        <f>[1]บ่าย!J66+'[1]เช้า '!J66+'[1]เย็น '!J66</f>
        <v>0</v>
      </c>
      <c r="L66" s="89"/>
      <c r="M66" s="90">
        <f t="shared" si="1"/>
        <v>0</v>
      </c>
      <c r="N66" s="7"/>
      <c r="O66" s="7"/>
      <c r="P66" s="7"/>
      <c r="Q66" s="7"/>
      <c r="R66" s="91">
        <f t="shared" si="2"/>
        <v>0</v>
      </c>
      <c r="S66"/>
      <c r="T66"/>
    </row>
    <row r="67" spans="2:21" s="31" customFormat="1" x14ac:dyDescent="0.35">
      <c r="B67" s="7"/>
      <c r="C67" s="7" t="s">
        <v>69</v>
      </c>
      <c r="D67" s="49"/>
      <c r="E67" s="49"/>
      <c r="F67" s="49"/>
      <c r="G67" s="49"/>
      <c r="H67" s="49"/>
      <c r="I67" s="49"/>
      <c r="J67" s="89">
        <f t="shared" si="0"/>
        <v>0</v>
      </c>
      <c r="K67" s="49"/>
      <c r="L67" s="49"/>
      <c r="M67" s="90">
        <f t="shared" si="1"/>
        <v>0</v>
      </c>
      <c r="N67" s="7"/>
      <c r="O67" s="7"/>
      <c r="P67" s="7"/>
      <c r="Q67" s="7"/>
      <c r="R67" s="91">
        <f t="shared" si="2"/>
        <v>0</v>
      </c>
      <c r="S67"/>
      <c r="T67"/>
    </row>
    <row r="68" spans="2:21" s="31" customFormat="1" x14ac:dyDescent="0.35">
      <c r="B68" s="42" t="s">
        <v>112</v>
      </c>
      <c r="C68" s="42"/>
      <c r="D68" s="42"/>
      <c r="E68" s="42"/>
      <c r="F68" s="42"/>
      <c r="G68" s="42"/>
      <c r="H68" s="42"/>
      <c r="I68" s="42"/>
      <c r="J68" s="89">
        <f t="shared" si="0"/>
        <v>0</v>
      </c>
      <c r="K68" s="42"/>
      <c r="L68" s="42"/>
      <c r="M68" s="90">
        <f t="shared" si="1"/>
        <v>0</v>
      </c>
      <c r="N68" s="42"/>
      <c r="O68" s="42"/>
      <c r="P68" s="42"/>
      <c r="Q68" s="42"/>
      <c r="R68" s="42"/>
      <c r="S68"/>
      <c r="T68"/>
    </row>
    <row r="69" spans="2:21" s="31" customFormat="1" x14ac:dyDescent="0.35">
      <c r="B69" s="7">
        <v>1111009</v>
      </c>
      <c r="C69" s="46" t="s">
        <v>32</v>
      </c>
      <c r="D69" s="89">
        <f>'[1]เย็น '!D69+'[1]เช้า '!D69+[1]บ่าย!D69</f>
        <v>6</v>
      </c>
      <c r="E69" s="89">
        <f>'[1]เย็น '!E69+'[1]เช้า '!E69+[1]บ่าย!E69</f>
        <v>3</v>
      </c>
      <c r="F69" s="89">
        <f>'[1]เย็น '!F69+'[1]เช้า '!F69+[1]บ่าย!F69</f>
        <v>1</v>
      </c>
      <c r="G69" s="89">
        <f>'[1]เย็น '!G69+'[1]เช้า '!G69+[1]บ่าย!G69</f>
        <v>26</v>
      </c>
      <c r="H69" s="89">
        <f>'[1]เย็น '!H69+'[1]เช้า '!H69+[1]บ่าย!H69</f>
        <v>0</v>
      </c>
      <c r="I69" s="89">
        <f>'[1]เย็น '!I69+'[1]เช้า '!I69+[1]บ่าย!I69</f>
        <v>0</v>
      </c>
      <c r="J69" s="89">
        <f t="shared" si="0"/>
        <v>26</v>
      </c>
      <c r="K69" s="89">
        <f>'[1]เย็น '!J69+'[1]เช้า '!J69+[1]บ่าย!J69</f>
        <v>0</v>
      </c>
      <c r="L69" s="89">
        <f>'[1]เย็น '!K69+'[1]เช้า '!K69+[1]บ่าย!K69</f>
        <v>0</v>
      </c>
      <c r="M69" s="90">
        <f t="shared" si="1"/>
        <v>36</v>
      </c>
      <c r="N69" s="7">
        <v>100</v>
      </c>
      <c r="O69" s="7"/>
      <c r="P69" s="7"/>
      <c r="Q69" s="7"/>
      <c r="R69" s="91">
        <f t="shared" ref="R69:R88" si="3">(N69+O69+P69+Q69)-M69</f>
        <v>64</v>
      </c>
      <c r="S69"/>
      <c r="T69"/>
      <c r="U69" s="30"/>
    </row>
    <row r="70" spans="2:21" s="31" customFormat="1" x14ac:dyDescent="0.35">
      <c r="B70" s="7">
        <v>1111023</v>
      </c>
      <c r="C70" s="46" t="s">
        <v>113</v>
      </c>
      <c r="D70" s="89">
        <f>'[1]เย็น '!D70+'[1]เช้า '!D70+[1]บ่าย!D70</f>
        <v>0</v>
      </c>
      <c r="E70" s="89">
        <f>'[1]เย็น '!E70+'[1]เช้า '!E70+[1]บ่าย!E70</f>
        <v>0</v>
      </c>
      <c r="F70" s="89">
        <f>'[1]เย็น '!F70+'[1]เช้า '!F70+[1]บ่าย!F70</f>
        <v>0</v>
      </c>
      <c r="G70" s="89">
        <f>'[1]เย็น '!G70+'[1]เช้า '!G70+[1]บ่าย!G70</f>
        <v>0</v>
      </c>
      <c r="H70" s="89">
        <f>'[1]เย็น '!H70+'[1]เช้า '!H70+[1]บ่าย!H70</f>
        <v>0</v>
      </c>
      <c r="I70" s="89">
        <f>'[1]เย็น '!I70+'[1]เช้า '!I70+[1]บ่าย!I70</f>
        <v>0</v>
      </c>
      <c r="J70" s="89">
        <f t="shared" si="0"/>
        <v>0</v>
      </c>
      <c r="K70" s="89">
        <f>'[1]เย็น '!J70+'[1]เช้า '!J70+[1]บ่าย!J70</f>
        <v>0</v>
      </c>
      <c r="L70" s="89">
        <f>'[1]เย็น '!K70+'[1]เช้า '!K70+[1]บ่าย!K70</f>
        <v>0</v>
      </c>
      <c r="M70" s="90">
        <f t="shared" si="1"/>
        <v>0</v>
      </c>
      <c r="N70" s="7"/>
      <c r="O70" s="7"/>
      <c r="P70" s="7"/>
      <c r="Q70" s="7"/>
      <c r="R70" s="91">
        <f t="shared" si="3"/>
        <v>0</v>
      </c>
      <c r="S70"/>
      <c r="T70"/>
    </row>
    <row r="71" spans="2:21" s="31" customFormat="1" x14ac:dyDescent="0.35">
      <c r="B71" s="7">
        <v>1111016</v>
      </c>
      <c r="C71" s="46" t="s">
        <v>114</v>
      </c>
      <c r="D71" s="89">
        <f>'[1]เย็น '!D71+'[1]เช้า '!D71+[1]บ่าย!D71</f>
        <v>0</v>
      </c>
      <c r="E71" s="89">
        <f>'[1]เย็น '!E71+'[1]เช้า '!E71+[1]บ่าย!E71</f>
        <v>0</v>
      </c>
      <c r="F71" s="89">
        <f>'[1]เย็น '!F71+'[1]เช้า '!F71+[1]บ่าย!F71</f>
        <v>0</v>
      </c>
      <c r="G71" s="89">
        <f>'[1]เย็น '!G71+'[1]เช้า '!G71+[1]บ่าย!G71</f>
        <v>0</v>
      </c>
      <c r="H71" s="89">
        <f>'[1]เย็น '!H71+'[1]เช้า '!H71+[1]บ่าย!H71</f>
        <v>0</v>
      </c>
      <c r="I71" s="89">
        <f>'[1]เย็น '!I71+'[1]เช้า '!I71+[1]บ่าย!I71</f>
        <v>0</v>
      </c>
      <c r="J71" s="89">
        <f t="shared" si="0"/>
        <v>0</v>
      </c>
      <c r="K71" s="89">
        <f>'[1]เย็น '!J71+'[1]เช้า '!J71+[1]บ่าย!J71</f>
        <v>0</v>
      </c>
      <c r="L71" s="89">
        <f>'[1]เย็น '!K71+'[1]เช้า '!K71+[1]บ่าย!K71</f>
        <v>0</v>
      </c>
      <c r="M71" s="90">
        <f t="shared" si="1"/>
        <v>0</v>
      </c>
      <c r="N71" s="7"/>
      <c r="O71" s="7"/>
      <c r="P71" s="7"/>
      <c r="Q71" s="7"/>
      <c r="R71" s="91">
        <f t="shared" si="3"/>
        <v>0</v>
      </c>
      <c r="S71"/>
      <c r="T71"/>
    </row>
    <row r="72" spans="2:21" s="31" customFormat="1" x14ac:dyDescent="0.35">
      <c r="B72" s="7">
        <v>1111014</v>
      </c>
      <c r="C72" s="46" t="s">
        <v>115</v>
      </c>
      <c r="D72" s="89">
        <f>'[1]เย็น '!D72+'[1]เช้า '!D72+[1]บ่าย!D72</f>
        <v>0</v>
      </c>
      <c r="E72" s="89">
        <f>'[1]เย็น '!E72+'[1]เช้า '!E72+[1]บ่าย!E72</f>
        <v>0</v>
      </c>
      <c r="F72" s="89">
        <f>'[1]เย็น '!F72+'[1]เช้า '!F72+[1]บ่าย!F72</f>
        <v>0</v>
      </c>
      <c r="G72" s="89">
        <f>'[1]เย็น '!G72+'[1]เช้า '!G72+[1]บ่าย!G72</f>
        <v>0</v>
      </c>
      <c r="H72" s="89">
        <f>'[1]เย็น '!H72+'[1]เช้า '!H72+[1]บ่าย!H72</f>
        <v>0</v>
      </c>
      <c r="I72" s="89">
        <f>'[1]เย็น '!I72+'[1]เช้า '!I72+[1]บ่าย!I72</f>
        <v>0</v>
      </c>
      <c r="J72" s="89">
        <f t="shared" ref="J72:J135" si="4">SUM(G72:I72)</f>
        <v>0</v>
      </c>
      <c r="K72" s="89">
        <f>'[1]เย็น '!J72+'[1]เช้า '!J72+[1]บ่าย!J72</f>
        <v>0</v>
      </c>
      <c r="L72" s="89">
        <f>'[1]เย็น '!K72+'[1]เช้า '!K72+[1]บ่าย!K72</f>
        <v>0</v>
      </c>
      <c r="M72" s="90">
        <f t="shared" ref="M72:M135" si="5">+D72+E72+F72+J72+K72+L72</f>
        <v>0</v>
      </c>
      <c r="N72" s="7"/>
      <c r="O72" s="7"/>
      <c r="P72" s="7"/>
      <c r="Q72" s="7"/>
      <c r="R72" s="91">
        <f t="shared" si="3"/>
        <v>0</v>
      </c>
      <c r="S72"/>
      <c r="T72"/>
    </row>
    <row r="73" spans="2:21" s="31" customFormat="1" x14ac:dyDescent="0.35">
      <c r="B73" s="7">
        <v>1111025</v>
      </c>
      <c r="C73" s="46" t="s">
        <v>116</v>
      </c>
      <c r="D73" s="89">
        <f>'[1]เย็น '!D73+'[1]เช้า '!D73+[1]บ่าย!D73</f>
        <v>0</v>
      </c>
      <c r="E73" s="89">
        <f>'[1]เย็น '!E73+'[1]เช้า '!E73+[1]บ่าย!E73</f>
        <v>0</v>
      </c>
      <c r="F73" s="89">
        <f>'[1]เย็น '!F73+'[1]เช้า '!F73+[1]บ่าย!F73</f>
        <v>0</v>
      </c>
      <c r="G73" s="89">
        <f>'[1]เย็น '!G73+'[1]เช้า '!G73+[1]บ่าย!G73</f>
        <v>0</v>
      </c>
      <c r="H73" s="89">
        <f>'[1]เย็น '!H73+'[1]เช้า '!H73+[1]บ่าย!H73</f>
        <v>0</v>
      </c>
      <c r="I73" s="89">
        <f>'[1]เย็น '!I73+'[1]เช้า '!I73+[1]บ่าย!I73</f>
        <v>0</v>
      </c>
      <c r="J73" s="89">
        <f t="shared" si="4"/>
        <v>0</v>
      </c>
      <c r="K73" s="89">
        <f>'[1]เย็น '!J73+'[1]เช้า '!J73+[1]บ่าย!J73</f>
        <v>0</v>
      </c>
      <c r="L73" s="89">
        <f>'[1]เย็น '!K73+'[1]เช้า '!K73+[1]บ่าย!K73</f>
        <v>0</v>
      </c>
      <c r="M73" s="90">
        <f t="shared" si="5"/>
        <v>0</v>
      </c>
      <c r="N73" s="7"/>
      <c r="O73" s="7"/>
      <c r="P73" s="7"/>
      <c r="Q73" s="7"/>
      <c r="R73" s="91">
        <f t="shared" si="3"/>
        <v>0</v>
      </c>
      <c r="S73"/>
      <c r="T73"/>
    </row>
    <row r="74" spans="2:21" s="31" customFormat="1" x14ac:dyDescent="0.35">
      <c r="B74" s="7">
        <v>1111018</v>
      </c>
      <c r="C74" s="46" t="s">
        <v>117</v>
      </c>
      <c r="D74" s="89">
        <f>'[1]เย็น '!D74+'[1]เช้า '!D74+[1]บ่าย!D74</f>
        <v>0</v>
      </c>
      <c r="E74" s="89">
        <f>'[1]เย็น '!E74+'[1]เช้า '!E74+[1]บ่าย!E74</f>
        <v>0</v>
      </c>
      <c r="F74" s="89">
        <f>'[1]เย็น '!F74+'[1]เช้า '!F74+[1]บ่าย!F74</f>
        <v>0</v>
      </c>
      <c r="G74" s="89">
        <f>'[1]เย็น '!G74+'[1]เช้า '!G74+[1]บ่าย!G74</f>
        <v>0</v>
      </c>
      <c r="H74" s="89">
        <f>'[1]เย็น '!H74+'[1]เช้า '!H74+[1]บ่าย!H74</f>
        <v>0</v>
      </c>
      <c r="I74" s="89">
        <f>'[1]เย็น '!I74+'[1]เช้า '!I74+[1]บ่าย!I74</f>
        <v>0</v>
      </c>
      <c r="J74" s="89">
        <f t="shared" si="4"/>
        <v>0</v>
      </c>
      <c r="K74" s="89">
        <f>'[1]เย็น '!J74+'[1]เช้า '!J74+[1]บ่าย!J74</f>
        <v>0</v>
      </c>
      <c r="L74" s="89">
        <f>'[1]เย็น '!K74+'[1]เช้า '!K74+[1]บ่าย!K74</f>
        <v>0</v>
      </c>
      <c r="M74" s="90">
        <f t="shared" si="5"/>
        <v>0</v>
      </c>
      <c r="N74" s="7"/>
      <c r="O74" s="7"/>
      <c r="P74" s="7"/>
      <c r="Q74" s="7"/>
      <c r="R74" s="91">
        <f t="shared" si="3"/>
        <v>0</v>
      </c>
      <c r="S74"/>
      <c r="T74"/>
    </row>
    <row r="75" spans="2:21" s="31" customFormat="1" x14ac:dyDescent="0.35">
      <c r="B75" s="7">
        <v>1111012</v>
      </c>
      <c r="C75" s="46" t="s">
        <v>118</v>
      </c>
      <c r="D75" s="89">
        <f>'[1]เย็น '!D75+'[1]เช้า '!D75+[1]บ่าย!D75</f>
        <v>0</v>
      </c>
      <c r="E75" s="89">
        <f>'[1]เย็น '!E75+'[1]เช้า '!E75+[1]บ่าย!E75</f>
        <v>0</v>
      </c>
      <c r="F75" s="89">
        <f>'[1]เย็น '!F75+'[1]เช้า '!F75+[1]บ่าย!F75</f>
        <v>0</v>
      </c>
      <c r="G75" s="89">
        <f>'[1]เย็น '!G75+'[1]เช้า '!G75+[1]บ่าย!G75</f>
        <v>0</v>
      </c>
      <c r="H75" s="89">
        <f>'[1]เย็น '!H75+'[1]เช้า '!H75+[1]บ่าย!H75</f>
        <v>0</v>
      </c>
      <c r="I75" s="89">
        <f>'[1]เย็น '!I75+'[1]เช้า '!I75+[1]บ่าย!I75</f>
        <v>0</v>
      </c>
      <c r="J75" s="89">
        <f t="shared" si="4"/>
        <v>0</v>
      </c>
      <c r="K75" s="89">
        <f>'[1]เย็น '!J75+'[1]เช้า '!J75+[1]บ่าย!J75</f>
        <v>0</v>
      </c>
      <c r="L75" s="89">
        <f>'[1]เย็น '!K75+'[1]เช้า '!K75+[1]บ่าย!K75</f>
        <v>0</v>
      </c>
      <c r="M75" s="90">
        <f t="shared" si="5"/>
        <v>0</v>
      </c>
      <c r="N75" s="7"/>
      <c r="O75" s="7"/>
      <c r="P75" s="7"/>
      <c r="Q75" s="7"/>
      <c r="R75" s="91">
        <f t="shared" si="3"/>
        <v>0</v>
      </c>
      <c r="S75"/>
      <c r="T75"/>
    </row>
    <row r="76" spans="2:21" s="31" customFormat="1" x14ac:dyDescent="0.35">
      <c r="B76" s="7">
        <v>1111020</v>
      </c>
      <c r="C76" s="46" t="s">
        <v>119</v>
      </c>
      <c r="D76" s="89">
        <f>'[1]เย็น '!D76+'[1]เช้า '!D76+[1]บ่าย!D76</f>
        <v>0</v>
      </c>
      <c r="E76" s="89">
        <f>'[1]เย็น '!E76+'[1]เช้า '!E76+[1]บ่าย!E76</f>
        <v>0</v>
      </c>
      <c r="F76" s="89">
        <f>'[1]เย็น '!F76+'[1]เช้า '!F76+[1]บ่าย!F76</f>
        <v>0</v>
      </c>
      <c r="G76" s="89">
        <f>'[1]เย็น '!G76+'[1]เช้า '!G76+[1]บ่าย!G76</f>
        <v>0</v>
      </c>
      <c r="H76" s="89">
        <f>'[1]เย็น '!H76+'[1]เช้า '!H76+[1]บ่าย!H76</f>
        <v>0</v>
      </c>
      <c r="I76" s="89">
        <f>'[1]เย็น '!I76+'[1]เช้า '!I76+[1]บ่าย!I76</f>
        <v>0</v>
      </c>
      <c r="J76" s="89">
        <f t="shared" si="4"/>
        <v>0</v>
      </c>
      <c r="K76" s="89">
        <f>'[1]เย็น '!J76+'[1]เช้า '!J76+[1]บ่าย!J76</f>
        <v>0</v>
      </c>
      <c r="L76" s="89">
        <f>'[1]เย็น '!K76+'[1]เช้า '!K76+[1]บ่าย!K76</f>
        <v>0</v>
      </c>
      <c r="M76" s="90">
        <f t="shared" si="5"/>
        <v>0</v>
      </c>
      <c r="N76" s="7"/>
      <c r="O76" s="7"/>
      <c r="P76" s="7"/>
      <c r="Q76" s="7"/>
      <c r="R76" s="91">
        <f t="shared" si="3"/>
        <v>0</v>
      </c>
      <c r="S76"/>
      <c r="T76"/>
    </row>
    <row r="77" spans="2:21" s="31" customFormat="1" x14ac:dyDescent="0.35">
      <c r="B77" s="49"/>
      <c r="C77" s="49" t="s">
        <v>69</v>
      </c>
      <c r="D77" s="49"/>
      <c r="E77" s="49"/>
      <c r="F77" s="49"/>
      <c r="G77" s="49"/>
      <c r="H77" s="49"/>
      <c r="I77" s="49"/>
      <c r="J77" s="89">
        <f t="shared" si="4"/>
        <v>0</v>
      </c>
      <c r="K77" s="49"/>
      <c r="L77" s="49"/>
      <c r="M77" s="90">
        <f t="shared" si="5"/>
        <v>0</v>
      </c>
      <c r="N77" s="7"/>
      <c r="O77" s="7"/>
      <c r="P77" s="7"/>
      <c r="Q77" s="7"/>
      <c r="R77" s="91">
        <f t="shared" si="3"/>
        <v>0</v>
      </c>
      <c r="S77"/>
      <c r="T77"/>
    </row>
    <row r="78" spans="2:21" s="31" customFormat="1" x14ac:dyDescent="0.35">
      <c r="B78" s="42" t="s">
        <v>120</v>
      </c>
      <c r="C78" s="42"/>
      <c r="D78" s="42"/>
      <c r="E78" s="42"/>
      <c r="F78" s="42"/>
      <c r="G78" s="42"/>
      <c r="H78" s="42"/>
      <c r="I78" s="42"/>
      <c r="J78" s="89">
        <f t="shared" si="4"/>
        <v>0</v>
      </c>
      <c r="K78" s="42"/>
      <c r="L78" s="42"/>
      <c r="M78" s="90">
        <f t="shared" si="5"/>
        <v>0</v>
      </c>
      <c r="N78" s="42"/>
      <c r="O78" s="42"/>
      <c r="P78" s="42"/>
      <c r="Q78" s="42"/>
      <c r="R78" s="42"/>
      <c r="S78"/>
      <c r="T78"/>
    </row>
    <row r="79" spans="2:21" s="31" customFormat="1" x14ac:dyDescent="0.35">
      <c r="B79" s="7">
        <v>1111022</v>
      </c>
      <c r="C79" s="46" t="s">
        <v>121</v>
      </c>
      <c r="D79" s="89">
        <f>'[1]เย็น '!D79+'[1]เช้า '!D79+[1]บ่าย!D79</f>
        <v>0</v>
      </c>
      <c r="E79" s="89">
        <f>'[1]เย็น '!E79+'[1]เช้า '!E79+[1]บ่าย!E79</f>
        <v>0</v>
      </c>
      <c r="F79" s="89">
        <f>'[1]เย็น '!F79+'[1]เช้า '!F79+[1]บ่าย!F79</f>
        <v>0</v>
      </c>
      <c r="G79" s="89">
        <f>'[1]เย็น '!G79+'[1]เช้า '!G79+[1]บ่าย!G79</f>
        <v>0</v>
      </c>
      <c r="H79" s="89">
        <f>'[1]เย็น '!H79+'[1]เช้า '!H79+[1]บ่าย!H79</f>
        <v>0</v>
      </c>
      <c r="I79" s="89">
        <f>'[1]เย็น '!I79+'[1]เช้า '!I79+[1]บ่าย!I79</f>
        <v>0</v>
      </c>
      <c r="J79" s="89">
        <f t="shared" si="4"/>
        <v>0</v>
      </c>
      <c r="K79" s="89">
        <f>'[1]เย็น '!J79+'[1]เช้า '!J79+[1]บ่าย!J79</f>
        <v>0</v>
      </c>
      <c r="L79" s="89">
        <f>'[1]เย็น '!K79+'[1]เช้า '!K79+[1]บ่าย!K79</f>
        <v>0</v>
      </c>
      <c r="M79" s="90">
        <f t="shared" si="5"/>
        <v>0</v>
      </c>
      <c r="N79" s="7"/>
      <c r="O79" s="7"/>
      <c r="P79" s="7"/>
      <c r="Q79" s="7"/>
      <c r="R79" s="91">
        <f t="shared" ref="R79:R87" si="6">(N79+O79+P79+Q79)-M79</f>
        <v>0</v>
      </c>
      <c r="S79"/>
      <c r="T79"/>
    </row>
    <row r="80" spans="2:21" s="31" customFormat="1" x14ac:dyDescent="0.35">
      <c r="B80" s="7">
        <v>1111015</v>
      </c>
      <c r="C80" s="46" t="s">
        <v>122</v>
      </c>
      <c r="D80" s="89">
        <f>'[1]เย็น '!D80+'[1]เช้า '!D80+[1]บ่าย!D80</f>
        <v>0</v>
      </c>
      <c r="E80" s="89">
        <f>'[1]เย็น '!E80+'[1]เช้า '!E80+[1]บ่าย!E80</f>
        <v>0</v>
      </c>
      <c r="F80" s="89">
        <f>'[1]เย็น '!F80+'[1]เช้า '!F80+[1]บ่าย!F80</f>
        <v>0</v>
      </c>
      <c r="G80" s="89">
        <f>'[1]เย็น '!G80+'[1]เช้า '!G80+[1]บ่าย!G80</f>
        <v>0</v>
      </c>
      <c r="H80" s="89">
        <f>'[1]เย็น '!H80+'[1]เช้า '!H80+[1]บ่าย!H80</f>
        <v>0</v>
      </c>
      <c r="I80" s="89">
        <f>'[1]เย็น '!I80+'[1]เช้า '!I80+[1]บ่าย!I80</f>
        <v>0</v>
      </c>
      <c r="J80" s="89">
        <f t="shared" si="4"/>
        <v>0</v>
      </c>
      <c r="K80" s="89">
        <f>'[1]เย็น '!J80+'[1]เช้า '!J80+[1]บ่าย!J80</f>
        <v>0</v>
      </c>
      <c r="L80" s="89">
        <f>'[1]เย็น '!K80+'[1]เช้า '!K80+[1]บ่าย!K80</f>
        <v>0</v>
      </c>
      <c r="M80" s="90">
        <f t="shared" si="5"/>
        <v>0</v>
      </c>
      <c r="N80" s="7"/>
      <c r="O80" s="7"/>
      <c r="P80" s="7"/>
      <c r="Q80" s="7"/>
      <c r="R80" s="91">
        <f t="shared" si="6"/>
        <v>0</v>
      </c>
      <c r="S80"/>
      <c r="T80"/>
    </row>
    <row r="81" spans="2:21" s="31" customFormat="1" x14ac:dyDescent="0.35">
      <c r="B81" s="7">
        <v>1111013</v>
      </c>
      <c r="C81" s="46" t="s">
        <v>123</v>
      </c>
      <c r="D81" s="89">
        <f>'[1]เย็น '!D81+'[1]เช้า '!D81+[1]บ่าย!D81</f>
        <v>0</v>
      </c>
      <c r="E81" s="89">
        <f>'[1]เย็น '!E81+'[1]เช้า '!E81+[1]บ่าย!E81</f>
        <v>0</v>
      </c>
      <c r="F81" s="89">
        <f>'[1]เย็น '!F81+'[1]เช้า '!F81+[1]บ่าย!F81</f>
        <v>0</v>
      </c>
      <c r="G81" s="89">
        <f>'[1]เย็น '!G81+'[1]เช้า '!G81+[1]บ่าย!G81</f>
        <v>0</v>
      </c>
      <c r="H81" s="89">
        <f>'[1]เย็น '!H81+'[1]เช้า '!H81+[1]บ่าย!H81</f>
        <v>0</v>
      </c>
      <c r="I81" s="89">
        <f>'[1]เย็น '!I81+'[1]เช้า '!I81+[1]บ่าย!I81</f>
        <v>0</v>
      </c>
      <c r="J81" s="89">
        <f t="shared" si="4"/>
        <v>0</v>
      </c>
      <c r="K81" s="89">
        <f>'[1]เย็น '!J81+'[1]เช้า '!J81+[1]บ่าย!J81</f>
        <v>0</v>
      </c>
      <c r="L81" s="89">
        <f>'[1]เย็น '!K81+'[1]เช้า '!K81+[1]บ่าย!K81</f>
        <v>0</v>
      </c>
      <c r="M81" s="90">
        <f t="shared" si="5"/>
        <v>0</v>
      </c>
      <c r="N81" s="7"/>
      <c r="O81" s="7"/>
      <c r="P81" s="7"/>
      <c r="Q81" s="7"/>
      <c r="R81" s="91">
        <f t="shared" si="6"/>
        <v>0</v>
      </c>
      <c r="S81"/>
      <c r="T81"/>
    </row>
    <row r="82" spans="2:21" s="31" customFormat="1" x14ac:dyDescent="0.35">
      <c r="B82" s="7">
        <v>1111024</v>
      </c>
      <c r="C82" s="46" t="s">
        <v>124</v>
      </c>
      <c r="D82" s="89">
        <f>'[1]เย็น '!D82+'[1]เช้า '!D82+[1]บ่าย!D82</f>
        <v>0</v>
      </c>
      <c r="E82" s="89">
        <f>'[1]เย็น '!E82+'[1]เช้า '!E82+[1]บ่าย!E82</f>
        <v>0</v>
      </c>
      <c r="F82" s="89">
        <f>'[1]เย็น '!F82+'[1]เช้า '!F82+[1]บ่าย!F82</f>
        <v>0</v>
      </c>
      <c r="G82" s="89">
        <f>'[1]เย็น '!G82+'[1]เช้า '!G82+[1]บ่าย!G82</f>
        <v>0</v>
      </c>
      <c r="H82" s="89">
        <f>'[1]เย็น '!H82+'[1]เช้า '!H82+[1]บ่าย!H82</f>
        <v>0</v>
      </c>
      <c r="I82" s="89">
        <f>'[1]เย็น '!I82+'[1]เช้า '!I82+[1]บ่าย!I82</f>
        <v>0</v>
      </c>
      <c r="J82" s="89">
        <f t="shared" si="4"/>
        <v>0</v>
      </c>
      <c r="K82" s="89">
        <f>'[1]เย็น '!J82+'[1]เช้า '!J82+[1]บ่าย!J82</f>
        <v>0</v>
      </c>
      <c r="L82" s="89">
        <f>'[1]เย็น '!K82+'[1]เช้า '!K82+[1]บ่าย!K82</f>
        <v>0</v>
      </c>
      <c r="M82" s="90">
        <f t="shared" si="5"/>
        <v>0</v>
      </c>
      <c r="N82" s="7"/>
      <c r="O82" s="7"/>
      <c r="P82" s="7"/>
      <c r="Q82" s="7"/>
      <c r="R82" s="91">
        <f t="shared" si="6"/>
        <v>0</v>
      </c>
      <c r="S82"/>
      <c r="T82"/>
    </row>
    <row r="83" spans="2:21" s="31" customFormat="1" x14ac:dyDescent="0.35">
      <c r="B83" s="7">
        <v>1111017</v>
      </c>
      <c r="C83" s="46" t="s">
        <v>125</v>
      </c>
      <c r="D83" s="89">
        <f>'[1]เย็น '!D83+'[1]เช้า '!D83+[1]บ่าย!D83</f>
        <v>0</v>
      </c>
      <c r="E83" s="89">
        <f>'[1]เย็น '!E83+'[1]เช้า '!E83+[1]บ่าย!E83</f>
        <v>0</v>
      </c>
      <c r="F83" s="89">
        <f>'[1]เย็น '!F83+'[1]เช้า '!F83+[1]บ่าย!F83</f>
        <v>0</v>
      </c>
      <c r="G83" s="89">
        <f>'[1]เย็น '!G83+'[1]เช้า '!G83+[1]บ่าย!G83</f>
        <v>0</v>
      </c>
      <c r="H83" s="89">
        <f>'[1]เย็น '!H83+'[1]เช้า '!H83+[1]บ่าย!H83</f>
        <v>0</v>
      </c>
      <c r="I83" s="89">
        <f>'[1]เย็น '!I83+'[1]เช้า '!I83+[1]บ่าย!I83</f>
        <v>0</v>
      </c>
      <c r="J83" s="89">
        <f t="shared" si="4"/>
        <v>0</v>
      </c>
      <c r="K83" s="89">
        <f>'[1]เย็น '!J83+'[1]เช้า '!J83+[1]บ่าย!J83</f>
        <v>0</v>
      </c>
      <c r="L83" s="89">
        <f>'[1]เย็น '!K83+'[1]เช้า '!K83+[1]บ่าย!K83</f>
        <v>0</v>
      </c>
      <c r="M83" s="90">
        <f t="shared" si="5"/>
        <v>0</v>
      </c>
      <c r="N83" s="7"/>
      <c r="O83" s="7"/>
      <c r="P83" s="7"/>
      <c r="Q83" s="7"/>
      <c r="R83" s="91">
        <f t="shared" si="6"/>
        <v>0</v>
      </c>
      <c r="S83"/>
      <c r="T83"/>
    </row>
    <row r="84" spans="2:21" s="31" customFormat="1" x14ac:dyDescent="0.35">
      <c r="B84" s="7">
        <v>1111011</v>
      </c>
      <c r="C84" s="46" t="s">
        <v>126</v>
      </c>
      <c r="D84" s="89">
        <f>'[1]เย็น '!D84+'[1]เช้า '!D84+[1]บ่าย!D84</f>
        <v>0</v>
      </c>
      <c r="E84" s="89">
        <f>'[1]เย็น '!E84+'[1]เช้า '!E84+[1]บ่าย!E84</f>
        <v>0</v>
      </c>
      <c r="F84" s="89">
        <f>'[1]เย็น '!F84+'[1]เช้า '!F84+[1]บ่าย!F84</f>
        <v>0</v>
      </c>
      <c r="G84" s="89">
        <f>'[1]เย็น '!G84+'[1]เช้า '!G84+[1]บ่าย!G84</f>
        <v>0</v>
      </c>
      <c r="H84" s="89">
        <f>'[1]เย็น '!H84+'[1]เช้า '!H84+[1]บ่าย!H84</f>
        <v>0</v>
      </c>
      <c r="I84" s="89">
        <f>'[1]เย็น '!I84+'[1]เช้า '!I84+[1]บ่าย!I84</f>
        <v>0</v>
      </c>
      <c r="J84" s="89">
        <f t="shared" si="4"/>
        <v>0</v>
      </c>
      <c r="K84" s="89">
        <f>'[1]เย็น '!J84+'[1]เช้า '!J84+[1]บ่าย!J84</f>
        <v>0</v>
      </c>
      <c r="L84" s="89">
        <f>'[1]เย็น '!K84+'[1]เช้า '!K84+[1]บ่าย!K84</f>
        <v>0</v>
      </c>
      <c r="M84" s="90">
        <f t="shared" si="5"/>
        <v>0</v>
      </c>
      <c r="N84" s="7"/>
      <c r="O84" s="7"/>
      <c r="P84" s="7"/>
      <c r="Q84" s="7"/>
      <c r="R84" s="91">
        <f t="shared" si="6"/>
        <v>0</v>
      </c>
      <c r="S84"/>
      <c r="T84"/>
    </row>
    <row r="85" spans="2:21" s="31" customFormat="1" x14ac:dyDescent="0.35">
      <c r="B85" s="7">
        <v>1111019</v>
      </c>
      <c r="C85" s="46" t="s">
        <v>127</v>
      </c>
      <c r="D85" s="89">
        <f>'[1]เย็น '!D85+'[1]เช้า '!D85+[1]บ่าย!D85</f>
        <v>0</v>
      </c>
      <c r="E85" s="89">
        <f>'[1]เย็น '!E85+'[1]เช้า '!E85+[1]บ่าย!E85</f>
        <v>0</v>
      </c>
      <c r="F85" s="89">
        <f>'[1]เย็น '!F85+'[1]เช้า '!F85+[1]บ่าย!F85</f>
        <v>0</v>
      </c>
      <c r="G85" s="89">
        <f>'[1]เย็น '!G85+'[1]เช้า '!G85+[1]บ่าย!G85</f>
        <v>0</v>
      </c>
      <c r="H85" s="89">
        <f>'[1]เย็น '!H85+'[1]เช้า '!H85+[1]บ่าย!H85</f>
        <v>0</v>
      </c>
      <c r="I85" s="89">
        <f>'[1]เย็น '!I85+'[1]เช้า '!I85+[1]บ่าย!I85</f>
        <v>0</v>
      </c>
      <c r="J85" s="89">
        <f t="shared" si="4"/>
        <v>0</v>
      </c>
      <c r="K85" s="89">
        <f>'[1]เย็น '!J85+'[1]เช้า '!J85+[1]บ่าย!J85</f>
        <v>0</v>
      </c>
      <c r="L85" s="89">
        <f>'[1]เย็น '!K85+'[1]เช้า '!K85+[1]บ่าย!K85</f>
        <v>0</v>
      </c>
      <c r="M85" s="90">
        <f t="shared" si="5"/>
        <v>0</v>
      </c>
      <c r="N85" s="7"/>
      <c r="O85" s="7"/>
      <c r="P85" s="7"/>
      <c r="Q85" s="7"/>
      <c r="R85" s="91">
        <f t="shared" si="6"/>
        <v>0</v>
      </c>
      <c r="S85"/>
      <c r="T85"/>
    </row>
    <row r="86" spans="2:21" s="31" customFormat="1" x14ac:dyDescent="0.35">
      <c r="B86" s="7">
        <v>1113081</v>
      </c>
      <c r="C86" s="46" t="s">
        <v>128</v>
      </c>
      <c r="D86" s="89">
        <f>'[1]เย็น '!D86+'[1]เช้า '!D86+[1]บ่าย!D86</f>
        <v>0</v>
      </c>
      <c r="E86" s="89">
        <f>'[1]เย็น '!E86+'[1]เช้า '!E86+[1]บ่าย!E86</f>
        <v>0</v>
      </c>
      <c r="F86" s="89">
        <f>'[1]เย็น '!F86+'[1]เช้า '!F86+[1]บ่าย!F86</f>
        <v>0</v>
      </c>
      <c r="G86" s="89">
        <f>'[1]เย็น '!G86+'[1]เช้า '!G86+[1]บ่าย!G86</f>
        <v>0</v>
      </c>
      <c r="H86" s="89">
        <f>'[1]เย็น '!H86+'[1]เช้า '!H86+[1]บ่าย!H86</f>
        <v>0</v>
      </c>
      <c r="I86" s="89">
        <f>'[1]เย็น '!I86+'[1]เช้า '!I86+[1]บ่าย!I86</f>
        <v>0</v>
      </c>
      <c r="J86" s="89">
        <f t="shared" si="4"/>
        <v>0</v>
      </c>
      <c r="K86" s="89">
        <f>'[1]เย็น '!J86+'[1]เช้า '!J86+[1]บ่าย!J86</f>
        <v>0</v>
      </c>
      <c r="L86" s="89">
        <f>'[1]เย็น '!K86+'[1]เช้า '!K86+[1]บ่าย!K86</f>
        <v>0</v>
      </c>
      <c r="M86" s="90">
        <f t="shared" si="5"/>
        <v>0</v>
      </c>
      <c r="N86" s="7"/>
      <c r="O86" s="7"/>
      <c r="P86" s="7"/>
      <c r="Q86" s="7"/>
      <c r="R86" s="91">
        <f t="shared" si="6"/>
        <v>0</v>
      </c>
      <c r="S86"/>
      <c r="T86"/>
    </row>
    <row r="87" spans="2:21" s="31" customFormat="1" x14ac:dyDescent="0.35">
      <c r="B87" s="7">
        <v>1111008</v>
      </c>
      <c r="C87" s="46" t="s">
        <v>33</v>
      </c>
      <c r="D87" s="89">
        <f>'[1]เย็น '!D87+'[1]เช้า '!D87+[1]บ่าย!D87</f>
        <v>0</v>
      </c>
      <c r="E87" s="89">
        <f>'[1]เย็น '!E87+'[1]เช้า '!E87+[1]บ่าย!E87</f>
        <v>0</v>
      </c>
      <c r="F87" s="89">
        <f>'[1]เย็น '!F87+'[1]เช้า '!F87+[1]บ่าย!F87</f>
        <v>0</v>
      </c>
      <c r="G87" s="89">
        <f>'[1]เย็น '!G87+'[1]เช้า '!G87+[1]บ่าย!G87</f>
        <v>0</v>
      </c>
      <c r="H87" s="89">
        <f>'[1]เย็น '!H87+'[1]เช้า '!H87+[1]บ่าย!H87</f>
        <v>0</v>
      </c>
      <c r="I87" s="89">
        <f>'[1]เย็น '!I87+'[1]เช้า '!I87+[1]บ่าย!I87</f>
        <v>0</v>
      </c>
      <c r="J87" s="89">
        <f t="shared" si="4"/>
        <v>0</v>
      </c>
      <c r="K87" s="89">
        <f>'[1]เย็น '!J87+'[1]เช้า '!J87+[1]บ่าย!J87</f>
        <v>0</v>
      </c>
      <c r="L87" s="89">
        <f>'[1]เย็น '!K87+'[1]เช้า '!K87+[1]บ่าย!K87</f>
        <v>0</v>
      </c>
      <c r="M87" s="90">
        <f t="shared" si="5"/>
        <v>0</v>
      </c>
      <c r="N87" s="7"/>
      <c r="O87" s="7"/>
      <c r="P87" s="7"/>
      <c r="Q87" s="7"/>
      <c r="R87" s="91">
        <f t="shared" si="6"/>
        <v>0</v>
      </c>
      <c r="S87"/>
      <c r="T87"/>
      <c r="U87" s="30"/>
    </row>
    <row r="88" spans="2:21" s="31" customFormat="1" x14ac:dyDescent="0.35">
      <c r="B88" s="49"/>
      <c r="C88" s="49" t="s">
        <v>69</v>
      </c>
      <c r="D88" s="49"/>
      <c r="E88" s="49"/>
      <c r="F88" s="49"/>
      <c r="G88" s="49"/>
      <c r="H88" s="49"/>
      <c r="I88" s="49"/>
      <c r="J88" s="89">
        <f t="shared" si="4"/>
        <v>0</v>
      </c>
      <c r="K88" s="49"/>
      <c r="L88" s="49"/>
      <c r="M88" s="90">
        <f t="shared" si="5"/>
        <v>0</v>
      </c>
      <c r="N88" s="7"/>
      <c r="O88" s="7"/>
      <c r="P88" s="7"/>
      <c r="Q88" s="7"/>
      <c r="R88" s="91">
        <f t="shared" si="3"/>
        <v>0</v>
      </c>
      <c r="S88"/>
      <c r="T88"/>
    </row>
    <row r="89" spans="2:21" s="31" customFormat="1" x14ac:dyDescent="0.35">
      <c r="B89" s="42" t="s">
        <v>129</v>
      </c>
      <c r="C89" s="42"/>
      <c r="D89" s="42"/>
      <c r="E89" s="42"/>
      <c r="F89" s="42"/>
      <c r="G89" s="42"/>
      <c r="H89" s="42"/>
      <c r="I89" s="42"/>
      <c r="J89" s="89">
        <f t="shared" si="4"/>
        <v>0</v>
      </c>
      <c r="K89" s="42"/>
      <c r="L89" s="42"/>
      <c r="M89" s="90">
        <f t="shared" si="5"/>
        <v>0</v>
      </c>
      <c r="N89" s="42"/>
      <c r="O89" s="42"/>
      <c r="P89" s="42"/>
      <c r="Q89" s="42"/>
      <c r="R89" s="42"/>
      <c r="S89"/>
      <c r="T89"/>
    </row>
    <row r="90" spans="2:21" s="31" customFormat="1" x14ac:dyDescent="0.35">
      <c r="B90" s="7">
        <v>1112009</v>
      </c>
      <c r="C90" s="46" t="s">
        <v>130</v>
      </c>
      <c r="D90" s="89">
        <f>'[1]เย็น '!D90+'[1]เช้า '!D90+[1]บ่าย!D90</f>
        <v>0</v>
      </c>
      <c r="E90" s="89">
        <f>'[1]เย็น '!E90+'[1]เช้า '!E90+[1]บ่าย!E90</f>
        <v>0</v>
      </c>
      <c r="F90" s="89">
        <f>'[1]เย็น '!F90+'[1]เช้า '!F90+[1]บ่าย!F90</f>
        <v>0</v>
      </c>
      <c r="G90" s="89">
        <f>'[1]เย็น '!G90+'[1]เช้า '!G90+[1]บ่าย!G90</f>
        <v>0</v>
      </c>
      <c r="H90" s="89">
        <f>'[1]เย็น '!H90+'[1]เช้า '!H90+[1]บ่าย!H90</f>
        <v>0</v>
      </c>
      <c r="I90" s="89">
        <f>'[1]เย็น '!I90+'[1]เช้า '!I90+[1]บ่าย!I90</f>
        <v>0</v>
      </c>
      <c r="J90" s="89">
        <f t="shared" si="4"/>
        <v>0</v>
      </c>
      <c r="K90" s="89">
        <f>'[1]เย็น '!J90+'[1]เช้า '!J90+[1]บ่าย!J90</f>
        <v>0</v>
      </c>
      <c r="L90" s="89">
        <f>'[1]เย็น '!K90+'[1]เช้า '!K90+[1]บ่าย!K90</f>
        <v>0</v>
      </c>
      <c r="M90" s="90">
        <f t="shared" si="5"/>
        <v>0</v>
      </c>
      <c r="N90" s="7"/>
      <c r="O90" s="7"/>
      <c r="P90" s="7"/>
      <c r="Q90" s="7"/>
      <c r="R90" s="91">
        <f t="shared" ref="R90:R99" si="7">(N90+O90+P90+Q90)-M90</f>
        <v>0</v>
      </c>
      <c r="S90"/>
      <c r="T90"/>
    </row>
    <row r="91" spans="2:21" s="31" customFormat="1" x14ac:dyDescent="0.35">
      <c r="B91" s="7">
        <v>1112011</v>
      </c>
      <c r="C91" s="46" t="s">
        <v>131</v>
      </c>
      <c r="D91" s="89">
        <f>'[1]เย็น '!D91+'[1]เช้า '!D91+[1]บ่าย!D91</f>
        <v>0</v>
      </c>
      <c r="E91" s="89">
        <f>'[1]เย็น '!E91+'[1]เช้า '!E91+[1]บ่าย!E91</f>
        <v>0</v>
      </c>
      <c r="F91" s="89">
        <f>'[1]เย็น '!F91+'[1]เช้า '!F91+[1]บ่าย!F91</f>
        <v>0</v>
      </c>
      <c r="G91" s="89">
        <f>'[1]เย็น '!G91+'[1]เช้า '!G91+[1]บ่าย!G91</f>
        <v>0</v>
      </c>
      <c r="H91" s="89">
        <f>'[1]เย็น '!H91+'[1]เช้า '!H91+[1]บ่าย!H91</f>
        <v>0</v>
      </c>
      <c r="I91" s="89">
        <f>'[1]เย็น '!I91+'[1]เช้า '!I91+[1]บ่าย!I91</f>
        <v>0</v>
      </c>
      <c r="J91" s="89">
        <f t="shared" si="4"/>
        <v>0</v>
      </c>
      <c r="K91" s="89">
        <f>'[1]เย็น '!J91+'[1]เช้า '!J91+[1]บ่าย!J91</f>
        <v>0</v>
      </c>
      <c r="L91" s="89">
        <f>'[1]เย็น '!K91+'[1]เช้า '!K91+[1]บ่าย!K91</f>
        <v>0</v>
      </c>
      <c r="M91" s="90">
        <f t="shared" si="5"/>
        <v>0</v>
      </c>
      <c r="N91" s="7"/>
      <c r="O91" s="7"/>
      <c r="P91" s="7"/>
      <c r="Q91" s="7"/>
      <c r="R91" s="91">
        <f t="shared" si="7"/>
        <v>0</v>
      </c>
      <c r="S91"/>
      <c r="T91"/>
    </row>
    <row r="92" spans="2:21" s="31" customFormat="1" x14ac:dyDescent="0.35">
      <c r="B92" s="7">
        <v>1112003</v>
      </c>
      <c r="C92" s="46" t="s">
        <v>132</v>
      </c>
      <c r="D92" s="89">
        <f>'[1]เย็น '!D92+'[1]เช้า '!D92+[1]บ่าย!D92</f>
        <v>0</v>
      </c>
      <c r="E92" s="89">
        <f>'[1]เย็น '!E92+'[1]เช้า '!E92+[1]บ่าย!E92</f>
        <v>0</v>
      </c>
      <c r="F92" s="89">
        <f>'[1]เย็น '!F92+'[1]เช้า '!F92+[1]บ่าย!F92</f>
        <v>0</v>
      </c>
      <c r="G92" s="89">
        <f>'[1]เย็น '!G92+'[1]เช้า '!G92+[1]บ่าย!G92</f>
        <v>0</v>
      </c>
      <c r="H92" s="89">
        <f>'[1]เย็น '!H92+'[1]เช้า '!H92+[1]บ่าย!H92</f>
        <v>0</v>
      </c>
      <c r="I92" s="89">
        <f>'[1]เย็น '!I92+'[1]เช้า '!I92+[1]บ่าย!I92</f>
        <v>0</v>
      </c>
      <c r="J92" s="89">
        <f t="shared" si="4"/>
        <v>0</v>
      </c>
      <c r="K92" s="89">
        <f>'[1]เย็น '!J92+'[1]เช้า '!J92+[1]บ่าย!J92</f>
        <v>0</v>
      </c>
      <c r="L92" s="89">
        <f>'[1]เย็น '!K92+'[1]เช้า '!K92+[1]บ่าย!K92</f>
        <v>0</v>
      </c>
      <c r="M92" s="90">
        <f t="shared" si="5"/>
        <v>0</v>
      </c>
      <c r="N92" s="7"/>
      <c r="O92" s="7"/>
      <c r="P92" s="7"/>
      <c r="Q92" s="7"/>
      <c r="R92" s="91">
        <f t="shared" si="7"/>
        <v>0</v>
      </c>
      <c r="S92"/>
      <c r="T92"/>
    </row>
    <row r="93" spans="2:21" s="31" customFormat="1" x14ac:dyDescent="0.35">
      <c r="B93" s="7">
        <v>1112005</v>
      </c>
      <c r="C93" s="46" t="s">
        <v>133</v>
      </c>
      <c r="D93" s="89">
        <f>'[1]เย็น '!D93+'[1]เช้า '!D93+[1]บ่าย!D93</f>
        <v>0</v>
      </c>
      <c r="E93" s="89">
        <f>'[1]เย็น '!E93+'[1]เช้า '!E93+[1]บ่าย!E93</f>
        <v>0</v>
      </c>
      <c r="F93" s="89">
        <f>'[1]เย็น '!F93+'[1]เช้า '!F93+[1]บ่าย!F93</f>
        <v>0</v>
      </c>
      <c r="G93" s="89">
        <f>'[1]เย็น '!G93+'[1]เช้า '!G93+[1]บ่าย!G93</f>
        <v>0</v>
      </c>
      <c r="H93" s="89">
        <f>'[1]เย็น '!H93+'[1]เช้า '!H93+[1]บ่าย!H93</f>
        <v>0</v>
      </c>
      <c r="I93" s="89">
        <f>'[1]เย็น '!I93+'[1]เช้า '!I93+[1]บ่าย!I93</f>
        <v>0</v>
      </c>
      <c r="J93" s="89">
        <f t="shared" si="4"/>
        <v>0</v>
      </c>
      <c r="K93" s="89">
        <f>'[1]เย็น '!J93+'[1]เช้า '!J93+[1]บ่าย!J93</f>
        <v>0</v>
      </c>
      <c r="L93" s="89">
        <f>'[1]เย็น '!K93+'[1]เช้า '!K93+[1]บ่าย!K93</f>
        <v>0</v>
      </c>
      <c r="M93" s="90">
        <f t="shared" si="5"/>
        <v>0</v>
      </c>
      <c r="N93" s="7"/>
      <c r="O93" s="7"/>
      <c r="P93" s="7"/>
      <c r="Q93" s="7"/>
      <c r="R93" s="91">
        <f t="shared" si="7"/>
        <v>0</v>
      </c>
      <c r="S93"/>
      <c r="T93"/>
    </row>
    <row r="94" spans="2:21" s="31" customFormat="1" x14ac:dyDescent="0.35">
      <c r="B94" s="7">
        <v>1112007</v>
      </c>
      <c r="C94" s="46" t="s">
        <v>134</v>
      </c>
      <c r="D94" s="89">
        <f>'[1]เย็น '!D94+'[1]เช้า '!D94+[1]บ่าย!D94</f>
        <v>0</v>
      </c>
      <c r="E94" s="89">
        <f>'[1]เย็น '!E94+'[1]เช้า '!E94+[1]บ่าย!E94</f>
        <v>0</v>
      </c>
      <c r="F94" s="89">
        <f>'[1]เย็น '!F94+'[1]เช้า '!F94+[1]บ่าย!F94</f>
        <v>0</v>
      </c>
      <c r="G94" s="89">
        <f>'[1]เย็น '!G94+'[1]เช้า '!G94+[1]บ่าย!G94</f>
        <v>0</v>
      </c>
      <c r="H94" s="89">
        <f>'[1]เย็น '!H94+'[1]เช้า '!H94+[1]บ่าย!H94</f>
        <v>0</v>
      </c>
      <c r="I94" s="89">
        <f>'[1]เย็น '!I94+'[1]เช้า '!I94+[1]บ่าย!I94</f>
        <v>0</v>
      </c>
      <c r="J94" s="89">
        <f t="shared" si="4"/>
        <v>0</v>
      </c>
      <c r="K94" s="89">
        <f>'[1]เย็น '!J94+'[1]เช้า '!J94+[1]บ่าย!J94</f>
        <v>0</v>
      </c>
      <c r="L94" s="89">
        <f>'[1]เย็น '!K94+'[1]เช้า '!K94+[1]บ่าย!K94</f>
        <v>0</v>
      </c>
      <c r="M94" s="90">
        <f t="shared" si="5"/>
        <v>0</v>
      </c>
      <c r="N94" s="7"/>
      <c r="O94" s="7"/>
      <c r="P94" s="7"/>
      <c r="Q94" s="7"/>
      <c r="R94" s="91">
        <f t="shared" si="7"/>
        <v>0</v>
      </c>
      <c r="S94"/>
      <c r="T94"/>
    </row>
    <row r="95" spans="2:21" s="31" customFormat="1" x14ac:dyDescent="0.35">
      <c r="B95" s="7">
        <v>1112019</v>
      </c>
      <c r="C95" s="46" t="s">
        <v>135</v>
      </c>
      <c r="D95" s="89">
        <f>'[1]เย็น '!D95+'[1]เช้า '!D95+[1]บ่าย!D95</f>
        <v>0</v>
      </c>
      <c r="E95" s="89">
        <f>'[1]เย็น '!E95+'[1]เช้า '!E95+[1]บ่าย!E95</f>
        <v>0</v>
      </c>
      <c r="F95" s="89">
        <f>'[1]เย็น '!F95+'[1]เช้า '!F95+[1]บ่าย!F95</f>
        <v>0</v>
      </c>
      <c r="G95" s="89">
        <f>'[1]เย็น '!G95+'[1]เช้า '!G95+[1]บ่าย!G95</f>
        <v>0</v>
      </c>
      <c r="H95" s="89">
        <f>'[1]เย็น '!H95+'[1]เช้า '!H95+[1]บ่าย!H95</f>
        <v>0</v>
      </c>
      <c r="I95" s="89">
        <f>'[1]เย็น '!I95+'[1]เช้า '!I95+[1]บ่าย!I95</f>
        <v>0</v>
      </c>
      <c r="J95" s="89">
        <f t="shared" si="4"/>
        <v>0</v>
      </c>
      <c r="K95" s="89">
        <f>'[1]เย็น '!J95+'[1]เช้า '!J95+[1]บ่าย!J95</f>
        <v>0</v>
      </c>
      <c r="L95" s="89">
        <f>'[1]เย็น '!K95+'[1]เช้า '!K95+[1]บ่าย!K95</f>
        <v>0</v>
      </c>
      <c r="M95" s="90">
        <f t="shared" si="5"/>
        <v>0</v>
      </c>
      <c r="N95" s="7"/>
      <c r="O95" s="7"/>
      <c r="P95" s="7"/>
      <c r="Q95" s="7"/>
      <c r="R95" s="91">
        <f t="shared" si="7"/>
        <v>0</v>
      </c>
      <c r="S95"/>
      <c r="T95"/>
    </row>
    <row r="96" spans="2:21" s="31" customFormat="1" x14ac:dyDescent="0.35">
      <c r="B96" s="7">
        <v>1112017</v>
      </c>
      <c r="C96" s="46" t="s">
        <v>136</v>
      </c>
      <c r="D96" s="89">
        <f>'[1]เย็น '!D96+'[1]เช้า '!D96+[1]บ่าย!D96</f>
        <v>0</v>
      </c>
      <c r="E96" s="89">
        <f>'[1]เย็น '!E96+'[1]เช้า '!E96+[1]บ่าย!E96</f>
        <v>0</v>
      </c>
      <c r="F96" s="89">
        <f>'[1]เย็น '!F96+'[1]เช้า '!F96+[1]บ่าย!F96</f>
        <v>0</v>
      </c>
      <c r="G96" s="89">
        <f>'[1]เย็น '!G96+'[1]เช้า '!G96+[1]บ่าย!G96</f>
        <v>0</v>
      </c>
      <c r="H96" s="89">
        <f>'[1]เย็น '!H96+'[1]เช้า '!H96+[1]บ่าย!H96</f>
        <v>0</v>
      </c>
      <c r="I96" s="89">
        <f>'[1]เย็น '!I96+'[1]เช้า '!I96+[1]บ่าย!I96</f>
        <v>0</v>
      </c>
      <c r="J96" s="89">
        <f t="shared" si="4"/>
        <v>0</v>
      </c>
      <c r="K96" s="89">
        <f>'[1]เย็น '!J96+'[1]เช้า '!J96+[1]บ่าย!J96</f>
        <v>0</v>
      </c>
      <c r="L96" s="89">
        <f>'[1]เย็น '!K96+'[1]เช้า '!K96+[1]บ่าย!K96</f>
        <v>0</v>
      </c>
      <c r="M96" s="90">
        <f t="shared" si="5"/>
        <v>0</v>
      </c>
      <c r="N96" s="7"/>
      <c r="O96" s="7"/>
      <c r="P96" s="7"/>
      <c r="Q96" s="7"/>
      <c r="R96" s="91">
        <f t="shared" si="7"/>
        <v>0</v>
      </c>
      <c r="S96"/>
      <c r="T96"/>
    </row>
    <row r="97" spans="2:21" s="31" customFormat="1" x14ac:dyDescent="0.35">
      <c r="B97" s="7">
        <v>1112015</v>
      </c>
      <c r="C97" s="46" t="s">
        <v>137</v>
      </c>
      <c r="D97" s="89">
        <f>'[1]เย็น '!D97+'[1]เช้า '!D97+[1]บ่าย!D97</f>
        <v>0</v>
      </c>
      <c r="E97" s="89">
        <f>'[1]เย็น '!E97+'[1]เช้า '!E97+[1]บ่าย!E97</f>
        <v>0</v>
      </c>
      <c r="F97" s="89">
        <f>'[1]เย็น '!F97+'[1]เช้า '!F97+[1]บ่าย!F97</f>
        <v>0</v>
      </c>
      <c r="G97" s="89">
        <f>'[1]เย็น '!G97+'[1]เช้า '!G97+[1]บ่าย!G97</f>
        <v>0</v>
      </c>
      <c r="H97" s="89">
        <f>'[1]เย็น '!H97+'[1]เช้า '!H97+[1]บ่าย!H97</f>
        <v>0</v>
      </c>
      <c r="I97" s="89">
        <f>'[1]เย็น '!I97+'[1]เช้า '!I97+[1]บ่าย!I97</f>
        <v>0</v>
      </c>
      <c r="J97" s="89">
        <f t="shared" si="4"/>
        <v>0</v>
      </c>
      <c r="K97" s="89">
        <f>'[1]เย็น '!J97+'[1]เช้า '!J97+[1]บ่าย!J97</f>
        <v>0</v>
      </c>
      <c r="L97" s="89">
        <f>'[1]เย็น '!K97+'[1]เช้า '!K97+[1]บ่าย!K97</f>
        <v>0</v>
      </c>
      <c r="M97" s="90">
        <f t="shared" si="5"/>
        <v>0</v>
      </c>
      <c r="N97" s="7"/>
      <c r="O97" s="7"/>
      <c r="P97" s="7"/>
      <c r="Q97" s="7"/>
      <c r="R97" s="91">
        <f t="shared" si="7"/>
        <v>0</v>
      </c>
      <c r="S97"/>
      <c r="T97"/>
    </row>
    <row r="98" spans="2:21" s="31" customFormat="1" x14ac:dyDescent="0.35">
      <c r="B98" s="7">
        <v>1112013</v>
      </c>
      <c r="C98" s="46" t="s">
        <v>138</v>
      </c>
      <c r="D98" s="89">
        <f>'[1]เย็น '!D98+'[1]เช้า '!D98+[1]บ่าย!D98</f>
        <v>0</v>
      </c>
      <c r="E98" s="89">
        <f>'[1]เย็น '!E98+'[1]เช้า '!E98+[1]บ่าย!E98</f>
        <v>0</v>
      </c>
      <c r="F98" s="89">
        <f>'[1]เย็น '!F98+'[1]เช้า '!F98+[1]บ่าย!F98</f>
        <v>0</v>
      </c>
      <c r="G98" s="89">
        <f>'[1]เย็น '!G98+'[1]เช้า '!G98+[1]บ่าย!G98</f>
        <v>0</v>
      </c>
      <c r="H98" s="89">
        <f>'[1]เย็น '!H98+'[1]เช้า '!H98+[1]บ่าย!H98</f>
        <v>0</v>
      </c>
      <c r="I98" s="89">
        <f>'[1]เย็น '!I98+'[1]เช้า '!I98+[1]บ่าย!I98</f>
        <v>0</v>
      </c>
      <c r="J98" s="89">
        <f t="shared" si="4"/>
        <v>0</v>
      </c>
      <c r="K98" s="89">
        <f>'[1]เย็น '!J98+'[1]เช้า '!J98+[1]บ่าย!J98</f>
        <v>0</v>
      </c>
      <c r="L98" s="89">
        <f>'[1]เย็น '!K98+'[1]เช้า '!K98+[1]บ่าย!K98</f>
        <v>0</v>
      </c>
      <c r="M98" s="90">
        <f t="shared" si="5"/>
        <v>0</v>
      </c>
      <c r="N98" s="7"/>
      <c r="O98" s="7"/>
      <c r="P98" s="7"/>
      <c r="Q98" s="7"/>
      <c r="R98" s="91">
        <f t="shared" si="7"/>
        <v>0</v>
      </c>
      <c r="S98"/>
      <c r="T98"/>
      <c r="U98" s="30"/>
    </row>
    <row r="99" spans="2:21" s="31" customFormat="1" x14ac:dyDescent="0.35">
      <c r="B99" s="7">
        <v>1124043</v>
      </c>
      <c r="C99" s="46" t="s">
        <v>139</v>
      </c>
      <c r="D99" s="89">
        <f>[1]บ่าย!D99+'[1]เช้า '!D99+'[1]เย็น '!D99</f>
        <v>0</v>
      </c>
      <c r="E99" s="89">
        <f>[1]บ่าย!E99+'[1]เช้า '!E99+'[1]เย็น '!E99</f>
        <v>0</v>
      </c>
      <c r="F99" s="89">
        <f>[1]บ่าย!F99+'[1]เช้า '!F99+'[1]เย็น '!F99</f>
        <v>0</v>
      </c>
      <c r="G99" s="89">
        <f>[1]บ่าย!G99+'[1]เช้า '!G99+'[1]เย็น '!G99</f>
        <v>0</v>
      </c>
      <c r="H99" s="89">
        <f>[1]บ่าย!H99+'[1]เช้า '!H99+'[1]เย็น '!H99</f>
        <v>0</v>
      </c>
      <c r="I99" s="89">
        <f>[1]บ่าย!I99+'[1]เช้า '!I99+'[1]เย็น '!I99</f>
        <v>0</v>
      </c>
      <c r="J99" s="89">
        <f t="shared" si="4"/>
        <v>0</v>
      </c>
      <c r="K99" s="89">
        <f>[1]บ่าย!J99+'[1]เช้า '!J99+'[1]เย็น '!J99</f>
        <v>0</v>
      </c>
      <c r="L99" s="89"/>
      <c r="M99" s="90">
        <f t="shared" si="5"/>
        <v>0</v>
      </c>
      <c r="N99" s="7"/>
      <c r="O99" s="7"/>
      <c r="P99" s="7"/>
      <c r="Q99" s="7"/>
      <c r="R99" s="91">
        <f t="shared" si="7"/>
        <v>0</v>
      </c>
      <c r="S99"/>
      <c r="T99"/>
    </row>
    <row r="100" spans="2:21" s="31" customFormat="1" x14ac:dyDescent="0.35">
      <c r="B100" s="49"/>
      <c r="C100" s="49" t="s">
        <v>69</v>
      </c>
      <c r="D100" s="49"/>
      <c r="E100" s="49"/>
      <c r="F100" s="49"/>
      <c r="G100" s="49"/>
      <c r="H100" s="49"/>
      <c r="I100" s="49"/>
      <c r="J100" s="89">
        <f t="shared" si="4"/>
        <v>0</v>
      </c>
      <c r="K100" s="49"/>
      <c r="L100" s="49"/>
      <c r="M100" s="90">
        <f t="shared" si="5"/>
        <v>0</v>
      </c>
      <c r="N100" s="7"/>
      <c r="O100" s="7"/>
      <c r="P100" s="7"/>
      <c r="Q100" s="7"/>
      <c r="R100" s="91">
        <f>SUM(R90:R99)</f>
        <v>0</v>
      </c>
      <c r="S100"/>
      <c r="T100"/>
    </row>
    <row r="101" spans="2:21" s="31" customFormat="1" x14ac:dyDescent="0.35">
      <c r="B101" s="42" t="s">
        <v>140</v>
      </c>
      <c r="C101" s="42"/>
      <c r="D101" s="42"/>
      <c r="E101" s="42"/>
      <c r="F101" s="42"/>
      <c r="G101" s="42"/>
      <c r="H101" s="42"/>
      <c r="I101" s="42"/>
      <c r="J101" s="89">
        <f t="shared" si="4"/>
        <v>0</v>
      </c>
      <c r="K101" s="42"/>
      <c r="L101" s="42"/>
      <c r="M101" s="90">
        <f t="shared" si="5"/>
        <v>0</v>
      </c>
      <c r="N101" s="42"/>
      <c r="O101" s="42"/>
      <c r="P101" s="42"/>
      <c r="Q101" s="42"/>
      <c r="R101" s="42"/>
      <c r="S101"/>
      <c r="T101"/>
    </row>
    <row r="102" spans="2:21" s="31" customFormat="1" x14ac:dyDescent="0.35">
      <c r="B102" s="7">
        <v>1112008</v>
      </c>
      <c r="C102" s="46" t="s">
        <v>130</v>
      </c>
      <c r="D102" s="89">
        <f>[1]บ่าย!D102+'[1]เช้า '!D102+'[1]เย็น '!D102</f>
        <v>8</v>
      </c>
      <c r="E102" s="89">
        <f>[1]บ่าย!E102+'[1]เช้า '!E102+'[1]เย็น '!E102</f>
        <v>2</v>
      </c>
      <c r="F102" s="89">
        <f>[1]บ่าย!F102+'[1]เช้า '!F102+'[1]เย็น '!F102</f>
        <v>0</v>
      </c>
      <c r="G102" s="89">
        <f>[1]บ่าย!G102+'[1]เช้า '!G102+'[1]เย็น '!G102</f>
        <v>2</v>
      </c>
      <c r="H102" s="89">
        <f>[1]บ่าย!H102+'[1]เช้า '!H102+'[1]เย็น '!H102</f>
        <v>0</v>
      </c>
      <c r="I102" s="89">
        <f>[1]บ่าย!I102+'[1]เช้า '!I102+'[1]เย็น '!I102</f>
        <v>0</v>
      </c>
      <c r="J102" s="89">
        <f t="shared" si="4"/>
        <v>2</v>
      </c>
      <c r="K102" s="89">
        <f>[1]บ่าย!J102+'[1]เช้า '!J102+'[1]เย็น '!J102</f>
        <v>0</v>
      </c>
      <c r="L102" s="89"/>
      <c r="M102" s="90">
        <f t="shared" si="5"/>
        <v>12</v>
      </c>
      <c r="N102" s="7"/>
      <c r="O102" s="7"/>
      <c r="P102" s="7"/>
      <c r="Q102" s="7"/>
      <c r="R102" s="91">
        <f t="shared" ref="R102:R111" si="8">(N102+O102+P102+Q102)-M102</f>
        <v>-12</v>
      </c>
      <c r="S102"/>
      <c r="T102"/>
    </row>
    <row r="103" spans="2:21" s="31" customFormat="1" x14ac:dyDescent="0.35">
      <c r="B103" s="7">
        <v>1112010</v>
      </c>
      <c r="C103" s="46" t="s">
        <v>131</v>
      </c>
      <c r="D103" s="89">
        <f>[1]บ่าย!D103+'[1]เช้า '!D103+'[1]เย็น '!D103</f>
        <v>7</v>
      </c>
      <c r="E103" s="89">
        <f>[1]บ่าย!E103+'[1]เช้า '!E103+'[1]เย็น '!E103</f>
        <v>0</v>
      </c>
      <c r="F103" s="89">
        <f>[1]บ่าย!F103+'[1]เช้า '!F103+'[1]เย็น '!F103</f>
        <v>0</v>
      </c>
      <c r="G103" s="89">
        <f>[1]บ่าย!G103+'[1]เช้า '!G103+'[1]เย็น '!G103</f>
        <v>2</v>
      </c>
      <c r="H103" s="89">
        <f>[1]บ่าย!H103+'[1]เช้า '!H103+'[1]เย็น '!H103</f>
        <v>0</v>
      </c>
      <c r="I103" s="89">
        <f>[1]บ่าย!I103+'[1]เช้า '!I103+'[1]เย็น '!I103</f>
        <v>0</v>
      </c>
      <c r="J103" s="89">
        <f t="shared" si="4"/>
        <v>2</v>
      </c>
      <c r="K103" s="89">
        <f>[1]บ่าย!J103+'[1]เช้า '!J103+'[1]เย็น '!J103</f>
        <v>0</v>
      </c>
      <c r="L103" s="89"/>
      <c r="M103" s="90">
        <f t="shared" si="5"/>
        <v>9</v>
      </c>
      <c r="N103" s="7"/>
      <c r="O103" s="7"/>
      <c r="P103" s="7"/>
      <c r="Q103" s="7"/>
      <c r="R103" s="91">
        <f t="shared" si="8"/>
        <v>-9</v>
      </c>
      <c r="S103"/>
      <c r="T103"/>
    </row>
    <row r="104" spans="2:21" s="31" customFormat="1" x14ac:dyDescent="0.35">
      <c r="B104" s="7">
        <v>1112002</v>
      </c>
      <c r="C104" s="46" t="s">
        <v>132</v>
      </c>
      <c r="D104" s="89">
        <f>[1]บ่าย!D104+'[1]เช้า '!D104+'[1]เย็น '!D104</f>
        <v>4</v>
      </c>
      <c r="E104" s="89">
        <f>[1]บ่าย!E104+'[1]เช้า '!E104+'[1]เย็น '!E104</f>
        <v>0</v>
      </c>
      <c r="F104" s="89">
        <f>[1]บ่าย!F104+'[1]เช้า '!F104+'[1]เย็น '!F104</f>
        <v>0</v>
      </c>
      <c r="G104" s="89">
        <f>[1]บ่าย!G104+'[1]เช้า '!G104+'[1]เย็น '!G104</f>
        <v>2</v>
      </c>
      <c r="H104" s="89">
        <f>[1]บ่าย!H104+'[1]เช้า '!H104+'[1]เย็น '!H104</f>
        <v>0</v>
      </c>
      <c r="I104" s="89">
        <f>[1]บ่าย!I104+'[1]เช้า '!I104+'[1]เย็น '!I104</f>
        <v>0</v>
      </c>
      <c r="J104" s="89">
        <f t="shared" si="4"/>
        <v>2</v>
      </c>
      <c r="K104" s="89">
        <f>[1]บ่าย!J104+'[1]เช้า '!J104+'[1]เย็น '!J104</f>
        <v>0</v>
      </c>
      <c r="L104" s="89"/>
      <c r="M104" s="90">
        <f t="shared" si="5"/>
        <v>6</v>
      </c>
      <c r="N104" s="7"/>
      <c r="O104" s="7"/>
      <c r="P104" s="7"/>
      <c r="Q104" s="7"/>
      <c r="R104" s="91">
        <f t="shared" si="8"/>
        <v>-6</v>
      </c>
      <c r="S104"/>
      <c r="T104"/>
    </row>
    <row r="105" spans="2:21" s="31" customFormat="1" x14ac:dyDescent="0.35">
      <c r="B105" s="7">
        <v>1112004</v>
      </c>
      <c r="C105" s="46" t="s">
        <v>133</v>
      </c>
      <c r="D105" s="89">
        <f>[1]บ่าย!D105+'[1]เช้า '!D105+'[1]เย็น '!D105</f>
        <v>4</v>
      </c>
      <c r="E105" s="89">
        <f>[1]บ่าย!E105+'[1]เช้า '!E105+'[1]เย็น '!E105</f>
        <v>0</v>
      </c>
      <c r="F105" s="89">
        <f>[1]บ่าย!F105+'[1]เช้า '!F105+'[1]เย็น '!F105</f>
        <v>0</v>
      </c>
      <c r="G105" s="89">
        <f>[1]บ่าย!G105+'[1]เช้า '!G105+'[1]เย็น '!G105</f>
        <v>2</v>
      </c>
      <c r="H105" s="89">
        <f>[1]บ่าย!H105+'[1]เช้า '!H105+'[1]เย็น '!H105</f>
        <v>0</v>
      </c>
      <c r="I105" s="89">
        <f>[1]บ่าย!I105+'[1]เช้า '!I105+'[1]เย็น '!I105</f>
        <v>0</v>
      </c>
      <c r="J105" s="89">
        <f t="shared" si="4"/>
        <v>2</v>
      </c>
      <c r="K105" s="89">
        <f>[1]บ่าย!J105+'[1]เช้า '!J105+'[1]เย็น '!J105</f>
        <v>0</v>
      </c>
      <c r="L105" s="89"/>
      <c r="M105" s="90">
        <f t="shared" si="5"/>
        <v>6</v>
      </c>
      <c r="N105" s="7"/>
      <c r="O105" s="7"/>
      <c r="P105" s="7"/>
      <c r="Q105" s="7"/>
      <c r="R105" s="91">
        <f t="shared" si="8"/>
        <v>-6</v>
      </c>
      <c r="S105"/>
      <c r="T105"/>
    </row>
    <row r="106" spans="2:21" s="31" customFormat="1" x14ac:dyDescent="0.35">
      <c r="B106" s="7">
        <v>1112006</v>
      </c>
      <c r="C106" s="46" t="s">
        <v>134</v>
      </c>
      <c r="D106" s="89">
        <f>[1]บ่าย!D106+'[1]เช้า '!D106+'[1]เย็น '!D106</f>
        <v>0</v>
      </c>
      <c r="E106" s="89">
        <f>[1]บ่าย!E106+'[1]เช้า '!E106+'[1]เย็น '!E106</f>
        <v>0</v>
      </c>
      <c r="F106" s="89">
        <f>[1]บ่าย!F106+'[1]เช้า '!F106+'[1]เย็น '!F106</f>
        <v>0</v>
      </c>
      <c r="G106" s="89">
        <f>[1]บ่าย!G106+'[1]เช้า '!G106+'[1]เย็น '!G106</f>
        <v>0</v>
      </c>
      <c r="H106" s="89">
        <f>[1]บ่าย!H106+'[1]เช้า '!H106+'[1]เย็น '!H106</f>
        <v>0</v>
      </c>
      <c r="I106" s="89">
        <f>[1]บ่าย!I106+'[1]เช้า '!I106+'[1]เย็น '!I106</f>
        <v>0</v>
      </c>
      <c r="J106" s="89">
        <f t="shared" si="4"/>
        <v>0</v>
      </c>
      <c r="K106" s="89">
        <f>[1]บ่าย!J106+'[1]เช้า '!J106+'[1]เย็น '!J106</f>
        <v>0</v>
      </c>
      <c r="L106" s="89"/>
      <c r="M106" s="90">
        <f t="shared" si="5"/>
        <v>0</v>
      </c>
      <c r="N106" s="7"/>
      <c r="O106" s="7"/>
      <c r="P106" s="7"/>
      <c r="Q106" s="7"/>
      <c r="R106" s="91">
        <f t="shared" si="8"/>
        <v>0</v>
      </c>
      <c r="S106"/>
      <c r="T106"/>
    </row>
    <row r="107" spans="2:21" s="31" customFormat="1" x14ac:dyDescent="0.35">
      <c r="B107" s="7">
        <v>1112018</v>
      </c>
      <c r="C107" s="46" t="s">
        <v>135</v>
      </c>
      <c r="D107" s="89">
        <f>[1]บ่าย!D107+'[1]เช้า '!D107+'[1]เย็น '!D107</f>
        <v>0</v>
      </c>
      <c r="E107" s="89">
        <f>[1]บ่าย!E107+'[1]เช้า '!E107+'[1]เย็น '!E107</f>
        <v>0</v>
      </c>
      <c r="F107" s="89">
        <f>[1]บ่าย!F107+'[1]เช้า '!F107+'[1]เย็น '!F107</f>
        <v>0</v>
      </c>
      <c r="G107" s="89">
        <f>[1]บ่าย!G107+'[1]เช้า '!G107+'[1]เย็น '!G107</f>
        <v>0</v>
      </c>
      <c r="H107" s="89">
        <f>[1]บ่าย!H107+'[1]เช้า '!H107+'[1]เย็น '!H107</f>
        <v>0</v>
      </c>
      <c r="I107" s="89">
        <f>[1]บ่าย!I107+'[1]เช้า '!I107+'[1]เย็น '!I107</f>
        <v>0</v>
      </c>
      <c r="J107" s="89">
        <f t="shared" si="4"/>
        <v>0</v>
      </c>
      <c r="K107" s="89">
        <f>[1]บ่าย!J107+'[1]เช้า '!J107+'[1]เย็น '!J107</f>
        <v>0</v>
      </c>
      <c r="L107" s="89"/>
      <c r="M107" s="90">
        <f t="shared" si="5"/>
        <v>0</v>
      </c>
      <c r="N107" s="7"/>
      <c r="O107" s="7"/>
      <c r="P107" s="7"/>
      <c r="Q107" s="7"/>
      <c r="R107" s="91">
        <f t="shared" si="8"/>
        <v>0</v>
      </c>
      <c r="S107"/>
      <c r="T107"/>
    </row>
    <row r="108" spans="2:21" s="31" customFormat="1" x14ac:dyDescent="0.35">
      <c r="B108" s="7">
        <v>1112016</v>
      </c>
      <c r="C108" s="46" t="s">
        <v>136</v>
      </c>
      <c r="D108" s="89">
        <f>[1]บ่าย!D108+'[1]เช้า '!D108+'[1]เย็น '!D108</f>
        <v>1</v>
      </c>
      <c r="E108" s="89">
        <f>[1]บ่าย!E108+'[1]เช้า '!E108+'[1]เย็น '!E108</f>
        <v>0</v>
      </c>
      <c r="F108" s="89">
        <f>[1]บ่าย!F108+'[1]เช้า '!F108+'[1]เย็น '!F108</f>
        <v>0</v>
      </c>
      <c r="G108" s="89">
        <f>[1]บ่าย!G108+'[1]เช้า '!G108+'[1]เย็น '!G108</f>
        <v>2</v>
      </c>
      <c r="H108" s="89">
        <f>[1]บ่าย!H108+'[1]เช้า '!H108+'[1]เย็น '!H108</f>
        <v>0</v>
      </c>
      <c r="I108" s="89">
        <f>[1]บ่าย!I108+'[1]เช้า '!I108+'[1]เย็น '!I108</f>
        <v>0</v>
      </c>
      <c r="J108" s="89">
        <f t="shared" si="4"/>
        <v>2</v>
      </c>
      <c r="K108" s="89">
        <f>[1]บ่าย!J108+'[1]เช้า '!J108+'[1]เย็น '!J108</f>
        <v>0</v>
      </c>
      <c r="L108" s="89"/>
      <c r="M108" s="90">
        <f t="shared" si="5"/>
        <v>3</v>
      </c>
      <c r="N108" s="7"/>
      <c r="O108" s="7"/>
      <c r="P108" s="7"/>
      <c r="Q108" s="7"/>
      <c r="R108" s="91">
        <f t="shared" si="8"/>
        <v>-3</v>
      </c>
      <c r="S108"/>
      <c r="T108"/>
    </row>
    <row r="109" spans="2:21" s="31" customFormat="1" x14ac:dyDescent="0.35">
      <c r="B109" s="7">
        <v>1112014</v>
      </c>
      <c r="C109" s="46" t="s">
        <v>137</v>
      </c>
      <c r="D109" s="89">
        <f>[1]บ่าย!D109+'[1]เช้า '!D109+'[1]เย็น '!D109</f>
        <v>2</v>
      </c>
      <c r="E109" s="89">
        <f>[1]บ่าย!E109+'[1]เช้า '!E109+'[1]เย็น '!E109</f>
        <v>0</v>
      </c>
      <c r="F109" s="89">
        <f>[1]บ่าย!F109+'[1]เช้า '!F109+'[1]เย็น '!F109</f>
        <v>0</v>
      </c>
      <c r="G109" s="89">
        <f>[1]บ่าย!G109+'[1]เช้า '!G109+'[1]เย็น '!G109</f>
        <v>2</v>
      </c>
      <c r="H109" s="89">
        <f>[1]บ่าย!H109+'[1]เช้า '!H109+'[1]เย็น '!H109</f>
        <v>0</v>
      </c>
      <c r="I109" s="89">
        <f>[1]บ่าย!I109+'[1]เช้า '!I109+'[1]เย็น '!I109</f>
        <v>0</v>
      </c>
      <c r="J109" s="89">
        <f t="shared" si="4"/>
        <v>2</v>
      </c>
      <c r="K109" s="89">
        <f>[1]บ่าย!J109+'[1]เช้า '!J109+'[1]เย็น '!J109</f>
        <v>0</v>
      </c>
      <c r="L109" s="89"/>
      <c r="M109" s="90">
        <f t="shared" si="5"/>
        <v>4</v>
      </c>
      <c r="N109" s="7"/>
      <c r="O109" s="7"/>
      <c r="P109" s="7"/>
      <c r="Q109" s="7"/>
      <c r="R109" s="91">
        <f t="shared" si="8"/>
        <v>-4</v>
      </c>
      <c r="S109"/>
      <c r="T109"/>
    </row>
    <row r="110" spans="2:21" s="31" customFormat="1" x14ac:dyDescent="0.35">
      <c r="B110" s="7">
        <v>1112012</v>
      </c>
      <c r="C110" s="46" t="s">
        <v>138</v>
      </c>
      <c r="D110" s="89">
        <f>[1]บ่าย!D110+'[1]เช้า '!D110+'[1]เย็น '!D110</f>
        <v>7</v>
      </c>
      <c r="E110" s="89">
        <f>[1]บ่าย!E110+'[1]เช้า '!E110+'[1]เย็น '!E110</f>
        <v>0</v>
      </c>
      <c r="F110" s="89">
        <f>[1]บ่าย!F110+'[1]เช้า '!F110+'[1]เย็น '!F110</f>
        <v>0</v>
      </c>
      <c r="G110" s="89">
        <f>[1]บ่าย!G110+'[1]เช้า '!G110+'[1]เย็น '!G110</f>
        <v>0</v>
      </c>
      <c r="H110" s="89">
        <f>[1]บ่าย!H110+'[1]เช้า '!H110+'[1]เย็น '!H110</f>
        <v>0</v>
      </c>
      <c r="I110" s="89">
        <f>[1]บ่าย!I110+'[1]เช้า '!I110+'[1]เย็น '!I110</f>
        <v>0</v>
      </c>
      <c r="J110" s="89">
        <f t="shared" si="4"/>
        <v>0</v>
      </c>
      <c r="K110" s="89">
        <f>[1]บ่าย!J110+'[1]เช้า '!J110+'[1]เย็น '!J110</f>
        <v>0</v>
      </c>
      <c r="L110" s="89"/>
      <c r="M110" s="90">
        <f t="shared" si="5"/>
        <v>7</v>
      </c>
      <c r="N110" s="7"/>
      <c r="O110" s="7"/>
      <c r="P110" s="7"/>
      <c r="Q110" s="7"/>
      <c r="R110" s="91">
        <f t="shared" si="8"/>
        <v>-7</v>
      </c>
      <c r="S110"/>
      <c r="T110"/>
    </row>
    <row r="111" spans="2:21" s="31" customFormat="1" x14ac:dyDescent="0.35">
      <c r="B111" s="7"/>
      <c r="C111" s="46" t="s">
        <v>139</v>
      </c>
      <c r="D111" s="89">
        <f>[1]บ่าย!D111+'[1]เช้า '!D111+'[1]เย็น '!D111</f>
        <v>0</v>
      </c>
      <c r="E111" s="89">
        <f>[1]บ่าย!E111+'[1]เช้า '!E111+'[1]เย็น '!E111</f>
        <v>0</v>
      </c>
      <c r="F111" s="89">
        <f>[1]บ่าย!F111+'[1]เช้า '!F111+'[1]เย็น '!F111</f>
        <v>0</v>
      </c>
      <c r="G111" s="89">
        <f>[1]บ่าย!G111+'[1]เช้า '!G111+'[1]เย็น '!G111</f>
        <v>0</v>
      </c>
      <c r="H111" s="89">
        <f>[1]บ่าย!H111+'[1]เช้า '!H111+'[1]เย็น '!H111</f>
        <v>0</v>
      </c>
      <c r="I111" s="89">
        <f>[1]บ่าย!I111+'[1]เช้า '!I111+'[1]เย็น '!I111</f>
        <v>0</v>
      </c>
      <c r="J111" s="89">
        <f t="shared" si="4"/>
        <v>0</v>
      </c>
      <c r="K111" s="89">
        <f>[1]บ่าย!J111+'[1]เช้า '!J111+'[1]เย็น '!J111</f>
        <v>0</v>
      </c>
      <c r="L111" s="89"/>
      <c r="M111" s="90">
        <f t="shared" si="5"/>
        <v>0</v>
      </c>
      <c r="N111" s="7"/>
      <c r="O111" s="7"/>
      <c r="P111" s="7"/>
      <c r="Q111" s="7"/>
      <c r="R111" s="91">
        <f t="shared" si="8"/>
        <v>0</v>
      </c>
      <c r="S111"/>
      <c r="T111"/>
    </row>
    <row r="112" spans="2:21" s="31" customFormat="1" x14ac:dyDescent="0.35">
      <c r="B112" s="49"/>
      <c r="C112" s="49" t="s">
        <v>69</v>
      </c>
      <c r="D112" s="49"/>
      <c r="E112" s="49"/>
      <c r="F112" s="49"/>
      <c r="G112" s="49"/>
      <c r="H112" s="49"/>
      <c r="I112" s="49"/>
      <c r="J112" s="89">
        <f t="shared" si="4"/>
        <v>0</v>
      </c>
      <c r="K112" s="49"/>
      <c r="L112" s="49"/>
      <c r="M112" s="90">
        <f t="shared" si="5"/>
        <v>0</v>
      </c>
      <c r="N112" s="7"/>
      <c r="O112" s="7"/>
      <c r="P112" s="7"/>
      <c r="Q112" s="7"/>
      <c r="R112" s="91">
        <f t="shared" ref="R112" si="9">(N112+O112)-M112</f>
        <v>0</v>
      </c>
      <c r="S112"/>
      <c r="T112"/>
    </row>
    <row r="113" spans="2:18" x14ac:dyDescent="0.35">
      <c r="B113" s="42" t="s">
        <v>141</v>
      </c>
      <c r="C113" s="42"/>
      <c r="D113" s="42"/>
      <c r="E113" s="42"/>
      <c r="F113" s="42"/>
      <c r="G113" s="42"/>
      <c r="H113" s="42"/>
      <c r="I113" s="42"/>
      <c r="J113" s="89">
        <f t="shared" si="4"/>
        <v>0</v>
      </c>
      <c r="K113" s="42"/>
      <c r="L113" s="42"/>
      <c r="M113" s="90">
        <f t="shared" si="5"/>
        <v>0</v>
      </c>
      <c r="N113" s="42"/>
      <c r="O113" s="42"/>
      <c r="P113" s="42"/>
      <c r="Q113" s="42"/>
      <c r="R113" s="42"/>
    </row>
    <row r="114" spans="2:18" x14ac:dyDescent="0.35">
      <c r="B114" s="7">
        <v>1113170</v>
      </c>
      <c r="C114" s="42" t="s">
        <v>34</v>
      </c>
      <c r="D114" s="89">
        <f>'[1]เย็น '!D114+'[1]เช้า '!D114+[1]บ่าย!D114</f>
        <v>0</v>
      </c>
      <c r="E114" s="89">
        <f>'[1]เย็น '!E114+'[1]เช้า '!E114+[1]บ่าย!E114</f>
        <v>0</v>
      </c>
      <c r="F114" s="89">
        <f>'[1]เย็น '!F114+'[1]เช้า '!F114+[1]บ่าย!F114</f>
        <v>0</v>
      </c>
      <c r="G114" s="89">
        <f>'[1]เย็น '!G114+'[1]เช้า '!G114+[1]บ่าย!G114</f>
        <v>0</v>
      </c>
      <c r="H114" s="89">
        <f>'[1]เย็น '!H114+'[1]เช้า '!H114+[1]บ่าย!H114</f>
        <v>0</v>
      </c>
      <c r="I114" s="89">
        <f>'[1]เย็น '!I114+'[1]เช้า '!I114+[1]บ่าย!I114</f>
        <v>0</v>
      </c>
      <c r="J114" s="89">
        <f t="shared" si="4"/>
        <v>0</v>
      </c>
      <c r="K114" s="89">
        <f>'[1]เย็น '!J114+'[1]เช้า '!J114+[1]บ่าย!J114</f>
        <v>0</v>
      </c>
      <c r="L114" s="89">
        <f>'[1]เย็น '!K114+'[1]เช้า '!K114+[1]บ่าย!K114</f>
        <v>0</v>
      </c>
      <c r="M114" s="90">
        <f t="shared" si="5"/>
        <v>0</v>
      </c>
      <c r="R114" s="91">
        <f t="shared" ref="R114:R139" si="10">(N114+O114+P114+Q114)-M114</f>
        <v>0</v>
      </c>
    </row>
    <row r="115" spans="2:18" x14ac:dyDescent="0.35">
      <c r="B115" s="7">
        <v>1113171</v>
      </c>
      <c r="C115" s="42" t="s">
        <v>35</v>
      </c>
      <c r="D115" s="89">
        <f>'[1]เย็น '!D115+'[1]เช้า '!D115+[1]บ่าย!D115</f>
        <v>0</v>
      </c>
      <c r="E115" s="89">
        <f>'[1]เย็น '!E115+'[1]เช้า '!E115+[1]บ่าย!E115</f>
        <v>0</v>
      </c>
      <c r="F115" s="89">
        <f>'[1]เย็น '!F115+'[1]เช้า '!F115+[1]บ่าย!F115</f>
        <v>0</v>
      </c>
      <c r="G115" s="89">
        <f>'[1]เย็น '!G115+'[1]เช้า '!G115+[1]บ่าย!G115</f>
        <v>0</v>
      </c>
      <c r="H115" s="89">
        <f>'[1]เย็น '!H115+'[1]เช้า '!H115+[1]บ่าย!H115</f>
        <v>0</v>
      </c>
      <c r="I115" s="89">
        <f>'[1]เย็น '!I115+'[1]เช้า '!I115+[1]บ่าย!I115</f>
        <v>0</v>
      </c>
      <c r="J115" s="89">
        <f t="shared" si="4"/>
        <v>0</v>
      </c>
      <c r="K115" s="89">
        <f>'[1]เย็น '!J115+'[1]เช้า '!J115+[1]บ่าย!J115</f>
        <v>0</v>
      </c>
      <c r="L115" s="89">
        <f>'[1]เย็น '!K115+'[1]เช้า '!K115+[1]บ่าย!K115</f>
        <v>0</v>
      </c>
      <c r="M115" s="90">
        <f t="shared" si="5"/>
        <v>0</v>
      </c>
      <c r="R115" s="91">
        <f t="shared" si="10"/>
        <v>0</v>
      </c>
    </row>
    <row r="116" spans="2:18" x14ac:dyDescent="0.35">
      <c r="B116" s="7">
        <v>1113172</v>
      </c>
      <c r="C116" s="42" t="s">
        <v>36</v>
      </c>
      <c r="D116" s="89">
        <f>'[1]เย็น '!D116+'[1]เช้า '!D116+[1]บ่าย!D116</f>
        <v>0</v>
      </c>
      <c r="E116" s="89">
        <f>'[1]เย็น '!E116+'[1]เช้า '!E116+[1]บ่าย!E116</f>
        <v>0</v>
      </c>
      <c r="F116" s="89">
        <f>'[1]เย็น '!F116+'[1]เช้า '!F116+[1]บ่าย!F116</f>
        <v>0</v>
      </c>
      <c r="G116" s="89">
        <f>'[1]เย็น '!G116+'[1]เช้า '!G116+[1]บ่าย!G116</f>
        <v>0</v>
      </c>
      <c r="H116" s="89">
        <f>'[1]เย็น '!H116+'[1]เช้า '!H116+[1]บ่าย!H116</f>
        <v>0</v>
      </c>
      <c r="I116" s="89">
        <f>'[1]เย็น '!I116+'[1]เช้า '!I116+[1]บ่าย!I116</f>
        <v>0</v>
      </c>
      <c r="J116" s="89">
        <f t="shared" si="4"/>
        <v>0</v>
      </c>
      <c r="K116" s="89">
        <f>'[1]เย็น '!J116+'[1]เช้า '!J116+[1]บ่าย!J116</f>
        <v>0</v>
      </c>
      <c r="L116" s="89">
        <f>'[1]เย็น '!K116+'[1]เช้า '!K116+[1]บ่าย!K116</f>
        <v>0</v>
      </c>
      <c r="M116" s="90">
        <f t="shared" si="5"/>
        <v>0</v>
      </c>
      <c r="R116" s="91">
        <f t="shared" si="10"/>
        <v>0</v>
      </c>
    </row>
    <row r="117" spans="2:18" x14ac:dyDescent="0.35">
      <c r="B117" s="7">
        <v>1113173</v>
      </c>
      <c r="C117" s="42" t="s">
        <v>37</v>
      </c>
      <c r="D117" s="89">
        <f>'[1]เย็น '!D117+'[1]เช้า '!D117+[1]บ่าย!D117</f>
        <v>0</v>
      </c>
      <c r="E117" s="89">
        <f>'[1]เย็น '!E117+'[1]เช้า '!E117+[1]บ่าย!E117</f>
        <v>0</v>
      </c>
      <c r="F117" s="89">
        <f>'[1]เย็น '!F117+'[1]เช้า '!F117+[1]บ่าย!F117</f>
        <v>0</v>
      </c>
      <c r="G117" s="89">
        <f>'[1]เย็น '!G117+'[1]เช้า '!G117+[1]บ่าย!G117</f>
        <v>0</v>
      </c>
      <c r="H117" s="89">
        <f>'[1]เย็น '!H117+'[1]เช้า '!H117+[1]บ่าย!H117</f>
        <v>0</v>
      </c>
      <c r="I117" s="89">
        <f>'[1]เย็น '!I117+'[1]เช้า '!I117+[1]บ่าย!I117</f>
        <v>0</v>
      </c>
      <c r="J117" s="89">
        <f t="shared" si="4"/>
        <v>0</v>
      </c>
      <c r="K117" s="89">
        <f>'[1]เย็น '!J117+'[1]เช้า '!J117+[1]บ่าย!J117</f>
        <v>0</v>
      </c>
      <c r="L117" s="89">
        <f>'[1]เย็น '!K117+'[1]เช้า '!K117+[1]บ่าย!K117</f>
        <v>0</v>
      </c>
      <c r="M117" s="90">
        <f t="shared" si="5"/>
        <v>0</v>
      </c>
      <c r="R117" s="91">
        <f t="shared" si="10"/>
        <v>0</v>
      </c>
    </row>
    <row r="118" spans="2:18" x14ac:dyDescent="0.35">
      <c r="B118" s="7">
        <v>1100003</v>
      </c>
      <c r="C118" s="42" t="s">
        <v>38</v>
      </c>
      <c r="D118" s="89">
        <f>'[1]เย็น '!D118+'[1]เช้า '!D118+[1]บ่าย!D118</f>
        <v>0</v>
      </c>
      <c r="E118" s="89">
        <f>'[1]เย็น '!E118+'[1]เช้า '!E118+[1]บ่าย!E118</f>
        <v>0</v>
      </c>
      <c r="F118" s="89">
        <f>'[1]เย็น '!F118+'[1]เช้า '!F118+[1]บ่าย!F118</f>
        <v>0</v>
      </c>
      <c r="G118" s="89">
        <f>'[1]เย็น '!G118+'[1]เช้า '!G118+[1]บ่าย!G118</f>
        <v>0</v>
      </c>
      <c r="H118" s="89">
        <f>'[1]เย็น '!H118+'[1]เช้า '!H118+[1]บ่าย!H118</f>
        <v>0</v>
      </c>
      <c r="I118" s="89">
        <f>'[1]เย็น '!I118+'[1]เช้า '!I118+[1]บ่าย!I118</f>
        <v>0</v>
      </c>
      <c r="J118" s="89">
        <f t="shared" si="4"/>
        <v>0</v>
      </c>
      <c r="K118" s="89">
        <f>'[1]เย็น '!J118+'[1]เช้า '!J118+[1]บ่าย!J118</f>
        <v>0</v>
      </c>
      <c r="L118" s="89">
        <f>'[1]เย็น '!K118+'[1]เช้า '!K118+[1]บ่าย!K118</f>
        <v>0</v>
      </c>
      <c r="M118" s="90">
        <f t="shared" si="5"/>
        <v>0</v>
      </c>
      <c r="R118" s="91">
        <f t="shared" si="10"/>
        <v>0</v>
      </c>
    </row>
    <row r="119" spans="2:18" x14ac:dyDescent="0.35">
      <c r="B119" s="7">
        <v>1100001</v>
      </c>
      <c r="C119" s="42" t="s">
        <v>39</v>
      </c>
      <c r="D119" s="89">
        <f>'[1]เย็น '!D119+'[1]เช้า '!D119+[1]บ่าย!D119</f>
        <v>0</v>
      </c>
      <c r="E119" s="89">
        <f>'[1]เย็น '!E119+'[1]เช้า '!E119+[1]บ่าย!E119</f>
        <v>0</v>
      </c>
      <c r="F119" s="89">
        <f>'[1]เย็น '!F119+'[1]เช้า '!F119+[1]บ่าย!F119</f>
        <v>0</v>
      </c>
      <c r="G119" s="89">
        <f>'[1]เย็น '!G119+'[1]เช้า '!G119+[1]บ่าย!G119</f>
        <v>0</v>
      </c>
      <c r="H119" s="89">
        <f>'[1]เย็น '!H119+'[1]เช้า '!H119+[1]บ่าย!H119</f>
        <v>0</v>
      </c>
      <c r="I119" s="89">
        <f>'[1]เย็น '!I119+'[1]เช้า '!I119+[1]บ่าย!I119</f>
        <v>0</v>
      </c>
      <c r="J119" s="89">
        <f t="shared" si="4"/>
        <v>0</v>
      </c>
      <c r="K119" s="89">
        <f>'[1]เย็น '!J119+'[1]เช้า '!J119+[1]บ่าย!J119</f>
        <v>0</v>
      </c>
      <c r="L119" s="89">
        <f>'[1]เย็น '!K119+'[1]เช้า '!K119+[1]บ่าย!K119</f>
        <v>0</v>
      </c>
      <c r="M119" s="90">
        <f t="shared" si="5"/>
        <v>0</v>
      </c>
      <c r="R119" s="91">
        <f t="shared" si="10"/>
        <v>0</v>
      </c>
    </row>
    <row r="120" spans="2:18" x14ac:dyDescent="0.35">
      <c r="B120" s="7">
        <v>1100002</v>
      </c>
      <c r="C120" s="42" t="s">
        <v>40</v>
      </c>
      <c r="D120" s="89">
        <f>'[1]เย็น '!D120+'[1]เช้า '!D120+[1]บ่าย!D120</f>
        <v>0</v>
      </c>
      <c r="E120" s="89">
        <f>'[1]เย็น '!E120+'[1]เช้า '!E120+[1]บ่าย!E120</f>
        <v>0</v>
      </c>
      <c r="F120" s="89">
        <f>'[1]เย็น '!F120+'[1]เช้า '!F120+[1]บ่าย!F120</f>
        <v>0</v>
      </c>
      <c r="G120" s="89">
        <f>'[1]เย็น '!G120+'[1]เช้า '!G120+[1]บ่าย!G120</f>
        <v>0</v>
      </c>
      <c r="H120" s="89">
        <f>'[1]เย็น '!H120+'[1]เช้า '!H120+[1]บ่าย!H120</f>
        <v>0</v>
      </c>
      <c r="I120" s="89">
        <f>'[1]เย็น '!I120+'[1]เช้า '!I120+[1]บ่าย!I120</f>
        <v>0</v>
      </c>
      <c r="J120" s="89">
        <f t="shared" si="4"/>
        <v>0</v>
      </c>
      <c r="K120" s="89">
        <f>'[1]เย็น '!J120+'[1]เช้า '!J120+[1]บ่าย!J120</f>
        <v>0</v>
      </c>
      <c r="L120" s="89">
        <f>'[1]เย็น '!K120+'[1]เช้า '!K120+[1]บ่าย!K120</f>
        <v>0</v>
      </c>
      <c r="M120" s="90">
        <f t="shared" si="5"/>
        <v>0</v>
      </c>
      <c r="R120" s="91">
        <f t="shared" si="10"/>
        <v>0</v>
      </c>
    </row>
    <row r="121" spans="2:18" x14ac:dyDescent="0.35">
      <c r="B121" s="7">
        <v>1200001</v>
      </c>
      <c r="C121" s="42" t="s">
        <v>41</v>
      </c>
      <c r="D121" s="89">
        <f>'[1]เย็น '!D121+'[1]เช้า '!D121+[1]บ่าย!D121</f>
        <v>50</v>
      </c>
      <c r="E121" s="89">
        <f>'[1]เย็น '!E121+'[1]เช้า '!E121+[1]บ่าย!E121</f>
        <v>0</v>
      </c>
      <c r="F121" s="89">
        <f>'[1]เย็น '!F121+'[1]เช้า '!F121+[1]บ่าย!F121</f>
        <v>0</v>
      </c>
      <c r="G121" s="89">
        <f>'[1]เย็น '!G121+'[1]เช้า '!G121+[1]บ่าย!G121</f>
        <v>0</v>
      </c>
      <c r="H121" s="89">
        <f>'[1]เย็น '!H121+'[1]เช้า '!H121+[1]บ่าย!H121</f>
        <v>0</v>
      </c>
      <c r="I121" s="89">
        <f>'[1]เย็น '!I121+'[1]เช้า '!I121+[1]บ่าย!I121</f>
        <v>0</v>
      </c>
      <c r="J121" s="89">
        <f t="shared" si="4"/>
        <v>0</v>
      </c>
      <c r="K121" s="89">
        <f>'[1]เย็น '!J121+'[1]เช้า '!J121+[1]บ่าย!J121</f>
        <v>0</v>
      </c>
      <c r="L121" s="89">
        <f>'[1]เย็น '!K121+'[1]เช้า '!K121+[1]บ่าย!K121</f>
        <v>0</v>
      </c>
      <c r="M121" s="90">
        <f t="shared" si="5"/>
        <v>50</v>
      </c>
      <c r="R121" s="91">
        <f t="shared" si="10"/>
        <v>-50</v>
      </c>
    </row>
    <row r="122" spans="2:18" x14ac:dyDescent="0.35">
      <c r="B122" s="7">
        <v>1005761</v>
      </c>
      <c r="C122" s="42" t="s">
        <v>42</v>
      </c>
      <c r="D122" s="89">
        <f>'[1]เย็น '!D122+'[1]เช้า '!D122+[1]บ่าย!D122</f>
        <v>0</v>
      </c>
      <c r="E122" s="89">
        <f>'[1]เย็น '!E122+'[1]เช้า '!E122+[1]บ่าย!E122</f>
        <v>0</v>
      </c>
      <c r="F122" s="89">
        <f>'[1]เย็น '!F122+'[1]เช้า '!F122+[1]บ่าย!F122</f>
        <v>0</v>
      </c>
      <c r="G122" s="89">
        <f>'[1]เย็น '!G122+'[1]เช้า '!G122+[1]บ่าย!G122</f>
        <v>0</v>
      </c>
      <c r="H122" s="89">
        <f>'[1]เย็น '!H122+'[1]เช้า '!H122+[1]บ่าย!H122</f>
        <v>0</v>
      </c>
      <c r="I122" s="89">
        <f>'[1]เย็น '!I122+'[1]เช้า '!I122+[1]บ่าย!I122</f>
        <v>0</v>
      </c>
      <c r="J122" s="89">
        <f t="shared" si="4"/>
        <v>0</v>
      </c>
      <c r="K122" s="89">
        <f>'[1]เย็น '!J122+'[1]เช้า '!J122+[1]บ่าย!J122</f>
        <v>0</v>
      </c>
      <c r="L122" s="89">
        <f>'[1]เย็น '!K122+'[1]เช้า '!K122+[1]บ่าย!K122</f>
        <v>0</v>
      </c>
      <c r="M122" s="90">
        <f t="shared" si="5"/>
        <v>0</v>
      </c>
      <c r="R122" s="91">
        <f t="shared" si="10"/>
        <v>0</v>
      </c>
    </row>
    <row r="123" spans="2:18" x14ac:dyDescent="0.35">
      <c r="B123" s="7">
        <v>1114501</v>
      </c>
      <c r="C123" s="42" t="s">
        <v>43</v>
      </c>
      <c r="D123" s="89">
        <f>'[1]เย็น '!D123+'[1]เช้า '!D123+[1]บ่าย!D123</f>
        <v>0</v>
      </c>
      <c r="E123" s="89">
        <f>'[1]เย็น '!E123+'[1]เช้า '!E123+[1]บ่าย!E123</f>
        <v>21</v>
      </c>
      <c r="F123" s="89">
        <f>'[1]เย็น '!F123+'[1]เช้า '!F123+[1]บ่าย!F123</f>
        <v>0</v>
      </c>
      <c r="G123" s="89">
        <f>'[1]เย็น '!G123+'[1]เช้า '!G123+[1]บ่าย!G123</f>
        <v>15</v>
      </c>
      <c r="H123" s="89">
        <f>'[1]เย็น '!H123+'[1]เช้า '!H123+[1]บ่าย!H123</f>
        <v>0</v>
      </c>
      <c r="I123" s="89">
        <f>'[1]เย็น '!I123+'[1]เช้า '!I123+[1]บ่าย!I123</f>
        <v>0</v>
      </c>
      <c r="J123" s="89">
        <f t="shared" si="4"/>
        <v>15</v>
      </c>
      <c r="K123" s="89">
        <f>'[1]เย็น '!J123+'[1]เช้า '!J123+[1]บ่าย!J123</f>
        <v>0</v>
      </c>
      <c r="L123" s="89">
        <f>'[1]เย็น '!K123+'[1]เช้า '!K123+[1]บ่าย!K123</f>
        <v>0</v>
      </c>
      <c r="M123" s="90">
        <f t="shared" si="5"/>
        <v>36</v>
      </c>
      <c r="R123" s="91">
        <f t="shared" si="10"/>
        <v>-36</v>
      </c>
    </row>
    <row r="124" spans="2:18" x14ac:dyDescent="0.35">
      <c r="B124" s="7">
        <v>1114502</v>
      </c>
      <c r="C124" s="42" t="s">
        <v>44</v>
      </c>
      <c r="D124" s="89">
        <f>'[1]เย็น '!D124+'[1]เช้า '!D124+[1]บ่าย!D124</f>
        <v>0</v>
      </c>
      <c r="E124" s="89">
        <f>'[1]เย็น '!E124+'[1]เช้า '!E124+[1]บ่าย!E124</f>
        <v>14</v>
      </c>
      <c r="F124" s="89">
        <f>'[1]เย็น '!F124+'[1]เช้า '!F124+[1]บ่าย!F124</f>
        <v>0</v>
      </c>
      <c r="G124" s="89">
        <f>'[1]เย็น '!G124+'[1]เช้า '!G124+[1]บ่าย!G124</f>
        <v>10</v>
      </c>
      <c r="H124" s="89">
        <f>'[1]เย็น '!H124+'[1]เช้า '!H124+[1]บ่าย!H124</f>
        <v>0</v>
      </c>
      <c r="I124" s="89">
        <f>'[1]เย็น '!I124+'[1]เช้า '!I124+[1]บ่าย!I124</f>
        <v>0</v>
      </c>
      <c r="J124" s="89">
        <f t="shared" si="4"/>
        <v>10</v>
      </c>
      <c r="K124" s="89">
        <f>'[1]เย็น '!J124+'[1]เช้า '!J124+[1]บ่าย!J124</f>
        <v>0</v>
      </c>
      <c r="L124" s="89">
        <f>'[1]เย็น '!K124+'[1]เช้า '!K124+[1]บ่าย!K124</f>
        <v>0</v>
      </c>
      <c r="M124" s="90">
        <f t="shared" si="5"/>
        <v>24</v>
      </c>
      <c r="R124" s="91">
        <f t="shared" si="10"/>
        <v>-24</v>
      </c>
    </row>
    <row r="125" spans="2:18" x14ac:dyDescent="0.35">
      <c r="B125" s="7">
        <v>1114503</v>
      </c>
      <c r="C125" s="42" t="s">
        <v>45</v>
      </c>
      <c r="D125" s="89">
        <f>'[1]เย็น '!D125+'[1]เช้า '!D125+[1]บ่าย!D125</f>
        <v>0</v>
      </c>
      <c r="E125" s="89">
        <f>'[1]เย็น '!E125+'[1]เช้า '!E125+[1]บ่าย!E125</f>
        <v>11</v>
      </c>
      <c r="F125" s="89">
        <f>'[1]เย็น '!F125+'[1]เช้า '!F125+[1]บ่าย!F125</f>
        <v>0</v>
      </c>
      <c r="G125" s="89">
        <f>'[1]เย็น '!G125+'[1]เช้า '!G125+[1]บ่าย!G125</f>
        <v>9</v>
      </c>
      <c r="H125" s="89">
        <f>'[1]เย็น '!H125+'[1]เช้า '!H125+[1]บ่าย!H125</f>
        <v>0</v>
      </c>
      <c r="I125" s="89">
        <f>'[1]เย็น '!I125+'[1]เช้า '!I125+[1]บ่าย!I125</f>
        <v>0</v>
      </c>
      <c r="J125" s="89">
        <f t="shared" si="4"/>
        <v>9</v>
      </c>
      <c r="K125" s="89">
        <f>'[1]เย็น '!J125+'[1]เช้า '!J125+[1]บ่าย!J125</f>
        <v>0</v>
      </c>
      <c r="L125" s="89">
        <f>'[1]เย็น '!K125+'[1]เช้า '!K125+[1]บ่าย!K125</f>
        <v>0</v>
      </c>
      <c r="M125" s="90">
        <f t="shared" si="5"/>
        <v>20</v>
      </c>
      <c r="R125" s="91">
        <f t="shared" si="10"/>
        <v>-20</v>
      </c>
    </row>
    <row r="126" spans="2:18" x14ac:dyDescent="0.35">
      <c r="B126" s="7">
        <v>1124021</v>
      </c>
      <c r="C126" s="42" t="s">
        <v>46</v>
      </c>
      <c r="D126" s="89">
        <f>'[1]เย็น '!D126+'[1]เช้า '!D126+[1]บ่าย!D126</f>
        <v>24</v>
      </c>
      <c r="E126" s="89">
        <f>'[1]เย็น '!E126+'[1]เช้า '!E126+[1]บ่าย!E126</f>
        <v>13</v>
      </c>
      <c r="F126" s="89">
        <f>'[1]เย็น '!F126+'[1]เช้า '!F126+[1]บ่าย!F126</f>
        <v>6</v>
      </c>
      <c r="G126" s="89">
        <f>'[1]เย็น '!G126+'[1]เช้า '!G126+[1]บ่าย!G126</f>
        <v>0</v>
      </c>
      <c r="H126" s="89">
        <f>'[1]เย็น '!H126+'[1]เช้า '!H126+[1]บ่าย!H126</f>
        <v>0</v>
      </c>
      <c r="I126" s="89">
        <f>'[1]เย็น '!I126+'[1]เช้า '!I126+[1]บ่าย!I126</f>
        <v>0</v>
      </c>
      <c r="J126" s="89">
        <f t="shared" si="4"/>
        <v>0</v>
      </c>
      <c r="K126" s="89">
        <f>'[1]เย็น '!J126+'[1]เช้า '!J126+[1]บ่าย!J126</f>
        <v>0</v>
      </c>
      <c r="L126" s="89">
        <f>'[1]เย็น '!K126+'[1]เช้า '!K126+[1]บ่าย!K126</f>
        <v>0</v>
      </c>
      <c r="M126" s="90">
        <f t="shared" si="5"/>
        <v>43</v>
      </c>
      <c r="R126" s="91">
        <f t="shared" si="10"/>
        <v>-43</v>
      </c>
    </row>
    <row r="127" spans="2:18" x14ac:dyDescent="0.35">
      <c r="B127" s="7">
        <v>1113084</v>
      </c>
      <c r="C127" s="42" t="s">
        <v>47</v>
      </c>
      <c r="D127" s="89">
        <f>'[1]เย็น '!D127+'[1]เช้า '!D127+[1]บ่าย!D127</f>
        <v>0</v>
      </c>
      <c r="E127" s="89">
        <f>'[1]เย็น '!E127+'[1]เช้า '!E127+[1]บ่าย!E127</f>
        <v>0</v>
      </c>
      <c r="F127" s="89">
        <f>'[1]เย็น '!F127+'[1]เช้า '!F127+[1]บ่าย!F127</f>
        <v>0</v>
      </c>
      <c r="G127" s="89">
        <f>'[1]เย็น '!G127+'[1]เช้า '!G127+[1]บ่าย!G127</f>
        <v>0</v>
      </c>
      <c r="H127" s="89">
        <f>'[1]เย็น '!H127+'[1]เช้า '!H127+[1]บ่าย!H127</f>
        <v>0</v>
      </c>
      <c r="I127" s="89">
        <f>'[1]เย็น '!I127+'[1]เช้า '!I127+[1]บ่าย!I127</f>
        <v>0</v>
      </c>
      <c r="J127" s="89">
        <f t="shared" si="4"/>
        <v>0</v>
      </c>
      <c r="K127" s="89">
        <f>'[1]เย็น '!J127+'[1]เช้า '!J127+[1]บ่าย!J127</f>
        <v>0</v>
      </c>
      <c r="L127" s="89">
        <f>'[1]เย็น '!K127+'[1]เช้า '!K127+[1]บ่าย!K127</f>
        <v>0</v>
      </c>
      <c r="M127" s="90">
        <f t="shared" si="5"/>
        <v>0</v>
      </c>
      <c r="R127" s="91">
        <f t="shared" si="10"/>
        <v>0</v>
      </c>
    </row>
    <row r="128" spans="2:18" x14ac:dyDescent="0.35">
      <c r="B128" s="7">
        <v>900003</v>
      </c>
      <c r="C128" s="42" t="s">
        <v>48</v>
      </c>
      <c r="D128" s="89">
        <f>'[1]เย็น '!D128+'[1]เช้า '!D128+[1]บ่าย!D128</f>
        <v>0</v>
      </c>
      <c r="E128" s="89">
        <f>'[1]เย็น '!E128+'[1]เช้า '!E128+[1]บ่าย!E128</f>
        <v>0</v>
      </c>
      <c r="F128" s="89">
        <f>'[1]เย็น '!F128+'[1]เช้า '!F128+[1]บ่าย!F128</f>
        <v>0</v>
      </c>
      <c r="G128" s="89">
        <f>'[1]เย็น '!G128+'[1]เช้า '!G128+[1]บ่าย!G128</f>
        <v>0</v>
      </c>
      <c r="H128" s="89">
        <f>'[1]เย็น '!H128+'[1]เช้า '!H128+[1]บ่าย!H128</f>
        <v>0</v>
      </c>
      <c r="I128" s="89">
        <f>'[1]เย็น '!I128+'[1]เช้า '!I128+[1]บ่าย!I128</f>
        <v>0</v>
      </c>
      <c r="J128" s="89">
        <f t="shared" si="4"/>
        <v>0</v>
      </c>
      <c r="K128" s="89">
        <f>'[1]เย็น '!J128+'[1]เช้า '!J128+[1]บ่าย!J128</f>
        <v>0</v>
      </c>
      <c r="L128" s="89">
        <f>'[1]เย็น '!K128+'[1]เช้า '!K128+[1]บ่าย!K128</f>
        <v>0</v>
      </c>
      <c r="M128" s="90">
        <f t="shared" si="5"/>
        <v>0</v>
      </c>
      <c r="R128" s="91">
        <f t="shared" si="10"/>
        <v>0</v>
      </c>
    </row>
    <row r="129" spans="2:18" x14ac:dyDescent="0.35">
      <c r="B129" s="7">
        <v>900004</v>
      </c>
      <c r="C129" s="42" t="s">
        <v>49</v>
      </c>
      <c r="D129" s="89">
        <f>'[1]เย็น '!D129+'[1]เช้า '!D129+[1]บ่าย!D129</f>
        <v>0</v>
      </c>
      <c r="E129" s="89">
        <f>'[1]เย็น '!E129+'[1]เช้า '!E129+[1]บ่าย!E129</f>
        <v>0</v>
      </c>
      <c r="F129" s="89">
        <f>'[1]เย็น '!F129+'[1]เช้า '!F129+[1]บ่าย!F129</f>
        <v>0</v>
      </c>
      <c r="G129" s="89">
        <f>'[1]เย็น '!G129+'[1]เช้า '!G129+[1]บ่าย!G129</f>
        <v>0</v>
      </c>
      <c r="H129" s="89">
        <f>'[1]เย็น '!H129+'[1]เช้า '!H129+[1]บ่าย!H129</f>
        <v>0</v>
      </c>
      <c r="I129" s="89">
        <f>'[1]เย็น '!I129+'[1]เช้า '!I129+[1]บ่าย!I129</f>
        <v>0</v>
      </c>
      <c r="J129" s="89">
        <f t="shared" si="4"/>
        <v>0</v>
      </c>
      <c r="K129" s="89">
        <f>'[1]เย็น '!J129+'[1]เช้า '!J129+[1]บ่าย!J129</f>
        <v>0</v>
      </c>
      <c r="L129" s="89">
        <f>'[1]เย็น '!K129+'[1]เช้า '!K129+[1]บ่าย!K129</f>
        <v>0</v>
      </c>
      <c r="M129" s="90">
        <f t="shared" si="5"/>
        <v>0</v>
      </c>
      <c r="R129" s="91">
        <f t="shared" si="10"/>
        <v>0</v>
      </c>
    </row>
    <row r="130" spans="2:18" x14ac:dyDescent="0.35">
      <c r="B130" s="7">
        <v>1200002</v>
      </c>
      <c r="C130" s="42" t="s">
        <v>50</v>
      </c>
      <c r="D130" s="89">
        <f>'[1]เย็น '!D130+'[1]เช้า '!D130+[1]บ่าย!D130</f>
        <v>0</v>
      </c>
      <c r="E130" s="89">
        <f>'[1]เย็น '!E130+'[1]เช้า '!E130+[1]บ่าย!E130</f>
        <v>0</v>
      </c>
      <c r="F130" s="89">
        <f>'[1]เย็น '!F130+'[1]เช้า '!F130+[1]บ่าย!F130</f>
        <v>0</v>
      </c>
      <c r="G130" s="89">
        <f>'[1]เย็น '!G130+'[1]เช้า '!G130+[1]บ่าย!G130</f>
        <v>0</v>
      </c>
      <c r="H130" s="89">
        <f>'[1]เย็น '!H130+'[1]เช้า '!H130+[1]บ่าย!H130</f>
        <v>0</v>
      </c>
      <c r="I130" s="89">
        <f>'[1]เย็น '!I130+'[1]เช้า '!I130+[1]บ่าย!I130</f>
        <v>0</v>
      </c>
      <c r="J130" s="89">
        <f t="shared" si="4"/>
        <v>0</v>
      </c>
      <c r="K130" s="89">
        <f>'[1]เย็น '!J130+'[1]เช้า '!J130+[1]บ่าย!J130</f>
        <v>0</v>
      </c>
      <c r="L130" s="89">
        <f>'[1]เย็น '!K130+'[1]เช้า '!K130+[1]บ่าย!K130</f>
        <v>0</v>
      </c>
      <c r="M130" s="90">
        <f t="shared" si="5"/>
        <v>0</v>
      </c>
      <c r="R130" s="91">
        <f t="shared" si="10"/>
        <v>0</v>
      </c>
    </row>
    <row r="131" spans="2:18" x14ac:dyDescent="0.35">
      <c r="B131" s="7">
        <v>1200003</v>
      </c>
      <c r="C131" s="42" t="s">
        <v>51</v>
      </c>
      <c r="D131" s="89">
        <f>'[1]เย็น '!D131+'[1]เช้า '!D131+[1]บ่าย!D131</f>
        <v>0</v>
      </c>
      <c r="E131" s="89">
        <f>'[1]เย็น '!E131+'[1]เช้า '!E131+[1]บ่าย!E131</f>
        <v>0</v>
      </c>
      <c r="F131" s="89">
        <f>'[1]เย็น '!F131+'[1]เช้า '!F131+[1]บ่าย!F131</f>
        <v>0</v>
      </c>
      <c r="G131" s="89">
        <f>'[1]เย็น '!G131+'[1]เช้า '!G131+[1]บ่าย!G131</f>
        <v>0</v>
      </c>
      <c r="H131" s="89">
        <f>'[1]เย็น '!H131+'[1]เช้า '!H131+[1]บ่าย!H131</f>
        <v>0</v>
      </c>
      <c r="I131" s="89">
        <f>'[1]เย็น '!I131+'[1]เช้า '!I131+[1]บ่าย!I131</f>
        <v>0</v>
      </c>
      <c r="J131" s="89">
        <f t="shared" si="4"/>
        <v>0</v>
      </c>
      <c r="K131" s="89">
        <f>'[1]เย็น '!J131+'[1]เช้า '!J131+[1]บ่าย!J131</f>
        <v>0</v>
      </c>
      <c r="L131" s="89">
        <f>'[1]เย็น '!K131+'[1]เช้า '!K131+[1]บ่าย!K131</f>
        <v>0</v>
      </c>
      <c r="M131" s="90">
        <f t="shared" si="5"/>
        <v>0</v>
      </c>
      <c r="R131" s="91">
        <f t="shared" si="10"/>
        <v>0</v>
      </c>
    </row>
    <row r="132" spans="2:18" x14ac:dyDescent="0.35">
      <c r="B132" s="7">
        <v>1200004</v>
      </c>
      <c r="C132" s="42" t="s">
        <v>52</v>
      </c>
      <c r="D132" s="89">
        <f>'[1]เย็น '!D132+'[1]เช้า '!D132+[1]บ่าย!D132</f>
        <v>0</v>
      </c>
      <c r="E132" s="89">
        <f>'[1]เย็น '!E132+'[1]เช้า '!E132+[1]บ่าย!E132</f>
        <v>0</v>
      </c>
      <c r="F132" s="89">
        <f>'[1]เย็น '!F132+'[1]เช้า '!F132+[1]บ่าย!F132</f>
        <v>0</v>
      </c>
      <c r="G132" s="89">
        <f>'[1]เย็น '!G132+'[1]เช้า '!G132+[1]บ่าย!G132</f>
        <v>0</v>
      </c>
      <c r="H132" s="89">
        <f>'[1]เย็น '!H132+'[1]เช้า '!H132+[1]บ่าย!H132</f>
        <v>0</v>
      </c>
      <c r="I132" s="89">
        <f>'[1]เย็น '!I132+'[1]เช้า '!I132+[1]บ่าย!I132</f>
        <v>0</v>
      </c>
      <c r="J132" s="89">
        <f t="shared" si="4"/>
        <v>0</v>
      </c>
      <c r="K132" s="89">
        <f>'[1]เย็น '!J132+'[1]เช้า '!J132+[1]บ่าย!J132</f>
        <v>0</v>
      </c>
      <c r="L132" s="89">
        <f>'[1]เย็น '!K132+'[1]เช้า '!K132+[1]บ่าย!K132</f>
        <v>0</v>
      </c>
      <c r="M132" s="90">
        <f t="shared" si="5"/>
        <v>0</v>
      </c>
      <c r="R132" s="91">
        <f t="shared" si="10"/>
        <v>0</v>
      </c>
    </row>
    <row r="133" spans="2:18" x14ac:dyDescent="0.35">
      <c r="B133" s="7">
        <v>1200093</v>
      </c>
      <c r="C133" s="42" t="s">
        <v>53</v>
      </c>
      <c r="D133" s="89">
        <f>'[1]เย็น '!D133+'[1]เช้า '!D133+[1]บ่าย!D133</f>
        <v>0</v>
      </c>
      <c r="E133" s="89">
        <f>'[1]เย็น '!E133+'[1]เช้า '!E133+[1]บ่าย!E133</f>
        <v>0</v>
      </c>
      <c r="F133" s="89">
        <f>'[1]เย็น '!F133+'[1]เช้า '!F133+[1]บ่าย!F133</f>
        <v>0</v>
      </c>
      <c r="G133" s="89">
        <f>'[1]เย็น '!G133+'[1]เช้า '!G133+[1]บ่าย!G133</f>
        <v>0</v>
      </c>
      <c r="H133" s="89">
        <f>'[1]เย็น '!H133+'[1]เช้า '!H133+[1]บ่าย!H133</f>
        <v>0</v>
      </c>
      <c r="I133" s="89">
        <f>'[1]เย็น '!I133+'[1]เช้า '!I133+[1]บ่าย!I133</f>
        <v>0</v>
      </c>
      <c r="J133" s="89">
        <f t="shared" si="4"/>
        <v>0</v>
      </c>
      <c r="K133" s="89">
        <f>'[1]เย็น '!J133+'[1]เช้า '!J133+[1]บ่าย!J133</f>
        <v>0</v>
      </c>
      <c r="L133" s="89">
        <f>'[1]เย็น '!K133+'[1]เช้า '!K133+[1]บ่าย!K133</f>
        <v>0</v>
      </c>
      <c r="M133" s="90">
        <f t="shared" si="5"/>
        <v>0</v>
      </c>
      <c r="R133" s="91">
        <f t="shared" si="10"/>
        <v>0</v>
      </c>
    </row>
    <row r="134" spans="2:18" x14ac:dyDescent="0.35">
      <c r="B134" s="7">
        <v>1200092</v>
      </c>
      <c r="C134" s="46" t="s">
        <v>54</v>
      </c>
      <c r="D134" s="89">
        <f>'[1]เย็น '!D134+'[1]เช้า '!D134+[1]บ่าย!D134</f>
        <v>0</v>
      </c>
      <c r="E134" s="89">
        <f>'[1]เย็น '!E134+'[1]เช้า '!E134+[1]บ่าย!E134</f>
        <v>0</v>
      </c>
      <c r="F134" s="89">
        <f>'[1]เย็น '!F134+'[1]เช้า '!F134+[1]บ่าย!F134</f>
        <v>0</v>
      </c>
      <c r="G134" s="89">
        <f>'[1]เย็น '!G134+'[1]เช้า '!G134+[1]บ่าย!G134</f>
        <v>0</v>
      </c>
      <c r="H134" s="89">
        <f>'[1]เย็น '!H134+'[1]เช้า '!H134+[1]บ่าย!H134</f>
        <v>0</v>
      </c>
      <c r="I134" s="89">
        <f>'[1]เย็น '!I134+'[1]เช้า '!I134+[1]บ่าย!I134</f>
        <v>0</v>
      </c>
      <c r="J134" s="89">
        <f t="shared" si="4"/>
        <v>0</v>
      </c>
      <c r="K134" s="89">
        <f>'[1]เย็น '!J134+'[1]เช้า '!J134+[1]บ่าย!J134</f>
        <v>0</v>
      </c>
      <c r="L134" s="89">
        <f>'[1]เย็น '!K134+'[1]เช้า '!K134+[1]บ่าย!K134</f>
        <v>0</v>
      </c>
      <c r="M134" s="90">
        <f t="shared" si="5"/>
        <v>0</v>
      </c>
      <c r="R134" s="91">
        <f t="shared" si="10"/>
        <v>0</v>
      </c>
    </row>
    <row r="135" spans="2:18" x14ac:dyDescent="0.35">
      <c r="B135" s="7" t="s">
        <v>172</v>
      </c>
      <c r="C135" s="42" t="s">
        <v>55</v>
      </c>
      <c r="D135" s="89">
        <f>'[1]เย็น '!D135+'[1]เช้า '!D135+[1]บ่าย!D135</f>
        <v>0</v>
      </c>
      <c r="E135" s="89">
        <f>'[1]เย็น '!E135+'[1]เช้า '!E135+[1]บ่าย!E135</f>
        <v>4</v>
      </c>
      <c r="F135" s="89">
        <f>'[1]เย็น '!F135+'[1]เช้า '!F135+[1]บ่าย!F135</f>
        <v>0</v>
      </c>
      <c r="G135" s="89">
        <f>'[1]เย็น '!G135+'[1]เช้า '!G135+[1]บ่าย!G135</f>
        <v>0</v>
      </c>
      <c r="H135" s="89">
        <f>'[1]เย็น '!H135+'[1]เช้า '!H135+[1]บ่าย!H135</f>
        <v>0</v>
      </c>
      <c r="I135" s="89">
        <f>'[1]เย็น '!I135+'[1]เช้า '!I135+[1]บ่าย!I135</f>
        <v>0</v>
      </c>
      <c r="J135" s="89">
        <f t="shared" si="4"/>
        <v>0</v>
      </c>
      <c r="K135" s="89">
        <f>'[1]เย็น '!J135+'[1]เช้า '!J135+[1]บ่าย!J135</f>
        <v>0</v>
      </c>
      <c r="L135" s="89">
        <f>'[1]เย็น '!K135+'[1]เช้า '!K135+[1]บ่าย!K135</f>
        <v>0</v>
      </c>
      <c r="M135" s="90">
        <f t="shared" si="5"/>
        <v>4</v>
      </c>
      <c r="R135" s="91">
        <f t="shared" si="10"/>
        <v>-4</v>
      </c>
    </row>
    <row r="136" spans="2:18" x14ac:dyDescent="0.35">
      <c r="B136" s="7" t="s">
        <v>171</v>
      </c>
      <c r="C136" s="42" t="s">
        <v>56</v>
      </c>
      <c r="D136" s="89">
        <f>'[1]เย็น '!D136+'[1]เช้า '!D136+[1]บ่าย!D136</f>
        <v>0</v>
      </c>
      <c r="E136" s="89">
        <f>'[1]เย็น '!E136+'[1]เช้า '!E136+[1]บ่าย!E136</f>
        <v>0</v>
      </c>
      <c r="F136" s="89">
        <f>'[1]เย็น '!F136+'[1]เช้า '!F136+[1]บ่าย!F136</f>
        <v>0</v>
      </c>
      <c r="G136" s="89">
        <f>'[1]เย็น '!G136+'[1]เช้า '!G136+[1]บ่าย!G136</f>
        <v>0</v>
      </c>
      <c r="H136" s="89">
        <f>'[1]เย็น '!H136+'[1]เช้า '!H136+[1]บ่าย!H136</f>
        <v>0</v>
      </c>
      <c r="I136" s="89">
        <f>'[1]เย็น '!I136+'[1]เช้า '!I136+[1]บ่าย!I136</f>
        <v>0</v>
      </c>
      <c r="J136" s="89">
        <f t="shared" ref="J136:J139" si="11">SUM(G136:I136)</f>
        <v>0</v>
      </c>
      <c r="K136" s="89">
        <f>'[1]เย็น '!J136+'[1]เช้า '!J136+[1]บ่าย!J136</f>
        <v>0</v>
      </c>
      <c r="L136" s="89">
        <f>'[1]เย็น '!K136+'[1]เช้า '!K136+[1]บ่าย!K136</f>
        <v>0</v>
      </c>
      <c r="M136" s="90">
        <f t="shared" ref="M136:M139" si="12">+D136+E136+F136+J136+K136+L136</f>
        <v>0</v>
      </c>
      <c r="R136" s="91">
        <f t="shared" si="10"/>
        <v>0</v>
      </c>
    </row>
    <row r="137" spans="2:18" ht="23.4" x14ac:dyDescent="0.6">
      <c r="B137" s="3">
        <v>1</v>
      </c>
      <c r="C137" s="93" t="s">
        <v>57</v>
      </c>
      <c r="D137" s="89">
        <f>'[1]เย็น '!D137+'[1]เช้า '!D137+[1]บ่าย!D137</f>
        <v>0</v>
      </c>
      <c r="E137" s="89">
        <f>'[1]เย็น '!E137+'[1]เช้า '!E137+[1]บ่าย!E137</f>
        <v>0</v>
      </c>
      <c r="F137" s="89">
        <f>'[1]เย็น '!F137+'[1]เช้า '!F137+[1]บ่าย!F137</f>
        <v>0</v>
      </c>
      <c r="G137" s="89">
        <f>'[1]เย็น '!G137+'[1]เช้า '!G137+[1]บ่าย!G137</f>
        <v>0</v>
      </c>
      <c r="H137" s="89">
        <f>'[1]เย็น '!H137+'[1]เช้า '!H137+[1]บ่าย!H137</f>
        <v>0</v>
      </c>
      <c r="I137" s="89">
        <f>'[1]เย็น '!I137+'[1]เช้า '!I137+[1]บ่าย!I137</f>
        <v>0</v>
      </c>
      <c r="J137" s="89">
        <f t="shared" si="11"/>
        <v>0</v>
      </c>
      <c r="K137" s="89">
        <f>'[1]เย็น '!J137+'[1]เช้า '!J137+[1]บ่าย!J137</f>
        <v>0</v>
      </c>
      <c r="L137" s="89">
        <f>'[1]เย็น '!K137+'[1]เช้า '!K137+[1]บ่าย!K137</f>
        <v>0</v>
      </c>
      <c r="M137" s="90">
        <f t="shared" si="12"/>
        <v>0</v>
      </c>
      <c r="R137" s="91">
        <f t="shared" si="10"/>
        <v>0</v>
      </c>
    </row>
    <row r="138" spans="2:18" ht="23.4" x14ac:dyDescent="0.6">
      <c r="B138" s="3">
        <v>2</v>
      </c>
      <c r="C138" s="93" t="s">
        <v>58</v>
      </c>
      <c r="D138" s="89">
        <f>'[1]เย็น '!D138+'[1]เช้า '!D138+[1]บ่าย!D138</f>
        <v>0</v>
      </c>
      <c r="E138" s="89">
        <f>'[1]เย็น '!E138+'[1]เช้า '!E138+[1]บ่าย!E138</f>
        <v>0</v>
      </c>
      <c r="F138" s="89">
        <f>'[1]เย็น '!F138+'[1]เช้า '!F138+[1]บ่าย!F138</f>
        <v>0</v>
      </c>
      <c r="G138" s="89">
        <f>'[1]เย็น '!G138+'[1]เช้า '!G138+[1]บ่าย!G138</f>
        <v>0</v>
      </c>
      <c r="H138" s="89">
        <f>'[1]เย็น '!H138+'[1]เช้า '!H138+[1]บ่าย!H138</f>
        <v>0</v>
      </c>
      <c r="I138" s="89">
        <f>'[1]เย็น '!I138+'[1]เช้า '!I138+[1]บ่าย!I138</f>
        <v>0</v>
      </c>
      <c r="J138" s="89">
        <f t="shared" si="11"/>
        <v>0</v>
      </c>
      <c r="K138" s="89">
        <f>'[1]เย็น '!J138+'[1]เช้า '!J138+[1]บ่าย!J138</f>
        <v>0</v>
      </c>
      <c r="L138" s="89">
        <f>'[1]เย็น '!K138+'[1]เช้า '!K138+[1]บ่าย!K138</f>
        <v>0</v>
      </c>
      <c r="M138" s="90">
        <f t="shared" si="12"/>
        <v>0</v>
      </c>
      <c r="R138" s="91">
        <f t="shared" si="10"/>
        <v>0</v>
      </c>
    </row>
    <row r="139" spans="2:18" ht="23.4" x14ac:dyDescent="0.6">
      <c r="B139" s="3">
        <v>3</v>
      </c>
      <c r="C139" s="93" t="s">
        <v>59</v>
      </c>
      <c r="D139" s="89">
        <f>'[1]เย็น '!D139+'[1]เช้า '!D139+[1]บ่าย!D139</f>
        <v>0</v>
      </c>
      <c r="E139" s="89">
        <f>'[1]เย็น '!E139+'[1]เช้า '!E139+[1]บ่าย!E139</f>
        <v>0</v>
      </c>
      <c r="F139" s="89">
        <f>'[1]เย็น '!F139+'[1]เช้า '!F139+[1]บ่าย!F139</f>
        <v>0</v>
      </c>
      <c r="G139" s="89">
        <f>'[1]เย็น '!G139+'[1]เช้า '!G139+[1]บ่าย!G139</f>
        <v>0</v>
      </c>
      <c r="H139" s="89">
        <f>'[1]เย็น '!H139+'[1]เช้า '!H139+[1]บ่าย!H139</f>
        <v>0</v>
      </c>
      <c r="I139" s="89">
        <f>'[1]เย็น '!I139+'[1]เช้า '!I139+[1]บ่าย!I139</f>
        <v>0</v>
      </c>
      <c r="J139" s="89">
        <f t="shared" si="11"/>
        <v>0</v>
      </c>
      <c r="K139" s="89">
        <f>'[1]เย็น '!J139+'[1]เช้า '!J139+[1]บ่าย!J139</f>
        <v>0</v>
      </c>
      <c r="L139" s="89">
        <f>'[1]เย็น '!K139+'[1]เช้า '!K139+[1]บ่าย!K139</f>
        <v>0</v>
      </c>
      <c r="M139" s="90">
        <f t="shared" si="12"/>
        <v>0</v>
      </c>
      <c r="R139" s="91">
        <f t="shared" si="10"/>
        <v>0</v>
      </c>
    </row>
    <row r="140" spans="2:18" ht="40.5" customHeight="1" x14ac:dyDescent="0.6">
      <c r="B140" s="3"/>
      <c r="C140" s="42"/>
      <c r="D140" s="90">
        <f>SUM(D114:D139,D90:D99,D79:D87,D69:D76,D7:D66,D102:D111)</f>
        <v>141</v>
      </c>
      <c r="E140" s="90">
        <f t="shared" ref="E140:L140" si="13">SUM(E114:E139,E90:E99,E79:E87,E69:E76,E7:E66,E102:E111)</f>
        <v>130</v>
      </c>
      <c r="F140" s="90">
        <f t="shared" si="13"/>
        <v>9</v>
      </c>
      <c r="G140" s="90">
        <f t="shared" si="13"/>
        <v>117</v>
      </c>
      <c r="H140" s="90">
        <f t="shared" si="13"/>
        <v>0</v>
      </c>
      <c r="I140" s="90">
        <f t="shared" si="13"/>
        <v>0</v>
      </c>
      <c r="J140" s="90"/>
      <c r="K140" s="90">
        <f t="shared" si="13"/>
        <v>0</v>
      </c>
      <c r="L140" s="90">
        <f t="shared" si="13"/>
        <v>0</v>
      </c>
      <c r="M140" s="90">
        <f>SUM(M114:M139,M90:M99,M79:M87,M69:M76,M7:M66,M102:M111)</f>
        <v>397</v>
      </c>
      <c r="N140" s="89">
        <f>SUM(N114:N136,N90:N98,N79:N87,N69:N76,N7:N66)</f>
        <v>300</v>
      </c>
      <c r="O140" s="89">
        <f>SUM(O114:O136,O90:O98,O79:O87,O69:O76,O7:O66)</f>
        <v>0</v>
      </c>
      <c r="P140" s="89"/>
      <c r="Q140" s="89"/>
      <c r="R140" s="91">
        <f t="shared" ref="R140" si="14">(N140+O140)-M140</f>
        <v>-97</v>
      </c>
    </row>
    <row r="141" spans="2:18" x14ac:dyDescent="0.35">
      <c r="C141" s="42"/>
      <c r="D141" s="89"/>
      <c r="E141" s="89"/>
      <c r="F141" s="89"/>
      <c r="G141" s="89"/>
      <c r="H141" s="89"/>
      <c r="I141" s="89"/>
      <c r="J141" s="89"/>
      <c r="K141" s="89"/>
      <c r="L141" s="89"/>
      <c r="M141" s="90"/>
    </row>
    <row r="142" spans="2:18" x14ac:dyDescent="0.35">
      <c r="C142" s="42"/>
      <c r="D142" s="89"/>
      <c r="E142" s="89"/>
      <c r="F142" s="89"/>
      <c r="G142" s="89"/>
      <c r="H142" s="89"/>
      <c r="I142" s="89"/>
      <c r="J142" s="89"/>
      <c r="K142" s="89"/>
      <c r="L142" s="89"/>
      <c r="M142" s="90"/>
    </row>
    <row r="143" spans="2:18" x14ac:dyDescent="0.35">
      <c r="C143" s="46"/>
      <c r="D143" s="47"/>
      <c r="E143" s="47"/>
      <c r="F143" s="47"/>
      <c r="G143" s="48"/>
      <c r="M143" s="90"/>
    </row>
    <row r="144" spans="2:18" x14ac:dyDescent="0.35">
      <c r="B144" s="47" t="s">
        <v>142</v>
      </c>
      <c r="C144" s="47"/>
      <c r="D144" s="51"/>
      <c r="E144" s="51"/>
      <c r="F144" s="51"/>
      <c r="G144" s="52"/>
      <c r="H144" s="48"/>
      <c r="I144" s="47" t="s">
        <v>142</v>
      </c>
      <c r="J144" s="47"/>
      <c r="K144" s="47"/>
      <c r="L144" s="47"/>
      <c r="M144" s="47"/>
    </row>
    <row r="145" spans="2:26" s="7" customFormat="1" x14ac:dyDescent="0.35">
      <c r="B145" s="51" t="s">
        <v>143</v>
      </c>
      <c r="C145" s="51"/>
      <c r="D145" s="53"/>
      <c r="E145" s="53"/>
      <c r="F145" s="53"/>
      <c r="G145" s="53"/>
      <c r="H145" s="53"/>
      <c r="I145" s="51" t="s">
        <v>144</v>
      </c>
      <c r="J145" s="51"/>
      <c r="K145" s="51"/>
      <c r="L145" s="51"/>
      <c r="M145" s="51"/>
      <c r="R145" s="86"/>
      <c r="S145"/>
      <c r="T145"/>
      <c r="U145" s="31"/>
      <c r="V145" s="31"/>
      <c r="W145" s="31"/>
      <c r="X145" s="31"/>
      <c r="Y145" s="31"/>
      <c r="Z145" s="31"/>
    </row>
    <row r="146" spans="2:26" s="7" customFormat="1" x14ac:dyDescent="0.35">
      <c r="B146" s="47"/>
      <c r="C146" s="47"/>
      <c r="D146" s="53"/>
      <c r="E146" s="53"/>
      <c r="F146" s="53"/>
      <c r="G146" s="53"/>
      <c r="H146" s="53"/>
      <c r="I146" s="47"/>
      <c r="J146" s="47"/>
      <c r="K146" s="47"/>
      <c r="L146" s="47"/>
      <c r="M146" s="47"/>
      <c r="R146" s="86"/>
      <c r="S146"/>
      <c r="T146"/>
      <c r="U146" s="31"/>
      <c r="V146" s="31"/>
      <c r="W146" s="31"/>
      <c r="X146" s="31"/>
      <c r="Y146" s="31"/>
      <c r="Z146" s="31"/>
    </row>
    <row r="147" spans="2:26" s="7" customFormat="1" ht="20.399999999999999" x14ac:dyDescent="0.35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R147" s="86"/>
      <c r="S147"/>
      <c r="T147"/>
      <c r="U147" s="31"/>
      <c r="V147" s="31"/>
      <c r="W147" s="31"/>
      <c r="X147" s="31"/>
      <c r="Y147" s="31"/>
      <c r="Z147" s="31"/>
    </row>
    <row r="148" spans="2:26" s="7" customFormat="1" ht="20.399999999999999" x14ac:dyDescent="0.3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R148" s="86"/>
      <c r="S148"/>
      <c r="T148"/>
      <c r="U148" s="31"/>
      <c r="V148" s="31"/>
      <c r="W148" s="31"/>
      <c r="X148" s="31"/>
      <c r="Y148" s="31"/>
      <c r="Z148" s="31"/>
    </row>
    <row r="149" spans="2:26" s="7" customFormat="1" ht="20.399999999999999" x14ac:dyDescent="0.3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R149" s="86"/>
      <c r="S149"/>
      <c r="T149"/>
      <c r="U149" s="31"/>
      <c r="V149" s="31"/>
      <c r="W149" s="31"/>
      <c r="X149" s="31"/>
      <c r="Y149" s="31"/>
      <c r="Z149" s="31"/>
    </row>
    <row r="150" spans="2:26" s="7" customFormat="1" ht="20.399999999999999" x14ac:dyDescent="0.3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R150" s="86"/>
      <c r="S150"/>
      <c r="T150"/>
      <c r="U150" s="31"/>
      <c r="V150" s="31"/>
      <c r="W150" s="31"/>
      <c r="X150" s="31"/>
      <c r="Y150" s="31"/>
      <c r="Z150" s="31"/>
    </row>
    <row r="151" spans="2:26" s="7" customFormat="1" ht="20.399999999999999" x14ac:dyDescent="0.3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R151" s="86"/>
      <c r="S151"/>
      <c r="T151"/>
      <c r="U151" s="31"/>
      <c r="V151" s="31"/>
      <c r="W151" s="31"/>
      <c r="X151" s="31"/>
      <c r="Y151" s="31"/>
      <c r="Z151" s="31"/>
    </row>
    <row r="152" spans="2:26" s="7" customFormat="1" x14ac:dyDescent="0.35">
      <c r="D152" s="47"/>
      <c r="E152" s="47"/>
      <c r="F152" s="47"/>
      <c r="G152" s="47"/>
      <c r="H152" s="47"/>
      <c r="I152" s="49"/>
      <c r="J152" s="49"/>
      <c r="K152" s="49"/>
      <c r="L152" s="49"/>
      <c r="M152" s="88"/>
      <c r="R152" s="86"/>
      <c r="S152"/>
      <c r="T152"/>
      <c r="U152" s="31"/>
      <c r="V152" s="31"/>
      <c r="W152" s="31"/>
      <c r="X152" s="31"/>
      <c r="Y152" s="31"/>
      <c r="Z152" s="31"/>
    </row>
    <row r="153" spans="2:26" s="7" customFormat="1" x14ac:dyDescent="0.35">
      <c r="D153" s="47"/>
      <c r="E153" s="47"/>
      <c r="F153" s="47"/>
      <c r="G153" s="47"/>
      <c r="H153" s="47"/>
      <c r="I153" s="49"/>
      <c r="J153" s="49"/>
      <c r="K153" s="49"/>
      <c r="L153" s="49"/>
      <c r="M153" s="88"/>
      <c r="R153" s="86"/>
      <c r="S153"/>
      <c r="T153"/>
      <c r="U153" s="31"/>
      <c r="V153" s="31"/>
      <c r="W153" s="31"/>
      <c r="X153" s="31"/>
      <c r="Y153" s="31"/>
      <c r="Z153" s="31"/>
    </row>
    <row r="154" spans="2:26" s="7" customFormat="1" x14ac:dyDescent="0.35">
      <c r="D154" s="47"/>
      <c r="E154" s="47"/>
      <c r="F154" s="47"/>
      <c r="G154" s="47"/>
      <c r="H154" s="47"/>
      <c r="I154" s="49"/>
      <c r="J154" s="49"/>
      <c r="K154" s="49"/>
      <c r="L154" s="49"/>
      <c r="M154" s="88"/>
      <c r="R154" s="86"/>
      <c r="S154"/>
      <c r="T154"/>
      <c r="U154" s="31"/>
      <c r="V154" s="31"/>
      <c r="W154" s="31"/>
      <c r="X154" s="31"/>
      <c r="Y154" s="31"/>
      <c r="Z154" s="31"/>
    </row>
    <row r="155" spans="2:26" s="7" customFormat="1" x14ac:dyDescent="0.35">
      <c r="D155" s="47"/>
      <c r="E155" s="47"/>
      <c r="F155" s="47"/>
      <c r="G155" s="47"/>
      <c r="H155" s="47"/>
      <c r="I155" s="49"/>
      <c r="J155" s="49"/>
      <c r="K155" s="49"/>
      <c r="L155" s="49"/>
      <c r="M155" s="88"/>
      <c r="R155" s="86"/>
      <c r="S155"/>
      <c r="T155"/>
      <c r="U155" s="31"/>
      <c r="V155" s="31"/>
      <c r="W155" s="31"/>
      <c r="X155" s="31"/>
      <c r="Y155" s="31"/>
      <c r="Z155" s="31"/>
    </row>
    <row r="156" spans="2:26" s="7" customFormat="1" x14ac:dyDescent="0.35">
      <c r="D156" s="47"/>
      <c r="E156" s="47"/>
      <c r="F156" s="47"/>
      <c r="G156" s="47"/>
      <c r="H156" s="47"/>
      <c r="I156" s="49"/>
      <c r="J156" s="49"/>
      <c r="K156" s="49"/>
      <c r="L156" s="49"/>
      <c r="M156" s="88"/>
      <c r="R156" s="86"/>
      <c r="S156"/>
      <c r="T156"/>
      <c r="U156" s="31"/>
      <c r="V156" s="31"/>
      <c r="W156" s="31"/>
      <c r="X156" s="31"/>
      <c r="Y156" s="31"/>
      <c r="Z156" s="31"/>
    </row>
    <row r="157" spans="2:26" s="7" customFormat="1" x14ac:dyDescent="0.35">
      <c r="D157" s="47"/>
      <c r="E157" s="47"/>
      <c r="F157" s="47"/>
      <c r="G157" s="47"/>
      <c r="H157" s="47"/>
      <c r="I157" s="49"/>
      <c r="J157" s="49"/>
      <c r="K157" s="49"/>
      <c r="L157" s="49"/>
      <c r="M157" s="88"/>
      <c r="R157" s="86"/>
      <c r="S157"/>
      <c r="T157"/>
      <c r="U157" s="31"/>
      <c r="V157" s="31"/>
      <c r="W157" s="31"/>
      <c r="X157" s="31"/>
      <c r="Y157" s="31"/>
      <c r="Z157" s="31"/>
    </row>
    <row r="158" spans="2:26" s="7" customFormat="1" x14ac:dyDescent="0.35">
      <c r="D158" s="47"/>
      <c r="E158" s="47"/>
      <c r="F158" s="47"/>
      <c r="G158" s="47"/>
      <c r="H158" s="47"/>
      <c r="I158" s="49"/>
      <c r="J158" s="49"/>
      <c r="K158" s="49"/>
      <c r="L158" s="49"/>
      <c r="M158" s="88"/>
      <c r="R158" s="86"/>
      <c r="S158"/>
      <c r="T158"/>
      <c r="U158" s="31"/>
      <c r="V158" s="31"/>
      <c r="W158" s="31"/>
      <c r="X158" s="31"/>
      <c r="Y158" s="31"/>
      <c r="Z158" s="31"/>
    </row>
    <row r="159" spans="2:26" s="7" customFormat="1" x14ac:dyDescent="0.35">
      <c r="D159" s="47"/>
      <c r="E159" s="47"/>
      <c r="F159" s="47"/>
      <c r="G159" s="47"/>
      <c r="H159" s="47"/>
      <c r="I159" s="49"/>
      <c r="J159" s="49"/>
      <c r="K159" s="49"/>
      <c r="L159" s="49"/>
      <c r="M159" s="88"/>
      <c r="R159" s="86"/>
      <c r="S159"/>
      <c r="T159"/>
      <c r="U159" s="31"/>
      <c r="V159" s="31"/>
      <c r="W159" s="31"/>
      <c r="X159" s="31"/>
      <c r="Y159" s="31"/>
      <c r="Z159" s="31"/>
    </row>
    <row r="160" spans="2:26" s="7" customFormat="1" x14ac:dyDescent="0.35">
      <c r="D160" s="47"/>
      <c r="E160" s="47"/>
      <c r="F160" s="47"/>
      <c r="G160" s="47"/>
      <c r="H160" s="47"/>
      <c r="I160" s="49"/>
      <c r="J160" s="49"/>
      <c r="K160" s="49"/>
      <c r="L160" s="49"/>
      <c r="M160" s="88"/>
      <c r="R160" s="86"/>
      <c r="S160"/>
      <c r="T160"/>
      <c r="U160" s="31"/>
      <c r="V160" s="31"/>
      <c r="W160" s="31"/>
      <c r="X160" s="31"/>
      <c r="Y160" s="31"/>
      <c r="Z160" s="31"/>
    </row>
    <row r="161" spans="2:26" s="49" customFormat="1" x14ac:dyDescent="0.35">
      <c r="B161" s="7"/>
      <c r="C161" s="7"/>
      <c r="D161" s="47"/>
      <c r="E161" s="47"/>
      <c r="F161" s="47"/>
      <c r="G161" s="47"/>
      <c r="H161" s="47"/>
      <c r="M161" s="88"/>
      <c r="N161" s="7"/>
      <c r="O161" s="7"/>
      <c r="P161" s="7"/>
      <c r="Q161" s="7"/>
      <c r="R161" s="86"/>
      <c r="S161"/>
      <c r="T161"/>
      <c r="U161" s="31"/>
      <c r="V161" s="31"/>
      <c r="W161" s="31"/>
      <c r="X161" s="31"/>
      <c r="Y161" s="31"/>
      <c r="Z161" s="31"/>
    </row>
    <row r="162" spans="2:26" s="49" customFormat="1" x14ac:dyDescent="0.35">
      <c r="B162" s="7"/>
      <c r="C162" s="7"/>
      <c r="D162" s="47"/>
      <c r="E162" s="47"/>
      <c r="F162" s="47"/>
      <c r="G162" s="47"/>
      <c r="H162" s="47"/>
      <c r="M162" s="88"/>
      <c r="N162" s="7"/>
      <c r="O162" s="7"/>
      <c r="P162" s="7"/>
      <c r="Q162" s="7"/>
      <c r="R162" s="86"/>
      <c r="S162"/>
      <c r="T162"/>
      <c r="U162" s="31"/>
      <c r="V162" s="31"/>
      <c r="W162" s="31"/>
      <c r="X162" s="31"/>
      <c r="Y162" s="31"/>
      <c r="Z162" s="31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1FB7-FC48-4441-99B5-A3C652F9E78D}">
  <sheetPr>
    <tabColor rgb="FFFF99FF"/>
    <pageSetUpPr fitToPage="1"/>
  </sheetPr>
  <dimension ref="B1:Z163"/>
  <sheetViews>
    <sheetView zoomScale="50" zoomScaleNormal="50" workbookViewId="0">
      <pane xSplit="3" ySplit="6" topLeftCell="D118" activePane="bottomRight" state="frozen"/>
      <selection pane="topRight" activeCell="D1" sqref="D1"/>
      <selection pane="bottomLeft" activeCell="A7" sqref="A7"/>
      <selection pane="bottomRight" activeCell="D135" sqref="D135:M136"/>
    </sheetView>
  </sheetViews>
  <sheetFormatPr defaultRowHeight="22.2" x14ac:dyDescent="0.35"/>
  <cols>
    <col min="2" max="2" width="22.09765625" style="7" customWidth="1"/>
    <col min="3" max="3" width="59.09765625" style="7" customWidth="1"/>
    <col min="4" max="6" width="14.3984375" style="49" customWidth="1"/>
    <col min="7" max="12" width="14.09765625" style="49" customWidth="1"/>
    <col min="13" max="13" width="14.0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style="31" customWidth="1"/>
    <col min="22" max="26" width="9.09765625" style="31" customWidth="1"/>
  </cols>
  <sheetData>
    <row r="1" spans="2:18" x14ac:dyDescent="0.35">
      <c r="B1" s="56" t="s">
        <v>184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3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3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3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8" t="s">
        <v>170</v>
      </c>
      <c r="K4" s="18" t="s">
        <v>77</v>
      </c>
      <c r="L4" s="18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3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3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35">
      <c r="B7" s="21">
        <v>1111002</v>
      </c>
      <c r="C7" s="26" t="s">
        <v>4</v>
      </c>
      <c r="D7" s="27">
        <f>'[2]เย็น '!D7+'[2]เช้า '!D7+[2]บ่าย!D7</f>
        <v>8</v>
      </c>
      <c r="E7" s="27">
        <f>'[2]เย็น '!E7+'[2]เช้า '!E7+[2]บ่าย!E7</f>
        <v>20</v>
      </c>
      <c r="F7" s="27">
        <f>'[2]เย็น '!F7+'[2]เช้า '!F7+[2]บ่าย!F7</f>
        <v>20</v>
      </c>
      <c r="G7" s="27">
        <f>'[2]เย็น '!G7+'[2]เช้า '!G7+[2]บ่าย!G7</f>
        <v>28</v>
      </c>
      <c r="H7" s="27">
        <f>'[2]เย็น '!H7+'[2]เช้า '!H7+[2]บ่าย!H7</f>
        <v>0</v>
      </c>
      <c r="I7" s="27">
        <f>'[2]เย็น '!I7+'[2]เช้า '!I7+[2]บ่าย!I7</f>
        <v>0</v>
      </c>
      <c r="J7" s="27">
        <f>SUM(G7:I7)</f>
        <v>28</v>
      </c>
      <c r="K7" s="27">
        <f>'[2]เย็น '!J7+'[2]เช้า '!J7+[2]บ่าย!J7</f>
        <v>0</v>
      </c>
      <c r="L7" s="27">
        <f>'[2]เย็น '!K7+'[2]เช้า '!K7+[2]บ่าย!K7</f>
        <v>0</v>
      </c>
      <c r="M7" s="28">
        <f>+D7+E7+F7+J7+K7+L7</f>
        <v>76</v>
      </c>
      <c r="N7" s="21"/>
      <c r="O7" s="21"/>
      <c r="P7" s="21"/>
      <c r="Q7" s="21"/>
      <c r="R7" s="29">
        <f>(N7+O7+P7+Q7)-M7</f>
        <v>-76</v>
      </c>
    </row>
    <row r="8" spans="2:18" x14ac:dyDescent="0.35">
      <c r="B8" s="21"/>
      <c r="C8" s="26" t="s">
        <v>81</v>
      </c>
      <c r="D8" s="27">
        <f>'[2]เย็น '!D8+'[2]เช้า '!D8+[2]บ่าย!D8</f>
        <v>0</v>
      </c>
      <c r="E8" s="27">
        <f>'[2]เย็น '!E8+'[2]เช้า '!E8+[2]บ่าย!E8</f>
        <v>0</v>
      </c>
      <c r="F8" s="27">
        <f>'[2]เย็น '!F8+'[2]เช้า '!F8+[2]บ่าย!F8</f>
        <v>0</v>
      </c>
      <c r="G8" s="27">
        <f>'[2]เย็น '!G8+'[2]เช้า '!G8+[2]บ่าย!G8</f>
        <v>0</v>
      </c>
      <c r="H8" s="27">
        <f>'[2]เย็น '!H8+'[2]เช้า '!H8+[2]บ่าย!H8</f>
        <v>0</v>
      </c>
      <c r="I8" s="27">
        <f>'[2]เย็น '!I8+'[2]เช้า '!I8+[2]บ่าย!I8</f>
        <v>0</v>
      </c>
      <c r="J8" s="27">
        <f t="shared" ref="J8:J71" si="0">SUM(G8:I8)</f>
        <v>0</v>
      </c>
      <c r="K8" s="27">
        <f>'[2]เย็น '!J8+'[2]เช้า '!J8+[2]บ่าย!J8</f>
        <v>0</v>
      </c>
      <c r="L8" s="27">
        <f>'[2]เย็น '!K8+'[2]เช้า '!K8+[2]บ่าย!K8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35">
      <c r="B9" s="21">
        <v>1111084</v>
      </c>
      <c r="C9" s="26" t="s">
        <v>82</v>
      </c>
      <c r="D9" s="27">
        <f>'[2]เย็น '!D9+'[2]เช้า '!D9+[2]บ่าย!D9</f>
        <v>0</v>
      </c>
      <c r="E9" s="27">
        <f>'[2]เย็น '!E9+'[2]เช้า '!E9+[2]บ่าย!E9</f>
        <v>0</v>
      </c>
      <c r="F9" s="27">
        <f>'[2]เย็น '!F9+'[2]เช้า '!F9+[2]บ่าย!F9</f>
        <v>0</v>
      </c>
      <c r="G9" s="27">
        <f>'[2]เย็น '!G9+'[2]เช้า '!G9+[2]บ่าย!G9</f>
        <v>0</v>
      </c>
      <c r="H9" s="27">
        <f>'[2]เย็น '!H9+'[2]เช้า '!H9+[2]บ่าย!H9</f>
        <v>0</v>
      </c>
      <c r="I9" s="27">
        <f>'[2]เย็น '!I9+'[2]เช้า '!I9+[2]บ่าย!I9</f>
        <v>0</v>
      </c>
      <c r="J9" s="27">
        <f t="shared" si="0"/>
        <v>0</v>
      </c>
      <c r="K9" s="27">
        <f>'[2]เย็น '!J9+'[2]เช้า '!J9+[2]บ่าย!J9</f>
        <v>0</v>
      </c>
      <c r="L9" s="27">
        <f>'[2]เย็น '!K9+'[2]เช้า '!K9+[2]บ่าย!K9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35">
      <c r="B10" s="21">
        <v>1111085</v>
      </c>
      <c r="C10" s="26" t="s">
        <v>83</v>
      </c>
      <c r="D10" s="27">
        <f>'[2]เย็น '!D10+'[2]เช้า '!D10+[2]บ่าย!D10</f>
        <v>0</v>
      </c>
      <c r="E10" s="27">
        <f>'[2]เย็น '!E10+'[2]เช้า '!E10+[2]บ่าย!E10</f>
        <v>0</v>
      </c>
      <c r="F10" s="27">
        <f>'[2]เย็น '!F10+'[2]เช้า '!F10+[2]บ่าย!F10</f>
        <v>0</v>
      </c>
      <c r="G10" s="27">
        <f>'[2]เย็น '!G10+'[2]เช้า '!G10+[2]บ่าย!G10</f>
        <v>0</v>
      </c>
      <c r="H10" s="27">
        <f>'[2]เย็น '!H10+'[2]เช้า '!H10+[2]บ่าย!H10</f>
        <v>0</v>
      </c>
      <c r="I10" s="27">
        <f>'[2]เย็น '!I10+'[2]เช้า '!I10+[2]บ่าย!I10</f>
        <v>0</v>
      </c>
      <c r="J10" s="27">
        <f t="shared" si="0"/>
        <v>0</v>
      </c>
      <c r="K10" s="27">
        <f>'[2]เย็น '!J10+'[2]เช้า '!J10+[2]บ่าย!J10</f>
        <v>0</v>
      </c>
      <c r="L10" s="27">
        <f>'[2]เย็น '!K10+'[2]เช้า '!K10+[2]บ่าย!K10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35">
      <c r="B11" s="21">
        <v>1111086</v>
      </c>
      <c r="C11" s="26" t="s">
        <v>84</v>
      </c>
      <c r="D11" s="27">
        <f>'[2]เย็น '!D11+'[2]เช้า '!D11+[2]บ่าย!D11</f>
        <v>0</v>
      </c>
      <c r="E11" s="27">
        <f>'[2]เย็น '!E11+'[2]เช้า '!E11+[2]บ่าย!E11</f>
        <v>0</v>
      </c>
      <c r="F11" s="27">
        <f>'[2]เย็น '!F11+'[2]เช้า '!F11+[2]บ่าย!F11</f>
        <v>0</v>
      </c>
      <c r="G11" s="27">
        <f>'[2]เย็น '!G11+'[2]เช้า '!G11+[2]บ่าย!G11</f>
        <v>0</v>
      </c>
      <c r="H11" s="27">
        <f>'[2]เย็น '!H11+'[2]เช้า '!H11+[2]บ่าย!H11</f>
        <v>0</v>
      </c>
      <c r="I11" s="27">
        <f>'[2]เย็น '!I11+'[2]เช้า '!I11+[2]บ่าย!I11</f>
        <v>0</v>
      </c>
      <c r="J11" s="27">
        <f t="shared" si="0"/>
        <v>0</v>
      </c>
      <c r="K11" s="27">
        <f>'[2]เย็น '!J11+'[2]เช้า '!J11+[2]บ่าย!J11</f>
        <v>0</v>
      </c>
      <c r="L11" s="27">
        <f>'[2]เย็น '!K11+'[2]เช้า '!K11+[2]บ่าย!K11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35">
      <c r="B12" s="21">
        <v>1111087</v>
      </c>
      <c r="C12" s="26" t="s">
        <v>85</v>
      </c>
      <c r="D12" s="27">
        <f>'[2]เย็น '!D12+'[2]เช้า '!D12+[2]บ่าย!D12</f>
        <v>0</v>
      </c>
      <c r="E12" s="27">
        <f>'[2]เย็น '!E12+'[2]เช้า '!E12+[2]บ่าย!E12</f>
        <v>0</v>
      </c>
      <c r="F12" s="27">
        <f>'[2]เย็น '!F12+'[2]เช้า '!F12+[2]บ่าย!F12</f>
        <v>0</v>
      </c>
      <c r="G12" s="27">
        <f>'[2]เย็น '!G12+'[2]เช้า '!G12+[2]บ่าย!G12</f>
        <v>0</v>
      </c>
      <c r="H12" s="27">
        <f>'[2]เย็น '!H12+'[2]เช้า '!H12+[2]บ่าย!H12</f>
        <v>0</v>
      </c>
      <c r="I12" s="27">
        <f>'[2]เย็น '!I12+'[2]เช้า '!I12+[2]บ่าย!I12</f>
        <v>0</v>
      </c>
      <c r="J12" s="27">
        <f t="shared" si="0"/>
        <v>0</v>
      </c>
      <c r="K12" s="27">
        <f>'[2]เย็น '!J12+'[2]เช้า '!J12+[2]บ่าย!J12</f>
        <v>0</v>
      </c>
      <c r="L12" s="27">
        <f>'[2]เย็น '!K12+'[2]เช้า '!K12+[2]บ่าย!K12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35">
      <c r="B13" s="21">
        <v>1111088</v>
      </c>
      <c r="C13" s="26" t="s">
        <v>86</v>
      </c>
      <c r="D13" s="27">
        <f>'[2]เย็น '!D13+'[2]เช้า '!D13+[2]บ่าย!D13</f>
        <v>0</v>
      </c>
      <c r="E13" s="27">
        <f>'[2]เย็น '!E13+'[2]เช้า '!E13+[2]บ่าย!E13</f>
        <v>0</v>
      </c>
      <c r="F13" s="27">
        <f>'[2]เย็น '!F13+'[2]เช้า '!F13+[2]บ่าย!F13</f>
        <v>0</v>
      </c>
      <c r="G13" s="27">
        <f>'[2]เย็น '!G13+'[2]เช้า '!G13+[2]บ่าย!G13</f>
        <v>0</v>
      </c>
      <c r="H13" s="27">
        <f>'[2]เย็น '!H13+'[2]เช้า '!H13+[2]บ่าย!H13</f>
        <v>0</v>
      </c>
      <c r="I13" s="27">
        <f>'[2]เย็น '!I13+'[2]เช้า '!I13+[2]บ่าย!I13</f>
        <v>0</v>
      </c>
      <c r="J13" s="27">
        <f t="shared" si="0"/>
        <v>0</v>
      </c>
      <c r="K13" s="27">
        <f>'[2]เย็น '!J13+'[2]เช้า '!J13+[2]บ่าย!J13</f>
        <v>0</v>
      </c>
      <c r="L13" s="27">
        <f>'[2]เย็น '!K13+'[2]เช้า '!K13+[2]บ่าย!K13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35">
      <c r="B14" s="21">
        <v>1111089</v>
      </c>
      <c r="C14" s="26" t="s">
        <v>87</v>
      </c>
      <c r="D14" s="27">
        <f>'[2]เย็น '!D14+'[2]เช้า '!D14+[2]บ่าย!D14</f>
        <v>0</v>
      </c>
      <c r="E14" s="27">
        <f>'[2]เย็น '!E14+'[2]เช้า '!E14+[2]บ่าย!E14</f>
        <v>0</v>
      </c>
      <c r="F14" s="27">
        <f>'[2]เย็น '!F14+'[2]เช้า '!F14+[2]บ่าย!F14</f>
        <v>0</v>
      </c>
      <c r="G14" s="27">
        <f>'[2]เย็น '!G14+'[2]เช้า '!G14+[2]บ่าย!G14</f>
        <v>0</v>
      </c>
      <c r="H14" s="27">
        <f>'[2]เย็น '!H14+'[2]เช้า '!H14+[2]บ่าย!H14</f>
        <v>0</v>
      </c>
      <c r="I14" s="27">
        <f>'[2]เย็น '!I14+'[2]เช้า '!I14+[2]บ่าย!I14</f>
        <v>0</v>
      </c>
      <c r="J14" s="27">
        <f t="shared" si="0"/>
        <v>0</v>
      </c>
      <c r="K14" s="27">
        <f>'[2]เย็น '!J14+'[2]เช้า '!J14+[2]บ่าย!J14</f>
        <v>0</v>
      </c>
      <c r="L14" s="27">
        <f>'[2]เย็น '!K14+'[2]เช้า '!K14+[2]บ่าย!K14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35">
      <c r="B15" s="21">
        <v>1111090</v>
      </c>
      <c r="C15" s="26" t="s">
        <v>88</v>
      </c>
      <c r="D15" s="27">
        <f>'[2]เย็น '!D15+'[2]เช้า '!D15+[2]บ่าย!D15</f>
        <v>0</v>
      </c>
      <c r="E15" s="27">
        <f>'[2]เย็น '!E15+'[2]เช้า '!E15+[2]บ่าย!E15</f>
        <v>0</v>
      </c>
      <c r="F15" s="27">
        <f>'[2]เย็น '!F15+'[2]เช้า '!F15+[2]บ่าย!F15</f>
        <v>0</v>
      </c>
      <c r="G15" s="27">
        <f>'[2]เย็น '!G15+'[2]เช้า '!G15+[2]บ่าย!G15</f>
        <v>0</v>
      </c>
      <c r="H15" s="27">
        <f>'[2]เย็น '!H15+'[2]เช้า '!H15+[2]บ่าย!H15</f>
        <v>0</v>
      </c>
      <c r="I15" s="27">
        <f>'[2]เย็น '!I15+'[2]เช้า '!I15+[2]บ่าย!I15</f>
        <v>0</v>
      </c>
      <c r="J15" s="27">
        <f t="shared" si="0"/>
        <v>0</v>
      </c>
      <c r="K15" s="27">
        <f>'[2]เย็น '!J15+'[2]เช้า '!J15+[2]บ่าย!J15</f>
        <v>0</v>
      </c>
      <c r="L15" s="27">
        <f>'[2]เย็น '!K15+'[2]เช้า '!K15+[2]บ่าย!K15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35">
      <c r="B16" s="21">
        <v>1111091</v>
      </c>
      <c r="C16" s="26" t="s">
        <v>89</v>
      </c>
      <c r="D16" s="27">
        <f>'[2]เย็น '!D16+'[2]เช้า '!D16+[2]บ่าย!D16</f>
        <v>0</v>
      </c>
      <c r="E16" s="27">
        <f>'[2]เย็น '!E16+'[2]เช้า '!E16+[2]บ่าย!E16</f>
        <v>0</v>
      </c>
      <c r="F16" s="27">
        <f>'[2]เย็น '!F16+'[2]เช้า '!F16+[2]บ่าย!F16</f>
        <v>0</v>
      </c>
      <c r="G16" s="27">
        <f>'[2]เย็น '!G16+'[2]เช้า '!G16+[2]บ่าย!G16</f>
        <v>0</v>
      </c>
      <c r="H16" s="27">
        <f>'[2]เย็น '!H16+'[2]เช้า '!H16+[2]บ่าย!H16</f>
        <v>0</v>
      </c>
      <c r="I16" s="27">
        <f>'[2]เย็น '!I16+'[2]เช้า '!I16+[2]บ่าย!I16</f>
        <v>0</v>
      </c>
      <c r="J16" s="27">
        <f t="shared" si="0"/>
        <v>0</v>
      </c>
      <c r="K16" s="27">
        <f>'[2]เย็น '!J16+'[2]เช้า '!J16+[2]บ่าย!J16</f>
        <v>0</v>
      </c>
      <c r="L16" s="27">
        <f>'[2]เย็น '!K16+'[2]เช้า '!K16+[2]บ่าย!K16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35">
      <c r="B17" s="21">
        <v>1111092</v>
      </c>
      <c r="C17" s="26" t="s">
        <v>90</v>
      </c>
      <c r="D17" s="27">
        <f>'[2]เย็น '!D17+'[2]เช้า '!D17+[2]บ่าย!D17</f>
        <v>0</v>
      </c>
      <c r="E17" s="27">
        <f>'[2]เย็น '!E17+'[2]เช้า '!E17+[2]บ่าย!E17</f>
        <v>0</v>
      </c>
      <c r="F17" s="27">
        <f>'[2]เย็น '!F17+'[2]เช้า '!F17+[2]บ่าย!F17</f>
        <v>0</v>
      </c>
      <c r="G17" s="27">
        <f>'[2]เย็น '!G17+'[2]เช้า '!G17+[2]บ่าย!G17</f>
        <v>0</v>
      </c>
      <c r="H17" s="27">
        <f>'[2]เย็น '!H17+'[2]เช้า '!H17+[2]บ่าย!H17</f>
        <v>0</v>
      </c>
      <c r="I17" s="27">
        <f>'[2]เย็น '!I17+'[2]เช้า '!I17+[2]บ่าย!I17</f>
        <v>0</v>
      </c>
      <c r="J17" s="27">
        <f t="shared" si="0"/>
        <v>0</v>
      </c>
      <c r="K17" s="27">
        <f>'[2]เย็น '!J17+'[2]เช้า '!J17+[2]บ่าย!J17</f>
        <v>0</v>
      </c>
      <c r="L17" s="27">
        <f>'[2]เย็น '!K17+'[2]เช้า '!K17+[2]บ่าย!K17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35">
      <c r="B18" s="21">
        <v>1111093</v>
      </c>
      <c r="C18" s="26" t="s">
        <v>91</v>
      </c>
      <c r="D18" s="27">
        <f>'[2]เย็น '!D18+'[2]เช้า '!D18+[2]บ่าย!D18</f>
        <v>0</v>
      </c>
      <c r="E18" s="27">
        <f>'[2]เย็น '!E18+'[2]เช้า '!E18+[2]บ่าย!E18</f>
        <v>0</v>
      </c>
      <c r="F18" s="27">
        <f>'[2]เย็น '!F18+'[2]เช้า '!F18+[2]บ่าย!F18</f>
        <v>0</v>
      </c>
      <c r="G18" s="27">
        <f>'[2]เย็น '!G18+'[2]เช้า '!G18+[2]บ่าย!G18</f>
        <v>0</v>
      </c>
      <c r="H18" s="27">
        <f>'[2]เย็น '!H18+'[2]เช้า '!H18+[2]บ่าย!H18</f>
        <v>0</v>
      </c>
      <c r="I18" s="27">
        <f>'[2]เย็น '!I18+'[2]เช้า '!I18+[2]บ่าย!I18</f>
        <v>0</v>
      </c>
      <c r="J18" s="27">
        <f t="shared" si="0"/>
        <v>0</v>
      </c>
      <c r="K18" s="27">
        <f>'[2]เย็น '!J18+'[2]เช้า '!J18+[2]บ่าย!J18</f>
        <v>0</v>
      </c>
      <c r="L18" s="27">
        <f>'[2]เย็น '!K18+'[2]เช้า '!K18+[2]บ่าย!K18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35">
      <c r="B19" s="21">
        <v>1111094</v>
      </c>
      <c r="C19" s="26" t="s">
        <v>92</v>
      </c>
      <c r="D19" s="27">
        <f>'[2]เย็น '!D19+'[2]เช้า '!D19+[2]บ่าย!D19</f>
        <v>0</v>
      </c>
      <c r="E19" s="27">
        <f>'[2]เย็น '!E19+'[2]เช้า '!E19+[2]บ่าย!E19</f>
        <v>0</v>
      </c>
      <c r="F19" s="27">
        <f>'[2]เย็น '!F19+'[2]เช้า '!F19+[2]บ่าย!F19</f>
        <v>0</v>
      </c>
      <c r="G19" s="27">
        <f>'[2]เย็น '!G19+'[2]เช้า '!G19+[2]บ่าย!G19</f>
        <v>0</v>
      </c>
      <c r="H19" s="27">
        <f>'[2]เย็น '!H19+'[2]เช้า '!H19+[2]บ่าย!H19</f>
        <v>0</v>
      </c>
      <c r="I19" s="27">
        <f>'[2]เย็น '!I19+'[2]เช้า '!I19+[2]บ่าย!I19</f>
        <v>0</v>
      </c>
      <c r="J19" s="27">
        <f t="shared" si="0"/>
        <v>0</v>
      </c>
      <c r="K19" s="27">
        <f>'[2]เย็น '!J19+'[2]เช้า '!J19+[2]บ่าย!J19</f>
        <v>0</v>
      </c>
      <c r="L19" s="27">
        <f>'[2]เย็น '!K19+'[2]เช้า '!K19+[2]บ่าย!K19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35">
      <c r="B20" s="21">
        <v>1111095</v>
      </c>
      <c r="C20" s="26" t="s">
        <v>93</v>
      </c>
      <c r="D20" s="27">
        <f>'[2]เย็น '!D20+'[2]เช้า '!D20+[2]บ่าย!D20</f>
        <v>0</v>
      </c>
      <c r="E20" s="27">
        <f>'[2]เย็น '!E20+'[2]เช้า '!E20+[2]บ่าย!E20</f>
        <v>0</v>
      </c>
      <c r="F20" s="27">
        <f>'[2]เย็น '!F20+'[2]เช้า '!F20+[2]บ่าย!F20</f>
        <v>0</v>
      </c>
      <c r="G20" s="27">
        <f>'[2]เย็น '!G20+'[2]เช้า '!G20+[2]บ่าย!G20</f>
        <v>0</v>
      </c>
      <c r="H20" s="27">
        <f>'[2]เย็น '!H20+'[2]เช้า '!H20+[2]บ่าย!H20</f>
        <v>0</v>
      </c>
      <c r="I20" s="27">
        <f>'[2]เย็น '!I20+'[2]เช้า '!I20+[2]บ่าย!I20</f>
        <v>0</v>
      </c>
      <c r="J20" s="27">
        <f t="shared" si="0"/>
        <v>0</v>
      </c>
      <c r="K20" s="27">
        <f>'[2]เย็น '!J20+'[2]เช้า '!J20+[2]บ่าย!J20</f>
        <v>0</v>
      </c>
      <c r="L20" s="27">
        <f>'[2]เย็น '!K20+'[2]เช้า '!K20+[2]บ่าย!K20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35">
      <c r="B21" s="21">
        <v>1111096</v>
      </c>
      <c r="C21" s="26" t="s">
        <v>94</v>
      </c>
      <c r="D21" s="27">
        <f>'[2]เย็น '!D21+'[2]เช้า '!D21+[2]บ่าย!D21</f>
        <v>0</v>
      </c>
      <c r="E21" s="27">
        <f>'[2]เย็น '!E21+'[2]เช้า '!E21+[2]บ่าย!E21</f>
        <v>0</v>
      </c>
      <c r="F21" s="27">
        <f>'[2]เย็น '!F21+'[2]เช้า '!F21+[2]บ่าย!F21</f>
        <v>0</v>
      </c>
      <c r="G21" s="27">
        <f>'[2]เย็น '!G21+'[2]เช้า '!G21+[2]บ่าย!G21</f>
        <v>0</v>
      </c>
      <c r="H21" s="27">
        <f>'[2]เย็น '!H21+'[2]เช้า '!H21+[2]บ่าย!H21</f>
        <v>0</v>
      </c>
      <c r="I21" s="27">
        <f>'[2]เย็น '!I21+'[2]เช้า '!I21+[2]บ่าย!I21</f>
        <v>0</v>
      </c>
      <c r="J21" s="27">
        <f t="shared" si="0"/>
        <v>0</v>
      </c>
      <c r="K21" s="27">
        <f>'[2]เย็น '!J21+'[2]เช้า '!J21+[2]บ่าย!J21</f>
        <v>0</v>
      </c>
      <c r="L21" s="27">
        <f>'[2]เย็น '!K21+'[2]เช้า '!K21+[2]บ่าย!K21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35">
      <c r="B22" s="21">
        <v>1111097</v>
      </c>
      <c r="C22" s="26" t="s">
        <v>95</v>
      </c>
      <c r="D22" s="27">
        <f>'[2]เย็น '!D22+'[2]เช้า '!D22+[2]บ่าย!D22</f>
        <v>0</v>
      </c>
      <c r="E22" s="27">
        <f>'[2]เย็น '!E22+'[2]เช้า '!E22+[2]บ่าย!E22</f>
        <v>0</v>
      </c>
      <c r="F22" s="27">
        <f>'[2]เย็น '!F22+'[2]เช้า '!F22+[2]บ่าย!F22</f>
        <v>0</v>
      </c>
      <c r="G22" s="27">
        <f>'[2]เย็น '!G22+'[2]เช้า '!G22+[2]บ่าย!G22</f>
        <v>0</v>
      </c>
      <c r="H22" s="27">
        <f>'[2]เย็น '!H22+'[2]เช้า '!H22+[2]บ่าย!H22</f>
        <v>0</v>
      </c>
      <c r="I22" s="27">
        <f>'[2]เย็น '!I22+'[2]เช้า '!I22+[2]บ่าย!I22</f>
        <v>0</v>
      </c>
      <c r="J22" s="27">
        <f t="shared" si="0"/>
        <v>0</v>
      </c>
      <c r="K22" s="27">
        <f>'[2]เย็น '!J22+'[2]เช้า '!J22+[2]บ่าย!J22</f>
        <v>0</v>
      </c>
      <c r="L22" s="27">
        <f>'[2]เย็น '!K22+'[2]เช้า '!K22+[2]บ่าย!K22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35">
      <c r="B23" s="21">
        <v>1111098</v>
      </c>
      <c r="C23" s="26" t="s">
        <v>96</v>
      </c>
      <c r="D23" s="27">
        <f>'[2]เย็น '!D23+'[2]เช้า '!D23+[2]บ่าย!D23</f>
        <v>0</v>
      </c>
      <c r="E23" s="27">
        <f>'[2]เย็น '!E23+'[2]เช้า '!E23+[2]บ่าย!E23</f>
        <v>0</v>
      </c>
      <c r="F23" s="27">
        <f>'[2]เย็น '!F23+'[2]เช้า '!F23+[2]บ่าย!F23</f>
        <v>0</v>
      </c>
      <c r="G23" s="27">
        <f>'[2]เย็น '!G23+'[2]เช้า '!G23+[2]บ่าย!G23</f>
        <v>0</v>
      </c>
      <c r="H23" s="27">
        <f>'[2]เย็น '!H23+'[2]เช้า '!H23+[2]บ่าย!H23</f>
        <v>0</v>
      </c>
      <c r="I23" s="27">
        <f>'[2]เย็น '!I23+'[2]เช้า '!I23+[2]บ่าย!I23</f>
        <v>0</v>
      </c>
      <c r="J23" s="27">
        <f t="shared" si="0"/>
        <v>0</v>
      </c>
      <c r="K23" s="27">
        <f>'[2]เย็น '!J23+'[2]เช้า '!J23+[2]บ่าย!J23</f>
        <v>0</v>
      </c>
      <c r="L23" s="27">
        <f>'[2]เย็น '!K23+'[2]เช้า '!K23+[2]บ่าย!K23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35">
      <c r="B24" s="21">
        <v>1111043</v>
      </c>
      <c r="C24" s="26" t="s">
        <v>97</v>
      </c>
      <c r="D24" s="27">
        <f>'[2]เย็น '!D24+'[2]เช้า '!D24+[2]บ่าย!D24</f>
        <v>0</v>
      </c>
      <c r="E24" s="27">
        <f>'[2]เย็น '!E24+'[2]เช้า '!E24+[2]บ่าย!E24</f>
        <v>0</v>
      </c>
      <c r="F24" s="27">
        <f>'[2]เย็น '!F24+'[2]เช้า '!F24+[2]บ่าย!F24</f>
        <v>0</v>
      </c>
      <c r="G24" s="27">
        <f>'[2]เย็น '!G24+'[2]เช้า '!G24+[2]บ่าย!G24</f>
        <v>0</v>
      </c>
      <c r="H24" s="27">
        <f>'[2]เย็น '!H24+'[2]เช้า '!H24+[2]บ่าย!H24</f>
        <v>0</v>
      </c>
      <c r="I24" s="27">
        <f>'[2]เย็น '!I24+'[2]เช้า '!I24+[2]บ่าย!I24</f>
        <v>0</v>
      </c>
      <c r="J24" s="27">
        <f t="shared" si="0"/>
        <v>0</v>
      </c>
      <c r="K24" s="27">
        <f>'[2]เย็น '!J24+'[2]เช้า '!J24+[2]บ่าย!J24</f>
        <v>0</v>
      </c>
      <c r="L24" s="27">
        <f>'[2]เย็น '!K24+'[2]เช้า '!K24+[2]บ่าย!K24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35">
      <c r="B25" s="21">
        <v>1111056</v>
      </c>
      <c r="C25" s="26" t="s">
        <v>5</v>
      </c>
      <c r="D25" s="27">
        <f>'[2]เย็น '!D25+'[2]เช้า '!D25+[2]บ่าย!D25</f>
        <v>8</v>
      </c>
      <c r="E25" s="27">
        <f>'[2]เย็น '!E25+'[2]เช้า '!E25+[2]บ่าย!E25</f>
        <v>2</v>
      </c>
      <c r="F25" s="27">
        <f>'[2]เย็น '!F25+'[2]เช้า '!F25+[2]บ่าย!F25</f>
        <v>0</v>
      </c>
      <c r="G25" s="27">
        <f>'[2]เย็น '!G25+'[2]เช้า '!G25+[2]บ่าย!G25</f>
        <v>10</v>
      </c>
      <c r="H25" s="27">
        <f>'[2]เย็น '!H25+'[2]เช้า '!H25+[2]บ่าย!H25</f>
        <v>0</v>
      </c>
      <c r="I25" s="27">
        <f>'[2]เย็น '!I25+'[2]เช้า '!I25+[2]บ่าย!I25</f>
        <v>0</v>
      </c>
      <c r="J25" s="27">
        <f t="shared" si="0"/>
        <v>10</v>
      </c>
      <c r="K25" s="27">
        <f>'[2]เย็น '!J25+'[2]เช้า '!J25+[2]บ่าย!J25</f>
        <v>0</v>
      </c>
      <c r="L25" s="27">
        <f>'[2]เย็น '!K25+'[2]เช้า '!K25+[2]บ่าย!K25</f>
        <v>0</v>
      </c>
      <c r="M25" s="28">
        <f t="shared" si="1"/>
        <v>20</v>
      </c>
      <c r="N25" s="21"/>
      <c r="O25" s="21"/>
      <c r="P25" s="21"/>
      <c r="Q25" s="21"/>
      <c r="R25" s="29">
        <f t="shared" si="2"/>
        <v>-20</v>
      </c>
    </row>
    <row r="26" spans="2:18" x14ac:dyDescent="0.35">
      <c r="B26" s="21">
        <v>1004055</v>
      </c>
      <c r="C26" s="26" t="s">
        <v>6</v>
      </c>
      <c r="D26" s="27">
        <f>'[2]เย็น '!D26+'[2]เช้า '!D26+[2]บ่าย!D26</f>
        <v>0</v>
      </c>
      <c r="E26" s="27">
        <f>'[2]เย็น '!E26+'[2]เช้า '!E26+[2]บ่าย!E26</f>
        <v>0</v>
      </c>
      <c r="F26" s="27">
        <f>'[2]เย็น '!F26+'[2]เช้า '!F26+[2]บ่าย!F26</f>
        <v>0</v>
      </c>
      <c r="G26" s="27">
        <f>'[2]เย็น '!G26+'[2]เช้า '!G26+[2]บ่าย!G26</f>
        <v>0</v>
      </c>
      <c r="H26" s="27">
        <f>'[2]เย็น '!H26+'[2]เช้า '!H26+[2]บ่าย!H26</f>
        <v>0</v>
      </c>
      <c r="I26" s="27">
        <f>'[2]เย็น '!I26+'[2]เช้า '!I26+[2]บ่าย!I26</f>
        <v>0</v>
      </c>
      <c r="J26" s="27">
        <f t="shared" si="0"/>
        <v>0</v>
      </c>
      <c r="K26" s="27">
        <f>'[2]เย็น '!J26+'[2]เช้า '!J26+[2]บ่าย!J26</f>
        <v>0</v>
      </c>
      <c r="L26" s="27">
        <f>'[2]เย็น '!K26+'[2]เช้า '!K26+[2]บ่าย!K26</f>
        <v>0</v>
      </c>
      <c r="M26" s="28">
        <f t="shared" si="1"/>
        <v>0</v>
      </c>
      <c r="N26" s="21"/>
      <c r="O26" s="21"/>
      <c r="P26" s="21"/>
      <c r="Q26" s="21"/>
      <c r="R26" s="29">
        <f t="shared" si="2"/>
        <v>0</v>
      </c>
    </row>
    <row r="27" spans="2:18" x14ac:dyDescent="0.35">
      <c r="B27" s="21">
        <v>1004055</v>
      </c>
      <c r="C27" s="26" t="s">
        <v>98</v>
      </c>
      <c r="D27" s="27">
        <f>'[2]เย็น '!D27+'[2]เช้า '!D27+[2]บ่าย!D27</f>
        <v>0</v>
      </c>
      <c r="E27" s="27">
        <f>'[2]เย็น '!E27+'[2]เช้า '!E27+[2]บ่าย!E27</f>
        <v>0</v>
      </c>
      <c r="F27" s="27">
        <f>'[2]เย็น '!F27+'[2]เช้า '!F27+[2]บ่าย!F27</f>
        <v>0</v>
      </c>
      <c r="G27" s="27">
        <f>'[2]เย็น '!G27+'[2]เช้า '!G27+[2]บ่าย!G27</f>
        <v>0</v>
      </c>
      <c r="H27" s="27">
        <f>'[2]เย็น '!H27+'[2]เช้า '!H27+[2]บ่าย!H27</f>
        <v>0</v>
      </c>
      <c r="I27" s="27">
        <f>'[2]เย็น '!I27+'[2]เช้า '!I27+[2]บ่าย!I27</f>
        <v>0</v>
      </c>
      <c r="J27" s="27">
        <f t="shared" si="0"/>
        <v>0</v>
      </c>
      <c r="K27" s="27">
        <f>'[2]เย็น '!J27+'[2]เช้า '!J27+[2]บ่าย!J27</f>
        <v>0</v>
      </c>
      <c r="L27" s="27">
        <f>'[2]เย็น '!K27+'[2]เช้า '!K27+[2]บ่าย!K27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35">
      <c r="B28" s="21">
        <v>1004055</v>
      </c>
      <c r="C28" s="26" t="s">
        <v>99</v>
      </c>
      <c r="D28" s="27">
        <f>'[2]เย็น '!D28+'[2]เช้า '!D28+[2]บ่าย!D28</f>
        <v>0</v>
      </c>
      <c r="E28" s="27">
        <f>'[2]เย็น '!E28+'[2]เช้า '!E28+[2]บ่าย!E28</f>
        <v>0</v>
      </c>
      <c r="F28" s="27">
        <f>'[2]เย็น '!F28+'[2]เช้า '!F28+[2]บ่าย!F28</f>
        <v>0</v>
      </c>
      <c r="G28" s="27">
        <f>'[2]เย็น '!G28+'[2]เช้า '!G28+[2]บ่าย!G28</f>
        <v>0</v>
      </c>
      <c r="H28" s="27">
        <f>'[2]เย็น '!H28+'[2]เช้า '!H28+[2]บ่าย!H28</f>
        <v>0</v>
      </c>
      <c r="I28" s="27">
        <f>'[2]เย็น '!I28+'[2]เช้า '!I28+[2]บ่าย!I28</f>
        <v>0</v>
      </c>
      <c r="J28" s="27">
        <f t="shared" si="0"/>
        <v>0</v>
      </c>
      <c r="K28" s="27">
        <f>'[2]เย็น '!J28+'[2]เช้า '!J28+[2]บ่าย!J28</f>
        <v>0</v>
      </c>
      <c r="L28" s="27">
        <f>'[2]เย็น '!K28+'[2]เช้า '!K28+[2]บ่าย!K28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35">
      <c r="B29" s="21">
        <v>1004055</v>
      </c>
      <c r="C29" s="26" t="s">
        <v>100</v>
      </c>
      <c r="D29" s="27">
        <f>'[2]เย็น '!D29+'[2]เช้า '!D29+[2]บ่าย!D29</f>
        <v>0</v>
      </c>
      <c r="E29" s="27">
        <f>'[2]เย็น '!E29+'[2]เช้า '!E29+[2]บ่าย!E29</f>
        <v>0</v>
      </c>
      <c r="F29" s="27">
        <f>'[2]เย็น '!F29+'[2]เช้า '!F29+[2]บ่าย!F29</f>
        <v>0</v>
      </c>
      <c r="G29" s="27">
        <f>'[2]เย็น '!G29+'[2]เช้า '!G29+[2]บ่าย!G29</f>
        <v>0</v>
      </c>
      <c r="H29" s="27">
        <f>'[2]เย็น '!H29+'[2]เช้า '!H29+[2]บ่าย!H29</f>
        <v>0</v>
      </c>
      <c r="I29" s="27">
        <f>'[2]เย็น '!I29+'[2]เช้า '!I29+[2]บ่าย!I29</f>
        <v>0</v>
      </c>
      <c r="J29" s="27">
        <f t="shared" si="0"/>
        <v>0</v>
      </c>
      <c r="K29" s="27">
        <f>'[2]เย็น '!J29+'[2]เช้า '!J29+[2]บ่าย!J29</f>
        <v>0</v>
      </c>
      <c r="L29" s="27">
        <f>'[2]เย็น '!K29+'[2]เช้า '!K29+[2]บ่าย!K29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35">
      <c r="B30" s="21">
        <v>1004055</v>
      </c>
      <c r="C30" s="26" t="s">
        <v>101</v>
      </c>
      <c r="D30" s="27">
        <f>'[2]เย็น '!D30+'[2]เช้า '!D30+[2]บ่าย!D30</f>
        <v>0</v>
      </c>
      <c r="E30" s="27">
        <f>'[2]เย็น '!E30+'[2]เช้า '!E30+[2]บ่าย!E30</f>
        <v>0</v>
      </c>
      <c r="F30" s="27">
        <f>'[2]เย็น '!F30+'[2]เช้า '!F30+[2]บ่าย!F30</f>
        <v>0</v>
      </c>
      <c r="G30" s="27">
        <f>'[2]เย็น '!G30+'[2]เช้า '!G30+[2]บ่าย!G30</f>
        <v>0</v>
      </c>
      <c r="H30" s="27">
        <f>'[2]เย็น '!H30+'[2]เช้า '!H30+[2]บ่าย!H30</f>
        <v>0</v>
      </c>
      <c r="I30" s="27">
        <f>'[2]เย็น '!I30+'[2]เช้า '!I30+[2]บ่าย!I30</f>
        <v>0</v>
      </c>
      <c r="J30" s="27">
        <f t="shared" si="0"/>
        <v>0</v>
      </c>
      <c r="K30" s="27">
        <f>'[2]เย็น '!J30+'[2]เช้า '!J30+[2]บ่าย!J30</f>
        <v>0</v>
      </c>
      <c r="L30" s="27">
        <f>'[2]เย็น '!K30+'[2]เช้า '!K30+[2]บ่าย!K30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35">
      <c r="B31" s="21">
        <v>1004055</v>
      </c>
      <c r="C31" s="26" t="s">
        <v>102</v>
      </c>
      <c r="D31" s="27">
        <f>'[2]เย็น '!D31+'[2]เช้า '!D31+[2]บ่าย!D31</f>
        <v>0</v>
      </c>
      <c r="E31" s="27">
        <f>'[2]เย็น '!E31+'[2]เช้า '!E31+[2]บ่าย!E31</f>
        <v>0</v>
      </c>
      <c r="F31" s="27">
        <f>'[2]เย็น '!F31+'[2]เช้า '!F31+[2]บ่าย!F31</f>
        <v>0</v>
      </c>
      <c r="G31" s="27">
        <f>'[2]เย็น '!G31+'[2]เช้า '!G31+[2]บ่าย!G31</f>
        <v>0</v>
      </c>
      <c r="H31" s="27">
        <f>'[2]เย็น '!H31+'[2]เช้า '!H31+[2]บ่าย!H31</f>
        <v>0</v>
      </c>
      <c r="I31" s="27">
        <f>'[2]เย็น '!I31+'[2]เช้า '!I31+[2]บ่าย!I31</f>
        <v>0</v>
      </c>
      <c r="J31" s="27">
        <f t="shared" si="0"/>
        <v>0</v>
      </c>
      <c r="K31" s="27">
        <f>'[2]เย็น '!J31+'[2]เช้า '!J31+[2]บ่าย!J31</f>
        <v>0</v>
      </c>
      <c r="L31" s="27">
        <f>'[2]เย็น '!K31+'[2]เช้า '!K31+[2]บ่าย!K31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35">
      <c r="B32" s="21">
        <v>1004055</v>
      </c>
      <c r="C32" s="26" t="s">
        <v>103</v>
      </c>
      <c r="D32" s="27">
        <f>'[2]เย็น '!D32+'[2]เช้า '!D32+[2]บ่าย!D32</f>
        <v>0</v>
      </c>
      <c r="E32" s="27">
        <f>'[2]เย็น '!E32+'[2]เช้า '!E32+[2]บ่าย!E32</f>
        <v>0</v>
      </c>
      <c r="F32" s="27">
        <f>'[2]เย็น '!F32+'[2]เช้า '!F32+[2]บ่าย!F32</f>
        <v>0</v>
      </c>
      <c r="G32" s="27">
        <f>'[2]เย็น '!G32+'[2]เช้า '!G32+[2]บ่าย!G32</f>
        <v>0</v>
      </c>
      <c r="H32" s="27">
        <f>'[2]เย็น '!H32+'[2]เช้า '!H32+[2]บ่าย!H32</f>
        <v>0</v>
      </c>
      <c r="I32" s="27">
        <f>'[2]เย็น '!I32+'[2]เช้า '!I32+[2]บ่าย!I32</f>
        <v>0</v>
      </c>
      <c r="J32" s="27">
        <f t="shared" si="0"/>
        <v>0</v>
      </c>
      <c r="K32" s="27">
        <f>'[2]เย็น '!J32+'[2]เช้า '!J32+[2]บ่าย!J32</f>
        <v>0</v>
      </c>
      <c r="L32" s="27">
        <f>'[2]เย็น '!K32+'[2]เช้า '!K32+[2]บ่าย!K32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35">
      <c r="B33" s="21">
        <v>1004055</v>
      </c>
      <c r="C33" s="26" t="s">
        <v>104</v>
      </c>
      <c r="D33" s="27">
        <f>'[2]เย็น '!D33+'[2]เช้า '!D33+[2]บ่าย!D33</f>
        <v>0</v>
      </c>
      <c r="E33" s="27">
        <f>'[2]เย็น '!E33+'[2]เช้า '!E33+[2]บ่าย!E33</f>
        <v>0</v>
      </c>
      <c r="F33" s="27">
        <f>'[2]เย็น '!F33+'[2]เช้า '!F33+[2]บ่าย!F33</f>
        <v>0</v>
      </c>
      <c r="G33" s="27">
        <f>'[2]เย็น '!G33+'[2]เช้า '!G33+[2]บ่าย!G33</f>
        <v>0</v>
      </c>
      <c r="H33" s="27">
        <f>'[2]เย็น '!H33+'[2]เช้า '!H33+[2]บ่าย!H33</f>
        <v>0</v>
      </c>
      <c r="I33" s="27">
        <f>'[2]เย็น '!I33+'[2]เช้า '!I33+[2]บ่าย!I33</f>
        <v>0</v>
      </c>
      <c r="J33" s="27">
        <f t="shared" si="0"/>
        <v>0</v>
      </c>
      <c r="K33" s="27">
        <f>'[2]เย็น '!J33+'[2]เช้า '!J33+[2]บ่าย!J33</f>
        <v>0</v>
      </c>
      <c r="L33" s="27">
        <f>'[2]เย็น '!K33+'[2]เช้า '!K33+[2]บ่าย!K33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35">
      <c r="B34" s="21">
        <v>1004055</v>
      </c>
      <c r="C34" s="26" t="s">
        <v>105</v>
      </c>
      <c r="D34" s="27">
        <f>'[2]เย็น '!D34+'[2]เช้า '!D34+[2]บ่าย!D34</f>
        <v>0</v>
      </c>
      <c r="E34" s="27">
        <f>'[2]เย็น '!E34+'[2]เช้า '!E34+[2]บ่าย!E34</f>
        <v>0</v>
      </c>
      <c r="F34" s="27">
        <f>'[2]เย็น '!F34+'[2]เช้า '!F34+[2]บ่าย!F34</f>
        <v>0</v>
      </c>
      <c r="G34" s="27">
        <f>'[2]เย็น '!G34+'[2]เช้า '!G34+[2]บ่าย!G34</f>
        <v>0</v>
      </c>
      <c r="H34" s="27">
        <f>'[2]เย็น '!H34+'[2]เช้า '!H34+[2]บ่าย!H34</f>
        <v>0</v>
      </c>
      <c r="I34" s="27">
        <f>'[2]เย็น '!I34+'[2]เช้า '!I34+[2]บ่าย!I34</f>
        <v>0</v>
      </c>
      <c r="J34" s="27">
        <f t="shared" si="0"/>
        <v>0</v>
      </c>
      <c r="K34" s="27">
        <f>'[2]เย็น '!J34+'[2]เช้า '!J34+[2]บ่าย!J34</f>
        <v>0</v>
      </c>
      <c r="L34" s="27">
        <f>'[2]เย็น '!K34+'[2]เช้า '!K34+[2]บ่าย!K34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35">
      <c r="B35" s="21">
        <v>1004055</v>
      </c>
      <c r="C35" s="26" t="s">
        <v>106</v>
      </c>
      <c r="D35" s="27">
        <f>'[2]เย็น '!D35+'[2]เช้า '!D35+[2]บ่าย!D35</f>
        <v>0</v>
      </c>
      <c r="E35" s="27">
        <f>'[2]เย็น '!E35+'[2]เช้า '!E35+[2]บ่าย!E35</f>
        <v>0</v>
      </c>
      <c r="F35" s="27">
        <f>'[2]เย็น '!F35+'[2]เช้า '!F35+[2]บ่าย!F35</f>
        <v>0</v>
      </c>
      <c r="G35" s="27">
        <f>'[2]เย็น '!G35+'[2]เช้า '!G35+[2]บ่าย!G35</f>
        <v>0</v>
      </c>
      <c r="H35" s="27">
        <f>'[2]เย็น '!H35+'[2]เช้า '!H35+[2]บ่าย!H35</f>
        <v>0</v>
      </c>
      <c r="I35" s="27">
        <f>'[2]เย็น '!I35+'[2]เช้า '!I35+[2]บ่าย!I35</f>
        <v>0</v>
      </c>
      <c r="J35" s="27">
        <f t="shared" si="0"/>
        <v>0</v>
      </c>
      <c r="K35" s="27">
        <f>'[2]เย็น '!J35+'[2]เช้า '!J35+[2]บ่าย!J35</f>
        <v>0</v>
      </c>
      <c r="L35" s="27">
        <f>'[2]เย็น '!K35+'[2]เช้า '!K35+[2]บ่าย!K35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35">
      <c r="B36" s="21">
        <v>1004055</v>
      </c>
      <c r="C36" s="26" t="s">
        <v>107</v>
      </c>
      <c r="D36" s="27">
        <f>'[2]เย็น '!D36+'[2]เช้า '!D36+[2]บ่าย!D36</f>
        <v>0</v>
      </c>
      <c r="E36" s="27">
        <f>'[2]เย็น '!E36+'[2]เช้า '!E36+[2]บ่าย!E36</f>
        <v>0</v>
      </c>
      <c r="F36" s="27">
        <f>'[2]เย็น '!F36+'[2]เช้า '!F36+[2]บ่าย!F36</f>
        <v>0</v>
      </c>
      <c r="G36" s="27">
        <f>'[2]เย็น '!G36+'[2]เช้า '!G36+[2]บ่าย!G36</f>
        <v>0</v>
      </c>
      <c r="H36" s="27">
        <f>'[2]เย็น '!H36+'[2]เช้า '!H36+[2]บ่าย!H36</f>
        <v>0</v>
      </c>
      <c r="I36" s="27">
        <f>'[2]เย็น '!I36+'[2]เช้า '!I36+[2]บ่าย!I36</f>
        <v>0</v>
      </c>
      <c r="J36" s="27">
        <f t="shared" si="0"/>
        <v>0</v>
      </c>
      <c r="K36" s="27">
        <f>'[2]เย็น '!J36+'[2]เช้า '!J36+[2]บ่าย!J36</f>
        <v>0</v>
      </c>
      <c r="L36" s="27">
        <f>'[2]เย็น '!K36+'[2]เช้า '!K36+[2]บ่าย!K36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35">
      <c r="B37" s="21">
        <v>1004055</v>
      </c>
      <c r="C37" s="26" t="s">
        <v>108</v>
      </c>
      <c r="D37" s="27">
        <f>'[2]เย็น '!D37+'[2]เช้า '!D37+[2]บ่าย!D37</f>
        <v>0</v>
      </c>
      <c r="E37" s="27">
        <f>'[2]เย็น '!E37+'[2]เช้า '!E37+[2]บ่าย!E37</f>
        <v>0</v>
      </c>
      <c r="F37" s="27">
        <f>'[2]เย็น '!F37+'[2]เช้า '!F37+[2]บ่าย!F37</f>
        <v>0</v>
      </c>
      <c r="G37" s="27">
        <f>'[2]เย็น '!G37+'[2]เช้า '!G37+[2]บ่าย!G37</f>
        <v>0</v>
      </c>
      <c r="H37" s="27">
        <f>'[2]เย็น '!H37+'[2]เช้า '!H37+[2]บ่าย!H37</f>
        <v>0</v>
      </c>
      <c r="I37" s="27">
        <f>'[2]เย็น '!I37+'[2]เช้า '!I37+[2]บ่าย!I37</f>
        <v>0</v>
      </c>
      <c r="J37" s="27">
        <f t="shared" si="0"/>
        <v>0</v>
      </c>
      <c r="K37" s="27">
        <f>'[2]เย็น '!J37+'[2]เช้า '!J37+[2]บ่าย!J37</f>
        <v>0</v>
      </c>
      <c r="L37" s="27">
        <f>'[2]เย็น '!K37+'[2]เช้า '!K37+[2]บ่าย!K37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35">
      <c r="B38" s="21">
        <v>1004055</v>
      </c>
      <c r="C38" s="26" t="s">
        <v>109</v>
      </c>
      <c r="D38" s="27">
        <f>'[2]เย็น '!D38+'[2]เช้า '!D38+[2]บ่าย!D38</f>
        <v>0</v>
      </c>
      <c r="E38" s="27">
        <f>'[2]เย็น '!E38+'[2]เช้า '!E38+[2]บ่าย!E38</f>
        <v>0</v>
      </c>
      <c r="F38" s="27">
        <f>'[2]เย็น '!F38+'[2]เช้า '!F38+[2]บ่าย!F38</f>
        <v>0</v>
      </c>
      <c r="G38" s="27">
        <f>'[2]เย็น '!G38+'[2]เช้า '!G38+[2]บ่าย!G38</f>
        <v>0</v>
      </c>
      <c r="H38" s="27">
        <f>'[2]เย็น '!H38+'[2]เช้า '!H38+[2]บ่าย!H38</f>
        <v>0</v>
      </c>
      <c r="I38" s="27">
        <f>'[2]เย็น '!I38+'[2]เช้า '!I38+[2]บ่าย!I38</f>
        <v>0</v>
      </c>
      <c r="J38" s="27">
        <f t="shared" si="0"/>
        <v>0</v>
      </c>
      <c r="K38" s="27">
        <f>'[2]เย็น '!J38+'[2]เช้า '!J38+[2]บ่าย!J38</f>
        <v>0</v>
      </c>
      <c r="L38" s="27">
        <f>'[2]เย็น '!K38+'[2]เช้า '!K38+[2]บ่าย!K38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35">
      <c r="B39" s="21">
        <v>1004055</v>
      </c>
      <c r="C39" s="26" t="s">
        <v>110</v>
      </c>
      <c r="D39" s="27">
        <f>'[2]เย็น '!D39+'[2]เช้า '!D39+[2]บ่าย!D39</f>
        <v>0</v>
      </c>
      <c r="E39" s="27">
        <f>'[2]เย็น '!E39+'[2]เช้า '!E39+[2]บ่าย!E39</f>
        <v>0</v>
      </c>
      <c r="F39" s="27">
        <f>'[2]เย็น '!F39+'[2]เช้า '!F39+[2]บ่าย!F39</f>
        <v>0</v>
      </c>
      <c r="G39" s="27">
        <f>'[2]เย็น '!G39+'[2]เช้า '!G39+[2]บ่าย!G39</f>
        <v>0</v>
      </c>
      <c r="H39" s="27">
        <f>'[2]เย็น '!H39+'[2]เช้า '!H39+[2]บ่าย!H39</f>
        <v>0</v>
      </c>
      <c r="I39" s="27">
        <f>'[2]เย็น '!I39+'[2]เช้า '!I39+[2]บ่าย!I39</f>
        <v>0</v>
      </c>
      <c r="J39" s="27">
        <f t="shared" si="0"/>
        <v>0</v>
      </c>
      <c r="K39" s="27">
        <f>'[2]เย็น '!J39+'[2]เช้า '!J39+[2]บ่าย!J39</f>
        <v>0</v>
      </c>
      <c r="L39" s="27">
        <f>'[2]เย็น '!K39+'[2]เช้า '!K39+[2]บ่าย!K39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35">
      <c r="B40" s="21">
        <v>1111057</v>
      </c>
      <c r="C40" s="26" t="s">
        <v>7</v>
      </c>
      <c r="D40" s="27">
        <f>'[2]เย็น '!D40+'[2]เช้า '!D40+[2]บ่าย!D40</f>
        <v>0</v>
      </c>
      <c r="E40" s="27">
        <f>'[2]เย็น '!E40+'[2]เช้า '!E40+[2]บ่าย!E40</f>
        <v>0</v>
      </c>
      <c r="F40" s="27">
        <f>'[2]เย็น '!F40+'[2]เช้า '!F40+[2]บ่าย!F40</f>
        <v>0</v>
      </c>
      <c r="G40" s="27">
        <f>'[2]เย็น '!G40+'[2]เช้า '!G40+[2]บ่าย!G40</f>
        <v>0</v>
      </c>
      <c r="H40" s="27">
        <f>'[2]เย็น '!H40+'[2]เช้า '!H40+[2]บ่าย!H40</f>
        <v>0</v>
      </c>
      <c r="I40" s="27">
        <f>'[2]เย็น '!I40+'[2]เช้า '!I40+[2]บ่าย!I40</f>
        <v>0</v>
      </c>
      <c r="J40" s="27">
        <f t="shared" si="0"/>
        <v>0</v>
      </c>
      <c r="K40" s="27">
        <f>'[2]เย็น '!J40+'[2]เช้า '!J40+[2]บ่าย!J40</f>
        <v>0</v>
      </c>
      <c r="L40" s="27">
        <f>'[2]เย็น '!K40+'[2]เช้า '!K40+[2]บ่าย!K40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35">
      <c r="B41" s="21">
        <v>1111058</v>
      </c>
      <c r="C41" s="26" t="s">
        <v>8</v>
      </c>
      <c r="D41" s="27">
        <f>'[2]เย็น '!D41+'[2]เช้า '!D41+[2]บ่าย!D41</f>
        <v>0</v>
      </c>
      <c r="E41" s="27">
        <f>'[2]เย็น '!E41+'[2]เช้า '!E41+[2]บ่าย!E41</f>
        <v>0</v>
      </c>
      <c r="F41" s="27">
        <f>'[2]เย็น '!F41+'[2]เช้า '!F41+[2]บ่าย!F41</f>
        <v>0</v>
      </c>
      <c r="G41" s="27">
        <f>'[2]เย็น '!G41+'[2]เช้า '!G41+[2]บ่าย!G41</f>
        <v>0</v>
      </c>
      <c r="H41" s="27">
        <f>'[2]เย็น '!H41+'[2]เช้า '!H41+[2]บ่าย!H41</f>
        <v>0</v>
      </c>
      <c r="I41" s="27">
        <f>'[2]เย็น '!I41+'[2]เช้า '!I41+[2]บ่าย!I41</f>
        <v>0</v>
      </c>
      <c r="J41" s="27">
        <f t="shared" si="0"/>
        <v>0</v>
      </c>
      <c r="K41" s="27">
        <f>'[2]เย็น '!J41+'[2]เช้า '!J41+[2]บ่าย!J41</f>
        <v>0</v>
      </c>
      <c r="L41" s="27">
        <f>'[2]เย็น '!K41+'[2]เช้า '!K41+[2]บ่าย!K41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35">
      <c r="B42" s="21">
        <v>1111059</v>
      </c>
      <c r="C42" s="26" t="s">
        <v>9</v>
      </c>
      <c r="D42" s="27">
        <f>'[2]เย็น '!D42+'[2]เช้า '!D42+[2]บ่าย!D42</f>
        <v>0</v>
      </c>
      <c r="E42" s="27">
        <f>'[2]เย็น '!E42+'[2]เช้า '!E42+[2]บ่าย!E42</f>
        <v>0</v>
      </c>
      <c r="F42" s="27">
        <f>'[2]เย็น '!F42+'[2]เช้า '!F42+[2]บ่าย!F42</f>
        <v>0</v>
      </c>
      <c r="G42" s="27">
        <f>'[2]เย็น '!G42+'[2]เช้า '!G42+[2]บ่าย!G42</f>
        <v>0</v>
      </c>
      <c r="H42" s="27">
        <f>'[2]เย็น '!H42+'[2]เช้า '!H42+[2]บ่าย!H42</f>
        <v>0</v>
      </c>
      <c r="I42" s="27">
        <f>'[2]เย็น '!I42+'[2]เช้า '!I42+[2]บ่าย!I42</f>
        <v>0</v>
      </c>
      <c r="J42" s="27">
        <f t="shared" si="0"/>
        <v>0</v>
      </c>
      <c r="K42" s="27">
        <f>'[2]เย็น '!J42+'[2]เช้า '!J42+[2]บ่าย!J42</f>
        <v>0</v>
      </c>
      <c r="L42" s="27">
        <f>'[2]เย็น '!K42+'[2]เช้า '!K42+[2]บ่าย!K42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35">
      <c r="B43" s="21">
        <v>1111060</v>
      </c>
      <c r="C43" s="26" t="s">
        <v>10</v>
      </c>
      <c r="D43" s="27">
        <f>'[2]เย็น '!D43+'[2]เช้า '!D43+[2]บ่าย!D43</f>
        <v>0</v>
      </c>
      <c r="E43" s="27">
        <f>'[2]เย็น '!E43+'[2]เช้า '!E43+[2]บ่าย!E43</f>
        <v>0</v>
      </c>
      <c r="F43" s="27">
        <f>'[2]เย็น '!F43+'[2]เช้า '!F43+[2]บ่าย!F43</f>
        <v>0</v>
      </c>
      <c r="G43" s="27">
        <f>'[2]เย็น '!G43+'[2]เช้า '!G43+[2]บ่าย!G43</f>
        <v>0</v>
      </c>
      <c r="H43" s="27">
        <f>'[2]เย็น '!H43+'[2]เช้า '!H43+[2]บ่าย!H43</f>
        <v>0</v>
      </c>
      <c r="I43" s="27">
        <f>'[2]เย็น '!I43+'[2]เช้า '!I43+[2]บ่าย!I43</f>
        <v>0</v>
      </c>
      <c r="J43" s="27">
        <f t="shared" si="0"/>
        <v>0</v>
      </c>
      <c r="K43" s="27">
        <f>'[2]เย็น '!J43+'[2]เช้า '!J43+[2]บ่าย!J43</f>
        <v>0</v>
      </c>
      <c r="L43" s="27">
        <f>'[2]เย็น '!K43+'[2]เช้า '!K43+[2]บ่าย!K43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35">
      <c r="B44" s="21">
        <v>1111061</v>
      </c>
      <c r="C44" s="26" t="s">
        <v>11</v>
      </c>
      <c r="D44" s="27">
        <f>'[2]เย็น '!D44+'[2]เช้า '!D44+[2]บ่าย!D44</f>
        <v>0</v>
      </c>
      <c r="E44" s="27">
        <f>'[2]เย็น '!E44+'[2]เช้า '!E44+[2]บ่าย!E44</f>
        <v>0</v>
      </c>
      <c r="F44" s="27">
        <f>'[2]เย็น '!F44+'[2]เช้า '!F44+[2]บ่าย!F44</f>
        <v>0</v>
      </c>
      <c r="G44" s="27">
        <f>'[2]เย็น '!G44+'[2]เช้า '!G44+[2]บ่าย!G44</f>
        <v>0</v>
      </c>
      <c r="H44" s="27">
        <f>'[2]เย็น '!H44+'[2]เช้า '!H44+[2]บ่าย!H44</f>
        <v>0</v>
      </c>
      <c r="I44" s="27">
        <f>'[2]เย็น '!I44+'[2]เช้า '!I44+[2]บ่าย!I44</f>
        <v>0</v>
      </c>
      <c r="J44" s="27">
        <f t="shared" si="0"/>
        <v>0</v>
      </c>
      <c r="K44" s="27">
        <f>'[2]เย็น '!J44+'[2]เช้า '!J44+[2]บ่าย!J44</f>
        <v>0</v>
      </c>
      <c r="L44" s="27">
        <f>'[2]เย็น '!K44+'[2]เช้า '!K44+[2]บ่าย!K44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35">
      <c r="B45" s="21">
        <v>1111062</v>
      </c>
      <c r="C45" s="26" t="s">
        <v>12</v>
      </c>
      <c r="D45" s="27">
        <f>'[2]เย็น '!D45+'[2]เช้า '!D45+[2]บ่าย!D45</f>
        <v>0</v>
      </c>
      <c r="E45" s="27">
        <f>'[2]เย็น '!E45+'[2]เช้า '!E45+[2]บ่าย!E45</f>
        <v>0</v>
      </c>
      <c r="F45" s="27">
        <f>'[2]เย็น '!F45+'[2]เช้า '!F45+[2]บ่าย!F45</f>
        <v>0</v>
      </c>
      <c r="G45" s="27">
        <f>'[2]เย็น '!G45+'[2]เช้า '!G45+[2]บ่าย!G45</f>
        <v>0</v>
      </c>
      <c r="H45" s="27">
        <f>'[2]เย็น '!H45+'[2]เช้า '!H45+[2]บ่าย!H45</f>
        <v>0</v>
      </c>
      <c r="I45" s="27">
        <f>'[2]เย็น '!I45+'[2]เช้า '!I45+[2]บ่าย!I45</f>
        <v>0</v>
      </c>
      <c r="J45" s="27">
        <f t="shared" si="0"/>
        <v>0</v>
      </c>
      <c r="K45" s="27">
        <f>'[2]เย็น '!J45+'[2]เช้า '!J45+[2]บ่าย!J45</f>
        <v>0</v>
      </c>
      <c r="L45" s="27">
        <f>'[2]เย็น '!K45+'[2]เช้า '!K45+[2]บ่าย!K45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35">
      <c r="B46" s="21">
        <v>1111063</v>
      </c>
      <c r="C46" s="26" t="s">
        <v>13</v>
      </c>
      <c r="D46" s="27">
        <f>'[2]เย็น '!D46+'[2]เช้า '!D46+[2]บ่าย!D46</f>
        <v>0</v>
      </c>
      <c r="E46" s="27">
        <f>'[2]เย็น '!E46+'[2]เช้า '!E46+[2]บ่าย!E46</f>
        <v>0</v>
      </c>
      <c r="F46" s="27">
        <f>'[2]เย็น '!F46+'[2]เช้า '!F46+[2]บ่าย!F46</f>
        <v>0</v>
      </c>
      <c r="G46" s="27">
        <f>'[2]เย็น '!G46+'[2]เช้า '!G46+[2]บ่าย!G46</f>
        <v>0</v>
      </c>
      <c r="H46" s="27">
        <f>'[2]เย็น '!H46+'[2]เช้า '!H46+[2]บ่าย!H46</f>
        <v>0</v>
      </c>
      <c r="I46" s="27">
        <f>'[2]เย็น '!I46+'[2]เช้า '!I46+[2]บ่าย!I46</f>
        <v>0</v>
      </c>
      <c r="J46" s="27">
        <f t="shared" si="0"/>
        <v>0</v>
      </c>
      <c r="K46" s="27">
        <f>'[2]เย็น '!J46+'[2]เช้า '!J46+[2]บ่าย!J46</f>
        <v>0</v>
      </c>
      <c r="L46" s="27">
        <f>'[2]เย็น '!K46+'[2]เช้า '!K46+[2]บ่าย!K46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35">
      <c r="B47" s="21">
        <v>1111064</v>
      </c>
      <c r="C47" s="26" t="s">
        <v>14</v>
      </c>
      <c r="D47" s="27">
        <f>'[2]เย็น '!D47+'[2]เช้า '!D47+[2]บ่าย!D47</f>
        <v>0</v>
      </c>
      <c r="E47" s="27">
        <f>'[2]เย็น '!E47+'[2]เช้า '!E47+[2]บ่าย!E47</f>
        <v>0</v>
      </c>
      <c r="F47" s="27">
        <f>'[2]เย็น '!F47+'[2]เช้า '!F47+[2]บ่าย!F47</f>
        <v>0</v>
      </c>
      <c r="G47" s="27">
        <f>'[2]เย็น '!G47+'[2]เช้า '!G47+[2]บ่าย!G47</f>
        <v>0</v>
      </c>
      <c r="H47" s="27">
        <f>'[2]เย็น '!H47+'[2]เช้า '!H47+[2]บ่าย!H47</f>
        <v>0</v>
      </c>
      <c r="I47" s="27">
        <f>'[2]เย็น '!I47+'[2]เช้า '!I47+[2]บ่าย!I47</f>
        <v>0</v>
      </c>
      <c r="J47" s="27">
        <f t="shared" si="0"/>
        <v>0</v>
      </c>
      <c r="K47" s="27">
        <f>'[2]เย็น '!J47+'[2]เช้า '!J47+[2]บ่าย!J47</f>
        <v>0</v>
      </c>
      <c r="L47" s="27">
        <f>'[2]เย็น '!K47+'[2]เช้า '!K47+[2]บ่าย!K47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35">
      <c r="B48" s="21">
        <v>1111065</v>
      </c>
      <c r="C48" s="26" t="s">
        <v>15</v>
      </c>
      <c r="D48" s="27">
        <f>'[2]เย็น '!D48+'[2]เช้า '!D48+[2]บ่าย!D48</f>
        <v>0</v>
      </c>
      <c r="E48" s="27">
        <f>'[2]เย็น '!E48+'[2]เช้า '!E48+[2]บ่าย!E48</f>
        <v>0</v>
      </c>
      <c r="F48" s="27">
        <f>'[2]เย็น '!F48+'[2]เช้า '!F48+[2]บ่าย!F48</f>
        <v>0</v>
      </c>
      <c r="G48" s="27">
        <f>'[2]เย็น '!G48+'[2]เช้า '!G48+[2]บ่าย!G48</f>
        <v>0</v>
      </c>
      <c r="H48" s="27">
        <f>'[2]เย็น '!H48+'[2]เช้า '!H48+[2]บ่าย!H48</f>
        <v>0</v>
      </c>
      <c r="I48" s="27">
        <f>'[2]เย็น '!I48+'[2]เช้า '!I48+[2]บ่าย!I48</f>
        <v>0</v>
      </c>
      <c r="J48" s="27">
        <f t="shared" si="0"/>
        <v>0</v>
      </c>
      <c r="K48" s="27">
        <f>'[2]เย็น '!J48+'[2]เช้า '!J48+[2]บ่าย!J48</f>
        <v>0</v>
      </c>
      <c r="L48" s="27">
        <f>'[2]เย็น '!K48+'[2]เช้า '!K48+[2]บ่าย!K48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3" s="31" customFormat="1" x14ac:dyDescent="0.35">
      <c r="B49" s="21">
        <v>1111066</v>
      </c>
      <c r="C49" s="26" t="s">
        <v>16</v>
      </c>
      <c r="D49" s="27">
        <f>'[2]เย็น '!D49+'[2]เช้า '!D49+[2]บ่าย!D49</f>
        <v>0</v>
      </c>
      <c r="E49" s="27">
        <f>'[2]เย็น '!E49+'[2]เช้า '!E49+[2]บ่าย!E49</f>
        <v>0</v>
      </c>
      <c r="F49" s="27">
        <f>'[2]เย็น '!F49+'[2]เช้า '!F49+[2]บ่าย!F49</f>
        <v>0</v>
      </c>
      <c r="G49" s="27">
        <f>'[2]เย็น '!G49+'[2]เช้า '!G49+[2]บ่าย!G49</f>
        <v>0</v>
      </c>
      <c r="H49" s="27">
        <f>'[2]เย็น '!H49+'[2]เช้า '!H49+[2]บ่าย!H49</f>
        <v>0</v>
      </c>
      <c r="I49" s="27">
        <f>'[2]เย็น '!I49+'[2]เช้า '!I49+[2]บ่าย!I49</f>
        <v>0</v>
      </c>
      <c r="J49" s="27">
        <f t="shared" si="0"/>
        <v>0</v>
      </c>
      <c r="K49" s="27">
        <f>'[2]เย็น '!J49+'[2]เช้า '!J49+[2]บ่าย!J49</f>
        <v>0</v>
      </c>
      <c r="L49" s="27">
        <f>'[2]เย็น '!K49+'[2]เช้า '!K49+[2]บ่าย!K49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  <c r="S49"/>
      <c r="T49"/>
    </row>
    <row r="50" spans="2:23" s="31" customFormat="1" x14ac:dyDescent="0.35">
      <c r="B50" s="21">
        <v>1111067</v>
      </c>
      <c r="C50" s="26" t="s">
        <v>17</v>
      </c>
      <c r="D50" s="27">
        <f>'[2]เย็น '!D50+'[2]เช้า '!D50+[2]บ่าย!D50</f>
        <v>0</v>
      </c>
      <c r="E50" s="27">
        <f>'[2]เย็น '!E50+'[2]เช้า '!E50+[2]บ่าย!E50</f>
        <v>0</v>
      </c>
      <c r="F50" s="27">
        <f>'[2]เย็น '!F50+'[2]เช้า '!F50+[2]บ่าย!F50</f>
        <v>0</v>
      </c>
      <c r="G50" s="27">
        <f>'[2]เย็น '!G50+'[2]เช้า '!G50+[2]บ่าย!G50</f>
        <v>0</v>
      </c>
      <c r="H50" s="27">
        <f>'[2]เย็น '!H50+'[2]เช้า '!H50+[2]บ่าย!H50</f>
        <v>0</v>
      </c>
      <c r="I50" s="27">
        <f>'[2]เย็น '!I50+'[2]เช้า '!I50+[2]บ่าย!I50</f>
        <v>0</v>
      </c>
      <c r="J50" s="27">
        <f t="shared" si="0"/>
        <v>0</v>
      </c>
      <c r="K50" s="27">
        <f>'[2]เย็น '!J50+'[2]เช้า '!J50+[2]บ่าย!J50</f>
        <v>0</v>
      </c>
      <c r="L50" s="27">
        <f>'[2]เย็น '!K50+'[2]เช้า '!K50+[2]บ่าย!K50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  <c r="S50"/>
      <c r="T50"/>
    </row>
    <row r="51" spans="2:23" s="31" customFormat="1" x14ac:dyDescent="0.35">
      <c r="B51" s="21">
        <v>1111068</v>
      </c>
      <c r="C51" s="26" t="s">
        <v>18</v>
      </c>
      <c r="D51" s="27">
        <f>'[2]เย็น '!D51+'[2]เช้า '!D51+[2]บ่าย!D51</f>
        <v>0</v>
      </c>
      <c r="E51" s="27">
        <f>'[2]เย็น '!E51+'[2]เช้า '!E51+[2]บ่าย!E51</f>
        <v>0</v>
      </c>
      <c r="F51" s="27">
        <f>'[2]เย็น '!F51+'[2]เช้า '!F51+[2]บ่าย!F51</f>
        <v>0</v>
      </c>
      <c r="G51" s="27">
        <f>'[2]เย็น '!G51+'[2]เช้า '!G51+[2]บ่าย!G51</f>
        <v>0</v>
      </c>
      <c r="H51" s="27">
        <f>'[2]เย็น '!H51+'[2]เช้า '!H51+[2]บ่าย!H51</f>
        <v>0</v>
      </c>
      <c r="I51" s="27">
        <f>'[2]เย็น '!I51+'[2]เช้า '!I51+[2]บ่าย!I51</f>
        <v>0</v>
      </c>
      <c r="J51" s="27">
        <f t="shared" si="0"/>
        <v>0</v>
      </c>
      <c r="K51" s="27">
        <f>'[2]เย็น '!J51+'[2]เช้า '!J51+[2]บ่าย!J51</f>
        <v>0</v>
      </c>
      <c r="L51" s="27">
        <f>'[2]เย็น '!K51+'[2]เช้า '!K51+[2]บ่าย!K51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  <c r="S51"/>
      <c r="T51"/>
    </row>
    <row r="52" spans="2:23" s="31" customFormat="1" x14ac:dyDescent="0.35">
      <c r="B52" s="21">
        <v>1111069</v>
      </c>
      <c r="C52" s="26" t="s">
        <v>19</v>
      </c>
      <c r="D52" s="27">
        <f>'[2]เย็น '!D52+'[2]เช้า '!D52+[2]บ่าย!D52</f>
        <v>0</v>
      </c>
      <c r="E52" s="27">
        <f>'[2]เย็น '!E52+'[2]เช้า '!E52+[2]บ่าย!E52</f>
        <v>0</v>
      </c>
      <c r="F52" s="27">
        <f>'[2]เย็น '!F52+'[2]เช้า '!F52+[2]บ่าย!F52</f>
        <v>0</v>
      </c>
      <c r="G52" s="27">
        <f>'[2]เย็น '!G52+'[2]เช้า '!G52+[2]บ่าย!G52</f>
        <v>0</v>
      </c>
      <c r="H52" s="27">
        <f>'[2]เย็น '!H52+'[2]เช้า '!H52+[2]บ่าย!H52</f>
        <v>0</v>
      </c>
      <c r="I52" s="27">
        <f>'[2]เย็น '!I52+'[2]เช้า '!I52+[2]บ่าย!I52</f>
        <v>0</v>
      </c>
      <c r="J52" s="27">
        <f t="shared" si="0"/>
        <v>0</v>
      </c>
      <c r="K52" s="27">
        <f>'[2]เย็น '!J52+'[2]เช้า '!J52+[2]บ่าย!J52</f>
        <v>0</v>
      </c>
      <c r="L52" s="27">
        <f>'[2]เย็น '!K52+'[2]เช้า '!K52+[2]บ่าย!K52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S52"/>
      <c r="T52" s="30"/>
    </row>
    <row r="53" spans="2:23" s="31" customFormat="1" x14ac:dyDescent="0.35">
      <c r="B53" s="21">
        <v>1111070</v>
      </c>
      <c r="C53" s="26" t="s">
        <v>20</v>
      </c>
      <c r="D53" s="27">
        <f>'[2]เย็น '!D53+'[2]เช้า '!D53+[2]บ่าย!D53</f>
        <v>0</v>
      </c>
      <c r="E53" s="27">
        <f>'[2]เย็น '!E53+'[2]เช้า '!E53+[2]บ่าย!E53</f>
        <v>0</v>
      </c>
      <c r="F53" s="27">
        <f>'[2]เย็น '!F53+'[2]เช้า '!F53+[2]บ่าย!F53</f>
        <v>0</v>
      </c>
      <c r="G53" s="27">
        <f>'[2]เย็น '!G53+'[2]เช้า '!G53+[2]บ่าย!G53</f>
        <v>0</v>
      </c>
      <c r="H53" s="27">
        <f>'[2]เย็น '!H53+'[2]เช้า '!H53+[2]บ่าย!H53</f>
        <v>0</v>
      </c>
      <c r="I53" s="27">
        <f>'[2]เย็น '!I53+'[2]เช้า '!I53+[2]บ่าย!I53</f>
        <v>0</v>
      </c>
      <c r="J53" s="27">
        <f t="shared" si="0"/>
        <v>0</v>
      </c>
      <c r="K53" s="27">
        <f>'[2]เย็น '!J53+'[2]เช้า '!J53+[2]บ่าย!J53</f>
        <v>0</v>
      </c>
      <c r="L53" s="27">
        <f>'[2]เย็น '!K53+'[2]เช้า '!K53+[2]บ่าย!K53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  <c r="S53"/>
      <c r="T53"/>
    </row>
    <row r="54" spans="2:23" s="31" customFormat="1" x14ac:dyDescent="0.35">
      <c r="B54" s="21">
        <v>1111071</v>
      </c>
      <c r="C54" s="26" t="s">
        <v>21</v>
      </c>
      <c r="D54" s="27">
        <f>'[2]เย็น '!D54+'[2]เช้า '!D54+[2]บ่าย!D54</f>
        <v>0</v>
      </c>
      <c r="E54" s="27">
        <f>'[2]เย็น '!E54+'[2]เช้า '!E54+[2]บ่าย!E54</f>
        <v>0</v>
      </c>
      <c r="F54" s="27">
        <f>'[2]เย็น '!F54+'[2]เช้า '!F54+[2]บ่าย!F54</f>
        <v>0</v>
      </c>
      <c r="G54" s="27">
        <f>'[2]เย็น '!G54+'[2]เช้า '!G54+[2]บ่าย!G54</f>
        <v>0</v>
      </c>
      <c r="H54" s="27">
        <f>'[2]เย็น '!H54+'[2]เช้า '!H54+[2]บ่าย!H54</f>
        <v>0</v>
      </c>
      <c r="I54" s="27">
        <f>'[2]เย็น '!I54+'[2]เช้า '!I54+[2]บ่าย!I54</f>
        <v>0</v>
      </c>
      <c r="J54" s="27">
        <f t="shared" si="0"/>
        <v>0</v>
      </c>
      <c r="K54" s="27">
        <f>'[2]เย็น '!J54+'[2]เช้า '!J54+[2]บ่าย!J54</f>
        <v>0</v>
      </c>
      <c r="L54" s="27">
        <f>'[2]เย็น '!K54+'[2]เช้า '!K54+[2]บ่าย!K54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  <c r="S54"/>
      <c r="T54"/>
      <c r="U54" s="30"/>
      <c r="W54" s="30"/>
    </row>
    <row r="55" spans="2:23" s="31" customFormat="1" x14ac:dyDescent="0.35">
      <c r="B55" s="21">
        <v>1111001</v>
      </c>
      <c r="C55" s="26" t="s">
        <v>22</v>
      </c>
      <c r="D55" s="27">
        <f>'[2]เย็น '!D55+'[2]เช้า '!D55+[2]บ่าย!D55</f>
        <v>0</v>
      </c>
      <c r="E55" s="27">
        <f>'[2]เย็น '!E55+'[2]เช้า '!E55+[2]บ่าย!E55</f>
        <v>0</v>
      </c>
      <c r="F55" s="27">
        <f>'[2]เย็น '!F55+'[2]เช้า '!F55+[2]บ่าย!F55</f>
        <v>0</v>
      </c>
      <c r="G55" s="27">
        <f>'[2]เย็น '!G55+'[2]เช้า '!G55+[2]บ่าย!G55</f>
        <v>0</v>
      </c>
      <c r="H55" s="27">
        <f>'[2]เย็น '!H55+'[2]เช้า '!H55+[2]บ่าย!H55</f>
        <v>0</v>
      </c>
      <c r="I55" s="27">
        <f>'[2]เย็น '!I55+'[2]เช้า '!I55+[2]บ่าย!I55</f>
        <v>0</v>
      </c>
      <c r="J55" s="27">
        <f t="shared" si="0"/>
        <v>0</v>
      </c>
      <c r="K55" s="27">
        <f>'[2]เย็น '!J55+'[2]เช้า '!J55+[2]บ่าย!J55</f>
        <v>0</v>
      </c>
      <c r="L55" s="27">
        <f>'[2]เย็น '!K55+'[2]เช้า '!K55+[2]บ่าย!K55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  <c r="S55"/>
      <c r="T55"/>
    </row>
    <row r="56" spans="2:23" s="31" customFormat="1" x14ac:dyDescent="0.35">
      <c r="B56" s="21">
        <v>1111074</v>
      </c>
      <c r="C56" s="26" t="s">
        <v>23</v>
      </c>
      <c r="D56" s="27">
        <f>'[2]เย็น '!D56+'[2]เช้า '!D56+[2]บ่าย!D56</f>
        <v>0</v>
      </c>
      <c r="E56" s="27">
        <f>'[2]เย็น '!E56+'[2]เช้า '!E56+[2]บ่าย!E56</f>
        <v>0</v>
      </c>
      <c r="F56" s="27">
        <f>'[2]เย็น '!F56+'[2]เช้า '!F56+[2]บ่าย!F56</f>
        <v>0</v>
      </c>
      <c r="G56" s="27">
        <f>'[2]เย็น '!G56+'[2]เช้า '!G56+[2]บ่าย!G56</f>
        <v>0</v>
      </c>
      <c r="H56" s="27">
        <f>'[2]เย็น '!H56+'[2]เช้า '!H56+[2]บ่าย!H56</f>
        <v>0</v>
      </c>
      <c r="I56" s="27">
        <f>'[2]เย็น '!I56+'[2]เช้า '!I56+[2]บ่าย!I56</f>
        <v>0</v>
      </c>
      <c r="J56" s="27">
        <f t="shared" si="0"/>
        <v>0</v>
      </c>
      <c r="K56" s="27">
        <f>'[2]เย็น '!J56+'[2]เช้า '!J56+[2]บ่าย!J56</f>
        <v>0</v>
      </c>
      <c r="L56" s="27">
        <f>'[2]เย็น '!K56+'[2]เช้า '!K56+[2]บ่าย!K56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  <c r="S56"/>
      <c r="T56"/>
    </row>
    <row r="57" spans="2:23" s="31" customFormat="1" x14ac:dyDescent="0.35">
      <c r="B57" s="21">
        <v>1111075</v>
      </c>
      <c r="C57" s="26" t="s">
        <v>24</v>
      </c>
      <c r="D57" s="27">
        <f>'[2]เย็น '!D57+'[2]เช้า '!D57+[2]บ่าย!D57</f>
        <v>0</v>
      </c>
      <c r="E57" s="27">
        <f>'[2]เย็น '!E57+'[2]เช้า '!E57+[2]บ่าย!E57</f>
        <v>0</v>
      </c>
      <c r="F57" s="27">
        <f>'[2]เย็น '!F57+'[2]เช้า '!F57+[2]บ่าย!F57</f>
        <v>0</v>
      </c>
      <c r="G57" s="27">
        <f>'[2]เย็น '!G57+'[2]เช้า '!G57+[2]บ่าย!G57</f>
        <v>0</v>
      </c>
      <c r="H57" s="27">
        <f>'[2]เย็น '!H57+'[2]เช้า '!H57+[2]บ่าย!H57</f>
        <v>0</v>
      </c>
      <c r="I57" s="27">
        <f>'[2]เย็น '!I57+'[2]เช้า '!I57+[2]บ่าย!I57</f>
        <v>0</v>
      </c>
      <c r="J57" s="27">
        <f t="shared" si="0"/>
        <v>0</v>
      </c>
      <c r="K57" s="27">
        <f>'[2]เย็น '!J57+'[2]เช้า '!J57+[2]บ่าย!J57</f>
        <v>0</v>
      </c>
      <c r="L57" s="27">
        <f>'[2]เย็น '!K57+'[2]เช้า '!K57+[2]บ่าย!K57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  <c r="S57"/>
      <c r="T57"/>
    </row>
    <row r="58" spans="2:23" s="31" customFormat="1" x14ac:dyDescent="0.35">
      <c r="B58" s="21">
        <v>1111076</v>
      </c>
      <c r="C58" s="26" t="s">
        <v>25</v>
      </c>
      <c r="D58" s="27">
        <f>'[2]เย็น '!D58+'[2]เช้า '!D58+[2]บ่าย!D58</f>
        <v>0</v>
      </c>
      <c r="E58" s="27">
        <f>'[2]เย็น '!E58+'[2]เช้า '!E58+[2]บ่าย!E58</f>
        <v>0</v>
      </c>
      <c r="F58" s="27">
        <f>'[2]เย็น '!F58+'[2]เช้า '!F58+[2]บ่าย!F58</f>
        <v>0</v>
      </c>
      <c r="G58" s="27">
        <f>'[2]เย็น '!G58+'[2]เช้า '!G58+[2]บ่าย!G58</f>
        <v>0</v>
      </c>
      <c r="H58" s="27">
        <f>'[2]เย็น '!H58+'[2]เช้า '!H58+[2]บ่าย!H58</f>
        <v>0</v>
      </c>
      <c r="I58" s="27">
        <f>'[2]เย็น '!I58+'[2]เช้า '!I58+[2]บ่าย!I58</f>
        <v>0</v>
      </c>
      <c r="J58" s="27">
        <f t="shared" si="0"/>
        <v>0</v>
      </c>
      <c r="K58" s="27">
        <f>'[2]เย็น '!J58+'[2]เช้า '!J58+[2]บ่าย!J58</f>
        <v>0</v>
      </c>
      <c r="L58" s="27">
        <f>'[2]เย็น '!K58+'[2]เช้า '!K58+[2]บ่าย!K58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  <c r="S58"/>
      <c r="T58"/>
    </row>
    <row r="59" spans="2:23" s="31" customFormat="1" x14ac:dyDescent="0.35">
      <c r="B59" s="21">
        <v>1111077</v>
      </c>
      <c r="C59" s="26" t="s">
        <v>26</v>
      </c>
      <c r="D59" s="27">
        <f>'[2]เย็น '!D59+'[2]เช้า '!D59+[2]บ่าย!D59</f>
        <v>0</v>
      </c>
      <c r="E59" s="27">
        <f>'[2]เย็น '!E59+'[2]เช้า '!E59+[2]บ่าย!E59</f>
        <v>0</v>
      </c>
      <c r="F59" s="27">
        <f>'[2]เย็น '!F59+'[2]เช้า '!F59+[2]บ่าย!F59</f>
        <v>0</v>
      </c>
      <c r="G59" s="27">
        <f>'[2]เย็น '!G59+'[2]เช้า '!G59+[2]บ่าย!G59</f>
        <v>0</v>
      </c>
      <c r="H59" s="27">
        <f>'[2]เย็น '!H59+'[2]เช้า '!H59+[2]บ่าย!H59</f>
        <v>0</v>
      </c>
      <c r="I59" s="27">
        <f>'[2]เย็น '!I59+'[2]เช้า '!I59+[2]บ่าย!I59</f>
        <v>0</v>
      </c>
      <c r="J59" s="27">
        <f t="shared" si="0"/>
        <v>0</v>
      </c>
      <c r="K59" s="27">
        <f>'[2]เย็น '!J59+'[2]เช้า '!J59+[2]บ่าย!J59</f>
        <v>0</v>
      </c>
      <c r="L59" s="27">
        <f>'[2]เย็น '!K59+'[2]เช้า '!K59+[2]บ่าย!K59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  <c r="S59"/>
      <c r="T59"/>
    </row>
    <row r="60" spans="2:23" s="31" customFormat="1" x14ac:dyDescent="0.35">
      <c r="B60" s="21">
        <v>1111078</v>
      </c>
      <c r="C60" s="26" t="s">
        <v>65</v>
      </c>
      <c r="D60" s="27">
        <f>'[2]เย็น '!D60+'[2]เช้า '!D60+[2]บ่าย!D60</f>
        <v>0</v>
      </c>
      <c r="E60" s="27">
        <f>'[2]เย็น '!E60+'[2]เช้า '!E60+[2]บ่าย!E60</f>
        <v>0</v>
      </c>
      <c r="F60" s="27">
        <f>'[2]เย็น '!F60+'[2]เช้า '!F60+[2]บ่าย!F60</f>
        <v>0</v>
      </c>
      <c r="G60" s="27">
        <f>'[2]เย็น '!G60+'[2]เช้า '!G60+[2]บ่าย!G60</f>
        <v>0</v>
      </c>
      <c r="H60" s="27">
        <f>'[2]เย็น '!H60+'[2]เช้า '!H60+[2]บ่าย!H60</f>
        <v>0</v>
      </c>
      <c r="I60" s="27">
        <f>'[2]เย็น '!I60+'[2]เช้า '!I60+[2]บ่าย!I60</f>
        <v>0</v>
      </c>
      <c r="J60" s="27">
        <f t="shared" si="0"/>
        <v>0</v>
      </c>
      <c r="K60" s="27">
        <f>'[2]เย็น '!J60+'[2]เช้า '!J60+[2]บ่าย!J60</f>
        <v>0</v>
      </c>
      <c r="L60" s="27">
        <f>'[2]เย็น '!K60+'[2]เช้า '!K60+[2]บ่าย!K60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  <c r="S60"/>
      <c r="T60"/>
    </row>
    <row r="61" spans="2:23" s="31" customFormat="1" x14ac:dyDescent="0.35">
      <c r="B61" s="21">
        <v>1111079</v>
      </c>
      <c r="C61" s="26" t="s">
        <v>27</v>
      </c>
      <c r="D61" s="27">
        <f>'[2]เย็น '!D61+'[2]เช้า '!D61+[2]บ่าย!D61</f>
        <v>0</v>
      </c>
      <c r="E61" s="27">
        <f>'[2]เย็น '!E61+'[2]เช้า '!E61+[2]บ่าย!E61</f>
        <v>0</v>
      </c>
      <c r="F61" s="27">
        <f>'[2]เย็น '!F61+'[2]เช้า '!F61+[2]บ่าย!F61</f>
        <v>0</v>
      </c>
      <c r="G61" s="27">
        <f>'[2]เย็น '!G61+'[2]เช้า '!G61+[2]บ่าย!G61</f>
        <v>0</v>
      </c>
      <c r="H61" s="27">
        <f>'[2]เย็น '!H61+'[2]เช้า '!H61+[2]บ่าย!H61</f>
        <v>0</v>
      </c>
      <c r="I61" s="27">
        <f>'[2]เย็น '!I61+'[2]เช้า '!I61+[2]บ่าย!I61</f>
        <v>0</v>
      </c>
      <c r="J61" s="27">
        <f t="shared" si="0"/>
        <v>0</v>
      </c>
      <c r="K61" s="27">
        <f>'[2]เย็น '!J61+'[2]เช้า '!J61+[2]บ่าย!J61</f>
        <v>0</v>
      </c>
      <c r="L61" s="27">
        <f>'[2]เย็น '!K61+'[2]เช้า '!K61+[2]บ่าย!K61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  <c r="S61"/>
      <c r="T61"/>
    </row>
    <row r="62" spans="2:23" s="31" customFormat="1" x14ac:dyDescent="0.35">
      <c r="B62" s="21">
        <v>1111080</v>
      </c>
      <c r="C62" s="26" t="s">
        <v>28</v>
      </c>
      <c r="D62" s="27">
        <f>'[2]เย็น '!D62+'[2]เช้า '!D62+[2]บ่าย!D62</f>
        <v>0</v>
      </c>
      <c r="E62" s="27">
        <f>'[2]เย็น '!E62+'[2]เช้า '!E62+[2]บ่าย!E62</f>
        <v>0</v>
      </c>
      <c r="F62" s="27">
        <f>'[2]เย็น '!F62+'[2]เช้า '!F62+[2]บ่าย!F62</f>
        <v>0</v>
      </c>
      <c r="G62" s="27">
        <f>'[2]เย็น '!G62+'[2]เช้า '!G62+[2]บ่าย!G62</f>
        <v>0</v>
      </c>
      <c r="H62" s="27">
        <f>'[2]เย็น '!H62+'[2]เช้า '!H62+[2]บ่าย!H62</f>
        <v>0</v>
      </c>
      <c r="I62" s="27">
        <f>'[2]เย็น '!I62+'[2]เช้า '!I62+[2]บ่าย!I62</f>
        <v>0</v>
      </c>
      <c r="J62" s="27">
        <f t="shared" si="0"/>
        <v>0</v>
      </c>
      <c r="K62" s="27">
        <f>'[2]เย็น '!J62+'[2]เช้า '!J62+[2]บ่าย!J62</f>
        <v>0</v>
      </c>
      <c r="L62" s="27">
        <f>'[2]เย็น '!K62+'[2]เช้า '!K62+[2]บ่าย!K62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  <c r="S62"/>
      <c r="T62"/>
    </row>
    <row r="63" spans="2:23" s="31" customFormat="1" x14ac:dyDescent="0.35">
      <c r="B63" s="21">
        <v>1111081</v>
      </c>
      <c r="C63" s="26" t="s">
        <v>29</v>
      </c>
      <c r="D63" s="27">
        <f>'[2]เย็น '!D63+'[2]เช้า '!D63+[2]บ่าย!D63</f>
        <v>0</v>
      </c>
      <c r="E63" s="27">
        <f>'[2]เย็น '!E63+'[2]เช้า '!E63+[2]บ่าย!E63</f>
        <v>0</v>
      </c>
      <c r="F63" s="27">
        <f>'[2]เย็น '!F63+'[2]เช้า '!F63+[2]บ่าย!F63</f>
        <v>0</v>
      </c>
      <c r="G63" s="27">
        <f>'[2]เย็น '!G63+'[2]เช้า '!G63+[2]บ่าย!G63</f>
        <v>0</v>
      </c>
      <c r="H63" s="27">
        <f>'[2]เย็น '!H63+'[2]เช้า '!H63+[2]บ่าย!H63</f>
        <v>0</v>
      </c>
      <c r="I63" s="27">
        <f>'[2]เย็น '!I63+'[2]เช้า '!I63+[2]บ่าย!I63</f>
        <v>0</v>
      </c>
      <c r="J63" s="27">
        <f t="shared" si="0"/>
        <v>0</v>
      </c>
      <c r="K63" s="27">
        <f>'[2]เย็น '!J63+'[2]เช้า '!J63+[2]บ่าย!J63</f>
        <v>0</v>
      </c>
      <c r="L63" s="27">
        <f>'[2]เย็น '!K63+'[2]เช้า '!K63+[2]บ่าย!K63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  <c r="S63"/>
      <c r="T63"/>
    </row>
    <row r="64" spans="2:23" s="31" customFormat="1" x14ac:dyDescent="0.35">
      <c r="B64" s="21">
        <v>1111082</v>
      </c>
      <c r="C64" s="26" t="s">
        <v>30</v>
      </c>
      <c r="D64" s="27">
        <f>'[2]เย็น '!D64+'[2]เช้า '!D64+[2]บ่าย!D64</f>
        <v>0</v>
      </c>
      <c r="E64" s="27">
        <f>'[2]เย็น '!E64+'[2]เช้า '!E64+[2]บ่าย!E64</f>
        <v>0</v>
      </c>
      <c r="F64" s="27">
        <f>'[2]เย็น '!F64+'[2]เช้า '!F64+[2]บ่าย!F64</f>
        <v>0</v>
      </c>
      <c r="G64" s="27">
        <f>'[2]เย็น '!G64+'[2]เช้า '!G64+[2]บ่าย!G64</f>
        <v>0</v>
      </c>
      <c r="H64" s="27">
        <f>'[2]เย็น '!H64+'[2]เช้า '!H64+[2]บ่าย!H64</f>
        <v>0</v>
      </c>
      <c r="I64" s="27">
        <f>'[2]เย็น '!I64+'[2]เช้า '!I64+[2]บ่าย!I64</f>
        <v>0</v>
      </c>
      <c r="J64" s="27">
        <f t="shared" si="0"/>
        <v>0</v>
      </c>
      <c r="K64" s="27">
        <f>'[2]เย็น '!J64+'[2]เช้า '!J64+[2]บ่าย!J64</f>
        <v>0</v>
      </c>
      <c r="L64" s="27">
        <f>'[2]เย็น '!K64+'[2]เช้า '!K64+[2]บ่าย!K64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  <c r="S64"/>
      <c r="T64"/>
    </row>
    <row r="65" spans="2:21" s="31" customFormat="1" x14ac:dyDescent="0.35">
      <c r="B65" s="21">
        <v>1111083</v>
      </c>
      <c r="C65" s="26" t="s">
        <v>31</v>
      </c>
      <c r="D65" s="27">
        <f>'[2]เย็น '!D65+'[2]เช้า '!D65+[2]บ่าย!D65</f>
        <v>0</v>
      </c>
      <c r="E65" s="27">
        <f>'[2]เย็น '!E65+'[2]เช้า '!E65+[2]บ่าย!E65</f>
        <v>0</v>
      </c>
      <c r="F65" s="27">
        <f>'[2]เย็น '!F65+'[2]เช้า '!F65+[2]บ่าย!F65</f>
        <v>0</v>
      </c>
      <c r="G65" s="27">
        <f>'[2]เย็น '!G65+'[2]เช้า '!G65+[2]บ่าย!G65</f>
        <v>0</v>
      </c>
      <c r="H65" s="27">
        <f>'[2]เย็น '!H65+'[2]เช้า '!H65+[2]บ่าย!H65</f>
        <v>0</v>
      </c>
      <c r="I65" s="27">
        <f>'[2]เย็น '!I65+'[2]เช้า '!I65+[2]บ่าย!I65</f>
        <v>0</v>
      </c>
      <c r="J65" s="27">
        <f t="shared" si="0"/>
        <v>0</v>
      </c>
      <c r="K65" s="27">
        <f>'[2]เย็น '!J65+'[2]เช้า '!J65+[2]บ่าย!J65</f>
        <v>0</v>
      </c>
      <c r="L65" s="27">
        <f>'[2]เย็น '!K65+'[2]เช้า '!K65+[2]บ่าย!K65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S65"/>
      <c r="T65" s="32"/>
      <c r="U65" s="30"/>
    </row>
    <row r="66" spans="2:21" s="31" customFormat="1" x14ac:dyDescent="0.35">
      <c r="B66" s="21">
        <v>1111010</v>
      </c>
      <c r="C66" s="26" t="s">
        <v>111</v>
      </c>
      <c r="D66" s="27">
        <f>[2]บ่าย!D66+'[2]เช้า '!D66+'[2]เย็น '!D66</f>
        <v>0</v>
      </c>
      <c r="E66" s="27">
        <f>[2]บ่าย!E66+'[2]เช้า '!E66+'[2]เย็น '!E66</f>
        <v>0</v>
      </c>
      <c r="F66" s="27">
        <f>[2]บ่าย!F66+'[2]เช้า '!F66+'[2]เย็น '!F66</f>
        <v>0</v>
      </c>
      <c r="G66" s="27">
        <f>[2]บ่าย!G66+'[2]เช้า '!G66+'[2]เย็น '!G66</f>
        <v>0</v>
      </c>
      <c r="H66" s="27">
        <f>[2]บ่าย!H66+'[2]เช้า '!H66+'[2]เย็น '!H66</f>
        <v>0</v>
      </c>
      <c r="I66" s="27">
        <f>[2]บ่าย!I66+'[2]เช้า '!I66+'[2]เย็น '!I66</f>
        <v>0</v>
      </c>
      <c r="J66" s="27">
        <f t="shared" si="0"/>
        <v>0</v>
      </c>
      <c r="K66" s="27">
        <f>[2]บ่าย!J66+'[2]เช้า '!J66+'[2]เย็น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  <c r="S66"/>
      <c r="T66"/>
    </row>
    <row r="67" spans="2:21" s="31" customFormat="1" x14ac:dyDescent="0.3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  <c r="S67"/>
      <c r="T67"/>
    </row>
    <row r="68" spans="2:21" s="31" customFormat="1" x14ac:dyDescent="0.3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  <c r="S68"/>
      <c r="T68"/>
    </row>
    <row r="69" spans="2:21" s="31" customFormat="1" x14ac:dyDescent="0.35">
      <c r="B69" s="21">
        <v>1111009</v>
      </c>
      <c r="C69" s="37" t="s">
        <v>32</v>
      </c>
      <c r="D69" s="27">
        <f>'[2]เย็น '!D69+'[2]เช้า '!D69+[2]บ่าย!D69</f>
        <v>8</v>
      </c>
      <c r="E69" s="27">
        <f>'[2]เย็น '!E69+'[2]เช้า '!E69+[2]บ่าย!E69</f>
        <v>1</v>
      </c>
      <c r="F69" s="27">
        <f>'[2]เย็น '!F69+'[2]เช้า '!F69+[2]บ่าย!F69</f>
        <v>9</v>
      </c>
      <c r="G69" s="27">
        <f>'[2]เย็น '!G69+'[2]เช้า '!G69+[2]บ่าย!G69</f>
        <v>7</v>
      </c>
      <c r="H69" s="27">
        <f>'[2]เย็น '!H69+'[2]เช้า '!H69+[2]บ่าย!H69</f>
        <v>0</v>
      </c>
      <c r="I69" s="27">
        <f>'[2]เย็น '!I69+'[2]เช้า '!I69+[2]บ่าย!I69</f>
        <v>0</v>
      </c>
      <c r="J69" s="27">
        <f t="shared" si="0"/>
        <v>7</v>
      </c>
      <c r="K69" s="27">
        <f>'[2]เย็น '!J69+'[2]เช้า '!J69+[2]บ่าย!J69</f>
        <v>0</v>
      </c>
      <c r="L69" s="27">
        <f>'[2]เย็น '!K69+'[2]เช้า '!K69+[2]บ่าย!K69</f>
        <v>0</v>
      </c>
      <c r="M69" s="28">
        <f t="shared" si="1"/>
        <v>25</v>
      </c>
      <c r="N69" s="21"/>
      <c r="O69" s="21"/>
      <c r="P69" s="21"/>
      <c r="Q69" s="21"/>
      <c r="R69" s="29">
        <f t="shared" ref="R69:R88" si="3">(N69+O69+P69+Q69)-M69</f>
        <v>-25</v>
      </c>
      <c r="S69"/>
      <c r="T69"/>
      <c r="U69" s="30"/>
    </row>
    <row r="70" spans="2:21" s="31" customFormat="1" x14ac:dyDescent="0.35">
      <c r="B70" s="21">
        <v>1111023</v>
      </c>
      <c r="C70" s="37" t="s">
        <v>113</v>
      </c>
      <c r="D70" s="27">
        <f>'[2]เย็น '!D70+'[2]เช้า '!D70+[2]บ่าย!D70</f>
        <v>0</v>
      </c>
      <c r="E70" s="27">
        <f>'[2]เย็น '!E70+'[2]เช้า '!E70+[2]บ่าย!E70</f>
        <v>0</v>
      </c>
      <c r="F70" s="27">
        <f>'[2]เย็น '!F70+'[2]เช้า '!F70+[2]บ่าย!F70</f>
        <v>0</v>
      </c>
      <c r="G70" s="27">
        <f>'[2]เย็น '!G70+'[2]เช้า '!G70+[2]บ่าย!G70</f>
        <v>0</v>
      </c>
      <c r="H70" s="27">
        <f>'[2]เย็น '!H70+'[2]เช้า '!H70+[2]บ่าย!H70</f>
        <v>0</v>
      </c>
      <c r="I70" s="27">
        <f>'[2]เย็น '!I70+'[2]เช้า '!I70+[2]บ่าย!I70</f>
        <v>0</v>
      </c>
      <c r="J70" s="27">
        <f t="shared" si="0"/>
        <v>0</v>
      </c>
      <c r="K70" s="27">
        <f>'[2]เย็น '!J70+'[2]เช้า '!J70+[2]บ่าย!J70</f>
        <v>0</v>
      </c>
      <c r="L70" s="27">
        <f>'[2]เย็น '!K70+'[2]เช้า '!K70+[2]บ่าย!K70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  <c r="S70"/>
      <c r="T70"/>
    </row>
    <row r="71" spans="2:21" s="31" customFormat="1" x14ac:dyDescent="0.35">
      <c r="B71" s="21">
        <v>1111016</v>
      </c>
      <c r="C71" s="37" t="s">
        <v>114</v>
      </c>
      <c r="D71" s="27">
        <f>'[2]เย็น '!D71+'[2]เช้า '!D71+[2]บ่าย!D71</f>
        <v>0</v>
      </c>
      <c r="E71" s="27">
        <f>'[2]เย็น '!E71+'[2]เช้า '!E71+[2]บ่าย!E71</f>
        <v>0</v>
      </c>
      <c r="F71" s="27">
        <f>'[2]เย็น '!F71+'[2]เช้า '!F71+[2]บ่าย!F71</f>
        <v>0</v>
      </c>
      <c r="G71" s="27">
        <f>'[2]เย็น '!G71+'[2]เช้า '!G71+[2]บ่าย!G71</f>
        <v>0</v>
      </c>
      <c r="H71" s="27">
        <f>'[2]เย็น '!H71+'[2]เช้า '!H71+[2]บ่าย!H71</f>
        <v>0</v>
      </c>
      <c r="I71" s="27">
        <f>'[2]เย็น '!I71+'[2]เช้า '!I71+[2]บ่าย!I71</f>
        <v>0</v>
      </c>
      <c r="J71" s="27">
        <f t="shared" si="0"/>
        <v>0</v>
      </c>
      <c r="K71" s="27">
        <f>'[2]เย็น '!J71+'[2]เช้า '!J71+[2]บ่าย!J71</f>
        <v>0</v>
      </c>
      <c r="L71" s="27">
        <f>'[2]เย็น '!K71+'[2]เช้า '!K71+[2]บ่าย!K71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  <c r="S71"/>
      <c r="T71"/>
    </row>
    <row r="72" spans="2:21" s="31" customFormat="1" x14ac:dyDescent="0.35">
      <c r="B72" s="21">
        <v>1111014</v>
      </c>
      <c r="C72" s="37" t="s">
        <v>115</v>
      </c>
      <c r="D72" s="27">
        <f>'[2]เย็น '!D72+'[2]เช้า '!D72+[2]บ่าย!D72</f>
        <v>0</v>
      </c>
      <c r="E72" s="27">
        <f>'[2]เย็น '!E72+'[2]เช้า '!E72+[2]บ่าย!E72</f>
        <v>0</v>
      </c>
      <c r="F72" s="27">
        <f>'[2]เย็น '!F72+'[2]เช้า '!F72+[2]บ่าย!F72</f>
        <v>0</v>
      </c>
      <c r="G72" s="27">
        <f>'[2]เย็น '!G72+'[2]เช้า '!G72+[2]บ่าย!G72</f>
        <v>0</v>
      </c>
      <c r="H72" s="27">
        <f>'[2]เย็น '!H72+'[2]เช้า '!H72+[2]บ่าย!H72</f>
        <v>0</v>
      </c>
      <c r="I72" s="27">
        <f>'[2]เย็น '!I72+'[2]เช้า '!I72+[2]บ่าย!I72</f>
        <v>0</v>
      </c>
      <c r="J72" s="27">
        <f t="shared" ref="J72:J135" si="4">SUM(G72:I72)</f>
        <v>0</v>
      </c>
      <c r="K72" s="27">
        <f>'[2]เย็น '!J72+'[2]เช้า '!J72+[2]บ่าย!J72</f>
        <v>0</v>
      </c>
      <c r="L72" s="27">
        <f>'[2]เย็น '!K72+'[2]เช้า '!K72+[2]บ่าย!K72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  <c r="S72"/>
      <c r="T72"/>
    </row>
    <row r="73" spans="2:21" s="31" customFormat="1" x14ac:dyDescent="0.35">
      <c r="B73" s="21">
        <v>1111025</v>
      </c>
      <c r="C73" s="37" t="s">
        <v>116</v>
      </c>
      <c r="D73" s="27">
        <f>'[2]เย็น '!D73+'[2]เช้า '!D73+[2]บ่าย!D73</f>
        <v>0</v>
      </c>
      <c r="E73" s="27">
        <f>'[2]เย็น '!E73+'[2]เช้า '!E73+[2]บ่าย!E73</f>
        <v>0</v>
      </c>
      <c r="F73" s="27">
        <f>'[2]เย็น '!F73+'[2]เช้า '!F73+[2]บ่าย!F73</f>
        <v>0</v>
      </c>
      <c r="G73" s="27">
        <f>'[2]เย็น '!G73+'[2]เช้า '!G73+[2]บ่าย!G73</f>
        <v>0</v>
      </c>
      <c r="H73" s="27">
        <f>'[2]เย็น '!H73+'[2]เช้า '!H73+[2]บ่าย!H73</f>
        <v>0</v>
      </c>
      <c r="I73" s="27">
        <f>'[2]เย็น '!I73+'[2]เช้า '!I73+[2]บ่าย!I73</f>
        <v>0</v>
      </c>
      <c r="J73" s="27">
        <f t="shared" si="4"/>
        <v>0</v>
      </c>
      <c r="K73" s="27">
        <f>'[2]เย็น '!J73+'[2]เช้า '!J73+[2]บ่าย!J73</f>
        <v>0</v>
      </c>
      <c r="L73" s="27">
        <f>'[2]เย็น '!K73+'[2]เช้า '!K73+[2]บ่าย!K73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  <c r="S73"/>
      <c r="T73"/>
    </row>
    <row r="74" spans="2:21" s="31" customFormat="1" x14ac:dyDescent="0.35">
      <c r="B74" s="21">
        <v>1111018</v>
      </c>
      <c r="C74" s="37" t="s">
        <v>117</v>
      </c>
      <c r="D74" s="27">
        <f>'[2]เย็น '!D74+'[2]เช้า '!D74+[2]บ่าย!D74</f>
        <v>0</v>
      </c>
      <c r="E74" s="27">
        <f>'[2]เย็น '!E74+'[2]เช้า '!E74+[2]บ่าย!E74</f>
        <v>0</v>
      </c>
      <c r="F74" s="27">
        <f>'[2]เย็น '!F74+'[2]เช้า '!F74+[2]บ่าย!F74</f>
        <v>0</v>
      </c>
      <c r="G74" s="27">
        <f>'[2]เย็น '!G74+'[2]เช้า '!G74+[2]บ่าย!G74</f>
        <v>0</v>
      </c>
      <c r="H74" s="27">
        <f>'[2]เย็น '!H74+'[2]เช้า '!H74+[2]บ่าย!H74</f>
        <v>0</v>
      </c>
      <c r="I74" s="27">
        <f>'[2]เย็น '!I74+'[2]เช้า '!I74+[2]บ่าย!I74</f>
        <v>0</v>
      </c>
      <c r="J74" s="27">
        <f t="shared" si="4"/>
        <v>0</v>
      </c>
      <c r="K74" s="27">
        <f>'[2]เย็น '!J74+'[2]เช้า '!J74+[2]บ่าย!J74</f>
        <v>0</v>
      </c>
      <c r="L74" s="27">
        <f>'[2]เย็น '!K74+'[2]เช้า '!K74+[2]บ่าย!K74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  <c r="S74"/>
      <c r="T74"/>
    </row>
    <row r="75" spans="2:21" s="31" customFormat="1" x14ac:dyDescent="0.35">
      <c r="B75" s="21">
        <v>1111012</v>
      </c>
      <c r="C75" s="37" t="s">
        <v>118</v>
      </c>
      <c r="D75" s="27">
        <f>'[2]เย็น '!D75+'[2]เช้า '!D75+[2]บ่าย!D75</f>
        <v>0</v>
      </c>
      <c r="E75" s="27">
        <f>'[2]เย็น '!E75+'[2]เช้า '!E75+[2]บ่าย!E75</f>
        <v>0</v>
      </c>
      <c r="F75" s="27">
        <f>'[2]เย็น '!F75+'[2]เช้า '!F75+[2]บ่าย!F75</f>
        <v>0</v>
      </c>
      <c r="G75" s="27">
        <f>'[2]เย็น '!G75+'[2]เช้า '!G75+[2]บ่าย!G75</f>
        <v>0</v>
      </c>
      <c r="H75" s="27">
        <f>'[2]เย็น '!H75+'[2]เช้า '!H75+[2]บ่าย!H75</f>
        <v>0</v>
      </c>
      <c r="I75" s="27">
        <f>'[2]เย็น '!I75+'[2]เช้า '!I75+[2]บ่าย!I75</f>
        <v>0</v>
      </c>
      <c r="J75" s="27">
        <f t="shared" si="4"/>
        <v>0</v>
      </c>
      <c r="K75" s="27">
        <f>'[2]เย็น '!J75+'[2]เช้า '!J75+[2]บ่าย!J75</f>
        <v>0</v>
      </c>
      <c r="L75" s="27">
        <f>'[2]เย็น '!K75+'[2]เช้า '!K75+[2]บ่าย!K75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  <c r="S75"/>
      <c r="T75"/>
    </row>
    <row r="76" spans="2:21" s="31" customFormat="1" x14ac:dyDescent="0.35">
      <c r="B76" s="21">
        <v>1111020</v>
      </c>
      <c r="C76" s="37" t="s">
        <v>119</v>
      </c>
      <c r="D76" s="27">
        <f>'[2]เย็น '!D76+'[2]เช้า '!D76+[2]บ่าย!D76</f>
        <v>0</v>
      </c>
      <c r="E76" s="27">
        <f>'[2]เย็น '!E76+'[2]เช้า '!E76+[2]บ่าย!E76</f>
        <v>0</v>
      </c>
      <c r="F76" s="27">
        <f>'[2]เย็น '!F76+'[2]เช้า '!F76+[2]บ่าย!F76</f>
        <v>0</v>
      </c>
      <c r="G76" s="27">
        <f>'[2]เย็น '!G76+'[2]เช้า '!G76+[2]บ่าย!G76</f>
        <v>0</v>
      </c>
      <c r="H76" s="27">
        <f>'[2]เย็น '!H76+'[2]เช้า '!H76+[2]บ่าย!H76</f>
        <v>0</v>
      </c>
      <c r="I76" s="27">
        <f>'[2]เย็น '!I76+'[2]เช้า '!I76+[2]บ่าย!I76</f>
        <v>0</v>
      </c>
      <c r="J76" s="27">
        <f t="shared" si="4"/>
        <v>0</v>
      </c>
      <c r="K76" s="27">
        <f>'[2]เย็น '!J76+'[2]เช้า '!J76+[2]บ่าย!J76</f>
        <v>0</v>
      </c>
      <c r="L76" s="27">
        <f>'[2]เย็น '!K76+'[2]เช้า '!K76+[2]บ่าย!K76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  <c r="S76"/>
      <c r="T76"/>
    </row>
    <row r="77" spans="2:21" s="31" customFormat="1" x14ac:dyDescent="0.3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  <c r="S77"/>
      <c r="T77"/>
    </row>
    <row r="78" spans="2:21" s="31" customFormat="1" x14ac:dyDescent="0.3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  <c r="S78"/>
      <c r="T78"/>
    </row>
    <row r="79" spans="2:21" s="31" customFormat="1" x14ac:dyDescent="0.35">
      <c r="B79" s="21">
        <v>1111022</v>
      </c>
      <c r="C79" s="37" t="s">
        <v>121</v>
      </c>
      <c r="D79" s="27">
        <f>'[2]เย็น '!D79+'[2]เช้า '!D79+[2]บ่าย!D79</f>
        <v>0</v>
      </c>
      <c r="E79" s="27">
        <f>'[2]เย็น '!E79+'[2]เช้า '!E79+[2]บ่าย!E79</f>
        <v>0</v>
      </c>
      <c r="F79" s="27">
        <f>'[2]เย็น '!F79+'[2]เช้า '!F79+[2]บ่าย!F79</f>
        <v>0</v>
      </c>
      <c r="G79" s="27">
        <f>'[2]เย็น '!G79+'[2]เช้า '!G79+[2]บ่าย!G79</f>
        <v>0</v>
      </c>
      <c r="H79" s="27">
        <f>'[2]เย็น '!H79+'[2]เช้า '!H79+[2]บ่าย!H79</f>
        <v>0</v>
      </c>
      <c r="I79" s="27">
        <f>'[2]เย็น '!I79+'[2]เช้า '!I79+[2]บ่าย!I79</f>
        <v>0</v>
      </c>
      <c r="J79" s="27">
        <f t="shared" si="4"/>
        <v>0</v>
      </c>
      <c r="K79" s="27">
        <f>'[2]เย็น '!J79+'[2]เช้า '!J79+[2]บ่าย!J79</f>
        <v>0</v>
      </c>
      <c r="L79" s="27">
        <f>'[2]เย็น '!K79+'[2]เช้า '!K79+[2]บ่าย!K79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  <c r="S79"/>
      <c r="T79"/>
    </row>
    <row r="80" spans="2:21" s="31" customFormat="1" x14ac:dyDescent="0.35">
      <c r="B80" s="21">
        <v>1111015</v>
      </c>
      <c r="C80" s="37" t="s">
        <v>122</v>
      </c>
      <c r="D80" s="27">
        <f>'[2]เย็น '!D80+'[2]เช้า '!D80+[2]บ่าย!D80</f>
        <v>0</v>
      </c>
      <c r="E80" s="27">
        <f>'[2]เย็น '!E80+'[2]เช้า '!E80+[2]บ่าย!E80</f>
        <v>0</v>
      </c>
      <c r="F80" s="27">
        <f>'[2]เย็น '!F80+'[2]เช้า '!F80+[2]บ่าย!F80</f>
        <v>0</v>
      </c>
      <c r="G80" s="27">
        <f>'[2]เย็น '!G80+'[2]เช้า '!G80+[2]บ่าย!G80</f>
        <v>0</v>
      </c>
      <c r="H80" s="27">
        <f>'[2]เย็น '!H80+'[2]เช้า '!H80+[2]บ่าย!H80</f>
        <v>0</v>
      </c>
      <c r="I80" s="27">
        <f>'[2]เย็น '!I80+'[2]เช้า '!I80+[2]บ่าย!I80</f>
        <v>0</v>
      </c>
      <c r="J80" s="27">
        <f t="shared" si="4"/>
        <v>0</v>
      </c>
      <c r="K80" s="27">
        <f>'[2]เย็น '!J80+'[2]เช้า '!J80+[2]บ่าย!J80</f>
        <v>0</v>
      </c>
      <c r="L80" s="27">
        <f>'[2]เย็น '!K80+'[2]เช้า '!K80+[2]บ่าย!K80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  <c r="S80"/>
      <c r="T80"/>
    </row>
    <row r="81" spans="2:21" s="31" customFormat="1" x14ac:dyDescent="0.35">
      <c r="B81" s="21">
        <v>1111013</v>
      </c>
      <c r="C81" s="37" t="s">
        <v>123</v>
      </c>
      <c r="D81" s="27">
        <f>'[2]เย็น '!D81+'[2]เช้า '!D81+[2]บ่าย!D81</f>
        <v>0</v>
      </c>
      <c r="E81" s="27">
        <f>'[2]เย็น '!E81+'[2]เช้า '!E81+[2]บ่าย!E81</f>
        <v>0</v>
      </c>
      <c r="F81" s="27">
        <f>'[2]เย็น '!F81+'[2]เช้า '!F81+[2]บ่าย!F81</f>
        <v>0</v>
      </c>
      <c r="G81" s="27">
        <f>'[2]เย็น '!G81+'[2]เช้า '!G81+[2]บ่าย!G81</f>
        <v>0</v>
      </c>
      <c r="H81" s="27">
        <f>'[2]เย็น '!H81+'[2]เช้า '!H81+[2]บ่าย!H81</f>
        <v>0</v>
      </c>
      <c r="I81" s="27">
        <f>'[2]เย็น '!I81+'[2]เช้า '!I81+[2]บ่าย!I81</f>
        <v>0</v>
      </c>
      <c r="J81" s="27">
        <f t="shared" si="4"/>
        <v>0</v>
      </c>
      <c r="K81" s="27">
        <f>'[2]เย็น '!J81+'[2]เช้า '!J81+[2]บ่าย!J81</f>
        <v>0</v>
      </c>
      <c r="L81" s="27">
        <f>'[2]เย็น '!K81+'[2]เช้า '!K81+[2]บ่าย!K81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  <c r="S81"/>
      <c r="T81"/>
    </row>
    <row r="82" spans="2:21" s="31" customFormat="1" x14ac:dyDescent="0.35">
      <c r="B82" s="21">
        <v>1111024</v>
      </c>
      <c r="C82" s="37" t="s">
        <v>124</v>
      </c>
      <c r="D82" s="27">
        <f>'[2]เย็น '!D82+'[2]เช้า '!D82+[2]บ่าย!D82</f>
        <v>0</v>
      </c>
      <c r="E82" s="27">
        <f>'[2]เย็น '!E82+'[2]เช้า '!E82+[2]บ่าย!E82</f>
        <v>0</v>
      </c>
      <c r="F82" s="27">
        <f>'[2]เย็น '!F82+'[2]เช้า '!F82+[2]บ่าย!F82</f>
        <v>0</v>
      </c>
      <c r="G82" s="27">
        <f>'[2]เย็น '!G82+'[2]เช้า '!G82+[2]บ่าย!G82</f>
        <v>0</v>
      </c>
      <c r="H82" s="27">
        <f>'[2]เย็น '!H82+'[2]เช้า '!H82+[2]บ่าย!H82</f>
        <v>0</v>
      </c>
      <c r="I82" s="27">
        <f>'[2]เย็น '!I82+'[2]เช้า '!I82+[2]บ่าย!I82</f>
        <v>0</v>
      </c>
      <c r="J82" s="27">
        <f t="shared" si="4"/>
        <v>0</v>
      </c>
      <c r="K82" s="27">
        <f>'[2]เย็น '!J82+'[2]เช้า '!J82+[2]บ่าย!J82</f>
        <v>0</v>
      </c>
      <c r="L82" s="27">
        <f>'[2]เย็น '!K82+'[2]เช้า '!K82+[2]บ่าย!K82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  <c r="S82"/>
      <c r="T82"/>
    </row>
    <row r="83" spans="2:21" s="31" customFormat="1" x14ac:dyDescent="0.35">
      <c r="B83" s="21">
        <v>1111017</v>
      </c>
      <c r="C83" s="37" t="s">
        <v>125</v>
      </c>
      <c r="D83" s="27">
        <f>'[2]เย็น '!D83+'[2]เช้า '!D83+[2]บ่าย!D83</f>
        <v>0</v>
      </c>
      <c r="E83" s="27">
        <f>'[2]เย็น '!E83+'[2]เช้า '!E83+[2]บ่าย!E83</f>
        <v>0</v>
      </c>
      <c r="F83" s="27">
        <f>'[2]เย็น '!F83+'[2]เช้า '!F83+[2]บ่าย!F83</f>
        <v>0</v>
      </c>
      <c r="G83" s="27">
        <f>'[2]เย็น '!G83+'[2]เช้า '!G83+[2]บ่าย!G83</f>
        <v>0</v>
      </c>
      <c r="H83" s="27">
        <f>'[2]เย็น '!H83+'[2]เช้า '!H83+[2]บ่าย!H83</f>
        <v>0</v>
      </c>
      <c r="I83" s="27">
        <f>'[2]เย็น '!I83+'[2]เช้า '!I83+[2]บ่าย!I83</f>
        <v>0</v>
      </c>
      <c r="J83" s="27">
        <f t="shared" si="4"/>
        <v>0</v>
      </c>
      <c r="K83" s="27">
        <f>'[2]เย็น '!J83+'[2]เช้า '!J83+[2]บ่าย!J83</f>
        <v>0</v>
      </c>
      <c r="L83" s="27">
        <f>'[2]เย็น '!K83+'[2]เช้า '!K83+[2]บ่าย!K83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  <c r="S83"/>
      <c r="T83"/>
    </row>
    <row r="84" spans="2:21" s="31" customFormat="1" x14ac:dyDescent="0.35">
      <c r="B84" s="21">
        <v>1111011</v>
      </c>
      <c r="C84" s="37" t="s">
        <v>126</v>
      </c>
      <c r="D84" s="27">
        <f>'[2]เย็น '!D84+'[2]เช้า '!D84+[2]บ่าย!D84</f>
        <v>0</v>
      </c>
      <c r="E84" s="27">
        <f>'[2]เย็น '!E84+'[2]เช้า '!E84+[2]บ่าย!E84</f>
        <v>0</v>
      </c>
      <c r="F84" s="27">
        <f>'[2]เย็น '!F84+'[2]เช้า '!F84+[2]บ่าย!F84</f>
        <v>0</v>
      </c>
      <c r="G84" s="27">
        <f>'[2]เย็น '!G84+'[2]เช้า '!G84+[2]บ่าย!G84</f>
        <v>0</v>
      </c>
      <c r="H84" s="27">
        <f>'[2]เย็น '!H84+'[2]เช้า '!H84+[2]บ่าย!H84</f>
        <v>0</v>
      </c>
      <c r="I84" s="27">
        <f>'[2]เย็น '!I84+'[2]เช้า '!I84+[2]บ่าย!I84</f>
        <v>0</v>
      </c>
      <c r="J84" s="27">
        <f t="shared" si="4"/>
        <v>0</v>
      </c>
      <c r="K84" s="27">
        <f>'[2]เย็น '!J84+'[2]เช้า '!J84+[2]บ่าย!J84</f>
        <v>0</v>
      </c>
      <c r="L84" s="27">
        <f>'[2]เย็น '!K84+'[2]เช้า '!K84+[2]บ่าย!K84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  <c r="S84"/>
      <c r="T84"/>
    </row>
    <row r="85" spans="2:21" s="31" customFormat="1" x14ac:dyDescent="0.35">
      <c r="B85" s="21">
        <v>1111019</v>
      </c>
      <c r="C85" s="37" t="s">
        <v>127</v>
      </c>
      <c r="D85" s="27">
        <f>'[2]เย็น '!D85+'[2]เช้า '!D85+[2]บ่าย!D85</f>
        <v>0</v>
      </c>
      <c r="E85" s="27">
        <f>'[2]เย็น '!E85+'[2]เช้า '!E85+[2]บ่าย!E85</f>
        <v>0</v>
      </c>
      <c r="F85" s="27">
        <f>'[2]เย็น '!F85+'[2]เช้า '!F85+[2]บ่าย!F85</f>
        <v>0</v>
      </c>
      <c r="G85" s="27">
        <f>'[2]เย็น '!G85+'[2]เช้า '!G85+[2]บ่าย!G85</f>
        <v>0</v>
      </c>
      <c r="H85" s="27">
        <f>'[2]เย็น '!H85+'[2]เช้า '!H85+[2]บ่าย!H85</f>
        <v>0</v>
      </c>
      <c r="I85" s="27">
        <f>'[2]เย็น '!I85+'[2]เช้า '!I85+[2]บ่าย!I85</f>
        <v>0</v>
      </c>
      <c r="J85" s="27">
        <f t="shared" si="4"/>
        <v>0</v>
      </c>
      <c r="K85" s="27">
        <f>'[2]เย็น '!J85+'[2]เช้า '!J85+[2]บ่าย!J85</f>
        <v>0</v>
      </c>
      <c r="L85" s="27">
        <f>'[2]เย็น '!K85+'[2]เช้า '!K85+[2]บ่าย!K85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  <c r="S85"/>
      <c r="T85"/>
    </row>
    <row r="86" spans="2:21" s="31" customFormat="1" x14ac:dyDescent="0.35">
      <c r="B86" s="21">
        <v>1113081</v>
      </c>
      <c r="C86" s="37" t="s">
        <v>128</v>
      </c>
      <c r="D86" s="27">
        <f>'[2]เย็น '!D86+'[2]เช้า '!D86+[2]บ่าย!D86</f>
        <v>0</v>
      </c>
      <c r="E86" s="27">
        <f>'[2]เย็น '!E86+'[2]เช้า '!E86+[2]บ่าย!E86</f>
        <v>0</v>
      </c>
      <c r="F86" s="27">
        <f>'[2]เย็น '!F86+'[2]เช้า '!F86+[2]บ่าย!F86</f>
        <v>0</v>
      </c>
      <c r="G86" s="27">
        <f>'[2]เย็น '!G86+'[2]เช้า '!G86+[2]บ่าย!G86</f>
        <v>0</v>
      </c>
      <c r="H86" s="27">
        <f>'[2]เย็น '!H86+'[2]เช้า '!H86+[2]บ่าย!H86</f>
        <v>0</v>
      </c>
      <c r="I86" s="27">
        <f>'[2]เย็น '!I86+'[2]เช้า '!I86+[2]บ่าย!I86</f>
        <v>0</v>
      </c>
      <c r="J86" s="27">
        <f t="shared" si="4"/>
        <v>0</v>
      </c>
      <c r="K86" s="27">
        <f>'[2]เย็น '!J86+'[2]เช้า '!J86+[2]บ่าย!J86</f>
        <v>0</v>
      </c>
      <c r="L86" s="27">
        <f>'[2]เย็น '!K86+'[2]เช้า '!K86+[2]บ่าย!K86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  <c r="S86"/>
      <c r="T86"/>
    </row>
    <row r="87" spans="2:21" s="31" customFormat="1" x14ac:dyDescent="0.35">
      <c r="B87" s="21">
        <v>1111008</v>
      </c>
      <c r="C87" s="37" t="s">
        <v>33</v>
      </c>
      <c r="D87" s="27">
        <f>'[2]เย็น '!D87+'[2]เช้า '!D87+[2]บ่าย!D87</f>
        <v>0</v>
      </c>
      <c r="E87" s="27">
        <f>'[2]เย็น '!E87+'[2]เช้า '!E87+[2]บ่าย!E87</f>
        <v>0</v>
      </c>
      <c r="F87" s="27">
        <f>'[2]เย็น '!F87+'[2]เช้า '!F87+[2]บ่าย!F87</f>
        <v>0</v>
      </c>
      <c r="G87" s="27">
        <f>'[2]เย็น '!G87+'[2]เช้า '!G87+[2]บ่าย!G87</f>
        <v>0</v>
      </c>
      <c r="H87" s="27">
        <f>'[2]เย็น '!H87+'[2]เช้า '!H87+[2]บ่าย!H87</f>
        <v>0</v>
      </c>
      <c r="I87" s="27">
        <f>'[2]เย็น '!I87+'[2]เช้า '!I87+[2]บ่าย!I87</f>
        <v>0</v>
      </c>
      <c r="J87" s="27">
        <f t="shared" si="4"/>
        <v>0</v>
      </c>
      <c r="K87" s="27">
        <f>'[2]เย็น '!J87+'[2]เช้า '!J87+[2]บ่าย!J87</f>
        <v>0</v>
      </c>
      <c r="L87" s="27">
        <f>'[2]เย็น '!K87+'[2]เช้า '!K87+[2]บ่าย!K87</f>
        <v>0</v>
      </c>
      <c r="M87" s="28">
        <f t="shared" si="5"/>
        <v>0</v>
      </c>
      <c r="N87" s="21"/>
      <c r="O87" s="21"/>
      <c r="P87" s="21"/>
      <c r="Q87" s="21"/>
      <c r="R87" s="29">
        <f t="shared" si="6"/>
        <v>0</v>
      </c>
      <c r="S87"/>
      <c r="T87"/>
      <c r="U87" s="30"/>
    </row>
    <row r="88" spans="2:21" s="31" customFormat="1" x14ac:dyDescent="0.3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  <c r="S88"/>
      <c r="T88"/>
    </row>
    <row r="89" spans="2:21" s="31" customFormat="1" x14ac:dyDescent="0.3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  <c r="S89"/>
      <c r="T89"/>
    </row>
    <row r="90" spans="2:21" s="31" customFormat="1" x14ac:dyDescent="0.35">
      <c r="B90" s="21">
        <v>1112009</v>
      </c>
      <c r="C90" s="37" t="s">
        <v>130</v>
      </c>
      <c r="D90" s="27">
        <f>'[2]เย็น '!D90+'[2]เช้า '!D90+[2]บ่าย!D90</f>
        <v>0</v>
      </c>
      <c r="E90" s="27">
        <f>'[2]เย็น '!E90+'[2]เช้า '!E90+[2]บ่าย!E90</f>
        <v>0</v>
      </c>
      <c r="F90" s="27">
        <f>'[2]เย็น '!F90+'[2]เช้า '!F90+[2]บ่าย!F90</f>
        <v>0</v>
      </c>
      <c r="G90" s="27">
        <f>'[2]เย็น '!G90+'[2]เช้า '!G90+[2]บ่าย!G90</f>
        <v>0</v>
      </c>
      <c r="H90" s="27">
        <f>'[2]เย็น '!H90+'[2]เช้า '!H90+[2]บ่าย!H90</f>
        <v>0</v>
      </c>
      <c r="I90" s="27">
        <f>'[2]เย็น '!I90+'[2]เช้า '!I90+[2]บ่าย!I90</f>
        <v>0</v>
      </c>
      <c r="J90" s="27">
        <f t="shared" si="4"/>
        <v>0</v>
      </c>
      <c r="K90" s="27">
        <f>'[2]เย็น '!J90+'[2]เช้า '!J90+[2]บ่าย!J90</f>
        <v>0</v>
      </c>
      <c r="L90" s="27">
        <f>'[2]เย็น '!K90+'[2]เช้า '!K90+[2]บ่าย!K90</f>
        <v>0</v>
      </c>
      <c r="M90" s="28">
        <f t="shared" si="5"/>
        <v>0</v>
      </c>
      <c r="N90" s="21"/>
      <c r="O90" s="21"/>
      <c r="P90" s="21"/>
      <c r="Q90" s="21"/>
      <c r="R90" s="29">
        <f t="shared" ref="R90:R99" si="7">(N90+O90+P90+Q90)-M90</f>
        <v>0</v>
      </c>
      <c r="S90"/>
      <c r="T90"/>
    </row>
    <row r="91" spans="2:21" s="31" customFormat="1" x14ac:dyDescent="0.35">
      <c r="B91" s="21">
        <v>1112011</v>
      </c>
      <c r="C91" s="37" t="s">
        <v>131</v>
      </c>
      <c r="D91" s="27">
        <f>'[2]เย็น '!D91+'[2]เช้า '!D91+[2]บ่าย!D91</f>
        <v>0</v>
      </c>
      <c r="E91" s="27">
        <f>'[2]เย็น '!E91+'[2]เช้า '!E91+[2]บ่าย!E91</f>
        <v>0</v>
      </c>
      <c r="F91" s="27">
        <f>'[2]เย็น '!F91+'[2]เช้า '!F91+[2]บ่าย!F91</f>
        <v>0</v>
      </c>
      <c r="G91" s="27">
        <f>'[2]เย็น '!G91+'[2]เช้า '!G91+[2]บ่าย!G91</f>
        <v>0</v>
      </c>
      <c r="H91" s="27">
        <f>'[2]เย็น '!H91+'[2]เช้า '!H91+[2]บ่าย!H91</f>
        <v>0</v>
      </c>
      <c r="I91" s="27">
        <f>'[2]เย็น '!I91+'[2]เช้า '!I91+[2]บ่าย!I91</f>
        <v>0</v>
      </c>
      <c r="J91" s="27">
        <f t="shared" si="4"/>
        <v>0</v>
      </c>
      <c r="K91" s="27">
        <f>'[2]เย็น '!J91+'[2]เช้า '!J91+[2]บ่าย!J91</f>
        <v>0</v>
      </c>
      <c r="L91" s="27">
        <f>'[2]เย็น '!K91+'[2]เช้า '!K91+[2]บ่าย!K91</f>
        <v>0</v>
      </c>
      <c r="M91" s="28">
        <f t="shared" si="5"/>
        <v>0</v>
      </c>
      <c r="N91" s="21"/>
      <c r="O91" s="21"/>
      <c r="P91" s="21"/>
      <c r="Q91" s="21"/>
      <c r="R91" s="29">
        <f t="shared" si="7"/>
        <v>0</v>
      </c>
      <c r="S91"/>
      <c r="T91"/>
    </row>
    <row r="92" spans="2:21" s="31" customFormat="1" x14ac:dyDescent="0.35">
      <c r="B92" s="21">
        <v>1112003</v>
      </c>
      <c r="C92" s="37" t="s">
        <v>132</v>
      </c>
      <c r="D92" s="27">
        <f>'[2]เย็น '!D92+'[2]เช้า '!D92+[2]บ่าย!D92</f>
        <v>0</v>
      </c>
      <c r="E92" s="27">
        <f>'[2]เย็น '!E92+'[2]เช้า '!E92+[2]บ่าย!E92</f>
        <v>0</v>
      </c>
      <c r="F92" s="27">
        <f>'[2]เย็น '!F92+'[2]เช้า '!F92+[2]บ่าย!F92</f>
        <v>0</v>
      </c>
      <c r="G92" s="27">
        <f>'[2]เย็น '!G92+'[2]เช้า '!G92+[2]บ่าย!G92</f>
        <v>0</v>
      </c>
      <c r="H92" s="27">
        <f>'[2]เย็น '!H92+'[2]เช้า '!H92+[2]บ่าย!H92</f>
        <v>0</v>
      </c>
      <c r="I92" s="27">
        <f>'[2]เย็น '!I92+'[2]เช้า '!I92+[2]บ่าย!I92</f>
        <v>0</v>
      </c>
      <c r="J92" s="27">
        <f t="shared" si="4"/>
        <v>0</v>
      </c>
      <c r="K92" s="27">
        <f>'[2]เย็น '!J92+'[2]เช้า '!J92+[2]บ่าย!J92</f>
        <v>0</v>
      </c>
      <c r="L92" s="27">
        <f>'[2]เย็น '!K92+'[2]เช้า '!K92+[2]บ่าย!K92</f>
        <v>0</v>
      </c>
      <c r="M92" s="28">
        <f t="shared" si="5"/>
        <v>0</v>
      </c>
      <c r="N92" s="21"/>
      <c r="O92" s="21"/>
      <c r="P92" s="21"/>
      <c r="Q92" s="21"/>
      <c r="R92" s="29">
        <f t="shared" si="7"/>
        <v>0</v>
      </c>
      <c r="S92"/>
      <c r="T92"/>
    </row>
    <row r="93" spans="2:21" s="31" customFormat="1" x14ac:dyDescent="0.35">
      <c r="B93" s="21">
        <v>1112005</v>
      </c>
      <c r="C93" s="37" t="s">
        <v>133</v>
      </c>
      <c r="D93" s="27">
        <f>'[2]เย็น '!D93+'[2]เช้า '!D93+[2]บ่าย!D93</f>
        <v>0</v>
      </c>
      <c r="E93" s="27">
        <f>'[2]เย็น '!E93+'[2]เช้า '!E93+[2]บ่าย!E93</f>
        <v>0</v>
      </c>
      <c r="F93" s="27">
        <f>'[2]เย็น '!F93+'[2]เช้า '!F93+[2]บ่าย!F93</f>
        <v>0</v>
      </c>
      <c r="G93" s="27">
        <f>'[2]เย็น '!G93+'[2]เช้า '!G93+[2]บ่าย!G93</f>
        <v>0</v>
      </c>
      <c r="H93" s="27">
        <f>'[2]เย็น '!H93+'[2]เช้า '!H93+[2]บ่าย!H93</f>
        <v>0</v>
      </c>
      <c r="I93" s="27">
        <f>'[2]เย็น '!I93+'[2]เช้า '!I93+[2]บ่าย!I93</f>
        <v>0</v>
      </c>
      <c r="J93" s="27">
        <f t="shared" si="4"/>
        <v>0</v>
      </c>
      <c r="K93" s="27">
        <f>'[2]เย็น '!J93+'[2]เช้า '!J93+[2]บ่าย!J93</f>
        <v>0</v>
      </c>
      <c r="L93" s="27">
        <f>'[2]เย็น '!K93+'[2]เช้า '!K93+[2]บ่าย!K93</f>
        <v>0</v>
      </c>
      <c r="M93" s="28">
        <f t="shared" si="5"/>
        <v>0</v>
      </c>
      <c r="N93" s="21"/>
      <c r="O93" s="21"/>
      <c r="P93" s="21"/>
      <c r="Q93" s="21"/>
      <c r="R93" s="29">
        <f t="shared" si="7"/>
        <v>0</v>
      </c>
      <c r="S93"/>
      <c r="T93"/>
    </row>
    <row r="94" spans="2:21" s="31" customFormat="1" x14ac:dyDescent="0.35">
      <c r="B94" s="21">
        <v>1112007</v>
      </c>
      <c r="C94" s="37" t="s">
        <v>134</v>
      </c>
      <c r="D94" s="27">
        <f>'[2]เย็น '!D94+'[2]เช้า '!D94+[2]บ่าย!D94</f>
        <v>0</v>
      </c>
      <c r="E94" s="27">
        <f>'[2]เย็น '!E94+'[2]เช้า '!E94+[2]บ่าย!E94</f>
        <v>0</v>
      </c>
      <c r="F94" s="27">
        <f>'[2]เย็น '!F94+'[2]เช้า '!F94+[2]บ่าย!F94</f>
        <v>0</v>
      </c>
      <c r="G94" s="27">
        <f>'[2]เย็น '!G94+'[2]เช้า '!G94+[2]บ่าย!G94</f>
        <v>0</v>
      </c>
      <c r="H94" s="27">
        <f>'[2]เย็น '!H94+'[2]เช้า '!H94+[2]บ่าย!H94</f>
        <v>0</v>
      </c>
      <c r="I94" s="27">
        <f>'[2]เย็น '!I94+'[2]เช้า '!I94+[2]บ่าย!I94</f>
        <v>0</v>
      </c>
      <c r="J94" s="27">
        <f t="shared" si="4"/>
        <v>0</v>
      </c>
      <c r="K94" s="27">
        <f>'[2]เย็น '!J94+'[2]เช้า '!J94+[2]บ่าย!J94</f>
        <v>0</v>
      </c>
      <c r="L94" s="27">
        <f>'[2]เย็น '!K94+'[2]เช้า '!K94+[2]บ่าย!K94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  <c r="S94"/>
      <c r="T94"/>
    </row>
    <row r="95" spans="2:21" s="31" customFormat="1" x14ac:dyDescent="0.35">
      <c r="B95" s="21">
        <v>1112019</v>
      </c>
      <c r="C95" s="37" t="s">
        <v>135</v>
      </c>
      <c r="D95" s="27">
        <f>'[2]เย็น '!D95+'[2]เช้า '!D95+[2]บ่าย!D95</f>
        <v>0</v>
      </c>
      <c r="E95" s="27">
        <f>'[2]เย็น '!E95+'[2]เช้า '!E95+[2]บ่าย!E95</f>
        <v>0</v>
      </c>
      <c r="F95" s="27">
        <f>'[2]เย็น '!F95+'[2]เช้า '!F95+[2]บ่าย!F95</f>
        <v>0</v>
      </c>
      <c r="G95" s="27">
        <f>'[2]เย็น '!G95+'[2]เช้า '!G95+[2]บ่าย!G95</f>
        <v>0</v>
      </c>
      <c r="H95" s="27">
        <f>'[2]เย็น '!H95+'[2]เช้า '!H95+[2]บ่าย!H95</f>
        <v>0</v>
      </c>
      <c r="I95" s="27">
        <f>'[2]เย็น '!I95+'[2]เช้า '!I95+[2]บ่าย!I95</f>
        <v>0</v>
      </c>
      <c r="J95" s="27">
        <f t="shared" si="4"/>
        <v>0</v>
      </c>
      <c r="K95" s="27">
        <f>'[2]เย็น '!J95+'[2]เช้า '!J95+[2]บ่าย!J95</f>
        <v>0</v>
      </c>
      <c r="L95" s="27">
        <f>'[2]เย็น '!K95+'[2]เช้า '!K95+[2]บ่าย!K95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  <c r="S95"/>
      <c r="T95"/>
    </row>
    <row r="96" spans="2:21" s="31" customFormat="1" x14ac:dyDescent="0.35">
      <c r="B96" s="21">
        <v>1112017</v>
      </c>
      <c r="C96" s="37" t="s">
        <v>136</v>
      </c>
      <c r="D96" s="27">
        <f>'[2]เย็น '!D96+'[2]เช้า '!D96+[2]บ่าย!D96</f>
        <v>0</v>
      </c>
      <c r="E96" s="27">
        <f>'[2]เย็น '!E96+'[2]เช้า '!E96+[2]บ่าย!E96</f>
        <v>0</v>
      </c>
      <c r="F96" s="27">
        <f>'[2]เย็น '!F96+'[2]เช้า '!F96+[2]บ่าย!F96</f>
        <v>0</v>
      </c>
      <c r="G96" s="27">
        <f>'[2]เย็น '!G96+'[2]เช้า '!G96+[2]บ่าย!G96</f>
        <v>0</v>
      </c>
      <c r="H96" s="27">
        <f>'[2]เย็น '!H96+'[2]เช้า '!H96+[2]บ่าย!H96</f>
        <v>0</v>
      </c>
      <c r="I96" s="27">
        <f>'[2]เย็น '!I96+'[2]เช้า '!I96+[2]บ่าย!I96</f>
        <v>0</v>
      </c>
      <c r="J96" s="27">
        <f t="shared" si="4"/>
        <v>0</v>
      </c>
      <c r="K96" s="27">
        <f>'[2]เย็น '!J96+'[2]เช้า '!J96+[2]บ่าย!J96</f>
        <v>0</v>
      </c>
      <c r="L96" s="27">
        <f>'[2]เย็น '!K96+'[2]เช้า '!K96+[2]บ่าย!K96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  <c r="S96"/>
      <c r="T96"/>
    </row>
    <row r="97" spans="2:21" s="31" customFormat="1" x14ac:dyDescent="0.35">
      <c r="B97" s="21">
        <v>1112015</v>
      </c>
      <c r="C97" s="37" t="s">
        <v>137</v>
      </c>
      <c r="D97" s="27">
        <f>'[2]เย็น '!D97+'[2]เช้า '!D97+[2]บ่าย!D97</f>
        <v>0</v>
      </c>
      <c r="E97" s="27">
        <f>'[2]เย็น '!E97+'[2]เช้า '!E97+[2]บ่าย!E97</f>
        <v>0</v>
      </c>
      <c r="F97" s="27">
        <f>'[2]เย็น '!F97+'[2]เช้า '!F97+[2]บ่าย!F97</f>
        <v>0</v>
      </c>
      <c r="G97" s="27">
        <f>'[2]เย็น '!G97+'[2]เช้า '!G97+[2]บ่าย!G97</f>
        <v>0</v>
      </c>
      <c r="H97" s="27">
        <f>'[2]เย็น '!H97+'[2]เช้า '!H97+[2]บ่าย!H97</f>
        <v>0</v>
      </c>
      <c r="I97" s="27">
        <f>'[2]เย็น '!I97+'[2]เช้า '!I97+[2]บ่าย!I97</f>
        <v>0</v>
      </c>
      <c r="J97" s="27">
        <f t="shared" si="4"/>
        <v>0</v>
      </c>
      <c r="K97" s="27">
        <f>'[2]เย็น '!J97+'[2]เช้า '!J97+[2]บ่าย!J97</f>
        <v>0</v>
      </c>
      <c r="L97" s="27">
        <f>'[2]เย็น '!K97+'[2]เช้า '!K97+[2]บ่าย!K97</f>
        <v>0</v>
      </c>
      <c r="M97" s="28">
        <f t="shared" si="5"/>
        <v>0</v>
      </c>
      <c r="N97" s="21"/>
      <c r="O97" s="21"/>
      <c r="P97" s="21"/>
      <c r="Q97" s="21"/>
      <c r="R97" s="29">
        <f t="shared" si="7"/>
        <v>0</v>
      </c>
      <c r="S97"/>
      <c r="T97"/>
    </row>
    <row r="98" spans="2:21" s="31" customFormat="1" x14ac:dyDescent="0.35">
      <c r="B98" s="21">
        <v>1112013</v>
      </c>
      <c r="C98" s="37" t="s">
        <v>138</v>
      </c>
      <c r="D98" s="27">
        <f>'[2]เย็น '!D98+'[2]เช้า '!D98+[2]บ่าย!D98</f>
        <v>0</v>
      </c>
      <c r="E98" s="27">
        <f>'[2]เย็น '!E98+'[2]เช้า '!E98+[2]บ่าย!E98</f>
        <v>0</v>
      </c>
      <c r="F98" s="27">
        <f>'[2]เย็น '!F98+'[2]เช้า '!F98+[2]บ่าย!F98</f>
        <v>0</v>
      </c>
      <c r="G98" s="27">
        <f>'[2]เย็น '!G98+'[2]เช้า '!G98+[2]บ่าย!G98</f>
        <v>0</v>
      </c>
      <c r="H98" s="27">
        <f>'[2]เย็น '!H98+'[2]เช้า '!H98+[2]บ่าย!H98</f>
        <v>0</v>
      </c>
      <c r="I98" s="27">
        <f>'[2]เย็น '!I98+'[2]เช้า '!I98+[2]บ่าย!I98</f>
        <v>0</v>
      </c>
      <c r="J98" s="27">
        <f t="shared" si="4"/>
        <v>0</v>
      </c>
      <c r="K98" s="27">
        <f>'[2]เย็น '!J98+'[2]เช้า '!J98+[2]บ่าย!J98</f>
        <v>0</v>
      </c>
      <c r="L98" s="27">
        <f>'[2]เย็น '!K98+'[2]เช้า '!K98+[2]บ่าย!K98</f>
        <v>0</v>
      </c>
      <c r="M98" s="28">
        <f t="shared" si="5"/>
        <v>0</v>
      </c>
      <c r="N98" s="21"/>
      <c r="O98" s="21"/>
      <c r="P98" s="21"/>
      <c r="Q98" s="21"/>
      <c r="R98" s="29">
        <f t="shared" si="7"/>
        <v>0</v>
      </c>
      <c r="S98"/>
      <c r="T98"/>
      <c r="U98" s="30"/>
    </row>
    <row r="99" spans="2:21" s="31" customFormat="1" x14ac:dyDescent="0.35">
      <c r="B99" s="21">
        <v>1124043</v>
      </c>
      <c r="C99" s="37" t="s">
        <v>139</v>
      </c>
      <c r="D99" s="27">
        <f>[2]บ่าย!D99+'[2]เช้า '!D99+'[2]เย็น '!D99</f>
        <v>0</v>
      </c>
      <c r="E99" s="27">
        <f>[2]บ่าย!E99+'[2]เช้า '!E99+'[2]เย็น '!E99</f>
        <v>0</v>
      </c>
      <c r="F99" s="27">
        <f>[2]บ่าย!F99+'[2]เช้า '!F99+'[2]เย็น '!F99</f>
        <v>0</v>
      </c>
      <c r="G99" s="27">
        <f>[2]บ่าย!G99+'[2]เช้า '!G99+'[2]เย็น '!G99</f>
        <v>0</v>
      </c>
      <c r="H99" s="27">
        <f>[2]บ่าย!H99+'[2]เช้า '!H99+'[2]เย็น '!H99</f>
        <v>0</v>
      </c>
      <c r="I99" s="27">
        <f>[2]บ่าย!I99+'[2]เช้า '!I99+'[2]เย็น '!I99</f>
        <v>0</v>
      </c>
      <c r="J99" s="27">
        <f t="shared" si="4"/>
        <v>0</v>
      </c>
      <c r="K99" s="27">
        <f>[2]บ่าย!J99+'[2]เช้า '!J99+'[2]เย็น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  <c r="S99"/>
      <c r="T99"/>
    </row>
    <row r="100" spans="2:21" s="31" customFormat="1" x14ac:dyDescent="0.3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>SUM(R90:R99)</f>
        <v>0</v>
      </c>
      <c r="S100"/>
      <c r="T100"/>
    </row>
    <row r="101" spans="2:21" s="31" customFormat="1" x14ac:dyDescent="0.3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  <c r="S101"/>
      <c r="T101"/>
    </row>
    <row r="102" spans="2:21" s="31" customFormat="1" x14ac:dyDescent="0.35">
      <c r="B102" s="21">
        <v>1112008</v>
      </c>
      <c r="C102" s="37" t="s">
        <v>130</v>
      </c>
      <c r="D102" s="27">
        <f>[2]บ่าย!D102+'[2]เช้า '!D102+'[2]เย็น '!D102</f>
        <v>5</v>
      </c>
      <c r="E102" s="27">
        <f>[2]บ่าย!E102+'[2]เช้า '!E102+'[2]เย็น '!E102</f>
        <v>1</v>
      </c>
      <c r="F102" s="27">
        <f>[2]บ่าย!F102+'[2]เช้า '!F102+'[2]เย็น '!F102</f>
        <v>0</v>
      </c>
      <c r="G102" s="27">
        <f>[2]บ่าย!G102+'[2]เช้า '!G102+'[2]เย็น '!G102</f>
        <v>3</v>
      </c>
      <c r="H102" s="27">
        <f>[2]บ่าย!H102+'[2]เช้า '!H102+'[2]เย็น '!H102</f>
        <v>0</v>
      </c>
      <c r="I102" s="27">
        <f>[2]บ่าย!I102+'[2]เช้า '!I102+'[2]เย็น '!I102</f>
        <v>0</v>
      </c>
      <c r="J102" s="27">
        <f t="shared" si="4"/>
        <v>3</v>
      </c>
      <c r="K102" s="27">
        <f>[2]บ่าย!J102+'[2]เช้า '!J102+'[2]เย็น '!J102</f>
        <v>0</v>
      </c>
      <c r="L102" s="33"/>
      <c r="M102" s="28">
        <f t="shared" si="5"/>
        <v>9</v>
      </c>
      <c r="N102" s="21"/>
      <c r="O102" s="21"/>
      <c r="P102" s="21"/>
      <c r="Q102" s="21"/>
      <c r="R102" s="29">
        <f t="shared" ref="R102:R111" si="8">(N102+O102+P102+Q102)-M102</f>
        <v>-9</v>
      </c>
      <c r="S102"/>
      <c r="T102"/>
    </row>
    <row r="103" spans="2:21" s="31" customFormat="1" x14ac:dyDescent="0.35">
      <c r="B103" s="21">
        <v>1112010</v>
      </c>
      <c r="C103" s="37" t="s">
        <v>131</v>
      </c>
      <c r="D103" s="27">
        <f>[2]บ่าย!D103+'[2]เช้า '!D103+'[2]เย็น '!D103</f>
        <v>7</v>
      </c>
      <c r="E103" s="27">
        <f>[2]บ่าย!E103+'[2]เช้า '!E103+'[2]เย็น '!E103</f>
        <v>0</v>
      </c>
      <c r="F103" s="27">
        <f>[2]บ่าย!F103+'[2]เช้า '!F103+'[2]เย็น '!F103</f>
        <v>0</v>
      </c>
      <c r="G103" s="27">
        <f>[2]บ่าย!G103+'[2]เช้า '!G103+'[2]เย็น '!G103</f>
        <v>3</v>
      </c>
      <c r="H103" s="27">
        <f>[2]บ่าย!H103+'[2]เช้า '!H103+'[2]เย็น '!H103</f>
        <v>0</v>
      </c>
      <c r="I103" s="27">
        <f>[2]บ่าย!I103+'[2]เช้า '!I103+'[2]เย็น '!I103</f>
        <v>0</v>
      </c>
      <c r="J103" s="27">
        <f t="shared" si="4"/>
        <v>3</v>
      </c>
      <c r="K103" s="27">
        <f>[2]บ่าย!J103+'[2]เช้า '!J103+'[2]เย็น '!J103</f>
        <v>0</v>
      </c>
      <c r="L103" s="33"/>
      <c r="M103" s="28">
        <f t="shared" si="5"/>
        <v>10</v>
      </c>
      <c r="N103" s="21"/>
      <c r="O103" s="21"/>
      <c r="P103" s="21"/>
      <c r="Q103" s="21"/>
      <c r="R103" s="29">
        <f t="shared" si="8"/>
        <v>-10</v>
      </c>
      <c r="S103"/>
      <c r="T103"/>
    </row>
    <row r="104" spans="2:21" s="31" customFormat="1" x14ac:dyDescent="0.35">
      <c r="B104" s="21">
        <v>1112002</v>
      </c>
      <c r="C104" s="37" t="s">
        <v>132</v>
      </c>
      <c r="D104" s="27">
        <f>[2]บ่าย!D104+'[2]เช้า '!D104+'[2]เย็น '!D104</f>
        <v>4</v>
      </c>
      <c r="E104" s="27">
        <f>[2]บ่าย!E104+'[2]เช้า '!E104+'[2]เย็น '!E104</f>
        <v>0</v>
      </c>
      <c r="F104" s="27">
        <f>[2]บ่าย!F104+'[2]เช้า '!F104+'[2]เย็น '!F104</f>
        <v>0</v>
      </c>
      <c r="G104" s="27">
        <f>[2]บ่าย!G104+'[2]เช้า '!G104+'[2]เย็น '!G104</f>
        <v>3</v>
      </c>
      <c r="H104" s="27">
        <f>[2]บ่าย!H104+'[2]เช้า '!H104+'[2]เย็น '!H104</f>
        <v>0</v>
      </c>
      <c r="I104" s="27">
        <f>[2]บ่าย!I104+'[2]เช้า '!I104+'[2]เย็น '!I104</f>
        <v>0</v>
      </c>
      <c r="J104" s="27">
        <f t="shared" si="4"/>
        <v>3</v>
      </c>
      <c r="K104" s="27">
        <f>[2]บ่าย!J104+'[2]เช้า '!J104+'[2]เย็น '!J104</f>
        <v>0</v>
      </c>
      <c r="L104" s="33"/>
      <c r="M104" s="28">
        <f t="shared" si="5"/>
        <v>7</v>
      </c>
      <c r="N104" s="21"/>
      <c r="O104" s="21"/>
      <c r="P104" s="21"/>
      <c r="Q104" s="21"/>
      <c r="R104" s="29">
        <f t="shared" si="8"/>
        <v>-7</v>
      </c>
      <c r="S104"/>
      <c r="T104"/>
    </row>
    <row r="105" spans="2:21" s="31" customFormat="1" x14ac:dyDescent="0.35">
      <c r="B105" s="21">
        <v>1112004</v>
      </c>
      <c r="C105" s="37" t="s">
        <v>133</v>
      </c>
      <c r="D105" s="27">
        <f>[2]บ่าย!D105+'[2]เช้า '!D105+'[2]เย็น '!D105</f>
        <v>2</v>
      </c>
      <c r="E105" s="27">
        <f>[2]บ่าย!E105+'[2]เช้า '!E105+'[2]เย็น '!E105</f>
        <v>0</v>
      </c>
      <c r="F105" s="27">
        <f>[2]บ่าย!F105+'[2]เช้า '!F105+'[2]เย็น '!F105</f>
        <v>0</v>
      </c>
      <c r="G105" s="27">
        <f>[2]บ่าย!G105+'[2]เช้า '!G105+'[2]เย็น '!G105</f>
        <v>3</v>
      </c>
      <c r="H105" s="27">
        <f>[2]บ่าย!H105+'[2]เช้า '!H105+'[2]เย็น '!H105</f>
        <v>0</v>
      </c>
      <c r="I105" s="27">
        <f>[2]บ่าย!I105+'[2]เช้า '!I105+'[2]เย็น '!I105</f>
        <v>0</v>
      </c>
      <c r="J105" s="27">
        <f t="shared" si="4"/>
        <v>3</v>
      </c>
      <c r="K105" s="27">
        <f>[2]บ่าย!J105+'[2]เช้า '!J105+'[2]เย็น '!J105</f>
        <v>0</v>
      </c>
      <c r="L105" s="33"/>
      <c r="M105" s="28">
        <f t="shared" si="5"/>
        <v>5</v>
      </c>
      <c r="N105" s="21"/>
      <c r="O105" s="21"/>
      <c r="P105" s="21"/>
      <c r="Q105" s="21"/>
      <c r="R105" s="29">
        <f t="shared" si="8"/>
        <v>-5</v>
      </c>
      <c r="S105"/>
      <c r="T105"/>
    </row>
    <row r="106" spans="2:21" s="31" customFormat="1" x14ac:dyDescent="0.35">
      <c r="B106" s="21">
        <v>1112006</v>
      </c>
      <c r="C106" s="37" t="s">
        <v>134</v>
      </c>
      <c r="D106" s="27">
        <f>[2]บ่าย!D106+'[2]เช้า '!D106+'[2]เย็น '!D106</f>
        <v>0</v>
      </c>
      <c r="E106" s="27">
        <f>[2]บ่าย!E106+'[2]เช้า '!E106+'[2]เย็น '!E106</f>
        <v>0</v>
      </c>
      <c r="F106" s="27">
        <f>[2]บ่าย!F106+'[2]เช้า '!F106+'[2]เย็น '!F106</f>
        <v>0</v>
      </c>
      <c r="G106" s="27">
        <f>[2]บ่าย!G106+'[2]เช้า '!G106+'[2]เย็น '!G106</f>
        <v>0</v>
      </c>
      <c r="H106" s="27">
        <f>[2]บ่าย!H106+'[2]เช้า '!H106+'[2]เย็น '!H106</f>
        <v>0</v>
      </c>
      <c r="I106" s="27">
        <f>[2]บ่าย!I106+'[2]เช้า '!I106+'[2]เย็น '!I106</f>
        <v>0</v>
      </c>
      <c r="J106" s="27">
        <f t="shared" si="4"/>
        <v>0</v>
      </c>
      <c r="K106" s="27">
        <f>[2]บ่าย!J106+'[2]เช้า '!J106+'[2]เย็น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  <c r="S106"/>
      <c r="T106"/>
    </row>
    <row r="107" spans="2:21" s="31" customFormat="1" x14ac:dyDescent="0.35">
      <c r="B107" s="21">
        <v>1112018</v>
      </c>
      <c r="C107" s="37" t="s">
        <v>135</v>
      </c>
      <c r="D107" s="27">
        <f>[2]บ่าย!D107+'[2]เช้า '!D107+'[2]เย็น '!D107</f>
        <v>0</v>
      </c>
      <c r="E107" s="27">
        <f>[2]บ่าย!E107+'[2]เช้า '!E107+'[2]เย็น '!E107</f>
        <v>0</v>
      </c>
      <c r="F107" s="27">
        <f>[2]บ่าย!F107+'[2]เช้า '!F107+'[2]เย็น '!F107</f>
        <v>0</v>
      </c>
      <c r="G107" s="27">
        <f>[2]บ่าย!G107+'[2]เช้า '!G107+'[2]เย็น '!G107</f>
        <v>0</v>
      </c>
      <c r="H107" s="27">
        <f>[2]บ่าย!H107+'[2]เช้า '!H107+'[2]เย็น '!H107</f>
        <v>0</v>
      </c>
      <c r="I107" s="27">
        <f>[2]บ่าย!I107+'[2]เช้า '!I107+'[2]เย็น '!I107</f>
        <v>0</v>
      </c>
      <c r="J107" s="27">
        <f t="shared" si="4"/>
        <v>0</v>
      </c>
      <c r="K107" s="27">
        <f>[2]บ่าย!J107+'[2]เช้า '!J107+'[2]เย็น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  <c r="S107"/>
      <c r="T107"/>
    </row>
    <row r="108" spans="2:21" s="31" customFormat="1" x14ac:dyDescent="0.35">
      <c r="B108" s="21">
        <v>1112016</v>
      </c>
      <c r="C108" s="37" t="s">
        <v>136</v>
      </c>
      <c r="D108" s="27">
        <f>[2]บ่าย!D108+'[2]เช้า '!D108+'[2]เย็น '!D108</f>
        <v>0</v>
      </c>
      <c r="E108" s="27">
        <f>[2]บ่าย!E108+'[2]เช้า '!E108+'[2]เย็น '!E108</f>
        <v>0</v>
      </c>
      <c r="F108" s="27">
        <f>[2]บ่าย!F108+'[2]เช้า '!F108+'[2]เย็น '!F108</f>
        <v>1</v>
      </c>
      <c r="G108" s="27">
        <f>[2]บ่าย!G108+'[2]เช้า '!G108+'[2]เย็น '!G108</f>
        <v>2</v>
      </c>
      <c r="H108" s="27">
        <f>[2]บ่าย!H108+'[2]เช้า '!H108+'[2]เย็น '!H108</f>
        <v>0</v>
      </c>
      <c r="I108" s="27">
        <f>[2]บ่าย!I108+'[2]เช้า '!I108+'[2]เย็น '!I108</f>
        <v>0</v>
      </c>
      <c r="J108" s="27">
        <f t="shared" si="4"/>
        <v>2</v>
      </c>
      <c r="K108" s="27">
        <f>[2]บ่าย!J108+'[2]เช้า '!J108+'[2]เย็น '!J108</f>
        <v>0</v>
      </c>
      <c r="L108" s="33"/>
      <c r="M108" s="28">
        <f t="shared" si="5"/>
        <v>3</v>
      </c>
      <c r="N108" s="21"/>
      <c r="O108" s="21"/>
      <c r="P108" s="21"/>
      <c r="Q108" s="21"/>
      <c r="R108" s="29">
        <f t="shared" si="8"/>
        <v>-3</v>
      </c>
      <c r="S108"/>
      <c r="T108"/>
    </row>
    <row r="109" spans="2:21" s="31" customFormat="1" x14ac:dyDescent="0.35">
      <c r="B109" s="21">
        <v>1112014</v>
      </c>
      <c r="C109" s="37" t="s">
        <v>137</v>
      </c>
      <c r="D109" s="27">
        <f>[2]บ่าย!D109+'[2]เช้า '!D109+'[2]เย็น '!D109</f>
        <v>0</v>
      </c>
      <c r="E109" s="27">
        <f>[2]บ่าย!E109+'[2]เช้า '!E109+'[2]เย็น '!E109</f>
        <v>0</v>
      </c>
      <c r="F109" s="27">
        <f>[2]บ่าย!F109+'[2]เช้า '!F109+'[2]เย็น '!F109</f>
        <v>0</v>
      </c>
      <c r="G109" s="27">
        <f>[2]บ่าย!G109+'[2]เช้า '!G109+'[2]เย็น '!G109</f>
        <v>2</v>
      </c>
      <c r="H109" s="27">
        <f>[2]บ่าย!H109+'[2]เช้า '!H109+'[2]เย็น '!H109</f>
        <v>0</v>
      </c>
      <c r="I109" s="27">
        <f>[2]บ่าย!I109+'[2]เช้า '!I109+'[2]เย็น '!I109</f>
        <v>0</v>
      </c>
      <c r="J109" s="27">
        <f t="shared" si="4"/>
        <v>2</v>
      </c>
      <c r="K109" s="27">
        <f>[2]บ่าย!J109+'[2]เช้า '!J109+'[2]เย็น '!J109</f>
        <v>0</v>
      </c>
      <c r="L109" s="33"/>
      <c r="M109" s="28">
        <f t="shared" si="5"/>
        <v>2</v>
      </c>
      <c r="N109" s="21"/>
      <c r="O109" s="21"/>
      <c r="P109" s="21"/>
      <c r="Q109" s="21"/>
      <c r="R109" s="29">
        <f t="shared" si="8"/>
        <v>-2</v>
      </c>
      <c r="S109"/>
      <c r="T109"/>
    </row>
    <row r="110" spans="2:21" s="31" customFormat="1" x14ac:dyDescent="0.35">
      <c r="B110" s="21">
        <v>1112012</v>
      </c>
      <c r="C110" s="37" t="s">
        <v>138</v>
      </c>
      <c r="D110" s="27">
        <f>[2]บ่าย!D110+'[2]เช้า '!D110+'[2]เย็น '!D110</f>
        <v>6</v>
      </c>
      <c r="E110" s="27">
        <f>[2]บ่าย!E110+'[2]เช้า '!E110+'[2]เย็น '!E110</f>
        <v>0</v>
      </c>
      <c r="F110" s="27">
        <f>[2]บ่าย!F110+'[2]เช้า '!F110+'[2]เย็น '!F110</f>
        <v>0</v>
      </c>
      <c r="G110" s="27">
        <f>[2]บ่าย!G110+'[2]เช้า '!G110+'[2]เย็น '!G110</f>
        <v>2</v>
      </c>
      <c r="H110" s="27">
        <f>[2]บ่าย!H110+'[2]เช้า '!H110+'[2]เย็น '!H110</f>
        <v>0</v>
      </c>
      <c r="I110" s="27">
        <f>[2]บ่าย!I110+'[2]เช้า '!I110+'[2]เย็น '!I110</f>
        <v>0</v>
      </c>
      <c r="J110" s="27">
        <f t="shared" si="4"/>
        <v>2</v>
      </c>
      <c r="K110" s="27">
        <f>[2]บ่าย!J110+'[2]เช้า '!J110+'[2]เย็น '!J110</f>
        <v>0</v>
      </c>
      <c r="L110" s="33"/>
      <c r="M110" s="28">
        <f t="shared" si="5"/>
        <v>8</v>
      </c>
      <c r="N110" s="21"/>
      <c r="O110" s="21"/>
      <c r="P110" s="21"/>
      <c r="Q110" s="21"/>
      <c r="R110" s="29">
        <f t="shared" si="8"/>
        <v>-8</v>
      </c>
      <c r="S110"/>
      <c r="T110"/>
    </row>
    <row r="111" spans="2:21" s="31" customFormat="1" x14ac:dyDescent="0.35">
      <c r="B111" s="21"/>
      <c r="C111" s="37" t="s">
        <v>139</v>
      </c>
      <c r="D111" s="27">
        <f>[2]บ่าย!D111+'[2]เช้า '!D111+'[2]เย็น '!D111</f>
        <v>0</v>
      </c>
      <c r="E111" s="27">
        <f>[2]บ่าย!E111+'[2]เช้า '!E111+'[2]เย็น '!E111</f>
        <v>0</v>
      </c>
      <c r="F111" s="27">
        <f>[2]บ่าย!F111+'[2]เช้า '!F111+'[2]เย็น '!F111</f>
        <v>0</v>
      </c>
      <c r="G111" s="27">
        <f>[2]บ่าย!G111+'[2]เช้า '!G111+'[2]เย็น '!G111</f>
        <v>0</v>
      </c>
      <c r="H111" s="27">
        <f>[2]บ่าย!H111+'[2]เช้า '!H111+'[2]เย็น '!H111</f>
        <v>0</v>
      </c>
      <c r="I111" s="27">
        <f>[2]บ่าย!I111+'[2]เช้า '!I111+'[2]เย็น '!I111</f>
        <v>0</v>
      </c>
      <c r="J111" s="27">
        <f t="shared" si="4"/>
        <v>0</v>
      </c>
      <c r="K111" s="27">
        <f>[2]บ่าย!J111+'[2]เช้า '!J111+'[2]เย็น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  <c r="S111"/>
      <c r="T111"/>
    </row>
    <row r="112" spans="2:21" s="31" customFormat="1" x14ac:dyDescent="0.3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ref="R112" si="9">(N112+O112)-M112</f>
        <v>0</v>
      </c>
      <c r="S112"/>
      <c r="T112"/>
    </row>
    <row r="113" spans="2:18" x14ac:dyDescent="0.3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35">
      <c r="B114" s="21">
        <v>1113170</v>
      </c>
      <c r="C114" s="38" t="s">
        <v>34</v>
      </c>
      <c r="D114" s="27">
        <f>'[2]เย็น '!D114+'[2]เช้า '!D114+[2]บ่าย!D114</f>
        <v>0</v>
      </c>
      <c r="E114" s="27">
        <f>'[2]เย็น '!E114+'[2]เช้า '!E114+[2]บ่าย!E114</f>
        <v>0</v>
      </c>
      <c r="F114" s="27">
        <f>'[2]เย็น '!F114+'[2]เช้า '!F114+[2]บ่าย!F114</f>
        <v>0</v>
      </c>
      <c r="G114" s="27">
        <f>'[2]เย็น '!G114+'[2]เช้า '!G114+[2]บ่าย!G114</f>
        <v>0</v>
      </c>
      <c r="H114" s="27">
        <f>'[2]เย็น '!H114+'[2]เช้า '!H114+[2]บ่าย!H114</f>
        <v>0</v>
      </c>
      <c r="I114" s="27">
        <f>'[2]เย็น '!I114+'[2]เช้า '!I114+[2]บ่าย!I114</f>
        <v>0</v>
      </c>
      <c r="J114" s="27">
        <f t="shared" si="4"/>
        <v>0</v>
      </c>
      <c r="K114" s="27">
        <f>'[2]เย็น '!J114+'[2]เช้า '!J114+[2]บ่าย!J114</f>
        <v>0</v>
      </c>
      <c r="L114" s="27">
        <f>'[2]เย็น '!K114+'[2]เช้า '!K114+[2]บ่าย!K114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10">(N114+O114+P114+Q114)-M114</f>
        <v>0</v>
      </c>
    </row>
    <row r="115" spans="2:18" x14ac:dyDescent="0.35">
      <c r="B115" s="21">
        <v>1113171</v>
      </c>
      <c r="C115" s="38" t="s">
        <v>35</v>
      </c>
      <c r="D115" s="27">
        <f>'[2]เย็น '!D115+'[2]เช้า '!D115+[2]บ่าย!D115</f>
        <v>0</v>
      </c>
      <c r="E115" s="27">
        <f>'[2]เย็น '!E115+'[2]เช้า '!E115+[2]บ่าย!E115</f>
        <v>0</v>
      </c>
      <c r="F115" s="27">
        <f>'[2]เย็น '!F115+'[2]เช้า '!F115+[2]บ่าย!F115</f>
        <v>0</v>
      </c>
      <c r="G115" s="27">
        <f>'[2]เย็น '!G115+'[2]เช้า '!G115+[2]บ่าย!G115</f>
        <v>0</v>
      </c>
      <c r="H115" s="27">
        <f>'[2]เย็น '!H115+'[2]เช้า '!H115+[2]บ่าย!H115</f>
        <v>0</v>
      </c>
      <c r="I115" s="27">
        <f>'[2]เย็น '!I115+'[2]เช้า '!I115+[2]บ่าย!I115</f>
        <v>0</v>
      </c>
      <c r="J115" s="27">
        <f t="shared" si="4"/>
        <v>0</v>
      </c>
      <c r="K115" s="27">
        <f>'[2]เย็น '!J115+'[2]เช้า '!J115+[2]บ่าย!J115</f>
        <v>0</v>
      </c>
      <c r="L115" s="27">
        <f>'[2]เย็น '!K115+'[2]เช้า '!K115+[2]บ่าย!K115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10"/>
        <v>0</v>
      </c>
    </row>
    <row r="116" spans="2:18" x14ac:dyDescent="0.35">
      <c r="B116" s="21">
        <v>1113172</v>
      </c>
      <c r="C116" s="38" t="s">
        <v>36</v>
      </c>
      <c r="D116" s="27">
        <f>'[2]เย็น '!D116+'[2]เช้า '!D116+[2]บ่าย!D116</f>
        <v>0</v>
      </c>
      <c r="E116" s="27">
        <f>'[2]เย็น '!E116+'[2]เช้า '!E116+[2]บ่าย!E116</f>
        <v>0</v>
      </c>
      <c r="F116" s="27">
        <f>'[2]เย็น '!F116+'[2]เช้า '!F116+[2]บ่าย!F116</f>
        <v>0</v>
      </c>
      <c r="G116" s="27">
        <f>'[2]เย็น '!G116+'[2]เช้า '!G116+[2]บ่าย!G116</f>
        <v>0</v>
      </c>
      <c r="H116" s="27">
        <f>'[2]เย็น '!H116+'[2]เช้า '!H116+[2]บ่าย!H116</f>
        <v>0</v>
      </c>
      <c r="I116" s="27">
        <f>'[2]เย็น '!I116+'[2]เช้า '!I116+[2]บ่าย!I116</f>
        <v>0</v>
      </c>
      <c r="J116" s="27">
        <f t="shared" si="4"/>
        <v>0</v>
      </c>
      <c r="K116" s="27">
        <f>'[2]เย็น '!J116+'[2]เช้า '!J116+[2]บ่าย!J116</f>
        <v>0</v>
      </c>
      <c r="L116" s="27">
        <f>'[2]เย็น '!K116+'[2]เช้า '!K116+[2]บ่าย!K116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10"/>
        <v>0</v>
      </c>
    </row>
    <row r="117" spans="2:18" x14ac:dyDescent="0.35">
      <c r="B117" s="21">
        <v>1113173</v>
      </c>
      <c r="C117" s="38" t="s">
        <v>37</v>
      </c>
      <c r="D117" s="27">
        <f>'[2]เย็น '!D117+'[2]เช้า '!D117+[2]บ่าย!D117</f>
        <v>0</v>
      </c>
      <c r="E117" s="27">
        <f>'[2]เย็น '!E117+'[2]เช้า '!E117+[2]บ่าย!E117</f>
        <v>0</v>
      </c>
      <c r="F117" s="27">
        <f>'[2]เย็น '!F117+'[2]เช้า '!F117+[2]บ่าย!F117</f>
        <v>0</v>
      </c>
      <c r="G117" s="27">
        <f>'[2]เย็น '!G117+'[2]เช้า '!G117+[2]บ่าย!G117</f>
        <v>0</v>
      </c>
      <c r="H117" s="27">
        <f>'[2]เย็น '!H117+'[2]เช้า '!H117+[2]บ่าย!H117</f>
        <v>0</v>
      </c>
      <c r="I117" s="27">
        <f>'[2]เย็น '!I117+'[2]เช้า '!I117+[2]บ่าย!I117</f>
        <v>0</v>
      </c>
      <c r="J117" s="27">
        <f t="shared" si="4"/>
        <v>0</v>
      </c>
      <c r="K117" s="27">
        <f>'[2]เย็น '!J117+'[2]เช้า '!J117+[2]บ่าย!J117</f>
        <v>0</v>
      </c>
      <c r="L117" s="27">
        <f>'[2]เย็น '!K117+'[2]เช้า '!K117+[2]บ่าย!K117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10"/>
        <v>0</v>
      </c>
    </row>
    <row r="118" spans="2:18" x14ac:dyDescent="0.35">
      <c r="B118" s="21">
        <v>1100003</v>
      </c>
      <c r="C118" s="38" t="s">
        <v>38</v>
      </c>
      <c r="D118" s="27">
        <f>'[2]เย็น '!D118+'[2]เช้า '!D118+[2]บ่าย!D118</f>
        <v>0</v>
      </c>
      <c r="E118" s="27">
        <f>'[2]เย็น '!E118+'[2]เช้า '!E118+[2]บ่าย!E118</f>
        <v>0</v>
      </c>
      <c r="F118" s="27">
        <f>'[2]เย็น '!F118+'[2]เช้า '!F118+[2]บ่าย!F118</f>
        <v>0</v>
      </c>
      <c r="G118" s="27">
        <f>'[2]เย็น '!G118+'[2]เช้า '!G118+[2]บ่าย!G118</f>
        <v>0</v>
      </c>
      <c r="H118" s="27">
        <f>'[2]เย็น '!H118+'[2]เช้า '!H118+[2]บ่าย!H118</f>
        <v>0</v>
      </c>
      <c r="I118" s="27">
        <f>'[2]เย็น '!I118+'[2]เช้า '!I118+[2]บ่าย!I118</f>
        <v>0</v>
      </c>
      <c r="J118" s="27">
        <f t="shared" si="4"/>
        <v>0</v>
      </c>
      <c r="K118" s="27">
        <f>'[2]เย็น '!J118+'[2]เช้า '!J118+[2]บ่าย!J118</f>
        <v>0</v>
      </c>
      <c r="L118" s="27">
        <f>'[2]เย็น '!K118+'[2]เช้า '!K118+[2]บ่าย!K118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10"/>
        <v>0</v>
      </c>
    </row>
    <row r="119" spans="2:18" x14ac:dyDescent="0.35">
      <c r="B119" s="21">
        <v>1100001</v>
      </c>
      <c r="C119" s="38" t="s">
        <v>39</v>
      </c>
      <c r="D119" s="27">
        <f>'[2]เย็น '!D119+'[2]เช้า '!D119+[2]บ่าย!D119</f>
        <v>0</v>
      </c>
      <c r="E119" s="27">
        <f>'[2]เย็น '!E119+'[2]เช้า '!E119+[2]บ่าย!E119</f>
        <v>0</v>
      </c>
      <c r="F119" s="27">
        <f>'[2]เย็น '!F119+'[2]เช้า '!F119+[2]บ่าย!F119</f>
        <v>0</v>
      </c>
      <c r="G119" s="27">
        <f>'[2]เย็น '!G119+'[2]เช้า '!G119+[2]บ่าย!G119</f>
        <v>0</v>
      </c>
      <c r="H119" s="27">
        <f>'[2]เย็น '!H119+'[2]เช้า '!H119+[2]บ่าย!H119</f>
        <v>0</v>
      </c>
      <c r="I119" s="27">
        <f>'[2]เย็น '!I119+'[2]เช้า '!I119+[2]บ่าย!I119</f>
        <v>0</v>
      </c>
      <c r="J119" s="27">
        <f t="shared" si="4"/>
        <v>0</v>
      </c>
      <c r="K119" s="27">
        <f>'[2]เย็น '!J119+'[2]เช้า '!J119+[2]บ่าย!J119</f>
        <v>0</v>
      </c>
      <c r="L119" s="27">
        <f>'[2]เย็น '!K119+'[2]เช้า '!K119+[2]บ่าย!K119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10"/>
        <v>0</v>
      </c>
    </row>
    <row r="120" spans="2:18" x14ac:dyDescent="0.35">
      <c r="B120" s="21">
        <v>1100002</v>
      </c>
      <c r="C120" s="38" t="s">
        <v>40</v>
      </c>
      <c r="D120" s="27">
        <f>'[2]เย็น '!D120+'[2]เช้า '!D120+[2]บ่าย!D120</f>
        <v>0</v>
      </c>
      <c r="E120" s="27">
        <f>'[2]เย็น '!E120+'[2]เช้า '!E120+[2]บ่าย!E120</f>
        <v>0</v>
      </c>
      <c r="F120" s="27">
        <f>'[2]เย็น '!F120+'[2]เช้า '!F120+[2]บ่าย!F120</f>
        <v>0</v>
      </c>
      <c r="G120" s="27">
        <f>'[2]เย็น '!G120+'[2]เช้า '!G120+[2]บ่าย!G120</f>
        <v>0</v>
      </c>
      <c r="H120" s="27">
        <f>'[2]เย็น '!H120+'[2]เช้า '!H120+[2]บ่าย!H120</f>
        <v>0</v>
      </c>
      <c r="I120" s="27">
        <f>'[2]เย็น '!I120+'[2]เช้า '!I120+[2]บ่าย!I120</f>
        <v>0</v>
      </c>
      <c r="J120" s="27">
        <f t="shared" si="4"/>
        <v>0</v>
      </c>
      <c r="K120" s="27">
        <f>'[2]เย็น '!J120+'[2]เช้า '!J120+[2]บ่าย!J120</f>
        <v>0</v>
      </c>
      <c r="L120" s="27">
        <f>'[2]เย็น '!K120+'[2]เช้า '!K120+[2]บ่าย!K120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10"/>
        <v>0</v>
      </c>
    </row>
    <row r="121" spans="2:18" x14ac:dyDescent="0.35">
      <c r="B121" s="21">
        <v>1200001</v>
      </c>
      <c r="C121" s="38" t="s">
        <v>41</v>
      </c>
      <c r="D121" s="27">
        <f>'[2]เย็น '!D121+'[2]เช้า '!D121+[2]บ่าย!D121</f>
        <v>0</v>
      </c>
      <c r="E121" s="27">
        <f>'[2]เย็น '!E121+'[2]เช้า '!E121+[2]บ่าย!E121</f>
        <v>0</v>
      </c>
      <c r="F121" s="27">
        <f>'[2]เย็น '!F121+'[2]เช้า '!F121+[2]บ่าย!F121</f>
        <v>0</v>
      </c>
      <c r="G121" s="27">
        <f>'[2]เย็น '!G121+'[2]เช้า '!G121+[2]บ่าย!G121</f>
        <v>0</v>
      </c>
      <c r="H121" s="27">
        <f>'[2]เย็น '!H121+'[2]เช้า '!H121+[2]บ่าย!H121</f>
        <v>0</v>
      </c>
      <c r="I121" s="27">
        <f>'[2]เย็น '!I121+'[2]เช้า '!I121+[2]บ่าย!I121</f>
        <v>0</v>
      </c>
      <c r="J121" s="27">
        <f t="shared" si="4"/>
        <v>0</v>
      </c>
      <c r="K121" s="27">
        <f>'[2]เย็น '!J121+'[2]เช้า '!J121+[2]บ่าย!J121</f>
        <v>0</v>
      </c>
      <c r="L121" s="27">
        <f>'[2]เย็น '!K121+'[2]เช้า '!K121+[2]บ่าย!K121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10"/>
        <v>0</v>
      </c>
    </row>
    <row r="122" spans="2:18" x14ac:dyDescent="0.35">
      <c r="B122" s="21">
        <v>1005761</v>
      </c>
      <c r="C122" s="38" t="s">
        <v>42</v>
      </c>
      <c r="D122" s="27">
        <f>'[2]เย็น '!D122+'[2]เช้า '!D122+[2]บ่าย!D122</f>
        <v>0</v>
      </c>
      <c r="E122" s="27">
        <f>'[2]เย็น '!E122+'[2]เช้า '!E122+[2]บ่าย!E122</f>
        <v>0</v>
      </c>
      <c r="F122" s="27">
        <f>'[2]เย็น '!F122+'[2]เช้า '!F122+[2]บ่าย!F122</f>
        <v>0</v>
      </c>
      <c r="G122" s="27">
        <f>'[2]เย็น '!G122+'[2]เช้า '!G122+[2]บ่าย!G122</f>
        <v>0</v>
      </c>
      <c r="H122" s="27">
        <f>'[2]เย็น '!H122+'[2]เช้า '!H122+[2]บ่าย!H122</f>
        <v>0</v>
      </c>
      <c r="I122" s="27">
        <f>'[2]เย็น '!I122+'[2]เช้า '!I122+[2]บ่าย!I122</f>
        <v>0</v>
      </c>
      <c r="J122" s="27">
        <f t="shared" si="4"/>
        <v>0</v>
      </c>
      <c r="K122" s="27">
        <f>'[2]เย็น '!J122+'[2]เช้า '!J122+[2]บ่าย!J122</f>
        <v>0</v>
      </c>
      <c r="L122" s="27">
        <f>'[2]เย็น '!K122+'[2]เช้า '!K122+[2]บ่าย!K122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10"/>
        <v>0</v>
      </c>
    </row>
    <row r="123" spans="2:18" x14ac:dyDescent="0.35">
      <c r="B123" s="21">
        <v>1114501</v>
      </c>
      <c r="C123" s="38" t="s">
        <v>43</v>
      </c>
      <c r="D123" s="27">
        <f>'[2]เย็น '!D123+'[2]เช้า '!D123+[2]บ่าย!D123</f>
        <v>0</v>
      </c>
      <c r="E123" s="27">
        <f>'[2]เย็น '!E123+'[2]เช้า '!E123+[2]บ่าย!E123</f>
        <v>1</v>
      </c>
      <c r="F123" s="27">
        <f>'[2]เย็น '!F123+'[2]เช้า '!F123+[2]บ่าย!F123</f>
        <v>1</v>
      </c>
      <c r="G123" s="27">
        <f>'[2]เย็น '!G123+'[2]เช้า '!G123+[2]บ่าย!G123</f>
        <v>3</v>
      </c>
      <c r="H123" s="27">
        <f>'[2]เย็น '!H123+'[2]เช้า '!H123+[2]บ่าย!H123</f>
        <v>0</v>
      </c>
      <c r="I123" s="27">
        <f>'[2]เย็น '!I123+'[2]เช้า '!I123+[2]บ่าย!I123</f>
        <v>0</v>
      </c>
      <c r="J123" s="27">
        <f t="shared" si="4"/>
        <v>3</v>
      </c>
      <c r="K123" s="27">
        <f>'[2]เย็น '!J123+'[2]เช้า '!J123+[2]บ่าย!J123</f>
        <v>0</v>
      </c>
      <c r="L123" s="27">
        <f>'[2]เย็น '!K123+'[2]เช้า '!K123+[2]บ่าย!K123</f>
        <v>0</v>
      </c>
      <c r="M123" s="28">
        <f t="shared" si="5"/>
        <v>5</v>
      </c>
      <c r="N123" s="21"/>
      <c r="O123" s="21"/>
      <c r="P123" s="21"/>
      <c r="Q123" s="21"/>
      <c r="R123" s="29">
        <f t="shared" si="10"/>
        <v>-5</v>
      </c>
    </row>
    <row r="124" spans="2:18" x14ac:dyDescent="0.35">
      <c r="B124" s="21">
        <v>1114502</v>
      </c>
      <c r="C124" s="38" t="s">
        <v>44</v>
      </c>
      <c r="D124" s="27">
        <f>'[2]เย็น '!D124+'[2]เช้า '!D124+[2]บ่าย!D124</f>
        <v>1</v>
      </c>
      <c r="E124" s="27">
        <f>'[2]เย็น '!E124+'[2]เช้า '!E124+[2]บ่าย!E124</f>
        <v>1</v>
      </c>
      <c r="F124" s="27">
        <f>'[2]เย็น '!F124+'[2]เช้า '!F124+[2]บ่าย!F124</f>
        <v>1</v>
      </c>
      <c r="G124" s="27">
        <f>'[2]เย็น '!G124+'[2]เช้า '!G124+[2]บ่าย!G124</f>
        <v>4</v>
      </c>
      <c r="H124" s="27">
        <f>'[2]เย็น '!H124+'[2]เช้า '!H124+[2]บ่าย!H124</f>
        <v>0</v>
      </c>
      <c r="I124" s="27">
        <f>'[2]เย็น '!I124+'[2]เช้า '!I124+[2]บ่าย!I124</f>
        <v>0</v>
      </c>
      <c r="J124" s="27">
        <f t="shared" si="4"/>
        <v>4</v>
      </c>
      <c r="K124" s="27">
        <f>'[2]เย็น '!J124+'[2]เช้า '!J124+[2]บ่าย!J124</f>
        <v>0</v>
      </c>
      <c r="L124" s="27">
        <f>'[2]เย็น '!K124+'[2]เช้า '!K124+[2]บ่าย!K124</f>
        <v>0</v>
      </c>
      <c r="M124" s="28">
        <f t="shared" si="5"/>
        <v>7</v>
      </c>
      <c r="N124" s="21"/>
      <c r="O124" s="21"/>
      <c r="P124" s="21"/>
      <c r="Q124" s="21"/>
      <c r="R124" s="29">
        <f t="shared" si="10"/>
        <v>-7</v>
      </c>
    </row>
    <row r="125" spans="2:18" x14ac:dyDescent="0.35">
      <c r="B125" s="21">
        <v>1114503</v>
      </c>
      <c r="C125" s="38" t="s">
        <v>45</v>
      </c>
      <c r="D125" s="27">
        <f>'[2]เย็น '!D125+'[2]เช้า '!D125+[2]บ่าย!D125</f>
        <v>2</v>
      </c>
      <c r="E125" s="27">
        <f>'[2]เย็น '!E125+'[2]เช้า '!E125+[2]บ่าย!E125</f>
        <v>0</v>
      </c>
      <c r="F125" s="27">
        <f>'[2]เย็น '!F125+'[2]เช้า '!F125+[2]บ่าย!F125</f>
        <v>1</v>
      </c>
      <c r="G125" s="27">
        <f>'[2]เย็น '!G125+'[2]เช้า '!G125+[2]บ่าย!G125</f>
        <v>2</v>
      </c>
      <c r="H125" s="27">
        <f>'[2]เย็น '!H125+'[2]เช้า '!H125+[2]บ่าย!H125</f>
        <v>0</v>
      </c>
      <c r="I125" s="27">
        <f>'[2]เย็น '!I125+'[2]เช้า '!I125+[2]บ่าย!I125</f>
        <v>0</v>
      </c>
      <c r="J125" s="27">
        <f t="shared" si="4"/>
        <v>2</v>
      </c>
      <c r="K125" s="27">
        <f>'[2]เย็น '!J125+'[2]เช้า '!J125+[2]บ่าย!J125</f>
        <v>0</v>
      </c>
      <c r="L125" s="27">
        <f>'[2]เย็น '!K125+'[2]เช้า '!K125+[2]บ่าย!K125</f>
        <v>0</v>
      </c>
      <c r="M125" s="28">
        <f t="shared" si="5"/>
        <v>5</v>
      </c>
      <c r="N125" s="21"/>
      <c r="O125" s="21"/>
      <c r="P125" s="21"/>
      <c r="Q125" s="21"/>
      <c r="R125" s="29">
        <f t="shared" si="10"/>
        <v>-5</v>
      </c>
    </row>
    <row r="126" spans="2:18" x14ac:dyDescent="0.35">
      <c r="B126" s="21">
        <v>1124021</v>
      </c>
      <c r="C126" s="38" t="s">
        <v>46</v>
      </c>
      <c r="D126" s="27">
        <f>'[2]เย็น '!D126+'[2]เช้า '!D126+[2]บ่าย!D126</f>
        <v>0</v>
      </c>
      <c r="E126" s="27">
        <f>'[2]เย็น '!E126+'[2]เช้า '!E126+[2]บ่าย!E126</f>
        <v>11</v>
      </c>
      <c r="F126" s="27">
        <f>'[2]เย็น '!F126+'[2]เช้า '!F126+[2]บ่าย!F126</f>
        <v>6</v>
      </c>
      <c r="G126" s="27">
        <f>'[2]เย็น '!G126+'[2]เช้า '!G126+[2]บ่าย!G126</f>
        <v>1</v>
      </c>
      <c r="H126" s="27">
        <f>'[2]เย็น '!H126+'[2]เช้า '!H126+[2]บ่าย!H126</f>
        <v>0</v>
      </c>
      <c r="I126" s="27">
        <f>'[2]เย็น '!I126+'[2]เช้า '!I126+[2]บ่าย!I126</f>
        <v>0</v>
      </c>
      <c r="J126" s="27">
        <f t="shared" si="4"/>
        <v>1</v>
      </c>
      <c r="K126" s="27">
        <f>'[2]เย็น '!J126+'[2]เช้า '!J126+[2]บ่าย!J126</f>
        <v>0</v>
      </c>
      <c r="L126" s="27">
        <f>'[2]เย็น '!K126+'[2]เช้า '!K126+[2]บ่าย!K126</f>
        <v>0</v>
      </c>
      <c r="M126" s="28">
        <f t="shared" si="5"/>
        <v>18</v>
      </c>
      <c r="N126" s="21"/>
      <c r="O126" s="21"/>
      <c r="P126" s="21"/>
      <c r="Q126" s="21"/>
      <c r="R126" s="29">
        <f t="shared" si="10"/>
        <v>-18</v>
      </c>
    </row>
    <row r="127" spans="2:18" x14ac:dyDescent="0.35">
      <c r="B127" s="21">
        <v>1113084</v>
      </c>
      <c r="C127" s="38" t="s">
        <v>47</v>
      </c>
      <c r="D127" s="27">
        <f>'[2]เย็น '!D127+'[2]เช้า '!D127+[2]บ่าย!D127</f>
        <v>0</v>
      </c>
      <c r="E127" s="27">
        <f>'[2]เย็น '!E127+'[2]เช้า '!E127+[2]บ่าย!E127</f>
        <v>0</v>
      </c>
      <c r="F127" s="27">
        <f>'[2]เย็น '!F127+'[2]เช้า '!F127+[2]บ่าย!F127</f>
        <v>0</v>
      </c>
      <c r="G127" s="27">
        <f>'[2]เย็น '!G127+'[2]เช้า '!G127+[2]บ่าย!G127</f>
        <v>0</v>
      </c>
      <c r="H127" s="27">
        <f>'[2]เย็น '!H127+'[2]เช้า '!H127+[2]บ่าย!H127</f>
        <v>0</v>
      </c>
      <c r="I127" s="27">
        <f>'[2]เย็น '!I127+'[2]เช้า '!I127+[2]บ่าย!I127</f>
        <v>0</v>
      </c>
      <c r="J127" s="27">
        <f t="shared" si="4"/>
        <v>0</v>
      </c>
      <c r="K127" s="27">
        <f>'[2]เย็น '!J127+'[2]เช้า '!J127+[2]บ่าย!J127</f>
        <v>0</v>
      </c>
      <c r="L127" s="27">
        <f>'[2]เย็น '!K127+'[2]เช้า '!K127+[2]บ่าย!K127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10"/>
        <v>0</v>
      </c>
    </row>
    <row r="128" spans="2:18" x14ac:dyDescent="0.35">
      <c r="B128" s="21">
        <v>900003</v>
      </c>
      <c r="C128" s="38" t="s">
        <v>48</v>
      </c>
      <c r="D128" s="27">
        <f>'[2]เย็น '!D128+'[2]เช้า '!D128+[2]บ่าย!D128</f>
        <v>0</v>
      </c>
      <c r="E128" s="27">
        <f>'[2]เย็น '!E128+'[2]เช้า '!E128+[2]บ่าย!E128</f>
        <v>0</v>
      </c>
      <c r="F128" s="27">
        <f>'[2]เย็น '!F128+'[2]เช้า '!F128+[2]บ่าย!F128</f>
        <v>0</v>
      </c>
      <c r="G128" s="27">
        <f>'[2]เย็น '!G128+'[2]เช้า '!G128+[2]บ่าย!G128</f>
        <v>0</v>
      </c>
      <c r="H128" s="27">
        <f>'[2]เย็น '!H128+'[2]เช้า '!H128+[2]บ่าย!H128</f>
        <v>0</v>
      </c>
      <c r="I128" s="27">
        <f>'[2]เย็น '!I128+'[2]เช้า '!I128+[2]บ่าย!I128</f>
        <v>0</v>
      </c>
      <c r="J128" s="27">
        <f t="shared" si="4"/>
        <v>0</v>
      </c>
      <c r="K128" s="27">
        <f>'[2]เย็น '!J128+'[2]เช้า '!J128+[2]บ่าย!J128</f>
        <v>0</v>
      </c>
      <c r="L128" s="27">
        <f>'[2]เย็น '!K128+'[2]เช้า '!K128+[2]บ่าย!K128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10"/>
        <v>0</v>
      </c>
    </row>
    <row r="129" spans="2:18" x14ac:dyDescent="0.35">
      <c r="B129" s="21">
        <v>900004</v>
      </c>
      <c r="C129" s="38" t="s">
        <v>49</v>
      </c>
      <c r="D129" s="27">
        <f>'[2]เย็น '!D129+'[2]เช้า '!D129+[2]บ่าย!D129</f>
        <v>0</v>
      </c>
      <c r="E129" s="27">
        <f>'[2]เย็น '!E129+'[2]เช้า '!E129+[2]บ่าย!E129</f>
        <v>0</v>
      </c>
      <c r="F129" s="27">
        <f>'[2]เย็น '!F129+'[2]เช้า '!F129+[2]บ่าย!F129</f>
        <v>0</v>
      </c>
      <c r="G129" s="27">
        <f>'[2]เย็น '!G129+'[2]เช้า '!G129+[2]บ่าย!G129</f>
        <v>0</v>
      </c>
      <c r="H129" s="27">
        <f>'[2]เย็น '!H129+'[2]เช้า '!H129+[2]บ่าย!H129</f>
        <v>0</v>
      </c>
      <c r="I129" s="27">
        <f>'[2]เย็น '!I129+'[2]เช้า '!I129+[2]บ่าย!I129</f>
        <v>0</v>
      </c>
      <c r="J129" s="27">
        <f t="shared" si="4"/>
        <v>0</v>
      </c>
      <c r="K129" s="27">
        <f>'[2]เย็น '!J129+'[2]เช้า '!J129+[2]บ่าย!J129</f>
        <v>0</v>
      </c>
      <c r="L129" s="27">
        <f>'[2]เย็น '!K129+'[2]เช้า '!K129+[2]บ่าย!K129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10"/>
        <v>0</v>
      </c>
    </row>
    <row r="130" spans="2:18" x14ac:dyDescent="0.35">
      <c r="B130" s="21">
        <v>1200002</v>
      </c>
      <c r="C130" s="38" t="s">
        <v>50</v>
      </c>
      <c r="D130" s="27">
        <f>'[2]เย็น '!D130+'[2]เช้า '!D130+[2]บ่าย!D130</f>
        <v>0</v>
      </c>
      <c r="E130" s="27">
        <f>'[2]เย็น '!E130+'[2]เช้า '!E130+[2]บ่าย!E130</f>
        <v>0</v>
      </c>
      <c r="F130" s="27">
        <f>'[2]เย็น '!F130+'[2]เช้า '!F130+[2]บ่าย!F130</f>
        <v>0</v>
      </c>
      <c r="G130" s="27">
        <f>'[2]เย็น '!G130+'[2]เช้า '!G130+[2]บ่าย!G130</f>
        <v>0</v>
      </c>
      <c r="H130" s="27">
        <f>'[2]เย็น '!H130+'[2]เช้า '!H130+[2]บ่าย!H130</f>
        <v>0</v>
      </c>
      <c r="I130" s="27">
        <f>'[2]เย็น '!I130+'[2]เช้า '!I130+[2]บ่าย!I130</f>
        <v>0</v>
      </c>
      <c r="J130" s="27">
        <f t="shared" si="4"/>
        <v>0</v>
      </c>
      <c r="K130" s="27">
        <f>'[2]เย็น '!J130+'[2]เช้า '!J130+[2]บ่าย!J130</f>
        <v>0</v>
      </c>
      <c r="L130" s="27">
        <f>'[2]เย็น '!K130+'[2]เช้า '!K130+[2]บ่าย!K130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10"/>
        <v>0</v>
      </c>
    </row>
    <row r="131" spans="2:18" x14ac:dyDescent="0.35">
      <c r="B131" s="21">
        <v>1200003</v>
      </c>
      <c r="C131" s="38" t="s">
        <v>51</v>
      </c>
      <c r="D131" s="27">
        <f>'[2]เย็น '!D131+'[2]เช้า '!D131+[2]บ่าย!D131</f>
        <v>0</v>
      </c>
      <c r="E131" s="27">
        <f>'[2]เย็น '!E131+'[2]เช้า '!E131+[2]บ่าย!E131</f>
        <v>0</v>
      </c>
      <c r="F131" s="27">
        <f>'[2]เย็น '!F131+'[2]เช้า '!F131+[2]บ่าย!F131</f>
        <v>0</v>
      </c>
      <c r="G131" s="27">
        <f>'[2]เย็น '!G131+'[2]เช้า '!G131+[2]บ่าย!G131</f>
        <v>0</v>
      </c>
      <c r="H131" s="27">
        <f>'[2]เย็น '!H131+'[2]เช้า '!H131+[2]บ่าย!H131</f>
        <v>0</v>
      </c>
      <c r="I131" s="27">
        <f>'[2]เย็น '!I131+'[2]เช้า '!I131+[2]บ่าย!I131</f>
        <v>0</v>
      </c>
      <c r="J131" s="27">
        <f t="shared" si="4"/>
        <v>0</v>
      </c>
      <c r="K131" s="27">
        <f>'[2]เย็น '!J131+'[2]เช้า '!J131+[2]บ่าย!J131</f>
        <v>0</v>
      </c>
      <c r="L131" s="27">
        <f>'[2]เย็น '!K131+'[2]เช้า '!K131+[2]บ่าย!K131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10"/>
        <v>0</v>
      </c>
    </row>
    <row r="132" spans="2:18" x14ac:dyDescent="0.35">
      <c r="B132" s="21">
        <v>1200004</v>
      </c>
      <c r="C132" s="38" t="s">
        <v>52</v>
      </c>
      <c r="D132" s="27">
        <f>'[2]เย็น '!D132+'[2]เช้า '!D132+[2]บ่าย!D132</f>
        <v>0</v>
      </c>
      <c r="E132" s="27">
        <f>'[2]เย็น '!E132+'[2]เช้า '!E132+[2]บ่าย!E132</f>
        <v>0</v>
      </c>
      <c r="F132" s="27">
        <f>'[2]เย็น '!F132+'[2]เช้า '!F132+[2]บ่าย!F132</f>
        <v>0</v>
      </c>
      <c r="G132" s="27">
        <f>'[2]เย็น '!G132+'[2]เช้า '!G132+[2]บ่าย!G132</f>
        <v>0</v>
      </c>
      <c r="H132" s="27">
        <f>'[2]เย็น '!H132+'[2]เช้า '!H132+[2]บ่าย!H132</f>
        <v>0</v>
      </c>
      <c r="I132" s="27">
        <f>'[2]เย็น '!I132+'[2]เช้า '!I132+[2]บ่าย!I132</f>
        <v>0</v>
      </c>
      <c r="J132" s="27">
        <f t="shared" si="4"/>
        <v>0</v>
      </c>
      <c r="K132" s="27">
        <f>'[2]เย็น '!J132+'[2]เช้า '!J132+[2]บ่าย!J132</f>
        <v>0</v>
      </c>
      <c r="L132" s="27">
        <f>'[2]เย็น '!K132+'[2]เช้า '!K132+[2]บ่าย!K132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10"/>
        <v>0</v>
      </c>
    </row>
    <row r="133" spans="2:18" x14ac:dyDescent="0.35">
      <c r="B133" s="21">
        <v>1200093</v>
      </c>
      <c r="C133" s="38" t="s">
        <v>53</v>
      </c>
      <c r="D133" s="27">
        <f>'[2]เย็น '!D133+'[2]เช้า '!D133+[2]บ่าย!D133</f>
        <v>0</v>
      </c>
      <c r="E133" s="27">
        <f>'[2]เย็น '!E133+'[2]เช้า '!E133+[2]บ่าย!E133</f>
        <v>0</v>
      </c>
      <c r="F133" s="27">
        <f>'[2]เย็น '!F133+'[2]เช้า '!F133+[2]บ่าย!F133</f>
        <v>0</v>
      </c>
      <c r="G133" s="27">
        <f>'[2]เย็น '!G133+'[2]เช้า '!G133+[2]บ่าย!G133</f>
        <v>0</v>
      </c>
      <c r="H133" s="27">
        <f>'[2]เย็น '!H133+'[2]เช้า '!H133+[2]บ่าย!H133</f>
        <v>0</v>
      </c>
      <c r="I133" s="27">
        <f>'[2]เย็น '!I133+'[2]เช้า '!I133+[2]บ่าย!I133</f>
        <v>0</v>
      </c>
      <c r="J133" s="27">
        <f t="shared" si="4"/>
        <v>0</v>
      </c>
      <c r="K133" s="27">
        <f>'[2]เย็น '!J133+'[2]เช้า '!J133+[2]บ่าย!J133</f>
        <v>0</v>
      </c>
      <c r="L133" s="27">
        <f>'[2]เย็น '!K133+'[2]เช้า '!K133+[2]บ่าย!K133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10"/>
        <v>0</v>
      </c>
    </row>
    <row r="134" spans="2:18" x14ac:dyDescent="0.35">
      <c r="B134" s="21">
        <v>1200092</v>
      </c>
      <c r="C134" s="37" t="s">
        <v>54</v>
      </c>
      <c r="D134" s="27">
        <f>'[2]เย็น '!D134+'[2]เช้า '!D134+[2]บ่าย!D134</f>
        <v>0</v>
      </c>
      <c r="E134" s="27">
        <f>'[2]เย็น '!E134+'[2]เช้า '!E134+[2]บ่าย!E134</f>
        <v>0</v>
      </c>
      <c r="F134" s="27">
        <f>'[2]เย็น '!F134+'[2]เช้า '!F134+[2]บ่าย!F134</f>
        <v>0</v>
      </c>
      <c r="G134" s="27">
        <f>'[2]เย็น '!G134+'[2]เช้า '!G134+[2]บ่าย!G134</f>
        <v>0</v>
      </c>
      <c r="H134" s="27">
        <f>'[2]เย็น '!H134+'[2]เช้า '!H134+[2]บ่าย!H134</f>
        <v>0</v>
      </c>
      <c r="I134" s="27">
        <f>'[2]เย็น '!I134+'[2]เช้า '!I134+[2]บ่าย!I134</f>
        <v>0</v>
      </c>
      <c r="J134" s="27">
        <f t="shared" si="4"/>
        <v>0</v>
      </c>
      <c r="K134" s="27">
        <f>'[2]เย็น '!J134+'[2]เช้า '!J134+[2]บ่าย!J134</f>
        <v>0</v>
      </c>
      <c r="L134" s="27">
        <f>'[2]เย็น '!K134+'[2]เช้า '!K134+[2]บ่าย!K134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10"/>
        <v>0</v>
      </c>
    </row>
    <row r="135" spans="2:18" x14ac:dyDescent="0.35">
      <c r="B135" s="39" t="s">
        <v>172</v>
      </c>
      <c r="C135" s="38" t="s">
        <v>55</v>
      </c>
      <c r="D135" s="27">
        <f>'[2]เย็น '!D135+'[2]เช้า '!D135+[2]บ่าย!D135</f>
        <v>0</v>
      </c>
      <c r="E135" s="27">
        <f>'[2]เย็น '!E135+'[2]เช้า '!E135+[2]บ่าย!E135</f>
        <v>0</v>
      </c>
      <c r="F135" s="27">
        <f>'[2]เย็น '!F135+'[2]เช้า '!F135+[2]บ่าย!F135</f>
        <v>0</v>
      </c>
      <c r="G135" s="27">
        <f>'[2]เย็น '!G135+'[2]เช้า '!G135+[2]บ่าย!G135</f>
        <v>0</v>
      </c>
      <c r="H135" s="27">
        <f>'[2]เย็น '!H135+'[2]เช้า '!H135+[2]บ่าย!H135</f>
        <v>0</v>
      </c>
      <c r="I135" s="27">
        <f>'[2]เย็น '!I135+'[2]เช้า '!I135+[2]บ่าย!I135</f>
        <v>0</v>
      </c>
      <c r="J135" s="27">
        <f t="shared" si="4"/>
        <v>0</v>
      </c>
      <c r="K135" s="27">
        <f>'[2]เย็น '!J135+'[2]เช้า '!J135+[2]บ่าย!J135</f>
        <v>0</v>
      </c>
      <c r="L135" s="27">
        <f>'[2]เย็น '!K135+'[2]เช้า '!K135+[2]บ่าย!K135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10"/>
        <v>0</v>
      </c>
    </row>
    <row r="136" spans="2:18" x14ac:dyDescent="0.35">
      <c r="B136" s="39" t="s">
        <v>171</v>
      </c>
      <c r="C136" s="38" t="s">
        <v>56</v>
      </c>
      <c r="D136" s="27">
        <f>'[2]เย็น '!D136+'[2]เช้า '!D136+[2]บ่าย!D136</f>
        <v>0</v>
      </c>
      <c r="E136" s="27">
        <f>'[2]เย็น '!E136+'[2]เช้า '!E136+[2]บ่าย!E136</f>
        <v>0</v>
      </c>
      <c r="F136" s="27">
        <f>'[2]เย็น '!F136+'[2]เช้า '!F136+[2]บ่าย!F136</f>
        <v>0</v>
      </c>
      <c r="G136" s="27">
        <f>'[2]เย็น '!G136+'[2]เช้า '!G136+[2]บ่าย!G136</f>
        <v>0</v>
      </c>
      <c r="H136" s="27">
        <f>'[2]เย็น '!H136+'[2]เช้า '!H136+[2]บ่าย!H136</f>
        <v>0</v>
      </c>
      <c r="I136" s="27">
        <f>'[2]เย็น '!I136+'[2]เช้า '!I136+[2]บ่าย!I136</f>
        <v>0</v>
      </c>
      <c r="J136" s="27">
        <f t="shared" ref="J136:J140" si="11">SUM(G136:I136)</f>
        <v>0</v>
      </c>
      <c r="K136" s="27">
        <f>'[2]เย็น '!J136+'[2]เช้า '!J136+[2]บ่าย!J136</f>
        <v>0</v>
      </c>
      <c r="L136" s="27">
        <f>'[2]เย็น '!K136+'[2]เช้า '!K136+[2]บ่าย!K136</f>
        <v>0</v>
      </c>
      <c r="M136" s="28">
        <f t="shared" ref="M136:M140" si="12">+D136+E136+F136+J136+K136+L136</f>
        <v>0</v>
      </c>
      <c r="N136" s="21"/>
      <c r="O136" s="21"/>
      <c r="P136" s="21"/>
      <c r="Q136" s="21"/>
      <c r="R136" s="29">
        <f t="shared" si="10"/>
        <v>0</v>
      </c>
    </row>
    <row r="137" spans="2:18" x14ac:dyDescent="0.35">
      <c r="B137" s="39">
        <v>20052721</v>
      </c>
      <c r="C137" s="38" t="s">
        <v>185</v>
      </c>
      <c r="D137" s="27">
        <f>'[2]เย็น '!D137+'[2]เช้า '!D137+[2]บ่าย!D137</f>
        <v>0</v>
      </c>
      <c r="E137" s="27">
        <f>'[2]เย็น '!E137+'[2]เช้า '!E137+[2]บ่าย!E137</f>
        <v>0</v>
      </c>
      <c r="F137" s="27">
        <f>'[2]เย็น '!F137+'[2]เช้า '!F137+[2]บ่าย!F137</f>
        <v>0</v>
      </c>
      <c r="G137" s="27">
        <f>'[2]เย็น '!G137+'[2]เช้า '!G137+[2]บ่าย!G137</f>
        <v>40</v>
      </c>
      <c r="H137" s="27">
        <f>'[2]เย็น '!H137+'[2]เช้า '!H137+[2]บ่าย!H137</f>
        <v>0</v>
      </c>
      <c r="I137" s="27">
        <f>'[2]เย็น '!I137+'[2]เช้า '!I137+[2]บ่าย!I137</f>
        <v>0</v>
      </c>
      <c r="J137" s="27">
        <f t="shared" si="11"/>
        <v>40</v>
      </c>
      <c r="K137" s="27">
        <f>'[2]เย็น '!J137+'[2]เช้า '!J137+[2]บ่าย!J137</f>
        <v>0</v>
      </c>
      <c r="L137" s="27">
        <f>'[2]เย็น '!K137+'[2]เช้า '!K137+[2]บ่าย!K137</f>
        <v>0</v>
      </c>
      <c r="M137" s="28">
        <f t="shared" si="12"/>
        <v>40</v>
      </c>
      <c r="N137" s="21"/>
      <c r="O137" s="21"/>
      <c r="P137" s="21"/>
      <c r="Q137" s="21"/>
      <c r="R137" s="29">
        <f t="shared" si="10"/>
        <v>-40</v>
      </c>
    </row>
    <row r="138" spans="2:18" x14ac:dyDescent="0.35">
      <c r="B138" s="40">
        <v>1</v>
      </c>
      <c r="C138" s="41" t="s">
        <v>57</v>
      </c>
      <c r="D138" s="27">
        <f>'[2]เย็น '!D138+'[2]เช้า '!D138+[2]บ่าย!D138</f>
        <v>0</v>
      </c>
      <c r="E138" s="27">
        <f>'[2]เย็น '!E138+'[2]เช้า '!E138+[2]บ่าย!E138</f>
        <v>0</v>
      </c>
      <c r="F138" s="27">
        <f>'[2]เย็น '!F138+'[2]เช้า '!F138+[2]บ่าย!F138</f>
        <v>0</v>
      </c>
      <c r="G138" s="27">
        <f>'[2]เย็น '!G138+'[2]เช้า '!G138+[2]บ่าย!G138</f>
        <v>0</v>
      </c>
      <c r="H138" s="27">
        <f>'[2]เย็น '!H138+'[2]เช้า '!H138+[2]บ่าย!H138</f>
        <v>0</v>
      </c>
      <c r="I138" s="27">
        <f>'[2]เย็น '!I138+'[2]เช้า '!I138+[2]บ่าย!I138</f>
        <v>0</v>
      </c>
      <c r="J138" s="27">
        <f t="shared" si="11"/>
        <v>0</v>
      </c>
      <c r="K138" s="27">
        <f>'[2]เย็น '!J138+'[2]เช้า '!J138+[2]บ่าย!J138</f>
        <v>0</v>
      </c>
      <c r="L138" s="27">
        <f>'[2]เย็น '!K138+'[2]เช้า '!K138+[2]บ่าย!K138</f>
        <v>0</v>
      </c>
      <c r="M138" s="28">
        <f t="shared" si="12"/>
        <v>0</v>
      </c>
      <c r="N138" s="21"/>
      <c r="O138" s="21"/>
      <c r="P138" s="21"/>
      <c r="Q138" s="21"/>
      <c r="R138" s="29">
        <f t="shared" si="10"/>
        <v>0</v>
      </c>
    </row>
    <row r="139" spans="2:18" x14ac:dyDescent="0.35">
      <c r="B139" s="40">
        <v>2</v>
      </c>
      <c r="C139" s="41" t="s">
        <v>58</v>
      </c>
      <c r="D139" s="27">
        <f>'[2]เย็น '!D139+'[2]เช้า '!D139+[2]บ่าย!D139</f>
        <v>0</v>
      </c>
      <c r="E139" s="27">
        <f>'[2]เย็น '!E139+'[2]เช้า '!E139+[2]บ่าย!E139</f>
        <v>0</v>
      </c>
      <c r="F139" s="27">
        <f>'[2]เย็น '!F139+'[2]เช้า '!F139+[2]บ่าย!F139</f>
        <v>0</v>
      </c>
      <c r="G139" s="27">
        <f>'[2]เย็น '!G139+'[2]เช้า '!G139+[2]บ่าย!G139</f>
        <v>0</v>
      </c>
      <c r="H139" s="27">
        <f>'[2]เย็น '!H139+'[2]เช้า '!H139+[2]บ่าย!H139</f>
        <v>0</v>
      </c>
      <c r="I139" s="27">
        <f>'[2]เย็น '!I139+'[2]เช้า '!I139+[2]บ่าย!I139</f>
        <v>0</v>
      </c>
      <c r="J139" s="27">
        <f t="shared" si="11"/>
        <v>0</v>
      </c>
      <c r="K139" s="27">
        <f>'[2]เย็น '!J139+'[2]เช้า '!J139+[2]บ่าย!J139</f>
        <v>0</v>
      </c>
      <c r="L139" s="27">
        <f>'[2]เย็น '!K139+'[2]เช้า '!K139+[2]บ่าย!K139</f>
        <v>0</v>
      </c>
      <c r="M139" s="28">
        <f t="shared" si="12"/>
        <v>0</v>
      </c>
      <c r="N139" s="21"/>
      <c r="O139" s="21"/>
      <c r="P139" s="21"/>
      <c r="Q139" s="21"/>
      <c r="R139" s="29">
        <f t="shared" si="10"/>
        <v>0</v>
      </c>
    </row>
    <row r="140" spans="2:18" x14ac:dyDescent="0.35">
      <c r="B140" s="40">
        <v>3</v>
      </c>
      <c r="C140" s="41" t="s">
        <v>59</v>
      </c>
      <c r="D140" s="27">
        <f>'[2]เย็น '!D140+'[2]เช้า '!D140+[2]บ่าย!D140</f>
        <v>0</v>
      </c>
      <c r="E140" s="27">
        <f>'[2]เย็น '!E140+'[2]เช้า '!E140+[2]บ่าย!E140</f>
        <v>0</v>
      </c>
      <c r="F140" s="27">
        <f>'[2]เย็น '!F140+'[2]เช้า '!F140+[2]บ่าย!F140</f>
        <v>0</v>
      </c>
      <c r="G140" s="27">
        <f>'[2]เย็น '!G140+'[2]เช้า '!G140+[2]บ่าย!G140</f>
        <v>0</v>
      </c>
      <c r="H140" s="27">
        <f>'[2]เย็น '!H140+'[2]เช้า '!H140+[2]บ่าย!H140</f>
        <v>0</v>
      </c>
      <c r="I140" s="27">
        <f>'[2]เย็น '!I140+'[2]เช้า '!I140+[2]บ่าย!I140</f>
        <v>0</v>
      </c>
      <c r="J140" s="27">
        <f t="shared" si="11"/>
        <v>0</v>
      </c>
      <c r="K140" s="27">
        <f>'[2]เย็น '!J140+'[2]เช้า '!J140+[2]บ่าย!J140</f>
        <v>0</v>
      </c>
      <c r="L140" s="27">
        <f>'[2]เย็น '!K140+'[2]เช้า '!K140+[2]บ่าย!K140</f>
        <v>0</v>
      </c>
      <c r="M140" s="28">
        <f t="shared" si="12"/>
        <v>0</v>
      </c>
      <c r="N140" s="21"/>
      <c r="O140" s="21"/>
      <c r="P140" s="21"/>
      <c r="Q140" s="21"/>
      <c r="R140" s="29">
        <f t="shared" si="10"/>
        <v>0</v>
      </c>
    </row>
    <row r="141" spans="2:18" ht="40.5" customHeight="1" x14ac:dyDescent="0.35">
      <c r="C141" s="42"/>
      <c r="D141" s="28">
        <f>SUM(D114:D140,D90:D99,D79:D87,D69:D76,D7:D66,D102:D111)</f>
        <v>51</v>
      </c>
      <c r="E141" s="28">
        <f t="shared" ref="E141:L141" si="13">SUM(E114:E140,E90:E99,E79:E87,E69:E76,E7:E66,E102:E111)</f>
        <v>37</v>
      </c>
      <c r="F141" s="28">
        <f t="shared" si="13"/>
        <v>39</v>
      </c>
      <c r="G141" s="28">
        <f t="shared" si="13"/>
        <v>113</v>
      </c>
      <c r="H141" s="28">
        <f t="shared" si="13"/>
        <v>0</v>
      </c>
      <c r="I141" s="28">
        <f t="shared" si="13"/>
        <v>0</v>
      </c>
      <c r="J141" s="28"/>
      <c r="K141" s="28">
        <f t="shared" si="13"/>
        <v>0</v>
      </c>
      <c r="L141" s="28">
        <f t="shared" si="13"/>
        <v>0</v>
      </c>
      <c r="M141" s="28">
        <f>SUM(M114:M140,M90:M99,M79:M87,M69:M76,M7:M66,M102:M111)</f>
        <v>240</v>
      </c>
      <c r="N141" s="27">
        <f>SUM(N114:N136,N90:N98,N79:N87,N69:N76,N7:N66)</f>
        <v>0</v>
      </c>
      <c r="O141" s="27">
        <f>SUM(O114:O136,O90:O98,O79:O87,O69:O76,O7:O66)</f>
        <v>0</v>
      </c>
      <c r="P141" s="27"/>
      <c r="Q141" s="27"/>
      <c r="R141" s="29">
        <f t="shared" ref="R141" si="14">(N141+O141)-M141</f>
        <v>-240</v>
      </c>
    </row>
    <row r="142" spans="2:18" x14ac:dyDescent="0.3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3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35">
      <c r="C144" s="46"/>
      <c r="D144" s="47"/>
      <c r="E144" s="47"/>
      <c r="F144" s="47"/>
      <c r="G144" s="48"/>
      <c r="M144" s="50"/>
    </row>
    <row r="145" spans="2:26" s="7" customFormat="1" x14ac:dyDescent="0.3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  <c r="R145" s="8"/>
      <c r="S145"/>
      <c r="T145"/>
      <c r="U145" s="31"/>
      <c r="V145" s="31"/>
      <c r="W145" s="31"/>
      <c r="X145" s="31"/>
      <c r="Y145" s="31"/>
      <c r="Z145" s="31"/>
    </row>
    <row r="146" spans="2:26" s="7" customFormat="1" x14ac:dyDescent="0.3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  <c r="R146" s="8"/>
      <c r="S146"/>
      <c r="T146"/>
      <c r="U146" s="31"/>
      <c r="V146" s="31"/>
      <c r="W146" s="31"/>
      <c r="X146" s="31"/>
      <c r="Y146" s="31"/>
      <c r="Z146" s="31"/>
    </row>
    <row r="147" spans="2:26" s="7" customFormat="1" x14ac:dyDescent="0.3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  <c r="R147" s="8"/>
      <c r="S147"/>
      <c r="T147"/>
      <c r="U147" s="31"/>
      <c r="V147" s="31"/>
      <c r="W147" s="31"/>
      <c r="X147" s="31"/>
      <c r="Y147" s="31"/>
      <c r="Z147" s="31"/>
    </row>
    <row r="148" spans="2:26" s="7" customFormat="1" ht="20.399999999999999" x14ac:dyDescent="0.3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  <c r="S148"/>
      <c r="T148"/>
      <c r="U148" s="31"/>
      <c r="V148" s="31"/>
      <c r="W148" s="31"/>
      <c r="X148" s="31"/>
      <c r="Y148" s="31"/>
      <c r="Z148" s="31"/>
    </row>
    <row r="149" spans="2:26" s="7" customFormat="1" ht="20.399999999999999" x14ac:dyDescent="0.3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  <c r="S149"/>
      <c r="T149"/>
      <c r="U149" s="31"/>
      <c r="V149" s="31"/>
      <c r="W149" s="31"/>
      <c r="X149" s="31"/>
      <c r="Y149" s="31"/>
      <c r="Z149" s="31"/>
    </row>
    <row r="150" spans="2:26" s="7" customFormat="1" ht="20.399999999999999" x14ac:dyDescent="0.3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  <c r="S150"/>
      <c r="T150"/>
      <c r="U150" s="31"/>
      <c r="V150" s="31"/>
      <c r="W150" s="31"/>
      <c r="X150" s="31"/>
      <c r="Y150" s="31"/>
      <c r="Z150" s="31"/>
    </row>
    <row r="151" spans="2:26" s="7" customFormat="1" ht="20.399999999999999" x14ac:dyDescent="0.3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  <c r="S151"/>
      <c r="T151"/>
      <c r="U151" s="31"/>
      <c r="V151" s="31"/>
      <c r="W151" s="31"/>
      <c r="X151" s="31"/>
      <c r="Y151" s="31"/>
      <c r="Z151" s="31"/>
    </row>
    <row r="152" spans="2:26" s="7" customFormat="1" ht="20.399999999999999" x14ac:dyDescent="0.3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  <c r="R152" s="8"/>
      <c r="S152"/>
      <c r="T152"/>
      <c r="U152" s="31"/>
      <c r="V152" s="31"/>
      <c r="W152" s="31"/>
      <c r="X152" s="31"/>
      <c r="Y152" s="31"/>
      <c r="Z152" s="31"/>
    </row>
    <row r="153" spans="2:26" s="7" customFormat="1" x14ac:dyDescent="0.3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  <c r="S153"/>
      <c r="T153"/>
      <c r="U153" s="31"/>
      <c r="V153" s="31"/>
      <c r="W153" s="31"/>
      <c r="X153" s="31"/>
      <c r="Y153" s="31"/>
      <c r="Z153" s="31"/>
    </row>
    <row r="154" spans="2:26" s="7" customFormat="1" x14ac:dyDescent="0.3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  <c r="S154"/>
      <c r="T154"/>
      <c r="U154" s="31"/>
      <c r="V154" s="31"/>
      <c r="W154" s="31"/>
      <c r="X154" s="31"/>
      <c r="Y154" s="31"/>
      <c r="Z154" s="31"/>
    </row>
    <row r="155" spans="2:26" s="7" customFormat="1" x14ac:dyDescent="0.3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  <c r="S155"/>
      <c r="T155"/>
      <c r="U155" s="31"/>
      <c r="V155" s="31"/>
      <c r="W155" s="31"/>
      <c r="X155" s="31"/>
      <c r="Y155" s="31"/>
      <c r="Z155" s="31"/>
    </row>
    <row r="156" spans="2:26" s="7" customFormat="1" x14ac:dyDescent="0.3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  <c r="S156"/>
      <c r="T156"/>
      <c r="U156" s="31"/>
      <c r="V156" s="31"/>
      <c r="W156" s="31"/>
      <c r="X156" s="31"/>
      <c r="Y156" s="31"/>
      <c r="Z156" s="31"/>
    </row>
    <row r="157" spans="2:26" s="7" customFormat="1" x14ac:dyDescent="0.3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  <c r="S157"/>
      <c r="T157"/>
      <c r="U157" s="31"/>
      <c r="V157" s="31"/>
      <c r="W157" s="31"/>
      <c r="X157" s="31"/>
      <c r="Y157" s="31"/>
      <c r="Z157" s="31"/>
    </row>
    <row r="158" spans="2:26" s="7" customFormat="1" x14ac:dyDescent="0.3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  <c r="S158"/>
      <c r="T158"/>
      <c r="U158" s="31"/>
      <c r="V158" s="31"/>
      <c r="W158" s="31"/>
      <c r="X158" s="31"/>
      <c r="Y158" s="31"/>
      <c r="Z158" s="31"/>
    </row>
    <row r="159" spans="2:26" s="7" customFormat="1" x14ac:dyDescent="0.3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  <c r="S159"/>
      <c r="T159"/>
      <c r="U159" s="31"/>
      <c r="V159" s="31"/>
      <c r="W159" s="31"/>
      <c r="X159" s="31"/>
      <c r="Y159" s="31"/>
      <c r="Z159" s="31"/>
    </row>
    <row r="160" spans="2:26" s="7" customFormat="1" x14ac:dyDescent="0.3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  <c r="S160"/>
      <c r="T160"/>
      <c r="U160" s="31"/>
      <c r="V160" s="31"/>
      <c r="W160" s="31"/>
      <c r="X160" s="31"/>
      <c r="Y160" s="31"/>
      <c r="Z160" s="31"/>
    </row>
    <row r="161" spans="2:26" s="49" customFormat="1" x14ac:dyDescent="0.3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  <c r="S161"/>
      <c r="T161"/>
      <c r="U161" s="31"/>
      <c r="V161" s="31"/>
      <c r="W161" s="31"/>
      <c r="X161" s="31"/>
      <c r="Y161" s="31"/>
      <c r="Z161" s="31"/>
    </row>
    <row r="162" spans="2:26" s="49" customFormat="1" x14ac:dyDescent="0.3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  <c r="S162"/>
      <c r="T162"/>
      <c r="U162" s="31"/>
      <c r="V162" s="31"/>
      <c r="W162" s="31"/>
      <c r="X162" s="31"/>
      <c r="Y162" s="31"/>
      <c r="Z162" s="31"/>
    </row>
    <row r="163" spans="2:26" s="49" customFormat="1" x14ac:dyDescent="0.35">
      <c r="B163" s="7"/>
      <c r="C163" s="7"/>
      <c r="D163" s="47"/>
      <c r="E163" s="47"/>
      <c r="F163" s="47"/>
      <c r="G163" s="47"/>
      <c r="H163" s="47"/>
      <c r="M163" s="55"/>
      <c r="N163" s="7"/>
      <c r="O163" s="7"/>
      <c r="P163" s="7"/>
      <c r="Q163" s="7"/>
      <c r="R163" s="8"/>
      <c r="S163"/>
      <c r="T163"/>
      <c r="U163" s="31"/>
      <c r="V163" s="31"/>
      <c r="W163" s="31"/>
      <c r="X163" s="31"/>
      <c r="Y163" s="31"/>
      <c r="Z163" s="31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613B-CEDB-4B86-A2B3-5B2F18E0E691}">
  <sheetPr>
    <tabColor rgb="FFFF99FF"/>
    <pageSetUpPr fitToPage="1"/>
  </sheetPr>
  <dimension ref="B1:Z163"/>
  <sheetViews>
    <sheetView zoomScale="50" zoomScaleNormal="50" workbookViewId="0">
      <pane xSplit="3" ySplit="6" topLeftCell="D116" activePane="bottomRight" state="frozen"/>
      <selection pane="topRight" activeCell="D1" sqref="D1"/>
      <selection pane="bottomLeft" activeCell="A7" sqref="A7"/>
      <selection pane="bottomRight" activeCell="D135" sqref="D135:L136"/>
    </sheetView>
  </sheetViews>
  <sheetFormatPr defaultRowHeight="22.2" x14ac:dyDescent="0.35"/>
  <cols>
    <col min="2" max="2" width="22.09765625" style="7" customWidth="1"/>
    <col min="3" max="3" width="59.09765625" style="7" customWidth="1"/>
    <col min="4" max="6" width="14.3984375" style="49" customWidth="1"/>
    <col min="7" max="12" width="14.09765625" style="49" customWidth="1"/>
    <col min="13" max="13" width="14.0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style="31" customWidth="1"/>
    <col min="22" max="26" width="9.09765625" style="31" customWidth="1"/>
  </cols>
  <sheetData>
    <row r="1" spans="2:18" x14ac:dyDescent="0.35">
      <c r="B1" s="56" t="s">
        <v>186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3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3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3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8" t="s">
        <v>169</v>
      </c>
      <c r="K4" s="18" t="s">
        <v>77</v>
      </c>
      <c r="L4" s="18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3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3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35">
      <c r="B7" s="21">
        <v>1111002</v>
      </c>
      <c r="C7" s="26" t="s">
        <v>4</v>
      </c>
      <c r="D7" s="27">
        <f>'[3]เย็น '!D7+'[3]เช้า '!D7+[3]บ่าย!D7</f>
        <v>86</v>
      </c>
      <c r="E7" s="27">
        <f>'[3]เย็น '!E7+'[3]เช้า '!E7+[3]บ่าย!E7</f>
        <v>30</v>
      </c>
      <c r="F7" s="27">
        <f>'[3]เย็น '!F7+'[3]เช้า '!F7+[3]บ่าย!F7</f>
        <v>14</v>
      </c>
      <c r="G7" s="27">
        <f>'[3]เย็น '!G7+'[3]เช้า '!G7+[3]บ่าย!G7</f>
        <v>10</v>
      </c>
      <c r="H7" s="27">
        <f>'[3]เย็น '!H7+'[3]เช้า '!H7+[3]บ่าย!H7</f>
        <v>0</v>
      </c>
      <c r="I7" s="27">
        <f>'[3]เย็น '!I7+'[3]เช้า '!I7+[3]บ่าย!I7</f>
        <v>0</v>
      </c>
      <c r="J7" s="27">
        <f>+G7+H7++I7</f>
        <v>10</v>
      </c>
      <c r="K7" s="27">
        <f>'[3]เย็น '!J7+'[3]เช้า '!J7+[3]บ่าย!J7</f>
        <v>0</v>
      </c>
      <c r="L7" s="27">
        <f>'[3]เย็น '!K7+'[3]เช้า '!K7+[3]บ่าย!K7</f>
        <v>15</v>
      </c>
      <c r="M7" s="28">
        <f>+D7+E7+F7+J7+K7+L7</f>
        <v>155</v>
      </c>
      <c r="N7" s="21"/>
      <c r="O7" s="21"/>
      <c r="P7" s="21"/>
      <c r="Q7" s="21"/>
      <c r="R7" s="29">
        <f>(N7+O7+P7+Q7)-M7</f>
        <v>-155</v>
      </c>
    </row>
    <row r="8" spans="2:18" x14ac:dyDescent="0.35">
      <c r="B8" s="21"/>
      <c r="C8" s="26" t="s">
        <v>81</v>
      </c>
      <c r="D8" s="27">
        <f>'[3]เย็น '!D8+'[3]เช้า '!D8+[3]บ่าย!D8</f>
        <v>0</v>
      </c>
      <c r="E8" s="27">
        <f>'[3]เย็น '!E8+'[3]เช้า '!E8+[3]บ่าย!E8</f>
        <v>0</v>
      </c>
      <c r="F8" s="27">
        <f>'[3]เย็น '!F8+'[3]เช้า '!F8+[3]บ่าย!F8</f>
        <v>0</v>
      </c>
      <c r="G8" s="27">
        <f>'[3]เย็น '!G8+'[3]เช้า '!G8+[3]บ่าย!G8</f>
        <v>0</v>
      </c>
      <c r="H8" s="27">
        <f>'[3]เย็น '!H8+'[3]เช้า '!H8+[3]บ่าย!H8</f>
        <v>0</v>
      </c>
      <c r="I8" s="27">
        <f>'[3]เย็น '!I8+'[3]เช้า '!I8+[3]บ่าย!I8</f>
        <v>0</v>
      </c>
      <c r="J8" s="27">
        <f t="shared" ref="J8:J71" si="0">+G8+H8++I8</f>
        <v>0</v>
      </c>
      <c r="K8" s="27">
        <f>'[3]เย็น '!J8+'[3]เช้า '!J8+[3]บ่าย!J8</f>
        <v>0</v>
      </c>
      <c r="L8" s="27">
        <f>'[3]เย็น '!K8+'[3]เช้า '!K8+[3]บ่าย!K8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35">
      <c r="B9" s="21">
        <v>1111084</v>
      </c>
      <c r="C9" s="26" t="s">
        <v>82</v>
      </c>
      <c r="D9" s="27">
        <f>'[3]เย็น '!D9+'[3]เช้า '!D9+[3]บ่าย!D9</f>
        <v>0</v>
      </c>
      <c r="E9" s="27">
        <f>'[3]เย็น '!E9+'[3]เช้า '!E9+[3]บ่าย!E9</f>
        <v>0</v>
      </c>
      <c r="F9" s="27">
        <f>'[3]เย็น '!F9+'[3]เช้า '!F9+[3]บ่าย!F9</f>
        <v>0</v>
      </c>
      <c r="G9" s="27">
        <f>'[3]เย็น '!G9+'[3]เช้า '!G9+[3]บ่าย!G9</f>
        <v>0</v>
      </c>
      <c r="H9" s="27">
        <f>'[3]เย็น '!H9+'[3]เช้า '!H9+[3]บ่าย!H9</f>
        <v>0</v>
      </c>
      <c r="I9" s="27">
        <f>'[3]เย็น '!I9+'[3]เช้า '!I9+[3]บ่าย!I9</f>
        <v>0</v>
      </c>
      <c r="J9" s="27">
        <f t="shared" si="0"/>
        <v>0</v>
      </c>
      <c r="K9" s="27">
        <f>'[3]เย็น '!J9+'[3]เช้า '!J9+[3]บ่าย!J9</f>
        <v>0</v>
      </c>
      <c r="L9" s="27">
        <f>'[3]เย็น '!K9+'[3]เช้า '!K9+[3]บ่าย!K9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35">
      <c r="B10" s="21">
        <v>1111085</v>
      </c>
      <c r="C10" s="26" t="s">
        <v>83</v>
      </c>
      <c r="D10" s="27">
        <f>'[3]เย็น '!D10+'[3]เช้า '!D10+[3]บ่าย!D10</f>
        <v>0</v>
      </c>
      <c r="E10" s="27">
        <f>'[3]เย็น '!E10+'[3]เช้า '!E10+[3]บ่าย!E10</f>
        <v>0</v>
      </c>
      <c r="F10" s="27">
        <f>'[3]เย็น '!F10+'[3]เช้า '!F10+[3]บ่าย!F10</f>
        <v>0</v>
      </c>
      <c r="G10" s="27">
        <f>'[3]เย็น '!G10+'[3]เช้า '!G10+[3]บ่าย!G10</f>
        <v>0</v>
      </c>
      <c r="H10" s="27">
        <f>'[3]เย็น '!H10+'[3]เช้า '!H10+[3]บ่าย!H10</f>
        <v>0</v>
      </c>
      <c r="I10" s="27">
        <f>'[3]เย็น '!I10+'[3]เช้า '!I10+[3]บ่าย!I10</f>
        <v>0</v>
      </c>
      <c r="J10" s="27">
        <f t="shared" si="0"/>
        <v>0</v>
      </c>
      <c r="K10" s="27">
        <f>'[3]เย็น '!J10+'[3]เช้า '!J10+[3]บ่าย!J10</f>
        <v>0</v>
      </c>
      <c r="L10" s="27">
        <f>'[3]เย็น '!K10+'[3]เช้า '!K10+[3]บ่าย!K10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35">
      <c r="B11" s="21">
        <v>1111086</v>
      </c>
      <c r="C11" s="26" t="s">
        <v>84</v>
      </c>
      <c r="D11" s="27">
        <f>'[3]เย็น '!D11+'[3]เช้า '!D11+[3]บ่าย!D11</f>
        <v>0</v>
      </c>
      <c r="E11" s="27">
        <f>'[3]เย็น '!E11+'[3]เช้า '!E11+[3]บ่าย!E11</f>
        <v>0</v>
      </c>
      <c r="F11" s="27">
        <f>'[3]เย็น '!F11+'[3]เช้า '!F11+[3]บ่าย!F11</f>
        <v>0</v>
      </c>
      <c r="G11" s="27">
        <f>'[3]เย็น '!G11+'[3]เช้า '!G11+[3]บ่าย!G11</f>
        <v>0</v>
      </c>
      <c r="H11" s="27">
        <f>'[3]เย็น '!H11+'[3]เช้า '!H11+[3]บ่าย!H11</f>
        <v>0</v>
      </c>
      <c r="I11" s="27">
        <f>'[3]เย็น '!I11+'[3]เช้า '!I11+[3]บ่าย!I11</f>
        <v>0</v>
      </c>
      <c r="J11" s="27">
        <f t="shared" si="0"/>
        <v>0</v>
      </c>
      <c r="K11" s="27">
        <f>'[3]เย็น '!J11+'[3]เช้า '!J11+[3]บ่าย!J11</f>
        <v>0</v>
      </c>
      <c r="L11" s="27">
        <f>'[3]เย็น '!K11+'[3]เช้า '!K11+[3]บ่าย!K11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35">
      <c r="B12" s="21">
        <v>1111087</v>
      </c>
      <c r="C12" s="26" t="s">
        <v>85</v>
      </c>
      <c r="D12" s="27">
        <f>'[3]เย็น '!D12+'[3]เช้า '!D12+[3]บ่าย!D12</f>
        <v>0</v>
      </c>
      <c r="E12" s="27">
        <f>'[3]เย็น '!E12+'[3]เช้า '!E12+[3]บ่าย!E12</f>
        <v>0</v>
      </c>
      <c r="F12" s="27">
        <f>'[3]เย็น '!F12+'[3]เช้า '!F12+[3]บ่าย!F12</f>
        <v>0</v>
      </c>
      <c r="G12" s="27">
        <f>'[3]เย็น '!G12+'[3]เช้า '!G12+[3]บ่าย!G12</f>
        <v>0</v>
      </c>
      <c r="H12" s="27">
        <f>'[3]เย็น '!H12+'[3]เช้า '!H12+[3]บ่าย!H12</f>
        <v>0</v>
      </c>
      <c r="I12" s="27">
        <f>'[3]เย็น '!I12+'[3]เช้า '!I12+[3]บ่าย!I12</f>
        <v>0</v>
      </c>
      <c r="J12" s="27">
        <f t="shared" si="0"/>
        <v>0</v>
      </c>
      <c r="K12" s="27">
        <f>'[3]เย็น '!J12+'[3]เช้า '!J12+[3]บ่าย!J12</f>
        <v>0</v>
      </c>
      <c r="L12" s="27">
        <f>'[3]เย็น '!K12+'[3]เช้า '!K12+[3]บ่าย!K12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35">
      <c r="B13" s="21">
        <v>1111088</v>
      </c>
      <c r="C13" s="26" t="s">
        <v>86</v>
      </c>
      <c r="D13" s="27">
        <f>'[3]เย็น '!D13+'[3]เช้า '!D13+[3]บ่าย!D13</f>
        <v>0</v>
      </c>
      <c r="E13" s="27">
        <f>'[3]เย็น '!E13+'[3]เช้า '!E13+[3]บ่าย!E13</f>
        <v>0</v>
      </c>
      <c r="F13" s="27">
        <f>'[3]เย็น '!F13+'[3]เช้า '!F13+[3]บ่าย!F13</f>
        <v>0</v>
      </c>
      <c r="G13" s="27">
        <f>'[3]เย็น '!G13+'[3]เช้า '!G13+[3]บ่าย!G13</f>
        <v>0</v>
      </c>
      <c r="H13" s="27">
        <f>'[3]เย็น '!H13+'[3]เช้า '!H13+[3]บ่าย!H13</f>
        <v>0</v>
      </c>
      <c r="I13" s="27">
        <f>'[3]เย็น '!I13+'[3]เช้า '!I13+[3]บ่าย!I13</f>
        <v>0</v>
      </c>
      <c r="J13" s="27">
        <f t="shared" si="0"/>
        <v>0</v>
      </c>
      <c r="K13" s="27">
        <f>'[3]เย็น '!J13+'[3]เช้า '!J13+[3]บ่าย!J13</f>
        <v>0</v>
      </c>
      <c r="L13" s="27">
        <f>'[3]เย็น '!K13+'[3]เช้า '!K13+[3]บ่าย!K13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35">
      <c r="B14" s="21">
        <v>1111089</v>
      </c>
      <c r="C14" s="26" t="s">
        <v>87</v>
      </c>
      <c r="D14" s="27">
        <f>'[3]เย็น '!D14+'[3]เช้า '!D14+[3]บ่าย!D14</f>
        <v>0</v>
      </c>
      <c r="E14" s="27">
        <f>'[3]เย็น '!E14+'[3]เช้า '!E14+[3]บ่าย!E14</f>
        <v>0</v>
      </c>
      <c r="F14" s="27">
        <f>'[3]เย็น '!F14+'[3]เช้า '!F14+[3]บ่าย!F14</f>
        <v>0</v>
      </c>
      <c r="G14" s="27">
        <f>'[3]เย็น '!G14+'[3]เช้า '!G14+[3]บ่าย!G14</f>
        <v>0</v>
      </c>
      <c r="H14" s="27">
        <f>'[3]เย็น '!H14+'[3]เช้า '!H14+[3]บ่าย!H14</f>
        <v>0</v>
      </c>
      <c r="I14" s="27">
        <f>'[3]เย็น '!I14+'[3]เช้า '!I14+[3]บ่าย!I14</f>
        <v>0</v>
      </c>
      <c r="J14" s="27">
        <f t="shared" si="0"/>
        <v>0</v>
      </c>
      <c r="K14" s="27">
        <f>'[3]เย็น '!J14+'[3]เช้า '!J14+[3]บ่าย!J14</f>
        <v>0</v>
      </c>
      <c r="L14" s="27">
        <f>'[3]เย็น '!K14+'[3]เช้า '!K14+[3]บ่าย!K14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35">
      <c r="B15" s="21">
        <v>1111090</v>
      </c>
      <c r="C15" s="26" t="s">
        <v>88</v>
      </c>
      <c r="D15" s="27">
        <f>'[3]เย็น '!D15+'[3]เช้า '!D15+[3]บ่าย!D15</f>
        <v>0</v>
      </c>
      <c r="E15" s="27">
        <f>'[3]เย็น '!E15+'[3]เช้า '!E15+[3]บ่าย!E15</f>
        <v>0</v>
      </c>
      <c r="F15" s="27">
        <f>'[3]เย็น '!F15+'[3]เช้า '!F15+[3]บ่าย!F15</f>
        <v>0</v>
      </c>
      <c r="G15" s="27">
        <f>'[3]เย็น '!G15+'[3]เช้า '!G15+[3]บ่าย!G15</f>
        <v>0</v>
      </c>
      <c r="H15" s="27">
        <f>'[3]เย็น '!H15+'[3]เช้า '!H15+[3]บ่าย!H15</f>
        <v>0</v>
      </c>
      <c r="I15" s="27">
        <f>'[3]เย็น '!I15+'[3]เช้า '!I15+[3]บ่าย!I15</f>
        <v>0</v>
      </c>
      <c r="J15" s="27">
        <f t="shared" si="0"/>
        <v>0</v>
      </c>
      <c r="K15" s="27">
        <f>'[3]เย็น '!J15+'[3]เช้า '!J15+[3]บ่าย!J15</f>
        <v>0</v>
      </c>
      <c r="L15" s="27">
        <f>'[3]เย็น '!K15+'[3]เช้า '!K15+[3]บ่าย!K15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35">
      <c r="B16" s="21">
        <v>1111091</v>
      </c>
      <c r="C16" s="26" t="s">
        <v>89</v>
      </c>
      <c r="D16" s="27">
        <f>'[3]เย็น '!D16+'[3]เช้า '!D16+[3]บ่าย!D16</f>
        <v>0</v>
      </c>
      <c r="E16" s="27">
        <f>'[3]เย็น '!E16+'[3]เช้า '!E16+[3]บ่าย!E16</f>
        <v>0</v>
      </c>
      <c r="F16" s="27">
        <f>'[3]เย็น '!F16+'[3]เช้า '!F16+[3]บ่าย!F16</f>
        <v>0</v>
      </c>
      <c r="G16" s="27">
        <f>'[3]เย็น '!G16+'[3]เช้า '!G16+[3]บ่าย!G16</f>
        <v>0</v>
      </c>
      <c r="H16" s="27">
        <f>'[3]เย็น '!H16+'[3]เช้า '!H16+[3]บ่าย!H16</f>
        <v>0</v>
      </c>
      <c r="I16" s="27">
        <f>'[3]เย็น '!I16+'[3]เช้า '!I16+[3]บ่าย!I16</f>
        <v>0</v>
      </c>
      <c r="J16" s="27">
        <f t="shared" si="0"/>
        <v>0</v>
      </c>
      <c r="K16" s="27">
        <f>'[3]เย็น '!J16+'[3]เช้า '!J16+[3]บ่าย!J16</f>
        <v>0</v>
      </c>
      <c r="L16" s="27">
        <f>'[3]เย็น '!K16+'[3]เช้า '!K16+[3]บ่าย!K16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35">
      <c r="B17" s="21">
        <v>1111092</v>
      </c>
      <c r="C17" s="26" t="s">
        <v>90</v>
      </c>
      <c r="D17" s="27">
        <f>'[3]เย็น '!D17+'[3]เช้า '!D17+[3]บ่าย!D17</f>
        <v>0</v>
      </c>
      <c r="E17" s="27">
        <f>'[3]เย็น '!E17+'[3]เช้า '!E17+[3]บ่าย!E17</f>
        <v>0</v>
      </c>
      <c r="F17" s="27">
        <f>'[3]เย็น '!F17+'[3]เช้า '!F17+[3]บ่าย!F17</f>
        <v>0</v>
      </c>
      <c r="G17" s="27">
        <f>'[3]เย็น '!G17+'[3]เช้า '!G17+[3]บ่าย!G17</f>
        <v>0</v>
      </c>
      <c r="H17" s="27">
        <f>'[3]เย็น '!H17+'[3]เช้า '!H17+[3]บ่าย!H17</f>
        <v>0</v>
      </c>
      <c r="I17" s="27">
        <f>'[3]เย็น '!I17+'[3]เช้า '!I17+[3]บ่าย!I17</f>
        <v>0</v>
      </c>
      <c r="J17" s="27">
        <f t="shared" si="0"/>
        <v>0</v>
      </c>
      <c r="K17" s="27">
        <f>'[3]เย็น '!J17+'[3]เช้า '!J17+[3]บ่าย!J17</f>
        <v>0</v>
      </c>
      <c r="L17" s="27">
        <f>'[3]เย็น '!K17+'[3]เช้า '!K17+[3]บ่าย!K17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35">
      <c r="B18" s="21">
        <v>1111093</v>
      </c>
      <c r="C18" s="26" t="s">
        <v>91</v>
      </c>
      <c r="D18" s="27">
        <f>'[3]เย็น '!D18+'[3]เช้า '!D18+[3]บ่าย!D18</f>
        <v>0</v>
      </c>
      <c r="E18" s="27">
        <f>'[3]เย็น '!E18+'[3]เช้า '!E18+[3]บ่าย!E18</f>
        <v>0</v>
      </c>
      <c r="F18" s="27">
        <f>'[3]เย็น '!F18+'[3]เช้า '!F18+[3]บ่าย!F18</f>
        <v>0</v>
      </c>
      <c r="G18" s="27">
        <f>'[3]เย็น '!G18+'[3]เช้า '!G18+[3]บ่าย!G18</f>
        <v>0</v>
      </c>
      <c r="H18" s="27">
        <f>'[3]เย็น '!H18+'[3]เช้า '!H18+[3]บ่าย!H18</f>
        <v>0</v>
      </c>
      <c r="I18" s="27">
        <f>'[3]เย็น '!I18+'[3]เช้า '!I18+[3]บ่าย!I18</f>
        <v>0</v>
      </c>
      <c r="J18" s="27">
        <f t="shared" si="0"/>
        <v>0</v>
      </c>
      <c r="K18" s="27">
        <f>'[3]เย็น '!J18+'[3]เช้า '!J18+[3]บ่าย!J18</f>
        <v>0</v>
      </c>
      <c r="L18" s="27">
        <f>'[3]เย็น '!K18+'[3]เช้า '!K18+[3]บ่าย!K18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35">
      <c r="B19" s="21">
        <v>1111094</v>
      </c>
      <c r="C19" s="26" t="s">
        <v>92</v>
      </c>
      <c r="D19" s="27">
        <f>'[3]เย็น '!D19+'[3]เช้า '!D19+[3]บ่าย!D19</f>
        <v>0</v>
      </c>
      <c r="E19" s="27">
        <f>'[3]เย็น '!E19+'[3]เช้า '!E19+[3]บ่าย!E19</f>
        <v>0</v>
      </c>
      <c r="F19" s="27">
        <f>'[3]เย็น '!F19+'[3]เช้า '!F19+[3]บ่าย!F19</f>
        <v>0</v>
      </c>
      <c r="G19" s="27">
        <f>'[3]เย็น '!G19+'[3]เช้า '!G19+[3]บ่าย!G19</f>
        <v>0</v>
      </c>
      <c r="H19" s="27">
        <f>'[3]เย็น '!H19+'[3]เช้า '!H19+[3]บ่าย!H19</f>
        <v>0</v>
      </c>
      <c r="I19" s="27">
        <f>'[3]เย็น '!I19+'[3]เช้า '!I19+[3]บ่าย!I19</f>
        <v>0</v>
      </c>
      <c r="J19" s="27">
        <f t="shared" si="0"/>
        <v>0</v>
      </c>
      <c r="K19" s="27">
        <f>'[3]เย็น '!J19+'[3]เช้า '!J19+[3]บ่าย!J19</f>
        <v>0</v>
      </c>
      <c r="L19" s="27">
        <f>'[3]เย็น '!K19+'[3]เช้า '!K19+[3]บ่าย!K19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35">
      <c r="B20" s="21">
        <v>1111095</v>
      </c>
      <c r="C20" s="26" t="s">
        <v>93</v>
      </c>
      <c r="D20" s="27">
        <f>'[3]เย็น '!D20+'[3]เช้า '!D20+[3]บ่าย!D20</f>
        <v>0</v>
      </c>
      <c r="E20" s="27">
        <f>'[3]เย็น '!E20+'[3]เช้า '!E20+[3]บ่าย!E20</f>
        <v>0</v>
      </c>
      <c r="F20" s="27">
        <f>'[3]เย็น '!F20+'[3]เช้า '!F20+[3]บ่าย!F20</f>
        <v>0</v>
      </c>
      <c r="G20" s="27">
        <f>'[3]เย็น '!G20+'[3]เช้า '!G20+[3]บ่าย!G20</f>
        <v>0</v>
      </c>
      <c r="H20" s="27">
        <f>'[3]เย็น '!H20+'[3]เช้า '!H20+[3]บ่าย!H20</f>
        <v>0</v>
      </c>
      <c r="I20" s="27">
        <f>'[3]เย็น '!I20+'[3]เช้า '!I20+[3]บ่าย!I20</f>
        <v>0</v>
      </c>
      <c r="J20" s="27">
        <f t="shared" si="0"/>
        <v>0</v>
      </c>
      <c r="K20" s="27">
        <f>'[3]เย็น '!J20+'[3]เช้า '!J20+[3]บ่าย!J20</f>
        <v>0</v>
      </c>
      <c r="L20" s="27">
        <f>'[3]เย็น '!K20+'[3]เช้า '!K20+[3]บ่าย!K20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35">
      <c r="B21" s="21">
        <v>1111096</v>
      </c>
      <c r="C21" s="26" t="s">
        <v>94</v>
      </c>
      <c r="D21" s="27">
        <f>'[3]เย็น '!D21+'[3]เช้า '!D21+[3]บ่าย!D21</f>
        <v>0</v>
      </c>
      <c r="E21" s="27">
        <f>'[3]เย็น '!E21+'[3]เช้า '!E21+[3]บ่าย!E21</f>
        <v>0</v>
      </c>
      <c r="F21" s="27">
        <f>'[3]เย็น '!F21+'[3]เช้า '!F21+[3]บ่าย!F21</f>
        <v>0</v>
      </c>
      <c r="G21" s="27">
        <f>'[3]เย็น '!G21+'[3]เช้า '!G21+[3]บ่าย!G21</f>
        <v>0</v>
      </c>
      <c r="H21" s="27">
        <f>'[3]เย็น '!H21+'[3]เช้า '!H21+[3]บ่าย!H21</f>
        <v>0</v>
      </c>
      <c r="I21" s="27">
        <f>'[3]เย็น '!I21+'[3]เช้า '!I21+[3]บ่าย!I21</f>
        <v>0</v>
      </c>
      <c r="J21" s="27">
        <f t="shared" si="0"/>
        <v>0</v>
      </c>
      <c r="K21" s="27">
        <f>'[3]เย็น '!J21+'[3]เช้า '!J21+[3]บ่าย!J21</f>
        <v>0</v>
      </c>
      <c r="L21" s="27">
        <f>'[3]เย็น '!K21+'[3]เช้า '!K21+[3]บ่าย!K21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35">
      <c r="B22" s="21">
        <v>1111097</v>
      </c>
      <c r="C22" s="26" t="s">
        <v>95</v>
      </c>
      <c r="D22" s="27">
        <f>'[3]เย็น '!D22+'[3]เช้า '!D22+[3]บ่าย!D22</f>
        <v>0</v>
      </c>
      <c r="E22" s="27">
        <f>'[3]เย็น '!E22+'[3]เช้า '!E22+[3]บ่าย!E22</f>
        <v>0</v>
      </c>
      <c r="F22" s="27">
        <f>'[3]เย็น '!F22+'[3]เช้า '!F22+[3]บ่าย!F22</f>
        <v>0</v>
      </c>
      <c r="G22" s="27">
        <f>'[3]เย็น '!G22+'[3]เช้า '!G22+[3]บ่าย!G22</f>
        <v>0</v>
      </c>
      <c r="H22" s="27">
        <f>'[3]เย็น '!H22+'[3]เช้า '!H22+[3]บ่าย!H22</f>
        <v>0</v>
      </c>
      <c r="I22" s="27">
        <f>'[3]เย็น '!I22+'[3]เช้า '!I22+[3]บ่าย!I22</f>
        <v>0</v>
      </c>
      <c r="J22" s="27">
        <f t="shared" si="0"/>
        <v>0</v>
      </c>
      <c r="K22" s="27">
        <f>'[3]เย็น '!J22+'[3]เช้า '!J22+[3]บ่าย!J22</f>
        <v>0</v>
      </c>
      <c r="L22" s="27">
        <f>'[3]เย็น '!K22+'[3]เช้า '!K22+[3]บ่าย!K22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35">
      <c r="B23" s="21">
        <v>1111098</v>
      </c>
      <c r="C23" s="26" t="s">
        <v>96</v>
      </c>
      <c r="D23" s="27">
        <f>'[3]เย็น '!D23+'[3]เช้า '!D23+[3]บ่าย!D23</f>
        <v>0</v>
      </c>
      <c r="E23" s="27">
        <f>'[3]เย็น '!E23+'[3]เช้า '!E23+[3]บ่าย!E23</f>
        <v>0</v>
      </c>
      <c r="F23" s="27">
        <f>'[3]เย็น '!F23+'[3]เช้า '!F23+[3]บ่าย!F23</f>
        <v>0</v>
      </c>
      <c r="G23" s="27">
        <f>'[3]เย็น '!G23+'[3]เช้า '!G23+[3]บ่าย!G23</f>
        <v>0</v>
      </c>
      <c r="H23" s="27">
        <f>'[3]เย็น '!H23+'[3]เช้า '!H23+[3]บ่าย!H23</f>
        <v>0</v>
      </c>
      <c r="I23" s="27">
        <f>'[3]เย็น '!I23+'[3]เช้า '!I23+[3]บ่าย!I23</f>
        <v>0</v>
      </c>
      <c r="J23" s="27">
        <f t="shared" si="0"/>
        <v>0</v>
      </c>
      <c r="K23" s="27">
        <f>'[3]เย็น '!J23+'[3]เช้า '!J23+[3]บ่าย!J23</f>
        <v>0</v>
      </c>
      <c r="L23" s="27">
        <f>'[3]เย็น '!K23+'[3]เช้า '!K23+[3]บ่าย!K23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35">
      <c r="B24" s="21">
        <v>1111043</v>
      </c>
      <c r="C24" s="26" t="s">
        <v>97</v>
      </c>
      <c r="D24" s="27">
        <f>'[3]เย็น '!D24+'[3]เช้า '!D24+[3]บ่าย!D24</f>
        <v>0</v>
      </c>
      <c r="E24" s="27">
        <f>'[3]เย็น '!E24+'[3]เช้า '!E24+[3]บ่าย!E24</f>
        <v>0</v>
      </c>
      <c r="F24" s="27">
        <f>'[3]เย็น '!F24+'[3]เช้า '!F24+[3]บ่าย!F24</f>
        <v>0</v>
      </c>
      <c r="G24" s="27">
        <f>'[3]เย็น '!G24+'[3]เช้า '!G24+[3]บ่าย!G24</f>
        <v>0</v>
      </c>
      <c r="H24" s="27">
        <f>'[3]เย็น '!H24+'[3]เช้า '!H24+[3]บ่าย!H24</f>
        <v>0</v>
      </c>
      <c r="I24" s="27">
        <f>'[3]เย็น '!I24+'[3]เช้า '!I24+[3]บ่าย!I24</f>
        <v>0</v>
      </c>
      <c r="J24" s="27">
        <f t="shared" si="0"/>
        <v>0</v>
      </c>
      <c r="K24" s="27">
        <f>'[3]เย็น '!J24+'[3]เช้า '!J24+[3]บ่าย!J24</f>
        <v>0</v>
      </c>
      <c r="L24" s="27">
        <f>'[3]เย็น '!K24+'[3]เช้า '!K24+[3]บ่าย!K24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35">
      <c r="B25" s="21">
        <v>1111056</v>
      </c>
      <c r="C25" s="26" t="s">
        <v>5</v>
      </c>
      <c r="D25" s="27">
        <f>'[3]เย็น '!D25+'[3]เช้า '!D25+[3]บ่าย!D25</f>
        <v>5</v>
      </c>
      <c r="E25" s="27">
        <f>'[3]เย็น '!E25+'[3]เช้า '!E25+[3]บ่าย!E25</f>
        <v>11</v>
      </c>
      <c r="F25" s="27">
        <f>'[3]เย็น '!F25+'[3]เช้า '!F25+[3]บ่าย!F25</f>
        <v>7</v>
      </c>
      <c r="G25" s="27">
        <f>'[3]เย็น '!G25+'[3]เช้า '!G25+[3]บ่าย!G25</f>
        <v>5</v>
      </c>
      <c r="H25" s="27">
        <f>'[3]เย็น '!H25+'[3]เช้า '!H25+[3]บ่าย!H25</f>
        <v>0</v>
      </c>
      <c r="I25" s="27">
        <f>'[3]เย็น '!I25+'[3]เช้า '!I25+[3]บ่าย!I25</f>
        <v>0</v>
      </c>
      <c r="J25" s="27">
        <f t="shared" si="0"/>
        <v>5</v>
      </c>
      <c r="K25" s="27">
        <f>'[3]เย็น '!J25+'[3]เช้า '!J25+[3]บ่าย!J25</f>
        <v>0</v>
      </c>
      <c r="L25" s="27">
        <f>'[3]เย็น '!K25+'[3]เช้า '!K25+[3]บ่าย!K25</f>
        <v>5</v>
      </c>
      <c r="M25" s="28">
        <f t="shared" si="1"/>
        <v>33</v>
      </c>
      <c r="N25" s="21"/>
      <c r="O25" s="21"/>
      <c r="P25" s="21"/>
      <c r="Q25" s="21"/>
      <c r="R25" s="29">
        <f t="shared" si="2"/>
        <v>-33</v>
      </c>
    </row>
    <row r="26" spans="2:18" x14ac:dyDescent="0.35">
      <c r="B26" s="21">
        <v>1004055</v>
      </c>
      <c r="C26" s="26" t="s">
        <v>6</v>
      </c>
      <c r="D26" s="27">
        <f>'[3]เย็น '!D26+'[3]เช้า '!D26+[3]บ่าย!D26</f>
        <v>10</v>
      </c>
      <c r="E26" s="27">
        <f>'[3]เย็น '!E26+'[3]เช้า '!E26+[3]บ่าย!E26</f>
        <v>0</v>
      </c>
      <c r="F26" s="27">
        <f>'[3]เย็น '!F26+'[3]เช้า '!F26+[3]บ่าย!F26</f>
        <v>0</v>
      </c>
      <c r="G26" s="27">
        <f>'[3]เย็น '!G26+'[3]เช้า '!G26+[3]บ่าย!G26</f>
        <v>0</v>
      </c>
      <c r="H26" s="27">
        <f>'[3]เย็น '!H26+'[3]เช้า '!H26+[3]บ่าย!H26</f>
        <v>0</v>
      </c>
      <c r="I26" s="27">
        <f>'[3]เย็น '!I26+'[3]เช้า '!I26+[3]บ่าย!I26</f>
        <v>0</v>
      </c>
      <c r="J26" s="27">
        <f t="shared" si="0"/>
        <v>0</v>
      </c>
      <c r="K26" s="27">
        <f>'[3]เย็น '!J26+'[3]เช้า '!J26+[3]บ่าย!J26</f>
        <v>0</v>
      </c>
      <c r="L26" s="27">
        <f>'[3]เย็น '!K26+'[3]เช้า '!K26+[3]บ่าย!K26</f>
        <v>15</v>
      </c>
      <c r="M26" s="28">
        <f t="shared" si="1"/>
        <v>25</v>
      </c>
      <c r="N26" s="21"/>
      <c r="O26" s="21"/>
      <c r="P26" s="21"/>
      <c r="Q26" s="21"/>
      <c r="R26" s="29">
        <f t="shared" si="2"/>
        <v>-25</v>
      </c>
    </row>
    <row r="27" spans="2:18" x14ac:dyDescent="0.35">
      <c r="B27" s="21">
        <v>1004055</v>
      </c>
      <c r="C27" s="26" t="s">
        <v>98</v>
      </c>
      <c r="D27" s="27">
        <f>'[3]เย็น '!D27+'[3]เช้า '!D27+[3]บ่าย!D27</f>
        <v>0</v>
      </c>
      <c r="E27" s="27">
        <f>'[3]เย็น '!E27+'[3]เช้า '!E27+[3]บ่าย!E27</f>
        <v>0</v>
      </c>
      <c r="F27" s="27">
        <f>'[3]เย็น '!F27+'[3]เช้า '!F27+[3]บ่าย!F27</f>
        <v>0</v>
      </c>
      <c r="G27" s="27">
        <f>'[3]เย็น '!G27+'[3]เช้า '!G27+[3]บ่าย!G27</f>
        <v>0</v>
      </c>
      <c r="H27" s="27">
        <f>'[3]เย็น '!H27+'[3]เช้า '!H27+[3]บ่าย!H27</f>
        <v>0</v>
      </c>
      <c r="I27" s="27">
        <f>'[3]เย็น '!I27+'[3]เช้า '!I27+[3]บ่าย!I27</f>
        <v>0</v>
      </c>
      <c r="J27" s="27">
        <f t="shared" si="0"/>
        <v>0</v>
      </c>
      <c r="K27" s="27">
        <f>'[3]เย็น '!J27+'[3]เช้า '!J27+[3]บ่าย!J27</f>
        <v>0</v>
      </c>
      <c r="L27" s="27">
        <f>'[3]เย็น '!K27+'[3]เช้า '!K27+[3]บ่าย!K27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35">
      <c r="B28" s="21">
        <v>1004055</v>
      </c>
      <c r="C28" s="26" t="s">
        <v>99</v>
      </c>
      <c r="D28" s="27">
        <f>'[3]เย็น '!D28+'[3]เช้า '!D28+[3]บ่าย!D28</f>
        <v>0</v>
      </c>
      <c r="E28" s="27">
        <f>'[3]เย็น '!E28+'[3]เช้า '!E28+[3]บ่าย!E28</f>
        <v>0</v>
      </c>
      <c r="F28" s="27">
        <f>'[3]เย็น '!F28+'[3]เช้า '!F28+[3]บ่าย!F28</f>
        <v>0</v>
      </c>
      <c r="G28" s="27">
        <f>'[3]เย็น '!G28+'[3]เช้า '!G28+[3]บ่าย!G28</f>
        <v>0</v>
      </c>
      <c r="H28" s="27">
        <f>'[3]เย็น '!H28+'[3]เช้า '!H28+[3]บ่าย!H28</f>
        <v>0</v>
      </c>
      <c r="I28" s="27">
        <f>'[3]เย็น '!I28+'[3]เช้า '!I28+[3]บ่าย!I28</f>
        <v>0</v>
      </c>
      <c r="J28" s="27">
        <f t="shared" si="0"/>
        <v>0</v>
      </c>
      <c r="K28" s="27">
        <f>'[3]เย็น '!J28+'[3]เช้า '!J28+[3]บ่าย!J28</f>
        <v>0</v>
      </c>
      <c r="L28" s="27">
        <f>'[3]เย็น '!K28+'[3]เช้า '!K28+[3]บ่าย!K28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35">
      <c r="B29" s="21">
        <v>1004055</v>
      </c>
      <c r="C29" s="26" t="s">
        <v>100</v>
      </c>
      <c r="D29" s="27">
        <f>'[3]เย็น '!D29+'[3]เช้า '!D29+[3]บ่าย!D29</f>
        <v>0</v>
      </c>
      <c r="E29" s="27">
        <f>'[3]เย็น '!E29+'[3]เช้า '!E29+[3]บ่าย!E29</f>
        <v>0</v>
      </c>
      <c r="F29" s="27">
        <f>'[3]เย็น '!F29+'[3]เช้า '!F29+[3]บ่าย!F29</f>
        <v>0</v>
      </c>
      <c r="G29" s="27">
        <f>'[3]เย็น '!G29+'[3]เช้า '!G29+[3]บ่าย!G29</f>
        <v>0</v>
      </c>
      <c r="H29" s="27">
        <f>'[3]เย็น '!H29+'[3]เช้า '!H29+[3]บ่าย!H29</f>
        <v>0</v>
      </c>
      <c r="I29" s="27">
        <f>'[3]เย็น '!I29+'[3]เช้า '!I29+[3]บ่าย!I29</f>
        <v>0</v>
      </c>
      <c r="J29" s="27">
        <f t="shared" si="0"/>
        <v>0</v>
      </c>
      <c r="K29" s="27">
        <f>'[3]เย็น '!J29+'[3]เช้า '!J29+[3]บ่าย!J29</f>
        <v>0</v>
      </c>
      <c r="L29" s="27">
        <f>'[3]เย็น '!K29+'[3]เช้า '!K29+[3]บ่าย!K29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35">
      <c r="B30" s="21">
        <v>1004055</v>
      </c>
      <c r="C30" s="26" t="s">
        <v>101</v>
      </c>
      <c r="D30" s="27">
        <f>'[3]เย็น '!D30+'[3]เช้า '!D30+[3]บ่าย!D30</f>
        <v>0</v>
      </c>
      <c r="E30" s="27">
        <f>'[3]เย็น '!E30+'[3]เช้า '!E30+[3]บ่าย!E30</f>
        <v>0</v>
      </c>
      <c r="F30" s="27">
        <f>'[3]เย็น '!F30+'[3]เช้า '!F30+[3]บ่าย!F30</f>
        <v>0</v>
      </c>
      <c r="G30" s="27">
        <f>'[3]เย็น '!G30+'[3]เช้า '!G30+[3]บ่าย!G30</f>
        <v>0</v>
      </c>
      <c r="H30" s="27">
        <f>'[3]เย็น '!H30+'[3]เช้า '!H30+[3]บ่าย!H30</f>
        <v>0</v>
      </c>
      <c r="I30" s="27">
        <f>'[3]เย็น '!I30+'[3]เช้า '!I30+[3]บ่าย!I30</f>
        <v>0</v>
      </c>
      <c r="J30" s="27">
        <f t="shared" si="0"/>
        <v>0</v>
      </c>
      <c r="K30" s="27">
        <f>'[3]เย็น '!J30+'[3]เช้า '!J30+[3]บ่าย!J30</f>
        <v>0</v>
      </c>
      <c r="L30" s="27">
        <f>'[3]เย็น '!K30+'[3]เช้า '!K30+[3]บ่าย!K30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35">
      <c r="B31" s="21">
        <v>1004055</v>
      </c>
      <c r="C31" s="26" t="s">
        <v>102</v>
      </c>
      <c r="D31" s="27">
        <f>'[3]เย็น '!D31+'[3]เช้า '!D31+[3]บ่าย!D31</f>
        <v>0</v>
      </c>
      <c r="E31" s="27">
        <f>'[3]เย็น '!E31+'[3]เช้า '!E31+[3]บ่าย!E31</f>
        <v>0</v>
      </c>
      <c r="F31" s="27">
        <f>'[3]เย็น '!F31+'[3]เช้า '!F31+[3]บ่าย!F31</f>
        <v>0</v>
      </c>
      <c r="G31" s="27">
        <f>'[3]เย็น '!G31+'[3]เช้า '!G31+[3]บ่าย!G31</f>
        <v>0</v>
      </c>
      <c r="H31" s="27">
        <f>'[3]เย็น '!H31+'[3]เช้า '!H31+[3]บ่าย!H31</f>
        <v>0</v>
      </c>
      <c r="I31" s="27">
        <f>'[3]เย็น '!I31+'[3]เช้า '!I31+[3]บ่าย!I31</f>
        <v>0</v>
      </c>
      <c r="J31" s="27">
        <f t="shared" si="0"/>
        <v>0</v>
      </c>
      <c r="K31" s="27">
        <f>'[3]เย็น '!J31+'[3]เช้า '!J31+[3]บ่าย!J31</f>
        <v>0</v>
      </c>
      <c r="L31" s="27">
        <f>'[3]เย็น '!K31+'[3]เช้า '!K31+[3]บ่าย!K31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35">
      <c r="B32" s="21">
        <v>1004055</v>
      </c>
      <c r="C32" s="26" t="s">
        <v>103</v>
      </c>
      <c r="D32" s="27">
        <f>'[3]เย็น '!D32+'[3]เช้า '!D32+[3]บ่าย!D32</f>
        <v>0</v>
      </c>
      <c r="E32" s="27">
        <f>'[3]เย็น '!E32+'[3]เช้า '!E32+[3]บ่าย!E32</f>
        <v>0</v>
      </c>
      <c r="F32" s="27">
        <f>'[3]เย็น '!F32+'[3]เช้า '!F32+[3]บ่าย!F32</f>
        <v>0</v>
      </c>
      <c r="G32" s="27">
        <f>'[3]เย็น '!G32+'[3]เช้า '!G32+[3]บ่าย!G32</f>
        <v>0</v>
      </c>
      <c r="H32" s="27">
        <f>'[3]เย็น '!H32+'[3]เช้า '!H32+[3]บ่าย!H32</f>
        <v>0</v>
      </c>
      <c r="I32" s="27">
        <f>'[3]เย็น '!I32+'[3]เช้า '!I32+[3]บ่าย!I32</f>
        <v>0</v>
      </c>
      <c r="J32" s="27">
        <f t="shared" si="0"/>
        <v>0</v>
      </c>
      <c r="K32" s="27">
        <f>'[3]เย็น '!J32+'[3]เช้า '!J32+[3]บ่าย!J32</f>
        <v>0</v>
      </c>
      <c r="L32" s="27">
        <f>'[3]เย็น '!K32+'[3]เช้า '!K32+[3]บ่าย!K32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35">
      <c r="B33" s="21">
        <v>1004055</v>
      </c>
      <c r="C33" s="26" t="s">
        <v>104</v>
      </c>
      <c r="D33" s="27">
        <f>'[3]เย็น '!D33+'[3]เช้า '!D33+[3]บ่าย!D33</f>
        <v>0</v>
      </c>
      <c r="E33" s="27">
        <f>'[3]เย็น '!E33+'[3]เช้า '!E33+[3]บ่าย!E33</f>
        <v>0</v>
      </c>
      <c r="F33" s="27">
        <f>'[3]เย็น '!F33+'[3]เช้า '!F33+[3]บ่าย!F33</f>
        <v>0</v>
      </c>
      <c r="G33" s="27">
        <f>'[3]เย็น '!G33+'[3]เช้า '!G33+[3]บ่าย!G33</f>
        <v>0</v>
      </c>
      <c r="H33" s="27">
        <f>'[3]เย็น '!H33+'[3]เช้า '!H33+[3]บ่าย!H33</f>
        <v>0</v>
      </c>
      <c r="I33" s="27">
        <f>'[3]เย็น '!I33+'[3]เช้า '!I33+[3]บ่าย!I33</f>
        <v>0</v>
      </c>
      <c r="J33" s="27">
        <f t="shared" si="0"/>
        <v>0</v>
      </c>
      <c r="K33" s="27">
        <f>'[3]เย็น '!J33+'[3]เช้า '!J33+[3]บ่าย!J33</f>
        <v>0</v>
      </c>
      <c r="L33" s="27">
        <f>'[3]เย็น '!K33+'[3]เช้า '!K33+[3]บ่าย!K33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35">
      <c r="B34" s="21">
        <v>1004055</v>
      </c>
      <c r="C34" s="26" t="s">
        <v>105</v>
      </c>
      <c r="D34" s="27">
        <f>'[3]เย็น '!D34+'[3]เช้า '!D34+[3]บ่าย!D34</f>
        <v>0</v>
      </c>
      <c r="E34" s="27">
        <f>'[3]เย็น '!E34+'[3]เช้า '!E34+[3]บ่าย!E34</f>
        <v>0</v>
      </c>
      <c r="F34" s="27">
        <f>'[3]เย็น '!F34+'[3]เช้า '!F34+[3]บ่าย!F34</f>
        <v>0</v>
      </c>
      <c r="G34" s="27">
        <f>'[3]เย็น '!G34+'[3]เช้า '!G34+[3]บ่าย!G34</f>
        <v>0</v>
      </c>
      <c r="H34" s="27">
        <f>'[3]เย็น '!H34+'[3]เช้า '!H34+[3]บ่าย!H34</f>
        <v>0</v>
      </c>
      <c r="I34" s="27">
        <f>'[3]เย็น '!I34+'[3]เช้า '!I34+[3]บ่าย!I34</f>
        <v>0</v>
      </c>
      <c r="J34" s="27">
        <f t="shared" si="0"/>
        <v>0</v>
      </c>
      <c r="K34" s="27">
        <f>'[3]เย็น '!J34+'[3]เช้า '!J34+[3]บ่าย!J34</f>
        <v>0</v>
      </c>
      <c r="L34" s="27">
        <f>'[3]เย็น '!K34+'[3]เช้า '!K34+[3]บ่าย!K34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35">
      <c r="B35" s="21">
        <v>1004055</v>
      </c>
      <c r="C35" s="26" t="s">
        <v>106</v>
      </c>
      <c r="D35" s="27">
        <f>'[3]เย็น '!D35+'[3]เช้า '!D35+[3]บ่าย!D35</f>
        <v>0</v>
      </c>
      <c r="E35" s="27">
        <f>'[3]เย็น '!E35+'[3]เช้า '!E35+[3]บ่าย!E35</f>
        <v>0</v>
      </c>
      <c r="F35" s="27">
        <f>'[3]เย็น '!F35+'[3]เช้า '!F35+[3]บ่าย!F35</f>
        <v>0</v>
      </c>
      <c r="G35" s="27">
        <f>'[3]เย็น '!G35+'[3]เช้า '!G35+[3]บ่าย!G35</f>
        <v>0</v>
      </c>
      <c r="H35" s="27">
        <f>'[3]เย็น '!H35+'[3]เช้า '!H35+[3]บ่าย!H35</f>
        <v>0</v>
      </c>
      <c r="I35" s="27">
        <f>'[3]เย็น '!I35+'[3]เช้า '!I35+[3]บ่าย!I35</f>
        <v>0</v>
      </c>
      <c r="J35" s="27">
        <f t="shared" si="0"/>
        <v>0</v>
      </c>
      <c r="K35" s="27">
        <f>'[3]เย็น '!J35+'[3]เช้า '!J35+[3]บ่าย!J35</f>
        <v>0</v>
      </c>
      <c r="L35" s="27">
        <f>'[3]เย็น '!K35+'[3]เช้า '!K35+[3]บ่าย!K35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35">
      <c r="B36" s="21">
        <v>1004055</v>
      </c>
      <c r="C36" s="26" t="s">
        <v>107</v>
      </c>
      <c r="D36" s="27">
        <f>'[3]เย็น '!D36+'[3]เช้า '!D36+[3]บ่าย!D36</f>
        <v>0</v>
      </c>
      <c r="E36" s="27">
        <f>'[3]เย็น '!E36+'[3]เช้า '!E36+[3]บ่าย!E36</f>
        <v>0</v>
      </c>
      <c r="F36" s="27">
        <f>'[3]เย็น '!F36+'[3]เช้า '!F36+[3]บ่าย!F36</f>
        <v>0</v>
      </c>
      <c r="G36" s="27">
        <f>'[3]เย็น '!G36+'[3]เช้า '!G36+[3]บ่าย!G36</f>
        <v>0</v>
      </c>
      <c r="H36" s="27">
        <f>'[3]เย็น '!H36+'[3]เช้า '!H36+[3]บ่าย!H36</f>
        <v>0</v>
      </c>
      <c r="I36" s="27">
        <f>'[3]เย็น '!I36+'[3]เช้า '!I36+[3]บ่าย!I36</f>
        <v>0</v>
      </c>
      <c r="J36" s="27">
        <f t="shared" si="0"/>
        <v>0</v>
      </c>
      <c r="K36" s="27">
        <f>'[3]เย็น '!J36+'[3]เช้า '!J36+[3]บ่าย!J36</f>
        <v>0</v>
      </c>
      <c r="L36" s="27">
        <f>'[3]เย็น '!K36+'[3]เช้า '!K36+[3]บ่าย!K36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35">
      <c r="B37" s="21">
        <v>1004055</v>
      </c>
      <c r="C37" s="26" t="s">
        <v>108</v>
      </c>
      <c r="D37" s="27">
        <f>'[3]เย็น '!D37+'[3]เช้า '!D37+[3]บ่าย!D37</f>
        <v>0</v>
      </c>
      <c r="E37" s="27">
        <f>'[3]เย็น '!E37+'[3]เช้า '!E37+[3]บ่าย!E37</f>
        <v>0</v>
      </c>
      <c r="F37" s="27">
        <f>'[3]เย็น '!F37+'[3]เช้า '!F37+[3]บ่าย!F37</f>
        <v>0</v>
      </c>
      <c r="G37" s="27">
        <f>'[3]เย็น '!G37+'[3]เช้า '!G37+[3]บ่าย!G37</f>
        <v>0</v>
      </c>
      <c r="H37" s="27">
        <f>'[3]เย็น '!H37+'[3]เช้า '!H37+[3]บ่าย!H37</f>
        <v>0</v>
      </c>
      <c r="I37" s="27">
        <f>'[3]เย็น '!I37+'[3]เช้า '!I37+[3]บ่าย!I37</f>
        <v>0</v>
      </c>
      <c r="J37" s="27">
        <f t="shared" si="0"/>
        <v>0</v>
      </c>
      <c r="K37" s="27">
        <f>'[3]เย็น '!J37+'[3]เช้า '!J37+[3]บ่าย!J37</f>
        <v>0</v>
      </c>
      <c r="L37" s="27">
        <f>'[3]เย็น '!K37+'[3]เช้า '!K37+[3]บ่าย!K37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35">
      <c r="B38" s="21">
        <v>1004055</v>
      </c>
      <c r="C38" s="26" t="s">
        <v>109</v>
      </c>
      <c r="D38" s="27">
        <f>'[3]เย็น '!D38+'[3]เช้า '!D38+[3]บ่าย!D38</f>
        <v>0</v>
      </c>
      <c r="E38" s="27">
        <f>'[3]เย็น '!E38+'[3]เช้า '!E38+[3]บ่าย!E38</f>
        <v>0</v>
      </c>
      <c r="F38" s="27">
        <f>'[3]เย็น '!F38+'[3]เช้า '!F38+[3]บ่าย!F38</f>
        <v>0</v>
      </c>
      <c r="G38" s="27">
        <f>'[3]เย็น '!G38+'[3]เช้า '!G38+[3]บ่าย!G38</f>
        <v>0</v>
      </c>
      <c r="H38" s="27">
        <f>'[3]เย็น '!H38+'[3]เช้า '!H38+[3]บ่าย!H38</f>
        <v>0</v>
      </c>
      <c r="I38" s="27">
        <f>'[3]เย็น '!I38+'[3]เช้า '!I38+[3]บ่าย!I38</f>
        <v>0</v>
      </c>
      <c r="J38" s="27">
        <f t="shared" si="0"/>
        <v>0</v>
      </c>
      <c r="K38" s="27">
        <f>'[3]เย็น '!J38+'[3]เช้า '!J38+[3]บ่าย!J38</f>
        <v>0</v>
      </c>
      <c r="L38" s="27">
        <f>'[3]เย็น '!K38+'[3]เช้า '!K38+[3]บ่าย!K38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35">
      <c r="B39" s="21">
        <v>1004055</v>
      </c>
      <c r="C39" s="26" t="s">
        <v>110</v>
      </c>
      <c r="D39" s="27">
        <f>'[3]เย็น '!D39+'[3]เช้า '!D39+[3]บ่าย!D39</f>
        <v>0</v>
      </c>
      <c r="E39" s="27">
        <f>'[3]เย็น '!E39+'[3]เช้า '!E39+[3]บ่าย!E39</f>
        <v>0</v>
      </c>
      <c r="F39" s="27">
        <f>'[3]เย็น '!F39+'[3]เช้า '!F39+[3]บ่าย!F39</f>
        <v>0</v>
      </c>
      <c r="G39" s="27">
        <f>'[3]เย็น '!G39+'[3]เช้า '!G39+[3]บ่าย!G39</f>
        <v>0</v>
      </c>
      <c r="H39" s="27">
        <f>'[3]เย็น '!H39+'[3]เช้า '!H39+[3]บ่าย!H39</f>
        <v>0</v>
      </c>
      <c r="I39" s="27">
        <f>'[3]เย็น '!I39+'[3]เช้า '!I39+[3]บ่าย!I39</f>
        <v>0</v>
      </c>
      <c r="J39" s="27">
        <f t="shared" si="0"/>
        <v>0</v>
      </c>
      <c r="K39" s="27">
        <f>'[3]เย็น '!J39+'[3]เช้า '!J39+[3]บ่าย!J39</f>
        <v>0</v>
      </c>
      <c r="L39" s="27">
        <f>'[3]เย็น '!K39+'[3]เช้า '!K39+[3]บ่าย!K39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35">
      <c r="B40" s="21">
        <v>1111057</v>
      </c>
      <c r="C40" s="26" t="s">
        <v>7</v>
      </c>
      <c r="D40" s="27">
        <f>'[3]เย็น '!D40+'[3]เช้า '!D40+[3]บ่าย!D40</f>
        <v>0</v>
      </c>
      <c r="E40" s="27">
        <f>'[3]เย็น '!E40+'[3]เช้า '!E40+[3]บ่าย!E40</f>
        <v>0</v>
      </c>
      <c r="F40" s="27">
        <f>'[3]เย็น '!F40+'[3]เช้า '!F40+[3]บ่าย!F40</f>
        <v>0</v>
      </c>
      <c r="G40" s="27">
        <f>'[3]เย็น '!G40+'[3]เช้า '!G40+[3]บ่าย!G40</f>
        <v>0</v>
      </c>
      <c r="H40" s="27">
        <f>'[3]เย็น '!H40+'[3]เช้า '!H40+[3]บ่าย!H40</f>
        <v>0</v>
      </c>
      <c r="I40" s="27">
        <f>'[3]เย็น '!I40+'[3]เช้า '!I40+[3]บ่าย!I40</f>
        <v>0</v>
      </c>
      <c r="J40" s="27">
        <f t="shared" si="0"/>
        <v>0</v>
      </c>
      <c r="K40" s="27">
        <f>'[3]เย็น '!J40+'[3]เช้า '!J40+[3]บ่าย!J40</f>
        <v>0</v>
      </c>
      <c r="L40" s="27">
        <f>'[3]เย็น '!K40+'[3]เช้า '!K40+[3]บ่าย!K40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35">
      <c r="B41" s="21">
        <v>1111058</v>
      </c>
      <c r="C41" s="26" t="s">
        <v>8</v>
      </c>
      <c r="D41" s="27">
        <f>'[3]เย็น '!D41+'[3]เช้า '!D41+[3]บ่าย!D41</f>
        <v>0</v>
      </c>
      <c r="E41" s="27">
        <f>'[3]เย็น '!E41+'[3]เช้า '!E41+[3]บ่าย!E41</f>
        <v>0</v>
      </c>
      <c r="F41" s="27">
        <f>'[3]เย็น '!F41+'[3]เช้า '!F41+[3]บ่าย!F41</f>
        <v>0</v>
      </c>
      <c r="G41" s="27">
        <f>'[3]เย็น '!G41+'[3]เช้า '!G41+[3]บ่าย!G41</f>
        <v>0</v>
      </c>
      <c r="H41" s="27">
        <f>'[3]เย็น '!H41+'[3]เช้า '!H41+[3]บ่าย!H41</f>
        <v>0</v>
      </c>
      <c r="I41" s="27">
        <f>'[3]เย็น '!I41+'[3]เช้า '!I41+[3]บ่าย!I41</f>
        <v>0</v>
      </c>
      <c r="J41" s="27">
        <f t="shared" si="0"/>
        <v>0</v>
      </c>
      <c r="K41" s="27">
        <f>'[3]เย็น '!J41+'[3]เช้า '!J41+[3]บ่าย!J41</f>
        <v>0</v>
      </c>
      <c r="L41" s="27">
        <f>'[3]เย็น '!K41+'[3]เช้า '!K41+[3]บ่าย!K41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35">
      <c r="B42" s="21">
        <v>1111059</v>
      </c>
      <c r="C42" s="26" t="s">
        <v>9</v>
      </c>
      <c r="D42" s="27">
        <f>'[3]เย็น '!D42+'[3]เช้า '!D42+[3]บ่าย!D42</f>
        <v>0</v>
      </c>
      <c r="E42" s="27">
        <f>'[3]เย็น '!E42+'[3]เช้า '!E42+[3]บ่าย!E42</f>
        <v>0</v>
      </c>
      <c r="F42" s="27">
        <f>'[3]เย็น '!F42+'[3]เช้า '!F42+[3]บ่าย!F42</f>
        <v>0</v>
      </c>
      <c r="G42" s="27">
        <f>'[3]เย็น '!G42+'[3]เช้า '!G42+[3]บ่าย!G42</f>
        <v>0</v>
      </c>
      <c r="H42" s="27">
        <f>'[3]เย็น '!H42+'[3]เช้า '!H42+[3]บ่าย!H42</f>
        <v>0</v>
      </c>
      <c r="I42" s="27">
        <f>'[3]เย็น '!I42+'[3]เช้า '!I42+[3]บ่าย!I42</f>
        <v>0</v>
      </c>
      <c r="J42" s="27">
        <f t="shared" si="0"/>
        <v>0</v>
      </c>
      <c r="K42" s="27">
        <f>'[3]เย็น '!J42+'[3]เช้า '!J42+[3]บ่าย!J42</f>
        <v>0</v>
      </c>
      <c r="L42" s="27">
        <f>'[3]เย็น '!K42+'[3]เช้า '!K42+[3]บ่าย!K42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35">
      <c r="B43" s="21">
        <v>1111060</v>
      </c>
      <c r="C43" s="26" t="s">
        <v>10</v>
      </c>
      <c r="D43" s="27">
        <f>'[3]เย็น '!D43+'[3]เช้า '!D43+[3]บ่าย!D43</f>
        <v>0</v>
      </c>
      <c r="E43" s="27">
        <f>'[3]เย็น '!E43+'[3]เช้า '!E43+[3]บ่าย!E43</f>
        <v>0</v>
      </c>
      <c r="F43" s="27">
        <f>'[3]เย็น '!F43+'[3]เช้า '!F43+[3]บ่าย!F43</f>
        <v>0</v>
      </c>
      <c r="G43" s="27">
        <f>'[3]เย็น '!G43+'[3]เช้า '!G43+[3]บ่าย!G43</f>
        <v>0</v>
      </c>
      <c r="H43" s="27">
        <f>'[3]เย็น '!H43+'[3]เช้า '!H43+[3]บ่าย!H43</f>
        <v>0</v>
      </c>
      <c r="I43" s="27">
        <f>'[3]เย็น '!I43+'[3]เช้า '!I43+[3]บ่าย!I43</f>
        <v>0</v>
      </c>
      <c r="J43" s="27">
        <f t="shared" si="0"/>
        <v>0</v>
      </c>
      <c r="K43" s="27">
        <f>'[3]เย็น '!J43+'[3]เช้า '!J43+[3]บ่าย!J43</f>
        <v>0</v>
      </c>
      <c r="L43" s="27">
        <f>'[3]เย็น '!K43+'[3]เช้า '!K43+[3]บ่าย!K43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35">
      <c r="B44" s="21">
        <v>1111061</v>
      </c>
      <c r="C44" s="26" t="s">
        <v>11</v>
      </c>
      <c r="D44" s="27">
        <f>'[3]เย็น '!D44+'[3]เช้า '!D44+[3]บ่าย!D44</f>
        <v>0</v>
      </c>
      <c r="E44" s="27">
        <f>'[3]เย็น '!E44+'[3]เช้า '!E44+[3]บ่าย!E44</f>
        <v>0</v>
      </c>
      <c r="F44" s="27">
        <f>'[3]เย็น '!F44+'[3]เช้า '!F44+[3]บ่าย!F44</f>
        <v>0</v>
      </c>
      <c r="G44" s="27">
        <f>'[3]เย็น '!G44+'[3]เช้า '!G44+[3]บ่าย!G44</f>
        <v>0</v>
      </c>
      <c r="H44" s="27">
        <f>'[3]เย็น '!H44+'[3]เช้า '!H44+[3]บ่าย!H44</f>
        <v>0</v>
      </c>
      <c r="I44" s="27">
        <f>'[3]เย็น '!I44+'[3]เช้า '!I44+[3]บ่าย!I44</f>
        <v>0</v>
      </c>
      <c r="J44" s="27">
        <f t="shared" si="0"/>
        <v>0</v>
      </c>
      <c r="K44" s="27">
        <f>'[3]เย็น '!J44+'[3]เช้า '!J44+[3]บ่าย!J44</f>
        <v>0</v>
      </c>
      <c r="L44" s="27">
        <f>'[3]เย็น '!K44+'[3]เช้า '!K44+[3]บ่าย!K44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35">
      <c r="B45" s="21">
        <v>1111062</v>
      </c>
      <c r="C45" s="26" t="s">
        <v>12</v>
      </c>
      <c r="D45" s="27">
        <f>'[3]เย็น '!D45+'[3]เช้า '!D45+[3]บ่าย!D45</f>
        <v>0</v>
      </c>
      <c r="E45" s="27">
        <f>'[3]เย็น '!E45+'[3]เช้า '!E45+[3]บ่าย!E45</f>
        <v>0</v>
      </c>
      <c r="F45" s="27">
        <f>'[3]เย็น '!F45+'[3]เช้า '!F45+[3]บ่าย!F45</f>
        <v>0</v>
      </c>
      <c r="G45" s="27">
        <f>'[3]เย็น '!G45+'[3]เช้า '!G45+[3]บ่าย!G45</f>
        <v>0</v>
      </c>
      <c r="H45" s="27">
        <f>'[3]เย็น '!H45+'[3]เช้า '!H45+[3]บ่าย!H45</f>
        <v>0</v>
      </c>
      <c r="I45" s="27">
        <f>'[3]เย็น '!I45+'[3]เช้า '!I45+[3]บ่าย!I45</f>
        <v>0</v>
      </c>
      <c r="J45" s="27">
        <f t="shared" si="0"/>
        <v>0</v>
      </c>
      <c r="K45" s="27">
        <f>'[3]เย็น '!J45+'[3]เช้า '!J45+[3]บ่าย!J45</f>
        <v>0</v>
      </c>
      <c r="L45" s="27">
        <f>'[3]เย็น '!K45+'[3]เช้า '!K45+[3]บ่าย!K45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35">
      <c r="B46" s="21">
        <v>1111063</v>
      </c>
      <c r="C46" s="26" t="s">
        <v>13</v>
      </c>
      <c r="D46" s="27">
        <f>'[3]เย็น '!D46+'[3]เช้า '!D46+[3]บ่าย!D46</f>
        <v>0</v>
      </c>
      <c r="E46" s="27">
        <f>'[3]เย็น '!E46+'[3]เช้า '!E46+[3]บ่าย!E46</f>
        <v>0</v>
      </c>
      <c r="F46" s="27">
        <f>'[3]เย็น '!F46+'[3]เช้า '!F46+[3]บ่าย!F46</f>
        <v>0</v>
      </c>
      <c r="G46" s="27">
        <f>'[3]เย็น '!G46+'[3]เช้า '!G46+[3]บ่าย!G46</f>
        <v>0</v>
      </c>
      <c r="H46" s="27">
        <f>'[3]เย็น '!H46+'[3]เช้า '!H46+[3]บ่าย!H46</f>
        <v>0</v>
      </c>
      <c r="I46" s="27">
        <f>'[3]เย็น '!I46+'[3]เช้า '!I46+[3]บ่าย!I46</f>
        <v>0</v>
      </c>
      <c r="J46" s="27">
        <f t="shared" si="0"/>
        <v>0</v>
      </c>
      <c r="K46" s="27">
        <f>'[3]เย็น '!J46+'[3]เช้า '!J46+[3]บ่าย!J46</f>
        <v>0</v>
      </c>
      <c r="L46" s="27">
        <f>'[3]เย็น '!K46+'[3]เช้า '!K46+[3]บ่าย!K46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35">
      <c r="B47" s="21">
        <v>1111064</v>
      </c>
      <c r="C47" s="26" t="s">
        <v>14</v>
      </c>
      <c r="D47" s="27">
        <f>'[3]เย็น '!D47+'[3]เช้า '!D47+[3]บ่าย!D47</f>
        <v>0</v>
      </c>
      <c r="E47" s="27">
        <f>'[3]เย็น '!E47+'[3]เช้า '!E47+[3]บ่าย!E47</f>
        <v>0</v>
      </c>
      <c r="F47" s="27">
        <f>'[3]เย็น '!F47+'[3]เช้า '!F47+[3]บ่าย!F47</f>
        <v>0</v>
      </c>
      <c r="G47" s="27">
        <f>'[3]เย็น '!G47+'[3]เช้า '!G47+[3]บ่าย!G47</f>
        <v>0</v>
      </c>
      <c r="H47" s="27">
        <f>'[3]เย็น '!H47+'[3]เช้า '!H47+[3]บ่าย!H47</f>
        <v>0</v>
      </c>
      <c r="I47" s="27">
        <f>'[3]เย็น '!I47+'[3]เช้า '!I47+[3]บ่าย!I47</f>
        <v>0</v>
      </c>
      <c r="J47" s="27">
        <f t="shared" si="0"/>
        <v>0</v>
      </c>
      <c r="K47" s="27">
        <f>'[3]เย็น '!J47+'[3]เช้า '!J47+[3]บ่าย!J47</f>
        <v>0</v>
      </c>
      <c r="L47" s="27">
        <f>'[3]เย็น '!K47+'[3]เช้า '!K47+[3]บ่าย!K47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35">
      <c r="B48" s="21">
        <v>1111065</v>
      </c>
      <c r="C48" s="26" t="s">
        <v>15</v>
      </c>
      <c r="D48" s="27">
        <f>'[3]เย็น '!D48+'[3]เช้า '!D48+[3]บ่าย!D48</f>
        <v>0</v>
      </c>
      <c r="E48" s="27">
        <f>'[3]เย็น '!E48+'[3]เช้า '!E48+[3]บ่าย!E48</f>
        <v>0</v>
      </c>
      <c r="F48" s="27">
        <f>'[3]เย็น '!F48+'[3]เช้า '!F48+[3]บ่าย!F48</f>
        <v>0</v>
      </c>
      <c r="G48" s="27">
        <f>'[3]เย็น '!G48+'[3]เช้า '!G48+[3]บ่าย!G48</f>
        <v>0</v>
      </c>
      <c r="H48" s="27">
        <f>'[3]เย็น '!H48+'[3]เช้า '!H48+[3]บ่าย!H48</f>
        <v>0</v>
      </c>
      <c r="I48" s="27">
        <f>'[3]เย็น '!I48+'[3]เช้า '!I48+[3]บ่าย!I48</f>
        <v>0</v>
      </c>
      <c r="J48" s="27">
        <f t="shared" si="0"/>
        <v>0</v>
      </c>
      <c r="K48" s="27">
        <f>'[3]เย็น '!J48+'[3]เช้า '!J48+[3]บ่าย!J48</f>
        <v>0</v>
      </c>
      <c r="L48" s="27">
        <f>'[3]เย็น '!K48+'[3]เช้า '!K48+[3]บ่าย!K48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3" s="31" customFormat="1" x14ac:dyDescent="0.35">
      <c r="B49" s="21">
        <v>1111066</v>
      </c>
      <c r="C49" s="26" t="s">
        <v>16</v>
      </c>
      <c r="D49" s="27">
        <f>'[3]เย็น '!D49+'[3]เช้า '!D49+[3]บ่าย!D49</f>
        <v>0</v>
      </c>
      <c r="E49" s="27">
        <f>'[3]เย็น '!E49+'[3]เช้า '!E49+[3]บ่าย!E49</f>
        <v>0</v>
      </c>
      <c r="F49" s="27">
        <f>'[3]เย็น '!F49+'[3]เช้า '!F49+[3]บ่าย!F49</f>
        <v>0</v>
      </c>
      <c r="G49" s="27">
        <f>'[3]เย็น '!G49+'[3]เช้า '!G49+[3]บ่าย!G49</f>
        <v>0</v>
      </c>
      <c r="H49" s="27">
        <f>'[3]เย็น '!H49+'[3]เช้า '!H49+[3]บ่าย!H49</f>
        <v>0</v>
      </c>
      <c r="I49" s="27">
        <f>'[3]เย็น '!I49+'[3]เช้า '!I49+[3]บ่าย!I49</f>
        <v>0</v>
      </c>
      <c r="J49" s="27">
        <f t="shared" si="0"/>
        <v>0</v>
      </c>
      <c r="K49" s="27">
        <f>'[3]เย็น '!J49+'[3]เช้า '!J49+[3]บ่าย!J49</f>
        <v>0</v>
      </c>
      <c r="L49" s="27">
        <f>'[3]เย็น '!K49+'[3]เช้า '!K49+[3]บ่าย!K49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  <c r="S49"/>
      <c r="T49"/>
    </row>
    <row r="50" spans="2:23" s="31" customFormat="1" x14ac:dyDescent="0.35">
      <c r="B50" s="21">
        <v>1111067</v>
      </c>
      <c r="C50" s="26" t="s">
        <v>17</v>
      </c>
      <c r="D50" s="27">
        <f>'[3]เย็น '!D50+'[3]เช้า '!D50+[3]บ่าย!D50</f>
        <v>0</v>
      </c>
      <c r="E50" s="27">
        <f>'[3]เย็น '!E50+'[3]เช้า '!E50+[3]บ่าย!E50</f>
        <v>0</v>
      </c>
      <c r="F50" s="27">
        <f>'[3]เย็น '!F50+'[3]เช้า '!F50+[3]บ่าย!F50</f>
        <v>0</v>
      </c>
      <c r="G50" s="27">
        <f>'[3]เย็น '!G50+'[3]เช้า '!G50+[3]บ่าย!G50</f>
        <v>0</v>
      </c>
      <c r="H50" s="27">
        <f>'[3]เย็น '!H50+'[3]เช้า '!H50+[3]บ่าย!H50</f>
        <v>0</v>
      </c>
      <c r="I50" s="27">
        <f>'[3]เย็น '!I50+'[3]เช้า '!I50+[3]บ่าย!I50</f>
        <v>0</v>
      </c>
      <c r="J50" s="27">
        <f t="shared" si="0"/>
        <v>0</v>
      </c>
      <c r="K50" s="27">
        <f>'[3]เย็น '!J50+'[3]เช้า '!J50+[3]บ่าย!J50</f>
        <v>0</v>
      </c>
      <c r="L50" s="27">
        <f>'[3]เย็น '!K50+'[3]เช้า '!K50+[3]บ่าย!K50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  <c r="S50"/>
      <c r="T50"/>
    </row>
    <row r="51" spans="2:23" s="31" customFormat="1" x14ac:dyDescent="0.35">
      <c r="B51" s="21">
        <v>1111068</v>
      </c>
      <c r="C51" s="26" t="s">
        <v>18</v>
      </c>
      <c r="D51" s="27">
        <f>'[3]เย็น '!D51+'[3]เช้า '!D51+[3]บ่าย!D51</f>
        <v>0</v>
      </c>
      <c r="E51" s="27">
        <f>'[3]เย็น '!E51+'[3]เช้า '!E51+[3]บ่าย!E51</f>
        <v>0</v>
      </c>
      <c r="F51" s="27">
        <f>'[3]เย็น '!F51+'[3]เช้า '!F51+[3]บ่าย!F51</f>
        <v>0</v>
      </c>
      <c r="G51" s="27">
        <f>'[3]เย็น '!G51+'[3]เช้า '!G51+[3]บ่าย!G51</f>
        <v>0</v>
      </c>
      <c r="H51" s="27">
        <f>'[3]เย็น '!H51+'[3]เช้า '!H51+[3]บ่าย!H51</f>
        <v>0</v>
      </c>
      <c r="I51" s="27">
        <f>'[3]เย็น '!I51+'[3]เช้า '!I51+[3]บ่าย!I51</f>
        <v>0</v>
      </c>
      <c r="J51" s="27">
        <f t="shared" si="0"/>
        <v>0</v>
      </c>
      <c r="K51" s="27">
        <f>'[3]เย็น '!J51+'[3]เช้า '!J51+[3]บ่าย!J51</f>
        <v>0</v>
      </c>
      <c r="L51" s="27">
        <f>'[3]เย็น '!K51+'[3]เช้า '!K51+[3]บ่าย!K51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  <c r="S51"/>
      <c r="T51"/>
    </row>
    <row r="52" spans="2:23" s="31" customFormat="1" x14ac:dyDescent="0.35">
      <c r="B52" s="21">
        <v>1111069</v>
      </c>
      <c r="C52" s="26" t="s">
        <v>19</v>
      </c>
      <c r="D52" s="27">
        <f>'[3]เย็น '!D52+'[3]เช้า '!D52+[3]บ่าย!D52</f>
        <v>0</v>
      </c>
      <c r="E52" s="27">
        <f>'[3]เย็น '!E52+'[3]เช้า '!E52+[3]บ่าย!E52</f>
        <v>0</v>
      </c>
      <c r="F52" s="27">
        <f>'[3]เย็น '!F52+'[3]เช้า '!F52+[3]บ่าย!F52</f>
        <v>0</v>
      </c>
      <c r="G52" s="27">
        <f>'[3]เย็น '!G52+'[3]เช้า '!G52+[3]บ่าย!G52</f>
        <v>0</v>
      </c>
      <c r="H52" s="27">
        <f>'[3]เย็น '!H52+'[3]เช้า '!H52+[3]บ่าย!H52</f>
        <v>0</v>
      </c>
      <c r="I52" s="27">
        <f>'[3]เย็น '!I52+'[3]เช้า '!I52+[3]บ่าย!I52</f>
        <v>0</v>
      </c>
      <c r="J52" s="27">
        <f t="shared" si="0"/>
        <v>0</v>
      </c>
      <c r="K52" s="27">
        <f>'[3]เย็น '!J52+'[3]เช้า '!J52+[3]บ่าย!J52</f>
        <v>0</v>
      </c>
      <c r="L52" s="27">
        <f>'[3]เย็น '!K52+'[3]เช้า '!K52+[3]บ่าย!K52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S52"/>
      <c r="T52" s="30"/>
    </row>
    <row r="53" spans="2:23" s="31" customFormat="1" x14ac:dyDescent="0.35">
      <c r="B53" s="21">
        <v>1111070</v>
      </c>
      <c r="C53" s="26" t="s">
        <v>20</v>
      </c>
      <c r="D53" s="27">
        <f>'[3]เย็น '!D53+'[3]เช้า '!D53+[3]บ่าย!D53</f>
        <v>0</v>
      </c>
      <c r="E53" s="27">
        <f>'[3]เย็น '!E53+'[3]เช้า '!E53+[3]บ่าย!E53</f>
        <v>0</v>
      </c>
      <c r="F53" s="27">
        <f>'[3]เย็น '!F53+'[3]เช้า '!F53+[3]บ่าย!F53</f>
        <v>0</v>
      </c>
      <c r="G53" s="27">
        <f>'[3]เย็น '!G53+'[3]เช้า '!G53+[3]บ่าย!G53</f>
        <v>0</v>
      </c>
      <c r="H53" s="27">
        <f>'[3]เย็น '!H53+'[3]เช้า '!H53+[3]บ่าย!H53</f>
        <v>0</v>
      </c>
      <c r="I53" s="27">
        <f>'[3]เย็น '!I53+'[3]เช้า '!I53+[3]บ่าย!I53</f>
        <v>0</v>
      </c>
      <c r="J53" s="27">
        <f t="shared" si="0"/>
        <v>0</v>
      </c>
      <c r="K53" s="27">
        <f>'[3]เย็น '!J53+'[3]เช้า '!J53+[3]บ่าย!J53</f>
        <v>0</v>
      </c>
      <c r="L53" s="27">
        <f>'[3]เย็น '!K53+'[3]เช้า '!K53+[3]บ่าย!K53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  <c r="S53"/>
      <c r="T53"/>
    </row>
    <row r="54" spans="2:23" s="31" customFormat="1" x14ac:dyDescent="0.35">
      <c r="B54" s="21">
        <v>1111071</v>
      </c>
      <c r="C54" s="26" t="s">
        <v>21</v>
      </c>
      <c r="D54" s="27">
        <f>'[3]เย็น '!D54+'[3]เช้า '!D54+[3]บ่าย!D54</f>
        <v>0</v>
      </c>
      <c r="E54" s="27">
        <f>'[3]เย็น '!E54+'[3]เช้า '!E54+[3]บ่าย!E54</f>
        <v>0</v>
      </c>
      <c r="F54" s="27">
        <f>'[3]เย็น '!F54+'[3]เช้า '!F54+[3]บ่าย!F54</f>
        <v>0</v>
      </c>
      <c r="G54" s="27">
        <f>'[3]เย็น '!G54+'[3]เช้า '!G54+[3]บ่าย!G54</f>
        <v>0</v>
      </c>
      <c r="H54" s="27">
        <f>'[3]เย็น '!H54+'[3]เช้า '!H54+[3]บ่าย!H54</f>
        <v>0</v>
      </c>
      <c r="I54" s="27">
        <f>'[3]เย็น '!I54+'[3]เช้า '!I54+[3]บ่าย!I54</f>
        <v>0</v>
      </c>
      <c r="J54" s="27">
        <f t="shared" si="0"/>
        <v>0</v>
      </c>
      <c r="K54" s="27">
        <f>'[3]เย็น '!J54+'[3]เช้า '!J54+[3]บ่าย!J54</f>
        <v>0</v>
      </c>
      <c r="L54" s="27">
        <f>'[3]เย็น '!K54+'[3]เช้า '!K54+[3]บ่าย!K54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  <c r="S54"/>
      <c r="T54"/>
      <c r="U54" s="30"/>
      <c r="W54" s="30"/>
    </row>
    <row r="55" spans="2:23" s="31" customFormat="1" x14ac:dyDescent="0.35">
      <c r="B55" s="21">
        <v>1111001</v>
      </c>
      <c r="C55" s="26" t="s">
        <v>22</v>
      </c>
      <c r="D55" s="27">
        <f>'[3]เย็น '!D55+'[3]เช้า '!D55+[3]บ่าย!D55</f>
        <v>0</v>
      </c>
      <c r="E55" s="27">
        <f>'[3]เย็น '!E55+'[3]เช้า '!E55+[3]บ่าย!E55</f>
        <v>0</v>
      </c>
      <c r="F55" s="27">
        <f>'[3]เย็น '!F55+'[3]เช้า '!F55+[3]บ่าย!F55</f>
        <v>0</v>
      </c>
      <c r="G55" s="27">
        <f>'[3]เย็น '!G55+'[3]เช้า '!G55+[3]บ่าย!G55</f>
        <v>0</v>
      </c>
      <c r="H55" s="27">
        <f>'[3]เย็น '!H55+'[3]เช้า '!H55+[3]บ่าย!H55</f>
        <v>0</v>
      </c>
      <c r="I55" s="27">
        <f>'[3]เย็น '!I55+'[3]เช้า '!I55+[3]บ่าย!I55</f>
        <v>0</v>
      </c>
      <c r="J55" s="27">
        <f t="shared" si="0"/>
        <v>0</v>
      </c>
      <c r="K55" s="27">
        <f>'[3]เย็น '!J55+'[3]เช้า '!J55+[3]บ่าย!J55</f>
        <v>0</v>
      </c>
      <c r="L55" s="27">
        <f>'[3]เย็น '!K55+'[3]เช้า '!K55+[3]บ่าย!K55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  <c r="S55"/>
      <c r="T55"/>
    </row>
    <row r="56" spans="2:23" s="31" customFormat="1" x14ac:dyDescent="0.35">
      <c r="B56" s="21">
        <v>1111074</v>
      </c>
      <c r="C56" s="26" t="s">
        <v>23</v>
      </c>
      <c r="D56" s="27">
        <f>'[3]เย็น '!D56+'[3]เช้า '!D56+[3]บ่าย!D56</f>
        <v>0</v>
      </c>
      <c r="E56" s="27">
        <f>'[3]เย็น '!E56+'[3]เช้า '!E56+[3]บ่าย!E56</f>
        <v>0</v>
      </c>
      <c r="F56" s="27">
        <f>'[3]เย็น '!F56+'[3]เช้า '!F56+[3]บ่าย!F56</f>
        <v>0</v>
      </c>
      <c r="G56" s="27">
        <f>'[3]เย็น '!G56+'[3]เช้า '!G56+[3]บ่าย!G56</f>
        <v>0</v>
      </c>
      <c r="H56" s="27">
        <f>'[3]เย็น '!H56+'[3]เช้า '!H56+[3]บ่าย!H56</f>
        <v>0</v>
      </c>
      <c r="I56" s="27">
        <f>'[3]เย็น '!I56+'[3]เช้า '!I56+[3]บ่าย!I56</f>
        <v>0</v>
      </c>
      <c r="J56" s="27">
        <f t="shared" si="0"/>
        <v>0</v>
      </c>
      <c r="K56" s="27">
        <f>'[3]เย็น '!J56+'[3]เช้า '!J56+[3]บ่าย!J56</f>
        <v>0</v>
      </c>
      <c r="L56" s="27">
        <f>'[3]เย็น '!K56+'[3]เช้า '!K56+[3]บ่าย!K56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  <c r="S56"/>
      <c r="T56"/>
    </row>
    <row r="57" spans="2:23" s="31" customFormat="1" x14ac:dyDescent="0.35">
      <c r="B57" s="21">
        <v>1111075</v>
      </c>
      <c r="C57" s="26" t="s">
        <v>24</v>
      </c>
      <c r="D57" s="27">
        <f>'[3]เย็น '!D57+'[3]เช้า '!D57+[3]บ่าย!D57</f>
        <v>0</v>
      </c>
      <c r="E57" s="27">
        <f>'[3]เย็น '!E57+'[3]เช้า '!E57+[3]บ่าย!E57</f>
        <v>0</v>
      </c>
      <c r="F57" s="27">
        <f>'[3]เย็น '!F57+'[3]เช้า '!F57+[3]บ่าย!F57</f>
        <v>0</v>
      </c>
      <c r="G57" s="27">
        <f>'[3]เย็น '!G57+'[3]เช้า '!G57+[3]บ่าย!G57</f>
        <v>0</v>
      </c>
      <c r="H57" s="27">
        <f>'[3]เย็น '!H57+'[3]เช้า '!H57+[3]บ่าย!H57</f>
        <v>0</v>
      </c>
      <c r="I57" s="27">
        <f>'[3]เย็น '!I57+'[3]เช้า '!I57+[3]บ่าย!I57</f>
        <v>0</v>
      </c>
      <c r="J57" s="27">
        <f t="shared" si="0"/>
        <v>0</v>
      </c>
      <c r="K57" s="27">
        <f>'[3]เย็น '!J57+'[3]เช้า '!J57+[3]บ่าย!J57</f>
        <v>0</v>
      </c>
      <c r="L57" s="27">
        <f>'[3]เย็น '!K57+'[3]เช้า '!K57+[3]บ่าย!K57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  <c r="S57"/>
      <c r="T57"/>
    </row>
    <row r="58" spans="2:23" s="31" customFormat="1" x14ac:dyDescent="0.35">
      <c r="B58" s="21">
        <v>1111076</v>
      </c>
      <c r="C58" s="26" t="s">
        <v>25</v>
      </c>
      <c r="D58" s="27">
        <f>'[3]เย็น '!D58+'[3]เช้า '!D58+[3]บ่าย!D58</f>
        <v>0</v>
      </c>
      <c r="E58" s="27">
        <f>'[3]เย็น '!E58+'[3]เช้า '!E58+[3]บ่าย!E58</f>
        <v>0</v>
      </c>
      <c r="F58" s="27">
        <f>'[3]เย็น '!F58+'[3]เช้า '!F58+[3]บ่าย!F58</f>
        <v>0</v>
      </c>
      <c r="G58" s="27">
        <f>'[3]เย็น '!G58+'[3]เช้า '!G58+[3]บ่าย!G58</f>
        <v>0</v>
      </c>
      <c r="H58" s="27">
        <f>'[3]เย็น '!H58+'[3]เช้า '!H58+[3]บ่าย!H58</f>
        <v>0</v>
      </c>
      <c r="I58" s="27">
        <f>'[3]เย็น '!I58+'[3]เช้า '!I58+[3]บ่าย!I58</f>
        <v>0</v>
      </c>
      <c r="J58" s="27">
        <f t="shared" si="0"/>
        <v>0</v>
      </c>
      <c r="K58" s="27">
        <f>'[3]เย็น '!J58+'[3]เช้า '!J58+[3]บ่าย!J58</f>
        <v>0</v>
      </c>
      <c r="L58" s="27">
        <f>'[3]เย็น '!K58+'[3]เช้า '!K58+[3]บ่าย!K58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  <c r="S58"/>
      <c r="T58"/>
    </row>
    <row r="59" spans="2:23" s="31" customFormat="1" x14ac:dyDescent="0.35">
      <c r="B59" s="21">
        <v>1111077</v>
      </c>
      <c r="C59" s="26" t="s">
        <v>26</v>
      </c>
      <c r="D59" s="27">
        <f>'[3]เย็น '!D59+'[3]เช้า '!D59+[3]บ่าย!D59</f>
        <v>0</v>
      </c>
      <c r="E59" s="27">
        <f>'[3]เย็น '!E59+'[3]เช้า '!E59+[3]บ่าย!E59</f>
        <v>0</v>
      </c>
      <c r="F59" s="27">
        <f>'[3]เย็น '!F59+'[3]เช้า '!F59+[3]บ่าย!F59</f>
        <v>0</v>
      </c>
      <c r="G59" s="27">
        <f>'[3]เย็น '!G59+'[3]เช้า '!G59+[3]บ่าย!G59</f>
        <v>0</v>
      </c>
      <c r="H59" s="27">
        <f>'[3]เย็น '!H59+'[3]เช้า '!H59+[3]บ่าย!H59</f>
        <v>0</v>
      </c>
      <c r="I59" s="27">
        <f>'[3]เย็น '!I59+'[3]เช้า '!I59+[3]บ่าย!I59</f>
        <v>0</v>
      </c>
      <c r="J59" s="27">
        <f t="shared" si="0"/>
        <v>0</v>
      </c>
      <c r="K59" s="27">
        <f>'[3]เย็น '!J59+'[3]เช้า '!J59+[3]บ่าย!J59</f>
        <v>0</v>
      </c>
      <c r="L59" s="27">
        <f>'[3]เย็น '!K59+'[3]เช้า '!K59+[3]บ่าย!K59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  <c r="S59"/>
      <c r="T59"/>
    </row>
    <row r="60" spans="2:23" s="31" customFormat="1" x14ac:dyDescent="0.35">
      <c r="B60" s="21">
        <v>1111078</v>
      </c>
      <c r="C60" s="26" t="s">
        <v>65</v>
      </c>
      <c r="D60" s="27">
        <f>'[3]เย็น '!D60+'[3]เช้า '!D60+[3]บ่าย!D60</f>
        <v>0</v>
      </c>
      <c r="E60" s="27">
        <f>'[3]เย็น '!E60+'[3]เช้า '!E60+[3]บ่าย!E60</f>
        <v>0</v>
      </c>
      <c r="F60" s="27">
        <f>'[3]เย็น '!F60+'[3]เช้า '!F60+[3]บ่าย!F60</f>
        <v>0</v>
      </c>
      <c r="G60" s="27">
        <f>'[3]เย็น '!G60+'[3]เช้า '!G60+[3]บ่าย!G60</f>
        <v>0</v>
      </c>
      <c r="H60" s="27">
        <f>'[3]เย็น '!H60+'[3]เช้า '!H60+[3]บ่าย!H60</f>
        <v>0</v>
      </c>
      <c r="I60" s="27">
        <f>'[3]เย็น '!I60+'[3]เช้า '!I60+[3]บ่าย!I60</f>
        <v>0</v>
      </c>
      <c r="J60" s="27">
        <f t="shared" si="0"/>
        <v>0</v>
      </c>
      <c r="K60" s="27">
        <f>'[3]เย็น '!J60+'[3]เช้า '!J60+[3]บ่าย!J60</f>
        <v>0</v>
      </c>
      <c r="L60" s="27">
        <f>'[3]เย็น '!K60+'[3]เช้า '!K60+[3]บ่าย!K60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  <c r="S60"/>
      <c r="T60"/>
    </row>
    <row r="61" spans="2:23" s="31" customFormat="1" x14ac:dyDescent="0.35">
      <c r="B61" s="21">
        <v>1111079</v>
      </c>
      <c r="C61" s="26" t="s">
        <v>27</v>
      </c>
      <c r="D61" s="27">
        <f>'[3]เย็น '!D61+'[3]เช้า '!D61+[3]บ่าย!D61</f>
        <v>0</v>
      </c>
      <c r="E61" s="27">
        <f>'[3]เย็น '!E61+'[3]เช้า '!E61+[3]บ่าย!E61</f>
        <v>0</v>
      </c>
      <c r="F61" s="27">
        <f>'[3]เย็น '!F61+'[3]เช้า '!F61+[3]บ่าย!F61</f>
        <v>0</v>
      </c>
      <c r="G61" s="27">
        <f>'[3]เย็น '!G61+'[3]เช้า '!G61+[3]บ่าย!G61</f>
        <v>0</v>
      </c>
      <c r="H61" s="27">
        <f>'[3]เย็น '!H61+'[3]เช้า '!H61+[3]บ่าย!H61</f>
        <v>0</v>
      </c>
      <c r="I61" s="27">
        <f>'[3]เย็น '!I61+'[3]เช้า '!I61+[3]บ่าย!I61</f>
        <v>0</v>
      </c>
      <c r="J61" s="27">
        <f t="shared" si="0"/>
        <v>0</v>
      </c>
      <c r="K61" s="27">
        <f>'[3]เย็น '!J61+'[3]เช้า '!J61+[3]บ่าย!J61</f>
        <v>0</v>
      </c>
      <c r="L61" s="27">
        <f>'[3]เย็น '!K61+'[3]เช้า '!K61+[3]บ่าย!K61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  <c r="S61"/>
      <c r="T61"/>
    </row>
    <row r="62" spans="2:23" s="31" customFormat="1" x14ac:dyDescent="0.35">
      <c r="B62" s="21">
        <v>1111080</v>
      </c>
      <c r="C62" s="26" t="s">
        <v>28</v>
      </c>
      <c r="D62" s="27">
        <f>'[3]เย็น '!D62+'[3]เช้า '!D62+[3]บ่าย!D62</f>
        <v>0</v>
      </c>
      <c r="E62" s="27">
        <f>'[3]เย็น '!E62+'[3]เช้า '!E62+[3]บ่าย!E62</f>
        <v>0</v>
      </c>
      <c r="F62" s="27">
        <f>'[3]เย็น '!F62+'[3]เช้า '!F62+[3]บ่าย!F62</f>
        <v>0</v>
      </c>
      <c r="G62" s="27">
        <f>'[3]เย็น '!G62+'[3]เช้า '!G62+[3]บ่าย!G62</f>
        <v>0</v>
      </c>
      <c r="H62" s="27">
        <f>'[3]เย็น '!H62+'[3]เช้า '!H62+[3]บ่าย!H62</f>
        <v>0</v>
      </c>
      <c r="I62" s="27">
        <f>'[3]เย็น '!I62+'[3]เช้า '!I62+[3]บ่าย!I62</f>
        <v>0</v>
      </c>
      <c r="J62" s="27">
        <f t="shared" si="0"/>
        <v>0</v>
      </c>
      <c r="K62" s="27">
        <f>'[3]เย็น '!J62+'[3]เช้า '!J62+[3]บ่าย!J62</f>
        <v>0</v>
      </c>
      <c r="L62" s="27">
        <f>'[3]เย็น '!K62+'[3]เช้า '!K62+[3]บ่าย!K62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  <c r="S62"/>
      <c r="T62"/>
    </row>
    <row r="63" spans="2:23" s="31" customFormat="1" x14ac:dyDescent="0.35">
      <c r="B63" s="21">
        <v>1111081</v>
      </c>
      <c r="C63" s="26" t="s">
        <v>29</v>
      </c>
      <c r="D63" s="27">
        <f>'[3]เย็น '!D63+'[3]เช้า '!D63+[3]บ่าย!D63</f>
        <v>0</v>
      </c>
      <c r="E63" s="27">
        <f>'[3]เย็น '!E63+'[3]เช้า '!E63+[3]บ่าย!E63</f>
        <v>0</v>
      </c>
      <c r="F63" s="27">
        <f>'[3]เย็น '!F63+'[3]เช้า '!F63+[3]บ่าย!F63</f>
        <v>0</v>
      </c>
      <c r="G63" s="27">
        <f>'[3]เย็น '!G63+'[3]เช้า '!G63+[3]บ่าย!G63</f>
        <v>0</v>
      </c>
      <c r="H63" s="27">
        <f>'[3]เย็น '!H63+'[3]เช้า '!H63+[3]บ่าย!H63</f>
        <v>0</v>
      </c>
      <c r="I63" s="27">
        <f>'[3]เย็น '!I63+'[3]เช้า '!I63+[3]บ่าย!I63</f>
        <v>0</v>
      </c>
      <c r="J63" s="27">
        <f t="shared" si="0"/>
        <v>0</v>
      </c>
      <c r="K63" s="27">
        <f>'[3]เย็น '!J63+'[3]เช้า '!J63+[3]บ่าย!J63</f>
        <v>0</v>
      </c>
      <c r="L63" s="27">
        <f>'[3]เย็น '!K63+'[3]เช้า '!K63+[3]บ่าย!K63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  <c r="S63"/>
      <c r="T63"/>
    </row>
    <row r="64" spans="2:23" s="31" customFormat="1" x14ac:dyDescent="0.35">
      <c r="B64" s="21">
        <v>1111082</v>
      </c>
      <c r="C64" s="26" t="s">
        <v>30</v>
      </c>
      <c r="D64" s="27">
        <f>'[3]เย็น '!D64+'[3]เช้า '!D64+[3]บ่าย!D64</f>
        <v>0</v>
      </c>
      <c r="E64" s="27">
        <f>'[3]เย็น '!E64+'[3]เช้า '!E64+[3]บ่าย!E64</f>
        <v>0</v>
      </c>
      <c r="F64" s="27">
        <f>'[3]เย็น '!F64+'[3]เช้า '!F64+[3]บ่าย!F64</f>
        <v>0</v>
      </c>
      <c r="G64" s="27">
        <f>'[3]เย็น '!G64+'[3]เช้า '!G64+[3]บ่าย!G64</f>
        <v>0</v>
      </c>
      <c r="H64" s="27">
        <f>'[3]เย็น '!H64+'[3]เช้า '!H64+[3]บ่าย!H64</f>
        <v>0</v>
      </c>
      <c r="I64" s="27">
        <f>'[3]เย็น '!I64+'[3]เช้า '!I64+[3]บ่าย!I64</f>
        <v>0</v>
      </c>
      <c r="J64" s="27">
        <f t="shared" si="0"/>
        <v>0</v>
      </c>
      <c r="K64" s="27">
        <f>'[3]เย็น '!J64+'[3]เช้า '!J64+[3]บ่าย!J64</f>
        <v>0</v>
      </c>
      <c r="L64" s="27">
        <f>'[3]เย็น '!K64+'[3]เช้า '!K64+[3]บ่าย!K64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  <c r="S64"/>
      <c r="T64"/>
    </row>
    <row r="65" spans="2:21" s="31" customFormat="1" x14ac:dyDescent="0.35">
      <c r="B65" s="21">
        <v>1111083</v>
      </c>
      <c r="C65" s="26" t="s">
        <v>31</v>
      </c>
      <c r="D65" s="27">
        <f>'[3]เย็น '!D65+'[3]เช้า '!D65+[3]บ่าย!D65</f>
        <v>0</v>
      </c>
      <c r="E65" s="27">
        <f>'[3]เย็น '!E65+'[3]เช้า '!E65+[3]บ่าย!E65</f>
        <v>0</v>
      </c>
      <c r="F65" s="27">
        <f>'[3]เย็น '!F65+'[3]เช้า '!F65+[3]บ่าย!F65</f>
        <v>0</v>
      </c>
      <c r="G65" s="27">
        <f>'[3]เย็น '!G65+'[3]เช้า '!G65+[3]บ่าย!G65</f>
        <v>0</v>
      </c>
      <c r="H65" s="27">
        <f>'[3]เย็น '!H65+'[3]เช้า '!H65+[3]บ่าย!H65</f>
        <v>0</v>
      </c>
      <c r="I65" s="27">
        <f>'[3]เย็น '!I65+'[3]เช้า '!I65+[3]บ่าย!I65</f>
        <v>0</v>
      </c>
      <c r="J65" s="27">
        <f t="shared" si="0"/>
        <v>0</v>
      </c>
      <c r="K65" s="27">
        <f>'[3]เย็น '!J65+'[3]เช้า '!J65+[3]บ่าย!J65</f>
        <v>0</v>
      </c>
      <c r="L65" s="27">
        <f>'[3]เย็น '!K65+'[3]เช้า '!K65+[3]บ่าย!K65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S65"/>
      <c r="T65" s="32"/>
      <c r="U65" s="30"/>
    </row>
    <row r="66" spans="2:21" s="31" customFormat="1" x14ac:dyDescent="0.35">
      <c r="B66" s="21">
        <v>1111010</v>
      </c>
      <c r="C66" s="26" t="s">
        <v>111</v>
      </c>
      <c r="D66" s="27">
        <f>[3]บ่าย!D66+'[3]เช้า '!D66+'[3]เย็น '!D66</f>
        <v>0</v>
      </c>
      <c r="E66" s="27">
        <f>[3]บ่าย!E66+'[3]เช้า '!E66+'[3]เย็น '!E66</f>
        <v>0</v>
      </c>
      <c r="F66" s="27">
        <f>[3]บ่าย!F66+'[3]เช้า '!F66+'[3]เย็น '!F66</f>
        <v>0</v>
      </c>
      <c r="G66" s="27">
        <f>[3]บ่าย!G66+'[3]เช้า '!G66+'[3]เย็น '!G66</f>
        <v>0</v>
      </c>
      <c r="H66" s="27">
        <f>[3]บ่าย!H66+'[3]เช้า '!H66+'[3]เย็น '!H66</f>
        <v>0</v>
      </c>
      <c r="I66" s="27">
        <f>[3]บ่าย!I66+'[3]เช้า '!I66+'[3]เย็น '!I66</f>
        <v>0</v>
      </c>
      <c r="J66" s="27">
        <f t="shared" si="0"/>
        <v>0</v>
      </c>
      <c r="K66" s="27">
        <f>[3]บ่าย!J66+'[3]เช้า '!J66+'[3]เย็น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  <c r="S66"/>
      <c r="T66"/>
    </row>
    <row r="67" spans="2:21" s="31" customFormat="1" x14ac:dyDescent="0.3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  <c r="S67"/>
      <c r="T67"/>
    </row>
    <row r="68" spans="2:21" s="31" customFormat="1" x14ac:dyDescent="0.3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  <c r="S68"/>
      <c r="T68"/>
    </row>
    <row r="69" spans="2:21" s="31" customFormat="1" x14ac:dyDescent="0.35">
      <c r="B69" s="21">
        <v>1111009</v>
      </c>
      <c r="C69" s="37" t="s">
        <v>32</v>
      </c>
      <c r="D69" s="27">
        <f>'[3]เย็น '!D69+'[3]เช้า '!D69+[3]บ่าย!D69</f>
        <v>5</v>
      </c>
      <c r="E69" s="27">
        <f>'[3]เย็น '!E69+'[3]เช้า '!E69+[3]บ่าย!E69</f>
        <v>5</v>
      </c>
      <c r="F69" s="27">
        <f>'[3]เย็น '!F69+'[3]เช้า '!F69+[3]บ่าย!F69</f>
        <v>1</v>
      </c>
      <c r="G69" s="27">
        <f>'[3]เย็น '!G69+'[3]เช้า '!G69+[3]บ่าย!G69</f>
        <v>8</v>
      </c>
      <c r="H69" s="27">
        <f>'[3]เย็น '!H69+'[3]เช้า '!H69+[3]บ่าย!H69</f>
        <v>0</v>
      </c>
      <c r="I69" s="27">
        <f>'[3]เย็น '!I69+'[3]เช้า '!I69+[3]บ่าย!I69</f>
        <v>0</v>
      </c>
      <c r="J69" s="27">
        <f t="shared" si="0"/>
        <v>8</v>
      </c>
      <c r="K69" s="27">
        <f>'[3]เย็น '!J69+'[3]เช้า '!J69+[3]บ่าย!J69</f>
        <v>0</v>
      </c>
      <c r="L69" s="27">
        <f>'[3]เย็น '!K69+'[3]เช้า '!K69+[3]บ่าย!K69</f>
        <v>0</v>
      </c>
      <c r="M69" s="28">
        <f t="shared" si="1"/>
        <v>19</v>
      </c>
      <c r="N69" s="21"/>
      <c r="O69" s="21"/>
      <c r="P69" s="21"/>
      <c r="Q69" s="21"/>
      <c r="R69" s="29">
        <f t="shared" ref="R69:R88" si="3">(N69+O69+P69+Q69)-M69</f>
        <v>-19</v>
      </c>
      <c r="S69"/>
      <c r="T69"/>
      <c r="U69" s="30"/>
    </row>
    <row r="70" spans="2:21" s="31" customFormat="1" x14ac:dyDescent="0.35">
      <c r="B70" s="21">
        <v>1111023</v>
      </c>
      <c r="C70" s="37" t="s">
        <v>113</v>
      </c>
      <c r="D70" s="27">
        <f>'[3]เย็น '!D70+'[3]เช้า '!D70+[3]บ่าย!D70</f>
        <v>0</v>
      </c>
      <c r="E70" s="27">
        <f>'[3]เย็น '!E70+'[3]เช้า '!E70+[3]บ่าย!E70</f>
        <v>0</v>
      </c>
      <c r="F70" s="27">
        <f>'[3]เย็น '!F70+'[3]เช้า '!F70+[3]บ่าย!F70</f>
        <v>0</v>
      </c>
      <c r="G70" s="27">
        <f>'[3]เย็น '!G70+'[3]เช้า '!G70+[3]บ่าย!G70</f>
        <v>0</v>
      </c>
      <c r="H70" s="27">
        <f>'[3]เย็น '!H70+'[3]เช้า '!H70+[3]บ่าย!H70</f>
        <v>0</v>
      </c>
      <c r="I70" s="27">
        <f>'[3]เย็น '!I70+'[3]เช้า '!I70+[3]บ่าย!I70</f>
        <v>0</v>
      </c>
      <c r="J70" s="27">
        <f t="shared" si="0"/>
        <v>0</v>
      </c>
      <c r="K70" s="27">
        <f>'[3]เย็น '!J70+'[3]เช้า '!J70+[3]บ่าย!J70</f>
        <v>0</v>
      </c>
      <c r="L70" s="27">
        <f>'[3]เย็น '!K70+'[3]เช้า '!K70+[3]บ่าย!K70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  <c r="S70"/>
      <c r="T70"/>
    </row>
    <row r="71" spans="2:21" s="31" customFormat="1" x14ac:dyDescent="0.35">
      <c r="B71" s="21">
        <v>1111016</v>
      </c>
      <c r="C71" s="37" t="s">
        <v>114</v>
      </c>
      <c r="D71" s="27">
        <f>'[3]เย็น '!D71+'[3]เช้า '!D71+[3]บ่าย!D71</f>
        <v>0</v>
      </c>
      <c r="E71" s="27">
        <f>'[3]เย็น '!E71+'[3]เช้า '!E71+[3]บ่าย!E71</f>
        <v>0</v>
      </c>
      <c r="F71" s="27">
        <f>'[3]เย็น '!F71+'[3]เช้า '!F71+[3]บ่าย!F71</f>
        <v>0</v>
      </c>
      <c r="G71" s="27">
        <f>'[3]เย็น '!G71+'[3]เช้า '!G71+[3]บ่าย!G71</f>
        <v>0</v>
      </c>
      <c r="H71" s="27">
        <f>'[3]เย็น '!H71+'[3]เช้า '!H71+[3]บ่าย!H71</f>
        <v>0</v>
      </c>
      <c r="I71" s="27">
        <f>'[3]เย็น '!I71+'[3]เช้า '!I71+[3]บ่าย!I71</f>
        <v>0</v>
      </c>
      <c r="J71" s="27">
        <f t="shared" si="0"/>
        <v>0</v>
      </c>
      <c r="K71" s="27">
        <f>'[3]เย็น '!J71+'[3]เช้า '!J71+[3]บ่าย!J71</f>
        <v>0</v>
      </c>
      <c r="L71" s="27">
        <f>'[3]เย็น '!K71+'[3]เช้า '!K71+[3]บ่าย!K71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  <c r="S71"/>
      <c r="T71"/>
    </row>
    <row r="72" spans="2:21" s="31" customFormat="1" x14ac:dyDescent="0.35">
      <c r="B72" s="21">
        <v>1111014</v>
      </c>
      <c r="C72" s="37" t="s">
        <v>115</v>
      </c>
      <c r="D72" s="27">
        <f>'[3]เย็น '!D72+'[3]เช้า '!D72+[3]บ่าย!D72</f>
        <v>0</v>
      </c>
      <c r="E72" s="27">
        <f>'[3]เย็น '!E72+'[3]เช้า '!E72+[3]บ่าย!E72</f>
        <v>0</v>
      </c>
      <c r="F72" s="27">
        <f>'[3]เย็น '!F72+'[3]เช้า '!F72+[3]บ่าย!F72</f>
        <v>0</v>
      </c>
      <c r="G72" s="27">
        <f>'[3]เย็น '!G72+'[3]เช้า '!G72+[3]บ่าย!G72</f>
        <v>0</v>
      </c>
      <c r="H72" s="27">
        <f>'[3]เย็น '!H72+'[3]เช้า '!H72+[3]บ่าย!H72</f>
        <v>0</v>
      </c>
      <c r="I72" s="27">
        <f>'[3]เย็น '!I72+'[3]เช้า '!I72+[3]บ่าย!I72</f>
        <v>0</v>
      </c>
      <c r="J72" s="27">
        <f t="shared" ref="J72:J135" si="4">+G72+H72++I72</f>
        <v>0</v>
      </c>
      <c r="K72" s="27">
        <f>'[3]เย็น '!J72+'[3]เช้า '!J72+[3]บ่าย!J72</f>
        <v>0</v>
      </c>
      <c r="L72" s="27">
        <f>'[3]เย็น '!K72+'[3]เช้า '!K72+[3]บ่าย!K72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  <c r="S72"/>
      <c r="T72"/>
    </row>
    <row r="73" spans="2:21" s="31" customFormat="1" x14ac:dyDescent="0.35">
      <c r="B73" s="21">
        <v>1111025</v>
      </c>
      <c r="C73" s="37" t="s">
        <v>116</v>
      </c>
      <c r="D73" s="27">
        <f>'[3]เย็น '!D73+'[3]เช้า '!D73+[3]บ่าย!D73</f>
        <v>0</v>
      </c>
      <c r="E73" s="27">
        <f>'[3]เย็น '!E73+'[3]เช้า '!E73+[3]บ่าย!E73</f>
        <v>0</v>
      </c>
      <c r="F73" s="27">
        <f>'[3]เย็น '!F73+'[3]เช้า '!F73+[3]บ่าย!F73</f>
        <v>0</v>
      </c>
      <c r="G73" s="27">
        <f>'[3]เย็น '!G73+'[3]เช้า '!G73+[3]บ่าย!G73</f>
        <v>0</v>
      </c>
      <c r="H73" s="27">
        <f>'[3]เย็น '!H73+'[3]เช้า '!H73+[3]บ่าย!H73</f>
        <v>0</v>
      </c>
      <c r="I73" s="27">
        <f>'[3]เย็น '!I73+'[3]เช้า '!I73+[3]บ่าย!I73</f>
        <v>0</v>
      </c>
      <c r="J73" s="27">
        <f t="shared" si="4"/>
        <v>0</v>
      </c>
      <c r="K73" s="27">
        <f>'[3]เย็น '!J73+'[3]เช้า '!J73+[3]บ่าย!J73</f>
        <v>0</v>
      </c>
      <c r="L73" s="27">
        <f>'[3]เย็น '!K73+'[3]เช้า '!K73+[3]บ่าย!K73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  <c r="S73"/>
      <c r="T73"/>
    </row>
    <row r="74" spans="2:21" s="31" customFormat="1" x14ac:dyDescent="0.35">
      <c r="B74" s="21">
        <v>1111018</v>
      </c>
      <c r="C74" s="37" t="s">
        <v>117</v>
      </c>
      <c r="D74" s="27">
        <f>'[3]เย็น '!D74+'[3]เช้า '!D74+[3]บ่าย!D74</f>
        <v>0</v>
      </c>
      <c r="E74" s="27">
        <f>'[3]เย็น '!E74+'[3]เช้า '!E74+[3]บ่าย!E74</f>
        <v>0</v>
      </c>
      <c r="F74" s="27">
        <f>'[3]เย็น '!F74+'[3]เช้า '!F74+[3]บ่าย!F74</f>
        <v>0</v>
      </c>
      <c r="G74" s="27">
        <f>'[3]เย็น '!G74+'[3]เช้า '!G74+[3]บ่าย!G74</f>
        <v>0</v>
      </c>
      <c r="H74" s="27">
        <f>'[3]เย็น '!H74+'[3]เช้า '!H74+[3]บ่าย!H74</f>
        <v>0</v>
      </c>
      <c r="I74" s="27">
        <f>'[3]เย็น '!I74+'[3]เช้า '!I74+[3]บ่าย!I74</f>
        <v>0</v>
      </c>
      <c r="J74" s="27">
        <f t="shared" si="4"/>
        <v>0</v>
      </c>
      <c r="K74" s="27">
        <f>'[3]เย็น '!J74+'[3]เช้า '!J74+[3]บ่าย!J74</f>
        <v>0</v>
      </c>
      <c r="L74" s="27">
        <f>'[3]เย็น '!K74+'[3]เช้า '!K74+[3]บ่าย!K74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  <c r="S74"/>
      <c r="T74"/>
    </row>
    <row r="75" spans="2:21" s="31" customFormat="1" x14ac:dyDescent="0.35">
      <c r="B75" s="21">
        <v>1111012</v>
      </c>
      <c r="C75" s="37" t="s">
        <v>118</v>
      </c>
      <c r="D75" s="27">
        <f>'[3]เย็น '!D75+'[3]เช้า '!D75+[3]บ่าย!D75</f>
        <v>0</v>
      </c>
      <c r="E75" s="27">
        <f>'[3]เย็น '!E75+'[3]เช้า '!E75+[3]บ่าย!E75</f>
        <v>0</v>
      </c>
      <c r="F75" s="27">
        <f>'[3]เย็น '!F75+'[3]เช้า '!F75+[3]บ่าย!F75</f>
        <v>0</v>
      </c>
      <c r="G75" s="27">
        <f>'[3]เย็น '!G75+'[3]เช้า '!G75+[3]บ่าย!G75</f>
        <v>0</v>
      </c>
      <c r="H75" s="27">
        <f>'[3]เย็น '!H75+'[3]เช้า '!H75+[3]บ่าย!H75</f>
        <v>0</v>
      </c>
      <c r="I75" s="27">
        <f>'[3]เย็น '!I75+'[3]เช้า '!I75+[3]บ่าย!I75</f>
        <v>0</v>
      </c>
      <c r="J75" s="27">
        <f t="shared" si="4"/>
        <v>0</v>
      </c>
      <c r="K75" s="27">
        <f>'[3]เย็น '!J75+'[3]เช้า '!J75+[3]บ่าย!J75</f>
        <v>0</v>
      </c>
      <c r="L75" s="27">
        <f>'[3]เย็น '!K75+'[3]เช้า '!K75+[3]บ่าย!K75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  <c r="S75"/>
      <c r="T75"/>
    </row>
    <row r="76" spans="2:21" s="31" customFormat="1" x14ac:dyDescent="0.35">
      <c r="B76" s="21">
        <v>1111020</v>
      </c>
      <c r="C76" s="37" t="s">
        <v>119</v>
      </c>
      <c r="D76" s="27">
        <f>'[3]เย็น '!D76+'[3]เช้า '!D76+[3]บ่าย!D76</f>
        <v>0</v>
      </c>
      <c r="E76" s="27">
        <f>'[3]เย็น '!E76+'[3]เช้า '!E76+[3]บ่าย!E76</f>
        <v>0</v>
      </c>
      <c r="F76" s="27">
        <f>'[3]เย็น '!F76+'[3]เช้า '!F76+[3]บ่าย!F76</f>
        <v>0</v>
      </c>
      <c r="G76" s="27">
        <f>'[3]เย็น '!G76+'[3]เช้า '!G76+[3]บ่าย!G76</f>
        <v>0</v>
      </c>
      <c r="H76" s="27">
        <f>'[3]เย็น '!H76+'[3]เช้า '!H76+[3]บ่าย!H76</f>
        <v>0</v>
      </c>
      <c r="I76" s="27">
        <f>'[3]เย็น '!I76+'[3]เช้า '!I76+[3]บ่าย!I76</f>
        <v>0</v>
      </c>
      <c r="J76" s="27">
        <f t="shared" si="4"/>
        <v>0</v>
      </c>
      <c r="K76" s="27">
        <f>'[3]เย็น '!J76+'[3]เช้า '!J76+[3]บ่าย!J76</f>
        <v>0</v>
      </c>
      <c r="L76" s="27">
        <f>'[3]เย็น '!K76+'[3]เช้า '!K76+[3]บ่าย!K76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  <c r="S76"/>
      <c r="T76"/>
    </row>
    <row r="77" spans="2:21" s="31" customFormat="1" x14ac:dyDescent="0.3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  <c r="S77"/>
      <c r="T77"/>
    </row>
    <row r="78" spans="2:21" s="31" customFormat="1" x14ac:dyDescent="0.3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  <c r="S78"/>
      <c r="T78"/>
    </row>
    <row r="79" spans="2:21" s="31" customFormat="1" x14ac:dyDescent="0.35">
      <c r="B79" s="21">
        <v>1111022</v>
      </c>
      <c r="C79" s="37" t="s">
        <v>121</v>
      </c>
      <c r="D79" s="27">
        <f>'[3]เย็น '!D79+'[3]เช้า '!D79+[3]บ่าย!D79</f>
        <v>0</v>
      </c>
      <c r="E79" s="27">
        <f>'[3]เย็น '!E79+'[3]เช้า '!E79+[3]บ่าย!E79</f>
        <v>0</v>
      </c>
      <c r="F79" s="27">
        <f>'[3]เย็น '!F79+'[3]เช้า '!F79+[3]บ่าย!F79</f>
        <v>0</v>
      </c>
      <c r="G79" s="27">
        <f>'[3]เย็น '!G79+'[3]เช้า '!G79+[3]บ่าย!G79</f>
        <v>0</v>
      </c>
      <c r="H79" s="27">
        <f>'[3]เย็น '!H79+'[3]เช้า '!H79+[3]บ่าย!H79</f>
        <v>0</v>
      </c>
      <c r="I79" s="27">
        <f>'[3]เย็น '!I79+'[3]เช้า '!I79+[3]บ่าย!I79</f>
        <v>0</v>
      </c>
      <c r="J79" s="27">
        <f t="shared" si="4"/>
        <v>0</v>
      </c>
      <c r="K79" s="27">
        <f>'[3]เย็น '!J79+'[3]เช้า '!J79+[3]บ่าย!J79</f>
        <v>0</v>
      </c>
      <c r="L79" s="27">
        <f>'[3]เย็น '!K79+'[3]เช้า '!K79+[3]บ่าย!K79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  <c r="S79"/>
      <c r="T79"/>
    </row>
    <row r="80" spans="2:21" s="31" customFormat="1" x14ac:dyDescent="0.35">
      <c r="B80" s="21">
        <v>1111015</v>
      </c>
      <c r="C80" s="37" t="s">
        <v>122</v>
      </c>
      <c r="D80" s="27">
        <f>'[3]เย็น '!D80+'[3]เช้า '!D80+[3]บ่าย!D80</f>
        <v>0</v>
      </c>
      <c r="E80" s="27">
        <f>'[3]เย็น '!E80+'[3]เช้า '!E80+[3]บ่าย!E80</f>
        <v>0</v>
      </c>
      <c r="F80" s="27">
        <f>'[3]เย็น '!F80+'[3]เช้า '!F80+[3]บ่าย!F80</f>
        <v>0</v>
      </c>
      <c r="G80" s="27">
        <f>'[3]เย็น '!G80+'[3]เช้า '!G80+[3]บ่าย!G80</f>
        <v>0</v>
      </c>
      <c r="H80" s="27">
        <f>'[3]เย็น '!H80+'[3]เช้า '!H80+[3]บ่าย!H80</f>
        <v>0</v>
      </c>
      <c r="I80" s="27">
        <f>'[3]เย็น '!I80+'[3]เช้า '!I80+[3]บ่าย!I80</f>
        <v>0</v>
      </c>
      <c r="J80" s="27">
        <f t="shared" si="4"/>
        <v>0</v>
      </c>
      <c r="K80" s="27">
        <f>'[3]เย็น '!J80+'[3]เช้า '!J80+[3]บ่าย!J80</f>
        <v>0</v>
      </c>
      <c r="L80" s="27">
        <f>'[3]เย็น '!K80+'[3]เช้า '!K80+[3]บ่าย!K80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  <c r="S80"/>
      <c r="T80"/>
    </row>
    <row r="81" spans="2:21" s="31" customFormat="1" x14ac:dyDescent="0.35">
      <c r="B81" s="21">
        <v>1111013</v>
      </c>
      <c r="C81" s="37" t="s">
        <v>123</v>
      </c>
      <c r="D81" s="27">
        <f>'[3]เย็น '!D81+'[3]เช้า '!D81+[3]บ่าย!D81</f>
        <v>0</v>
      </c>
      <c r="E81" s="27">
        <f>'[3]เย็น '!E81+'[3]เช้า '!E81+[3]บ่าย!E81</f>
        <v>0</v>
      </c>
      <c r="F81" s="27">
        <f>'[3]เย็น '!F81+'[3]เช้า '!F81+[3]บ่าย!F81</f>
        <v>0</v>
      </c>
      <c r="G81" s="27">
        <f>'[3]เย็น '!G81+'[3]เช้า '!G81+[3]บ่าย!G81</f>
        <v>0</v>
      </c>
      <c r="H81" s="27">
        <f>'[3]เย็น '!H81+'[3]เช้า '!H81+[3]บ่าย!H81</f>
        <v>0</v>
      </c>
      <c r="I81" s="27">
        <f>'[3]เย็น '!I81+'[3]เช้า '!I81+[3]บ่าย!I81</f>
        <v>0</v>
      </c>
      <c r="J81" s="27">
        <f t="shared" si="4"/>
        <v>0</v>
      </c>
      <c r="K81" s="27">
        <f>'[3]เย็น '!J81+'[3]เช้า '!J81+[3]บ่าย!J81</f>
        <v>0</v>
      </c>
      <c r="L81" s="27">
        <f>'[3]เย็น '!K81+'[3]เช้า '!K81+[3]บ่าย!K81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  <c r="S81"/>
      <c r="T81"/>
    </row>
    <row r="82" spans="2:21" s="31" customFormat="1" x14ac:dyDescent="0.35">
      <c r="B82" s="21">
        <v>1111024</v>
      </c>
      <c r="C82" s="37" t="s">
        <v>124</v>
      </c>
      <c r="D82" s="27">
        <f>'[3]เย็น '!D82+'[3]เช้า '!D82+[3]บ่าย!D82</f>
        <v>0</v>
      </c>
      <c r="E82" s="27">
        <f>'[3]เย็น '!E82+'[3]เช้า '!E82+[3]บ่าย!E82</f>
        <v>0</v>
      </c>
      <c r="F82" s="27">
        <f>'[3]เย็น '!F82+'[3]เช้า '!F82+[3]บ่าย!F82</f>
        <v>0</v>
      </c>
      <c r="G82" s="27">
        <f>'[3]เย็น '!G82+'[3]เช้า '!G82+[3]บ่าย!G82</f>
        <v>0</v>
      </c>
      <c r="H82" s="27">
        <f>'[3]เย็น '!H82+'[3]เช้า '!H82+[3]บ่าย!H82</f>
        <v>0</v>
      </c>
      <c r="I82" s="27">
        <f>'[3]เย็น '!I82+'[3]เช้า '!I82+[3]บ่าย!I82</f>
        <v>0</v>
      </c>
      <c r="J82" s="27">
        <f t="shared" si="4"/>
        <v>0</v>
      </c>
      <c r="K82" s="27">
        <f>'[3]เย็น '!J82+'[3]เช้า '!J82+[3]บ่าย!J82</f>
        <v>0</v>
      </c>
      <c r="L82" s="27">
        <f>'[3]เย็น '!K82+'[3]เช้า '!K82+[3]บ่าย!K82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  <c r="S82"/>
      <c r="T82"/>
    </row>
    <row r="83" spans="2:21" s="31" customFormat="1" x14ac:dyDescent="0.35">
      <c r="B83" s="21">
        <v>1111017</v>
      </c>
      <c r="C83" s="37" t="s">
        <v>125</v>
      </c>
      <c r="D83" s="27">
        <f>'[3]เย็น '!D83+'[3]เช้า '!D83+[3]บ่าย!D83</f>
        <v>0</v>
      </c>
      <c r="E83" s="27">
        <f>'[3]เย็น '!E83+'[3]เช้า '!E83+[3]บ่าย!E83</f>
        <v>0</v>
      </c>
      <c r="F83" s="27">
        <f>'[3]เย็น '!F83+'[3]เช้า '!F83+[3]บ่าย!F83</f>
        <v>0</v>
      </c>
      <c r="G83" s="27">
        <f>'[3]เย็น '!G83+'[3]เช้า '!G83+[3]บ่าย!G83</f>
        <v>0</v>
      </c>
      <c r="H83" s="27">
        <f>'[3]เย็น '!H83+'[3]เช้า '!H83+[3]บ่าย!H83</f>
        <v>0</v>
      </c>
      <c r="I83" s="27">
        <f>'[3]เย็น '!I83+'[3]เช้า '!I83+[3]บ่าย!I83</f>
        <v>0</v>
      </c>
      <c r="J83" s="27">
        <f t="shared" si="4"/>
        <v>0</v>
      </c>
      <c r="K83" s="27">
        <f>'[3]เย็น '!J83+'[3]เช้า '!J83+[3]บ่าย!J83</f>
        <v>0</v>
      </c>
      <c r="L83" s="27">
        <f>'[3]เย็น '!K83+'[3]เช้า '!K83+[3]บ่าย!K83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  <c r="S83"/>
      <c r="T83"/>
    </row>
    <row r="84" spans="2:21" s="31" customFormat="1" x14ac:dyDescent="0.35">
      <c r="B84" s="21">
        <v>1111011</v>
      </c>
      <c r="C84" s="37" t="s">
        <v>126</v>
      </c>
      <c r="D84" s="27">
        <f>'[3]เย็น '!D84+'[3]เช้า '!D84+[3]บ่าย!D84</f>
        <v>0</v>
      </c>
      <c r="E84" s="27">
        <f>'[3]เย็น '!E84+'[3]เช้า '!E84+[3]บ่าย!E84</f>
        <v>0</v>
      </c>
      <c r="F84" s="27">
        <f>'[3]เย็น '!F84+'[3]เช้า '!F84+[3]บ่าย!F84</f>
        <v>0</v>
      </c>
      <c r="G84" s="27">
        <f>'[3]เย็น '!G84+'[3]เช้า '!G84+[3]บ่าย!G84</f>
        <v>0</v>
      </c>
      <c r="H84" s="27">
        <f>'[3]เย็น '!H84+'[3]เช้า '!H84+[3]บ่าย!H84</f>
        <v>0</v>
      </c>
      <c r="I84" s="27">
        <f>'[3]เย็น '!I84+'[3]เช้า '!I84+[3]บ่าย!I84</f>
        <v>0</v>
      </c>
      <c r="J84" s="27">
        <f t="shared" si="4"/>
        <v>0</v>
      </c>
      <c r="K84" s="27">
        <f>'[3]เย็น '!J84+'[3]เช้า '!J84+[3]บ่าย!J84</f>
        <v>0</v>
      </c>
      <c r="L84" s="27">
        <f>'[3]เย็น '!K84+'[3]เช้า '!K84+[3]บ่าย!K84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  <c r="S84"/>
      <c r="T84"/>
    </row>
    <row r="85" spans="2:21" s="31" customFormat="1" x14ac:dyDescent="0.35">
      <c r="B85" s="21">
        <v>1111019</v>
      </c>
      <c r="C85" s="37" t="s">
        <v>127</v>
      </c>
      <c r="D85" s="27">
        <f>'[3]เย็น '!D85+'[3]เช้า '!D85+[3]บ่าย!D85</f>
        <v>0</v>
      </c>
      <c r="E85" s="27">
        <f>'[3]เย็น '!E85+'[3]เช้า '!E85+[3]บ่าย!E85</f>
        <v>0</v>
      </c>
      <c r="F85" s="27">
        <f>'[3]เย็น '!F85+'[3]เช้า '!F85+[3]บ่าย!F85</f>
        <v>0</v>
      </c>
      <c r="G85" s="27">
        <f>'[3]เย็น '!G85+'[3]เช้า '!G85+[3]บ่าย!G85</f>
        <v>0</v>
      </c>
      <c r="H85" s="27">
        <f>'[3]เย็น '!H85+'[3]เช้า '!H85+[3]บ่าย!H85</f>
        <v>0</v>
      </c>
      <c r="I85" s="27">
        <f>'[3]เย็น '!I85+'[3]เช้า '!I85+[3]บ่าย!I85</f>
        <v>0</v>
      </c>
      <c r="J85" s="27">
        <f t="shared" si="4"/>
        <v>0</v>
      </c>
      <c r="K85" s="27">
        <f>'[3]เย็น '!J85+'[3]เช้า '!J85+[3]บ่าย!J85</f>
        <v>0</v>
      </c>
      <c r="L85" s="27">
        <f>'[3]เย็น '!K85+'[3]เช้า '!K85+[3]บ่าย!K85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  <c r="S85"/>
      <c r="T85"/>
    </row>
    <row r="86" spans="2:21" s="31" customFormat="1" x14ac:dyDescent="0.35">
      <c r="B86" s="21">
        <v>1113081</v>
      </c>
      <c r="C86" s="37" t="s">
        <v>128</v>
      </c>
      <c r="D86" s="27">
        <f>'[3]เย็น '!D86+'[3]เช้า '!D86+[3]บ่าย!D86</f>
        <v>0</v>
      </c>
      <c r="E86" s="27">
        <f>'[3]เย็น '!E86+'[3]เช้า '!E86+[3]บ่าย!E86</f>
        <v>0</v>
      </c>
      <c r="F86" s="27">
        <f>'[3]เย็น '!F86+'[3]เช้า '!F86+[3]บ่าย!F86</f>
        <v>0</v>
      </c>
      <c r="G86" s="27">
        <f>'[3]เย็น '!G86+'[3]เช้า '!G86+[3]บ่าย!G86</f>
        <v>0</v>
      </c>
      <c r="H86" s="27">
        <f>'[3]เย็น '!H86+'[3]เช้า '!H86+[3]บ่าย!H86</f>
        <v>0</v>
      </c>
      <c r="I86" s="27">
        <f>'[3]เย็น '!I86+'[3]เช้า '!I86+[3]บ่าย!I86</f>
        <v>0</v>
      </c>
      <c r="J86" s="27">
        <f t="shared" si="4"/>
        <v>0</v>
      </c>
      <c r="K86" s="27">
        <f>'[3]เย็น '!J86+'[3]เช้า '!J86+[3]บ่าย!J86</f>
        <v>0</v>
      </c>
      <c r="L86" s="27">
        <f>'[3]เย็น '!K86+'[3]เช้า '!K86+[3]บ่าย!K86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  <c r="S86"/>
      <c r="T86"/>
    </row>
    <row r="87" spans="2:21" s="31" customFormat="1" x14ac:dyDescent="0.35">
      <c r="B87" s="21">
        <v>1111008</v>
      </c>
      <c r="C87" s="37" t="s">
        <v>33</v>
      </c>
      <c r="D87" s="27">
        <f>'[3]เย็น '!D87+'[3]เช้า '!D87+[3]บ่าย!D87</f>
        <v>10</v>
      </c>
      <c r="E87" s="27">
        <f>'[3]เย็น '!E87+'[3]เช้า '!E87+[3]บ่าย!E87</f>
        <v>0</v>
      </c>
      <c r="F87" s="27">
        <f>'[3]เย็น '!F87+'[3]เช้า '!F87+[3]บ่าย!F87</f>
        <v>0</v>
      </c>
      <c r="G87" s="27">
        <f>'[3]เย็น '!G87+'[3]เช้า '!G87+[3]บ่าย!G87</f>
        <v>0</v>
      </c>
      <c r="H87" s="27">
        <f>'[3]เย็น '!H87+'[3]เช้า '!H87+[3]บ่าย!H87</f>
        <v>0</v>
      </c>
      <c r="I87" s="27">
        <f>'[3]เย็น '!I87+'[3]เช้า '!I87+[3]บ่าย!I87</f>
        <v>0</v>
      </c>
      <c r="J87" s="27">
        <f t="shared" si="4"/>
        <v>0</v>
      </c>
      <c r="K87" s="27">
        <f>'[3]เย็น '!J87+'[3]เช้า '!J87+[3]บ่าย!J87</f>
        <v>0</v>
      </c>
      <c r="L87" s="27">
        <f>'[3]เย็น '!K87+'[3]เช้า '!K87+[3]บ่าย!K87</f>
        <v>5</v>
      </c>
      <c r="M87" s="28">
        <f t="shared" si="5"/>
        <v>15</v>
      </c>
      <c r="N87" s="21"/>
      <c r="O87" s="21"/>
      <c r="P87" s="21"/>
      <c r="Q87" s="21"/>
      <c r="R87" s="29">
        <f t="shared" si="6"/>
        <v>-15</v>
      </c>
      <c r="S87"/>
      <c r="T87"/>
      <c r="U87" s="30"/>
    </row>
    <row r="88" spans="2:21" s="31" customFormat="1" x14ac:dyDescent="0.3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  <c r="S88"/>
      <c r="T88"/>
    </row>
    <row r="89" spans="2:21" s="31" customFormat="1" x14ac:dyDescent="0.3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  <c r="S89"/>
      <c r="T89"/>
    </row>
    <row r="90" spans="2:21" s="31" customFormat="1" x14ac:dyDescent="0.35">
      <c r="B90" s="21">
        <v>1112009</v>
      </c>
      <c r="C90" s="37" t="s">
        <v>130</v>
      </c>
      <c r="D90" s="27">
        <f>'[3]เย็น '!D90+'[3]เช้า '!D90+[3]บ่าย!D90</f>
        <v>0</v>
      </c>
      <c r="E90" s="27">
        <f>'[3]เย็น '!E90+'[3]เช้า '!E90+[3]บ่าย!E90</f>
        <v>0</v>
      </c>
      <c r="F90" s="27">
        <f>'[3]เย็น '!F90+'[3]เช้า '!F90+[3]บ่าย!F90</f>
        <v>0</v>
      </c>
      <c r="G90" s="27">
        <f>'[3]เย็น '!G90+'[3]เช้า '!G90+[3]บ่าย!G90</f>
        <v>0</v>
      </c>
      <c r="H90" s="27">
        <f>'[3]เย็น '!H90+'[3]เช้า '!H90+[3]บ่าย!H90</f>
        <v>0</v>
      </c>
      <c r="I90" s="27">
        <f>'[3]เย็น '!I90+'[3]เช้า '!I90+[3]บ่าย!I90</f>
        <v>0</v>
      </c>
      <c r="J90" s="27">
        <f t="shared" si="4"/>
        <v>0</v>
      </c>
      <c r="K90" s="27">
        <f>'[3]เย็น '!J90+'[3]เช้า '!J90+[3]บ่าย!J90</f>
        <v>0</v>
      </c>
      <c r="L90" s="27">
        <f>'[3]เย็น '!K90+'[3]เช้า '!K90+[3]บ่าย!K90</f>
        <v>3</v>
      </c>
      <c r="M90" s="28">
        <f t="shared" si="5"/>
        <v>3</v>
      </c>
      <c r="N90" s="21"/>
      <c r="O90" s="21"/>
      <c r="P90" s="21"/>
      <c r="Q90" s="21"/>
      <c r="R90" s="29">
        <f t="shared" ref="R90:R99" si="7">(N90+O90+P90+Q90)-M90</f>
        <v>-3</v>
      </c>
      <c r="S90"/>
      <c r="T90"/>
    </row>
    <row r="91" spans="2:21" s="31" customFormat="1" x14ac:dyDescent="0.35">
      <c r="B91" s="21">
        <v>1112011</v>
      </c>
      <c r="C91" s="37" t="s">
        <v>131</v>
      </c>
      <c r="D91" s="27">
        <f>'[3]เย็น '!D91+'[3]เช้า '!D91+[3]บ่าย!D91</f>
        <v>0</v>
      </c>
      <c r="E91" s="27">
        <f>'[3]เย็น '!E91+'[3]เช้า '!E91+[3]บ่าย!E91</f>
        <v>0</v>
      </c>
      <c r="F91" s="27">
        <f>'[3]เย็น '!F91+'[3]เช้า '!F91+[3]บ่าย!F91</f>
        <v>0</v>
      </c>
      <c r="G91" s="27">
        <f>'[3]เย็น '!G91+'[3]เช้า '!G91+[3]บ่าย!G91</f>
        <v>0</v>
      </c>
      <c r="H91" s="27">
        <f>'[3]เย็น '!H91+'[3]เช้า '!H91+[3]บ่าย!H91</f>
        <v>0</v>
      </c>
      <c r="I91" s="27">
        <f>'[3]เย็น '!I91+'[3]เช้า '!I91+[3]บ่าย!I91</f>
        <v>0</v>
      </c>
      <c r="J91" s="27">
        <f t="shared" si="4"/>
        <v>0</v>
      </c>
      <c r="K91" s="27">
        <f>'[3]เย็น '!J91+'[3]เช้า '!J91+[3]บ่าย!J91</f>
        <v>0</v>
      </c>
      <c r="L91" s="27">
        <f>'[3]เย็น '!K91+'[3]เช้า '!K91+[3]บ่าย!K91</f>
        <v>3</v>
      </c>
      <c r="M91" s="28">
        <f t="shared" si="5"/>
        <v>3</v>
      </c>
      <c r="N91" s="21"/>
      <c r="O91" s="21"/>
      <c r="P91" s="21"/>
      <c r="Q91" s="21"/>
      <c r="R91" s="29">
        <f t="shared" si="7"/>
        <v>-3</v>
      </c>
      <c r="S91"/>
      <c r="T91"/>
    </row>
    <row r="92" spans="2:21" s="31" customFormat="1" x14ac:dyDescent="0.35">
      <c r="B92" s="21">
        <v>1112003</v>
      </c>
      <c r="C92" s="37" t="s">
        <v>132</v>
      </c>
      <c r="D92" s="27">
        <f>'[3]เย็น '!D92+'[3]เช้า '!D92+[3]บ่าย!D92</f>
        <v>0</v>
      </c>
      <c r="E92" s="27">
        <f>'[3]เย็น '!E92+'[3]เช้า '!E92+[3]บ่าย!E92</f>
        <v>0</v>
      </c>
      <c r="F92" s="27">
        <f>'[3]เย็น '!F92+'[3]เช้า '!F92+[3]บ่าย!F92</f>
        <v>0</v>
      </c>
      <c r="G92" s="27">
        <f>'[3]เย็น '!G92+'[3]เช้า '!G92+[3]บ่าย!G92</f>
        <v>0</v>
      </c>
      <c r="H92" s="27">
        <f>'[3]เย็น '!H92+'[3]เช้า '!H92+[3]บ่าย!H92</f>
        <v>0</v>
      </c>
      <c r="I92" s="27">
        <f>'[3]เย็น '!I92+'[3]เช้า '!I92+[3]บ่าย!I92</f>
        <v>0</v>
      </c>
      <c r="J92" s="27">
        <f t="shared" si="4"/>
        <v>0</v>
      </c>
      <c r="K92" s="27">
        <f>'[3]เย็น '!J92+'[3]เช้า '!J92+[3]บ่าย!J92</f>
        <v>0</v>
      </c>
      <c r="L92" s="27">
        <f>'[3]เย็น '!K92+'[3]เช้า '!K92+[3]บ่าย!K92</f>
        <v>0</v>
      </c>
      <c r="M92" s="28">
        <f t="shared" si="5"/>
        <v>0</v>
      </c>
      <c r="N92" s="21"/>
      <c r="O92" s="21"/>
      <c r="P92" s="21"/>
      <c r="Q92" s="21"/>
      <c r="R92" s="29">
        <f t="shared" si="7"/>
        <v>0</v>
      </c>
      <c r="S92"/>
      <c r="T92"/>
    </row>
    <row r="93" spans="2:21" s="31" customFormat="1" x14ac:dyDescent="0.35">
      <c r="B93" s="21">
        <v>1112005</v>
      </c>
      <c r="C93" s="37" t="s">
        <v>133</v>
      </c>
      <c r="D93" s="27">
        <f>'[3]เย็น '!D93+'[3]เช้า '!D93+[3]บ่าย!D93</f>
        <v>0</v>
      </c>
      <c r="E93" s="27">
        <f>'[3]เย็น '!E93+'[3]เช้า '!E93+[3]บ่าย!E93</f>
        <v>0</v>
      </c>
      <c r="F93" s="27">
        <f>'[3]เย็น '!F93+'[3]เช้า '!F93+[3]บ่าย!F93</f>
        <v>0</v>
      </c>
      <c r="G93" s="27">
        <f>'[3]เย็น '!G93+'[3]เช้า '!G93+[3]บ่าย!G93</f>
        <v>0</v>
      </c>
      <c r="H93" s="27">
        <f>'[3]เย็น '!H93+'[3]เช้า '!H93+[3]บ่าย!H93</f>
        <v>0</v>
      </c>
      <c r="I93" s="27">
        <f>'[3]เย็น '!I93+'[3]เช้า '!I93+[3]บ่าย!I93</f>
        <v>0</v>
      </c>
      <c r="J93" s="27">
        <f t="shared" si="4"/>
        <v>0</v>
      </c>
      <c r="K93" s="27">
        <f>'[3]เย็น '!J93+'[3]เช้า '!J93+[3]บ่าย!J93</f>
        <v>0</v>
      </c>
      <c r="L93" s="27">
        <f>'[3]เย็น '!K93+'[3]เช้า '!K93+[3]บ่าย!K93</f>
        <v>0</v>
      </c>
      <c r="M93" s="28">
        <f t="shared" si="5"/>
        <v>0</v>
      </c>
      <c r="N93" s="21"/>
      <c r="O93" s="21"/>
      <c r="P93" s="21"/>
      <c r="Q93" s="21"/>
      <c r="R93" s="29">
        <f t="shared" si="7"/>
        <v>0</v>
      </c>
      <c r="S93"/>
      <c r="T93"/>
    </row>
    <row r="94" spans="2:21" s="31" customFormat="1" x14ac:dyDescent="0.35">
      <c r="B94" s="21">
        <v>1112007</v>
      </c>
      <c r="C94" s="37" t="s">
        <v>134</v>
      </c>
      <c r="D94" s="27">
        <f>'[3]เย็น '!D94+'[3]เช้า '!D94+[3]บ่าย!D94</f>
        <v>0</v>
      </c>
      <c r="E94" s="27">
        <f>'[3]เย็น '!E94+'[3]เช้า '!E94+[3]บ่าย!E94</f>
        <v>0</v>
      </c>
      <c r="F94" s="27">
        <f>'[3]เย็น '!F94+'[3]เช้า '!F94+[3]บ่าย!F94</f>
        <v>0</v>
      </c>
      <c r="G94" s="27">
        <f>'[3]เย็น '!G94+'[3]เช้า '!G94+[3]บ่าย!G94</f>
        <v>0</v>
      </c>
      <c r="H94" s="27">
        <f>'[3]เย็น '!H94+'[3]เช้า '!H94+[3]บ่าย!H94</f>
        <v>0</v>
      </c>
      <c r="I94" s="27">
        <f>'[3]เย็น '!I94+'[3]เช้า '!I94+[3]บ่าย!I94</f>
        <v>0</v>
      </c>
      <c r="J94" s="27">
        <f t="shared" si="4"/>
        <v>0</v>
      </c>
      <c r="K94" s="27">
        <f>'[3]เย็น '!J94+'[3]เช้า '!J94+[3]บ่าย!J94</f>
        <v>0</v>
      </c>
      <c r="L94" s="27">
        <f>'[3]เย็น '!K94+'[3]เช้า '!K94+[3]บ่าย!K94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  <c r="S94"/>
      <c r="T94"/>
    </row>
    <row r="95" spans="2:21" s="31" customFormat="1" x14ac:dyDescent="0.35">
      <c r="B95" s="21">
        <v>1112019</v>
      </c>
      <c r="C95" s="37" t="s">
        <v>135</v>
      </c>
      <c r="D95" s="27">
        <f>'[3]เย็น '!D95+'[3]เช้า '!D95+[3]บ่าย!D95</f>
        <v>0</v>
      </c>
      <c r="E95" s="27">
        <f>'[3]เย็น '!E95+'[3]เช้า '!E95+[3]บ่าย!E95</f>
        <v>0</v>
      </c>
      <c r="F95" s="27">
        <f>'[3]เย็น '!F95+'[3]เช้า '!F95+[3]บ่าย!F95</f>
        <v>0</v>
      </c>
      <c r="G95" s="27">
        <f>'[3]เย็น '!G95+'[3]เช้า '!G95+[3]บ่าย!G95</f>
        <v>0</v>
      </c>
      <c r="H95" s="27">
        <f>'[3]เย็น '!H95+'[3]เช้า '!H95+[3]บ่าย!H95</f>
        <v>0</v>
      </c>
      <c r="I95" s="27">
        <f>'[3]เย็น '!I95+'[3]เช้า '!I95+[3]บ่าย!I95</f>
        <v>0</v>
      </c>
      <c r="J95" s="27">
        <f t="shared" si="4"/>
        <v>0</v>
      </c>
      <c r="K95" s="27">
        <f>'[3]เย็น '!J95+'[3]เช้า '!J95+[3]บ่าย!J95</f>
        <v>0</v>
      </c>
      <c r="L95" s="27">
        <f>'[3]เย็น '!K95+'[3]เช้า '!K95+[3]บ่าย!K95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  <c r="S95"/>
      <c r="T95"/>
    </row>
    <row r="96" spans="2:21" s="31" customFormat="1" x14ac:dyDescent="0.35">
      <c r="B96" s="21">
        <v>1112017</v>
      </c>
      <c r="C96" s="37" t="s">
        <v>136</v>
      </c>
      <c r="D96" s="27">
        <f>'[3]เย็น '!D96+'[3]เช้า '!D96+[3]บ่าย!D96</f>
        <v>0</v>
      </c>
      <c r="E96" s="27">
        <f>'[3]เย็น '!E96+'[3]เช้า '!E96+[3]บ่าย!E96</f>
        <v>0</v>
      </c>
      <c r="F96" s="27">
        <f>'[3]เย็น '!F96+'[3]เช้า '!F96+[3]บ่าย!F96</f>
        <v>0</v>
      </c>
      <c r="G96" s="27">
        <f>'[3]เย็น '!G96+'[3]เช้า '!G96+[3]บ่าย!G96</f>
        <v>0</v>
      </c>
      <c r="H96" s="27">
        <f>'[3]เย็น '!H96+'[3]เช้า '!H96+[3]บ่าย!H96</f>
        <v>0</v>
      </c>
      <c r="I96" s="27">
        <f>'[3]เย็น '!I96+'[3]เช้า '!I96+[3]บ่าย!I96</f>
        <v>0</v>
      </c>
      <c r="J96" s="27">
        <f t="shared" si="4"/>
        <v>0</v>
      </c>
      <c r="K96" s="27">
        <f>'[3]เย็น '!J96+'[3]เช้า '!J96+[3]บ่าย!J96</f>
        <v>0</v>
      </c>
      <c r="L96" s="27">
        <f>'[3]เย็น '!K96+'[3]เช้า '!K96+[3]บ่าย!K96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  <c r="S96"/>
      <c r="T96"/>
    </row>
    <row r="97" spans="2:21" s="31" customFormat="1" x14ac:dyDescent="0.35">
      <c r="B97" s="21">
        <v>1112015</v>
      </c>
      <c r="C97" s="37" t="s">
        <v>137</v>
      </c>
      <c r="D97" s="27">
        <f>'[3]เย็น '!D97+'[3]เช้า '!D97+[3]บ่าย!D97</f>
        <v>0</v>
      </c>
      <c r="E97" s="27">
        <f>'[3]เย็น '!E97+'[3]เช้า '!E97+[3]บ่าย!E97</f>
        <v>0</v>
      </c>
      <c r="F97" s="27">
        <f>'[3]เย็น '!F97+'[3]เช้า '!F97+[3]บ่าย!F97</f>
        <v>0</v>
      </c>
      <c r="G97" s="27">
        <f>'[3]เย็น '!G97+'[3]เช้า '!G97+[3]บ่าย!G97</f>
        <v>0</v>
      </c>
      <c r="H97" s="27">
        <f>'[3]เย็น '!H97+'[3]เช้า '!H97+[3]บ่าย!H97</f>
        <v>0</v>
      </c>
      <c r="I97" s="27">
        <f>'[3]เย็น '!I97+'[3]เช้า '!I97+[3]บ่าย!I97</f>
        <v>0</v>
      </c>
      <c r="J97" s="27">
        <f t="shared" si="4"/>
        <v>0</v>
      </c>
      <c r="K97" s="27">
        <f>'[3]เย็น '!J97+'[3]เช้า '!J97+[3]บ่าย!J97</f>
        <v>0</v>
      </c>
      <c r="L97" s="27">
        <f>'[3]เย็น '!K97+'[3]เช้า '!K97+[3]บ่าย!K97</f>
        <v>0</v>
      </c>
      <c r="M97" s="28">
        <f t="shared" si="5"/>
        <v>0</v>
      </c>
      <c r="N97" s="21"/>
      <c r="O97" s="21"/>
      <c r="P97" s="21"/>
      <c r="Q97" s="21"/>
      <c r="R97" s="29">
        <f t="shared" si="7"/>
        <v>0</v>
      </c>
      <c r="S97"/>
      <c r="T97"/>
    </row>
    <row r="98" spans="2:21" s="31" customFormat="1" x14ac:dyDescent="0.35">
      <c r="B98" s="21">
        <v>1112013</v>
      </c>
      <c r="C98" s="37" t="s">
        <v>138</v>
      </c>
      <c r="D98" s="27">
        <f>'[3]เย็น '!D98+'[3]เช้า '!D98+[3]บ่าย!D98</f>
        <v>0</v>
      </c>
      <c r="E98" s="27">
        <f>'[3]เย็น '!E98+'[3]เช้า '!E98+[3]บ่าย!E98</f>
        <v>0</v>
      </c>
      <c r="F98" s="27">
        <f>'[3]เย็น '!F98+'[3]เช้า '!F98+[3]บ่าย!F98</f>
        <v>0</v>
      </c>
      <c r="G98" s="27">
        <f>'[3]เย็น '!G98+'[3]เช้า '!G98+[3]บ่าย!G98</f>
        <v>0</v>
      </c>
      <c r="H98" s="27">
        <f>'[3]เย็น '!H98+'[3]เช้า '!H98+[3]บ่าย!H98</f>
        <v>0</v>
      </c>
      <c r="I98" s="27">
        <f>'[3]เย็น '!I98+'[3]เช้า '!I98+[3]บ่าย!I98</f>
        <v>0</v>
      </c>
      <c r="J98" s="27">
        <f t="shared" si="4"/>
        <v>0</v>
      </c>
      <c r="K98" s="27">
        <f>'[3]เย็น '!J98+'[3]เช้า '!J98+[3]บ่าย!J98</f>
        <v>0</v>
      </c>
      <c r="L98" s="27">
        <f>'[3]เย็น '!K98+'[3]เช้า '!K98+[3]บ่าย!K98</f>
        <v>3</v>
      </c>
      <c r="M98" s="28">
        <f t="shared" si="5"/>
        <v>3</v>
      </c>
      <c r="N98" s="21"/>
      <c r="O98" s="21"/>
      <c r="P98" s="21"/>
      <c r="Q98" s="21"/>
      <c r="R98" s="29">
        <f t="shared" si="7"/>
        <v>-3</v>
      </c>
      <c r="S98"/>
      <c r="T98"/>
      <c r="U98" s="30"/>
    </row>
    <row r="99" spans="2:21" s="31" customFormat="1" x14ac:dyDescent="0.35">
      <c r="B99" s="21">
        <v>1124043</v>
      </c>
      <c r="C99" s="37" t="s">
        <v>139</v>
      </c>
      <c r="D99" s="27">
        <f>[3]บ่าย!D99+'[3]เช้า '!D99+'[3]เย็น '!D99</f>
        <v>0</v>
      </c>
      <c r="E99" s="27">
        <f>[3]บ่าย!E99+'[3]เช้า '!E99+'[3]เย็น '!E99</f>
        <v>0</v>
      </c>
      <c r="F99" s="27">
        <f>[3]บ่าย!F99+'[3]เช้า '!F99+'[3]เย็น '!F99</f>
        <v>0</v>
      </c>
      <c r="G99" s="27">
        <f>[3]บ่าย!G99+'[3]เช้า '!G99+'[3]เย็น '!G99</f>
        <v>0</v>
      </c>
      <c r="H99" s="27">
        <f>[3]บ่าย!H99+'[3]เช้า '!H99+'[3]เย็น '!H99</f>
        <v>0</v>
      </c>
      <c r="I99" s="27">
        <f>[3]บ่าย!I99+'[3]เช้า '!I99+'[3]เย็น '!I99</f>
        <v>0</v>
      </c>
      <c r="J99" s="27">
        <f t="shared" si="4"/>
        <v>0</v>
      </c>
      <c r="K99" s="27">
        <f>[3]บ่าย!J99+'[3]เช้า '!J99+'[3]เย็น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  <c r="S99"/>
      <c r="T99"/>
    </row>
    <row r="100" spans="2:21" s="31" customFormat="1" x14ac:dyDescent="0.3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>SUM(R90:R99)</f>
        <v>-9</v>
      </c>
      <c r="S100"/>
      <c r="T100"/>
    </row>
    <row r="101" spans="2:21" s="31" customFormat="1" x14ac:dyDescent="0.3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  <c r="S101"/>
      <c r="T101"/>
    </row>
    <row r="102" spans="2:21" s="31" customFormat="1" x14ac:dyDescent="0.35">
      <c r="B102" s="21">
        <v>1112008</v>
      </c>
      <c r="C102" s="37" t="s">
        <v>130</v>
      </c>
      <c r="D102" s="27">
        <f>[3]บ่าย!D102+'[3]เช้า '!D102+'[3]เย็น '!D102</f>
        <v>0</v>
      </c>
      <c r="E102" s="27">
        <f>[3]บ่าย!E102+'[3]เช้า '!E102+'[3]เย็น '!E102</f>
        <v>7</v>
      </c>
      <c r="F102" s="27">
        <f>[3]บ่าย!F102+'[3]เช้า '!F102+'[3]เย็น '!F102</f>
        <v>0</v>
      </c>
      <c r="G102" s="27">
        <f>[3]บ่าย!G102+'[3]เช้า '!G102+'[3]เย็น '!G102</f>
        <v>2</v>
      </c>
      <c r="H102" s="27">
        <f>[3]บ่าย!H102+'[3]เช้า '!H102+'[3]เย็น '!H102</f>
        <v>0</v>
      </c>
      <c r="I102" s="27">
        <f>[3]บ่าย!I102+'[3]เช้า '!I102+'[3]เย็น '!I102</f>
        <v>0</v>
      </c>
      <c r="J102" s="27">
        <f t="shared" si="4"/>
        <v>2</v>
      </c>
      <c r="K102" s="27">
        <f>[3]บ่าย!J102+'[3]เช้า '!J102+'[3]เย็น '!J102</f>
        <v>0</v>
      </c>
      <c r="L102" s="33"/>
      <c r="M102" s="28">
        <f t="shared" si="5"/>
        <v>9</v>
      </c>
      <c r="N102" s="21"/>
      <c r="O102" s="21"/>
      <c r="P102" s="21"/>
      <c r="Q102" s="21"/>
      <c r="R102" s="29">
        <f t="shared" ref="R102:R111" si="8">(N102+O102+P102+Q102)-M102</f>
        <v>-9</v>
      </c>
      <c r="S102"/>
      <c r="T102"/>
    </row>
    <row r="103" spans="2:21" s="31" customFormat="1" x14ac:dyDescent="0.35">
      <c r="B103" s="21">
        <v>1112010</v>
      </c>
      <c r="C103" s="37" t="s">
        <v>131</v>
      </c>
      <c r="D103" s="27">
        <f>[3]บ่าย!D103+'[3]เช้า '!D103+'[3]เย็น '!D103</f>
        <v>4</v>
      </c>
      <c r="E103" s="27">
        <f>[3]บ่าย!E103+'[3]เช้า '!E103+'[3]เย็น '!E103</f>
        <v>0</v>
      </c>
      <c r="F103" s="27">
        <f>[3]บ่าย!F103+'[3]เช้า '!F103+'[3]เย็น '!F103</f>
        <v>0</v>
      </c>
      <c r="G103" s="27">
        <f>[3]บ่าย!G103+'[3]เช้า '!G103+'[3]เย็น '!G103</f>
        <v>2</v>
      </c>
      <c r="H103" s="27">
        <f>[3]บ่าย!H103+'[3]เช้า '!H103+'[3]เย็น '!H103</f>
        <v>0</v>
      </c>
      <c r="I103" s="27">
        <f>[3]บ่าย!I103+'[3]เช้า '!I103+'[3]เย็น '!I103</f>
        <v>0</v>
      </c>
      <c r="J103" s="27">
        <f t="shared" si="4"/>
        <v>2</v>
      </c>
      <c r="K103" s="27">
        <f>[3]บ่าย!J103+'[3]เช้า '!J103+'[3]เย็น '!J103</f>
        <v>0</v>
      </c>
      <c r="L103" s="33"/>
      <c r="M103" s="28">
        <f t="shared" si="5"/>
        <v>6</v>
      </c>
      <c r="N103" s="21"/>
      <c r="O103" s="21"/>
      <c r="P103" s="21"/>
      <c r="Q103" s="21"/>
      <c r="R103" s="29">
        <f t="shared" si="8"/>
        <v>-6</v>
      </c>
      <c r="S103"/>
      <c r="T103"/>
    </row>
    <row r="104" spans="2:21" s="31" customFormat="1" x14ac:dyDescent="0.35">
      <c r="B104" s="21">
        <v>1112002</v>
      </c>
      <c r="C104" s="37" t="s">
        <v>132</v>
      </c>
      <c r="D104" s="27">
        <f>[3]บ่าย!D104+'[3]เช้า '!D104+'[3]เย็น '!D104</f>
        <v>3</v>
      </c>
      <c r="E104" s="27">
        <f>[3]บ่าย!E104+'[3]เช้า '!E104+'[3]เย็น '!E104</f>
        <v>0</v>
      </c>
      <c r="F104" s="27">
        <f>[3]บ่าย!F104+'[3]เช้า '!F104+'[3]เย็น '!F104</f>
        <v>0</v>
      </c>
      <c r="G104" s="27">
        <f>[3]บ่าย!G104+'[3]เช้า '!G104+'[3]เย็น '!G104</f>
        <v>2</v>
      </c>
      <c r="H104" s="27">
        <f>[3]บ่าย!H104+'[3]เช้า '!H104+'[3]เย็น '!H104</f>
        <v>0</v>
      </c>
      <c r="I104" s="27">
        <f>[3]บ่าย!I104+'[3]เช้า '!I104+'[3]เย็น '!I104</f>
        <v>0</v>
      </c>
      <c r="J104" s="27">
        <f t="shared" si="4"/>
        <v>2</v>
      </c>
      <c r="K104" s="27">
        <f>[3]บ่าย!J104+'[3]เช้า '!J104+'[3]เย็น '!J104</f>
        <v>0</v>
      </c>
      <c r="L104" s="33"/>
      <c r="M104" s="28">
        <f t="shared" si="5"/>
        <v>5</v>
      </c>
      <c r="N104" s="21"/>
      <c r="O104" s="21"/>
      <c r="P104" s="21"/>
      <c r="Q104" s="21"/>
      <c r="R104" s="29">
        <f t="shared" si="8"/>
        <v>-5</v>
      </c>
      <c r="S104"/>
      <c r="T104"/>
    </row>
    <row r="105" spans="2:21" s="31" customFormat="1" x14ac:dyDescent="0.35">
      <c r="B105" s="21">
        <v>1112004</v>
      </c>
      <c r="C105" s="37" t="s">
        <v>133</v>
      </c>
      <c r="D105" s="27">
        <f>[3]บ่าย!D105+'[3]เช้า '!D105+'[3]เย็น '!D105</f>
        <v>2</v>
      </c>
      <c r="E105" s="27">
        <f>[3]บ่าย!E105+'[3]เช้า '!E105+'[3]เย็น '!E105</f>
        <v>0</v>
      </c>
      <c r="F105" s="27">
        <f>[3]บ่าย!F105+'[3]เช้า '!F105+'[3]เย็น '!F105</f>
        <v>0</v>
      </c>
      <c r="G105" s="27">
        <f>[3]บ่าย!G105+'[3]เช้า '!G105+'[3]เย็น '!G105</f>
        <v>2</v>
      </c>
      <c r="H105" s="27">
        <f>[3]บ่าย!H105+'[3]เช้า '!H105+'[3]เย็น '!H105</f>
        <v>0</v>
      </c>
      <c r="I105" s="27">
        <f>[3]บ่าย!I105+'[3]เช้า '!I105+'[3]เย็น '!I105</f>
        <v>0</v>
      </c>
      <c r="J105" s="27">
        <f t="shared" si="4"/>
        <v>2</v>
      </c>
      <c r="K105" s="27">
        <f>[3]บ่าย!J105+'[3]เช้า '!J105+'[3]เย็น '!J105</f>
        <v>0</v>
      </c>
      <c r="L105" s="33"/>
      <c r="M105" s="28">
        <f t="shared" si="5"/>
        <v>4</v>
      </c>
      <c r="N105" s="21"/>
      <c r="O105" s="21"/>
      <c r="P105" s="21"/>
      <c r="Q105" s="21"/>
      <c r="R105" s="29">
        <f t="shared" si="8"/>
        <v>-4</v>
      </c>
      <c r="S105"/>
      <c r="T105"/>
    </row>
    <row r="106" spans="2:21" s="31" customFormat="1" x14ac:dyDescent="0.35">
      <c r="B106" s="21">
        <v>1112006</v>
      </c>
      <c r="C106" s="37" t="s">
        <v>134</v>
      </c>
      <c r="D106" s="27">
        <f>[3]บ่าย!D106+'[3]เช้า '!D106+'[3]เย็น '!D106</f>
        <v>0</v>
      </c>
      <c r="E106" s="27">
        <f>[3]บ่าย!E106+'[3]เช้า '!E106+'[3]เย็น '!E106</f>
        <v>0</v>
      </c>
      <c r="F106" s="27">
        <f>[3]บ่าย!F106+'[3]เช้า '!F106+'[3]เย็น '!F106</f>
        <v>0</v>
      </c>
      <c r="G106" s="27">
        <f>[3]บ่าย!G106+'[3]เช้า '!G106+'[3]เย็น '!G106</f>
        <v>0</v>
      </c>
      <c r="H106" s="27">
        <f>[3]บ่าย!H106+'[3]เช้า '!H106+'[3]เย็น '!H106</f>
        <v>0</v>
      </c>
      <c r="I106" s="27">
        <f>[3]บ่าย!I106+'[3]เช้า '!I106+'[3]เย็น '!I106</f>
        <v>0</v>
      </c>
      <c r="J106" s="27">
        <f t="shared" si="4"/>
        <v>0</v>
      </c>
      <c r="K106" s="27">
        <f>[3]บ่าย!J106+'[3]เช้า '!J106+'[3]เย็น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  <c r="S106"/>
      <c r="T106"/>
    </row>
    <row r="107" spans="2:21" s="31" customFormat="1" x14ac:dyDescent="0.35">
      <c r="B107" s="21">
        <v>1112018</v>
      </c>
      <c r="C107" s="37" t="s">
        <v>135</v>
      </c>
      <c r="D107" s="27">
        <f>[3]บ่าย!D107+'[3]เช้า '!D107+'[3]เย็น '!D107</f>
        <v>0</v>
      </c>
      <c r="E107" s="27">
        <f>[3]บ่าย!E107+'[3]เช้า '!E107+'[3]เย็น '!E107</f>
        <v>0</v>
      </c>
      <c r="F107" s="27">
        <f>[3]บ่าย!F107+'[3]เช้า '!F107+'[3]เย็น '!F107</f>
        <v>0</v>
      </c>
      <c r="G107" s="27">
        <f>[3]บ่าย!G107+'[3]เช้า '!G107+'[3]เย็น '!G107</f>
        <v>0</v>
      </c>
      <c r="H107" s="27">
        <f>[3]บ่าย!H107+'[3]เช้า '!H107+'[3]เย็น '!H107</f>
        <v>0</v>
      </c>
      <c r="I107" s="27">
        <f>[3]บ่าย!I107+'[3]เช้า '!I107+'[3]เย็น '!I107</f>
        <v>0</v>
      </c>
      <c r="J107" s="27">
        <f t="shared" si="4"/>
        <v>0</v>
      </c>
      <c r="K107" s="27">
        <f>[3]บ่าย!J107+'[3]เช้า '!J107+'[3]เย็น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  <c r="S107"/>
      <c r="T107"/>
    </row>
    <row r="108" spans="2:21" s="31" customFormat="1" x14ac:dyDescent="0.35">
      <c r="B108" s="21">
        <v>1112016</v>
      </c>
      <c r="C108" s="37" t="s">
        <v>136</v>
      </c>
      <c r="D108" s="27">
        <f>[3]บ่าย!D108+'[3]เช้า '!D108+'[3]เย็น '!D108</f>
        <v>0</v>
      </c>
      <c r="E108" s="27">
        <f>[3]บ่าย!E108+'[3]เช้า '!E108+'[3]เย็น '!E108</f>
        <v>0</v>
      </c>
      <c r="F108" s="27">
        <f>[3]บ่าย!F108+'[3]เช้า '!F108+'[3]เย็น '!F108</f>
        <v>0</v>
      </c>
      <c r="G108" s="27">
        <f>[3]บ่าย!G108+'[3]เช้า '!G108+'[3]เย็น '!G108</f>
        <v>2</v>
      </c>
      <c r="H108" s="27">
        <f>[3]บ่าย!H108+'[3]เช้า '!H108+'[3]เย็น '!H108</f>
        <v>0</v>
      </c>
      <c r="I108" s="27">
        <f>[3]บ่าย!I108+'[3]เช้า '!I108+'[3]เย็น '!I108</f>
        <v>0</v>
      </c>
      <c r="J108" s="27">
        <f t="shared" si="4"/>
        <v>2</v>
      </c>
      <c r="K108" s="27">
        <f>[3]บ่าย!J108+'[3]เช้า '!J108+'[3]เย็น '!J108</f>
        <v>0</v>
      </c>
      <c r="L108" s="33"/>
      <c r="M108" s="28">
        <f t="shared" si="5"/>
        <v>2</v>
      </c>
      <c r="N108" s="21"/>
      <c r="O108" s="21"/>
      <c r="P108" s="21"/>
      <c r="Q108" s="21"/>
      <c r="R108" s="29">
        <f t="shared" si="8"/>
        <v>-2</v>
      </c>
      <c r="S108"/>
      <c r="T108"/>
    </row>
    <row r="109" spans="2:21" s="31" customFormat="1" x14ac:dyDescent="0.35">
      <c r="B109" s="21">
        <v>1112014</v>
      </c>
      <c r="C109" s="37" t="s">
        <v>137</v>
      </c>
      <c r="D109" s="27">
        <f>[3]บ่าย!D109+'[3]เช้า '!D109+'[3]เย็น '!D109</f>
        <v>0</v>
      </c>
      <c r="E109" s="27">
        <f>[3]บ่าย!E109+'[3]เช้า '!E109+'[3]เย็น '!E109</f>
        <v>0</v>
      </c>
      <c r="F109" s="27">
        <f>[3]บ่าย!F109+'[3]เช้า '!F109+'[3]เย็น '!F109</f>
        <v>0</v>
      </c>
      <c r="G109" s="27">
        <f>[3]บ่าย!G109+'[3]เช้า '!G109+'[3]เย็น '!G109</f>
        <v>2</v>
      </c>
      <c r="H109" s="27">
        <f>[3]บ่าย!H109+'[3]เช้า '!H109+'[3]เย็น '!H109</f>
        <v>0</v>
      </c>
      <c r="I109" s="27">
        <f>[3]บ่าย!I109+'[3]เช้า '!I109+'[3]เย็น '!I109</f>
        <v>0</v>
      </c>
      <c r="J109" s="27">
        <f t="shared" si="4"/>
        <v>2</v>
      </c>
      <c r="K109" s="27">
        <f>[3]บ่าย!J109+'[3]เช้า '!J109+'[3]เย็น '!J109</f>
        <v>0</v>
      </c>
      <c r="L109" s="33"/>
      <c r="M109" s="28">
        <f t="shared" si="5"/>
        <v>2</v>
      </c>
      <c r="N109" s="21"/>
      <c r="O109" s="21"/>
      <c r="P109" s="21"/>
      <c r="Q109" s="21"/>
      <c r="R109" s="29">
        <f t="shared" si="8"/>
        <v>-2</v>
      </c>
      <c r="S109"/>
      <c r="T109"/>
    </row>
    <row r="110" spans="2:21" s="31" customFormat="1" x14ac:dyDescent="0.35">
      <c r="B110" s="21">
        <v>1112012</v>
      </c>
      <c r="C110" s="37" t="s">
        <v>138</v>
      </c>
      <c r="D110" s="27">
        <f>[3]บ่าย!D110+'[3]เช้า '!D110+'[3]เย็น '!D110</f>
        <v>1</v>
      </c>
      <c r="E110" s="27">
        <f>[3]บ่าย!E110+'[3]เช้า '!E110+'[3]เย็น '!E110</f>
        <v>0</v>
      </c>
      <c r="F110" s="27">
        <f>[3]บ่าย!F110+'[3]เช้า '!F110+'[3]เย็น '!F110</f>
        <v>0</v>
      </c>
      <c r="G110" s="27">
        <f>[3]บ่าย!G110+'[3]เช้า '!G110+'[3]เย็น '!G110</f>
        <v>0</v>
      </c>
      <c r="H110" s="27">
        <f>[3]บ่าย!H110+'[3]เช้า '!H110+'[3]เย็น '!H110</f>
        <v>0</v>
      </c>
      <c r="I110" s="27">
        <f>[3]บ่าย!I110+'[3]เช้า '!I110+'[3]เย็น '!I110</f>
        <v>0</v>
      </c>
      <c r="J110" s="27">
        <f t="shared" si="4"/>
        <v>0</v>
      </c>
      <c r="K110" s="27">
        <f>[3]บ่าย!J110+'[3]เช้า '!J110+'[3]เย็น '!J110</f>
        <v>0</v>
      </c>
      <c r="L110" s="33"/>
      <c r="M110" s="28">
        <f t="shared" si="5"/>
        <v>1</v>
      </c>
      <c r="N110" s="21"/>
      <c r="O110" s="21"/>
      <c r="P110" s="21"/>
      <c r="Q110" s="21"/>
      <c r="R110" s="29">
        <f t="shared" si="8"/>
        <v>-1</v>
      </c>
      <c r="S110"/>
      <c r="T110"/>
    </row>
    <row r="111" spans="2:21" s="31" customFormat="1" x14ac:dyDescent="0.35">
      <c r="B111" s="21"/>
      <c r="C111" s="37" t="s">
        <v>139</v>
      </c>
      <c r="D111" s="27">
        <f>[3]บ่าย!D111+'[3]เช้า '!D111+'[3]เย็น '!D111</f>
        <v>0</v>
      </c>
      <c r="E111" s="27">
        <f>[3]บ่าย!E111+'[3]เช้า '!E111+'[3]เย็น '!E111</f>
        <v>0</v>
      </c>
      <c r="F111" s="27">
        <f>[3]บ่าย!F111+'[3]เช้า '!F111+'[3]เย็น '!F111</f>
        <v>0</v>
      </c>
      <c r="G111" s="27">
        <f>[3]บ่าย!G111+'[3]เช้า '!G111+'[3]เย็น '!G111</f>
        <v>0</v>
      </c>
      <c r="H111" s="27">
        <f>[3]บ่าย!H111+'[3]เช้า '!H111+'[3]เย็น '!H111</f>
        <v>0</v>
      </c>
      <c r="I111" s="27">
        <f>[3]บ่าย!I111+'[3]เช้า '!I111+'[3]เย็น '!I111</f>
        <v>0</v>
      </c>
      <c r="J111" s="27">
        <f t="shared" si="4"/>
        <v>0</v>
      </c>
      <c r="K111" s="27">
        <f>[3]บ่าย!J111+'[3]เช้า '!J111+'[3]เย็น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  <c r="S111"/>
      <c r="T111"/>
    </row>
    <row r="112" spans="2:21" s="31" customFormat="1" x14ac:dyDescent="0.3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ref="R112" si="9">(N112+O112)-M112</f>
        <v>0</v>
      </c>
      <c r="S112"/>
      <c r="T112"/>
    </row>
    <row r="113" spans="2:18" x14ac:dyDescent="0.3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35">
      <c r="B114" s="21">
        <v>1113170</v>
      </c>
      <c r="C114" s="38" t="s">
        <v>34</v>
      </c>
      <c r="D114" s="27">
        <f>'[3]เย็น '!D114+'[3]เช้า '!D114+[3]บ่าย!D114</f>
        <v>0</v>
      </c>
      <c r="E114" s="27">
        <f>'[3]เย็น '!E114+'[3]เช้า '!E114+[3]บ่าย!E114</f>
        <v>1</v>
      </c>
      <c r="F114" s="27">
        <f>'[3]เย็น '!F114+'[3]เช้า '!F114+[3]บ่าย!F114</f>
        <v>0</v>
      </c>
      <c r="G114" s="27">
        <f>'[3]เย็น '!G114+'[3]เช้า '!G114+[3]บ่าย!G114</f>
        <v>1</v>
      </c>
      <c r="H114" s="27">
        <f>'[3]เย็น '!H114+'[3]เช้า '!H114+[3]บ่าย!H114</f>
        <v>0</v>
      </c>
      <c r="I114" s="27">
        <f>'[3]เย็น '!I114+'[3]เช้า '!I114+[3]บ่าย!I114</f>
        <v>0</v>
      </c>
      <c r="J114" s="27">
        <f t="shared" si="4"/>
        <v>1</v>
      </c>
      <c r="K114" s="27">
        <f>'[3]เย็น '!J114+'[3]เช้า '!J114+[3]บ่าย!J114</f>
        <v>0</v>
      </c>
      <c r="L114" s="27">
        <f>'[3]เย็น '!K114+'[3]เช้า '!K114+[3]บ่าย!K114</f>
        <v>0</v>
      </c>
      <c r="M114" s="28">
        <f t="shared" si="5"/>
        <v>2</v>
      </c>
      <c r="N114" s="21"/>
      <c r="O114" s="21"/>
      <c r="P114" s="21"/>
      <c r="Q114" s="21"/>
      <c r="R114" s="29">
        <f t="shared" ref="R114:R140" si="10">(N114+O114+P114+Q114)-M114</f>
        <v>-2</v>
      </c>
    </row>
    <row r="115" spans="2:18" x14ac:dyDescent="0.35">
      <c r="B115" s="21">
        <v>1113171</v>
      </c>
      <c r="C115" s="38" t="s">
        <v>35</v>
      </c>
      <c r="D115" s="27">
        <f>'[3]เย็น '!D115+'[3]เช้า '!D115+[3]บ่าย!D115</f>
        <v>0</v>
      </c>
      <c r="E115" s="27">
        <f>'[3]เย็น '!E115+'[3]เช้า '!E115+[3]บ่าย!E115</f>
        <v>0</v>
      </c>
      <c r="F115" s="27">
        <f>'[3]เย็น '!F115+'[3]เช้า '!F115+[3]บ่าย!F115</f>
        <v>0</v>
      </c>
      <c r="G115" s="27">
        <f>'[3]เย็น '!G115+'[3]เช้า '!G115+[3]บ่าย!G115</f>
        <v>0</v>
      </c>
      <c r="H115" s="27">
        <f>'[3]เย็น '!H115+'[3]เช้า '!H115+[3]บ่าย!H115</f>
        <v>0</v>
      </c>
      <c r="I115" s="27">
        <f>'[3]เย็น '!I115+'[3]เช้า '!I115+[3]บ่าย!I115</f>
        <v>0</v>
      </c>
      <c r="J115" s="27">
        <f t="shared" si="4"/>
        <v>0</v>
      </c>
      <c r="K115" s="27">
        <f>'[3]เย็น '!J115+'[3]เช้า '!J115+[3]บ่าย!J115</f>
        <v>0</v>
      </c>
      <c r="L115" s="27">
        <f>'[3]เย็น '!K115+'[3]เช้า '!K115+[3]บ่าย!K115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10"/>
        <v>0</v>
      </c>
    </row>
    <row r="116" spans="2:18" x14ac:dyDescent="0.35">
      <c r="B116" s="21">
        <v>1113172</v>
      </c>
      <c r="C116" s="38" t="s">
        <v>36</v>
      </c>
      <c r="D116" s="27">
        <f>'[3]เย็น '!D116+'[3]เช้า '!D116+[3]บ่าย!D116</f>
        <v>0</v>
      </c>
      <c r="E116" s="27">
        <f>'[3]เย็น '!E116+'[3]เช้า '!E116+[3]บ่าย!E116</f>
        <v>0</v>
      </c>
      <c r="F116" s="27">
        <f>'[3]เย็น '!F116+'[3]เช้า '!F116+[3]บ่าย!F116</f>
        <v>0</v>
      </c>
      <c r="G116" s="27">
        <f>'[3]เย็น '!G116+'[3]เช้า '!G116+[3]บ่าย!G116</f>
        <v>1</v>
      </c>
      <c r="H116" s="27">
        <f>'[3]เย็น '!H116+'[3]เช้า '!H116+[3]บ่าย!H116</f>
        <v>0</v>
      </c>
      <c r="I116" s="27">
        <f>'[3]เย็น '!I116+'[3]เช้า '!I116+[3]บ่าย!I116</f>
        <v>0</v>
      </c>
      <c r="J116" s="27">
        <f t="shared" si="4"/>
        <v>1</v>
      </c>
      <c r="K116" s="27">
        <f>'[3]เย็น '!J116+'[3]เช้า '!J116+[3]บ่าย!J116</f>
        <v>0</v>
      </c>
      <c r="L116" s="27">
        <f>'[3]เย็น '!K116+'[3]เช้า '!K116+[3]บ่าย!K116</f>
        <v>0</v>
      </c>
      <c r="M116" s="28">
        <f t="shared" si="5"/>
        <v>1</v>
      </c>
      <c r="N116" s="21"/>
      <c r="O116" s="21"/>
      <c r="P116" s="21"/>
      <c r="Q116" s="21"/>
      <c r="R116" s="29">
        <f t="shared" si="10"/>
        <v>-1</v>
      </c>
    </row>
    <row r="117" spans="2:18" x14ac:dyDescent="0.35">
      <c r="B117" s="21">
        <v>1113173</v>
      </c>
      <c r="C117" s="38" t="s">
        <v>37</v>
      </c>
      <c r="D117" s="27">
        <f>'[3]เย็น '!D117+'[3]เช้า '!D117+[3]บ่าย!D117</f>
        <v>0</v>
      </c>
      <c r="E117" s="27">
        <f>'[3]เย็น '!E117+'[3]เช้า '!E117+[3]บ่าย!E117</f>
        <v>0</v>
      </c>
      <c r="F117" s="27">
        <f>'[3]เย็น '!F117+'[3]เช้า '!F117+[3]บ่าย!F117</f>
        <v>0</v>
      </c>
      <c r="G117" s="27">
        <f>'[3]เย็น '!G117+'[3]เช้า '!G117+[3]บ่าย!G117</f>
        <v>0</v>
      </c>
      <c r="H117" s="27">
        <f>'[3]เย็น '!H117+'[3]เช้า '!H117+[3]บ่าย!H117</f>
        <v>0</v>
      </c>
      <c r="I117" s="27">
        <f>'[3]เย็น '!I117+'[3]เช้า '!I117+[3]บ่าย!I117</f>
        <v>0</v>
      </c>
      <c r="J117" s="27">
        <f t="shared" si="4"/>
        <v>0</v>
      </c>
      <c r="K117" s="27">
        <f>'[3]เย็น '!J117+'[3]เช้า '!J117+[3]บ่าย!J117</f>
        <v>0</v>
      </c>
      <c r="L117" s="27">
        <f>'[3]เย็น '!K117+'[3]เช้า '!K117+[3]บ่าย!K117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10"/>
        <v>0</v>
      </c>
    </row>
    <row r="118" spans="2:18" x14ac:dyDescent="0.35">
      <c r="B118" s="21">
        <v>1100003</v>
      </c>
      <c r="C118" s="38" t="s">
        <v>38</v>
      </c>
      <c r="D118" s="27">
        <f>'[3]เย็น '!D118+'[3]เช้า '!D118+[3]บ่าย!D118</f>
        <v>0</v>
      </c>
      <c r="E118" s="27">
        <f>'[3]เย็น '!E118+'[3]เช้า '!E118+[3]บ่าย!E118</f>
        <v>0</v>
      </c>
      <c r="F118" s="27">
        <f>'[3]เย็น '!F118+'[3]เช้า '!F118+[3]บ่าย!F118</f>
        <v>0</v>
      </c>
      <c r="G118" s="27">
        <f>'[3]เย็น '!G118+'[3]เช้า '!G118+[3]บ่าย!G118</f>
        <v>0</v>
      </c>
      <c r="H118" s="27">
        <f>'[3]เย็น '!H118+'[3]เช้า '!H118+[3]บ่าย!H118</f>
        <v>0</v>
      </c>
      <c r="I118" s="27">
        <f>'[3]เย็น '!I118+'[3]เช้า '!I118+[3]บ่าย!I118</f>
        <v>0</v>
      </c>
      <c r="J118" s="27">
        <f t="shared" si="4"/>
        <v>0</v>
      </c>
      <c r="K118" s="27">
        <f>'[3]เย็น '!J118+'[3]เช้า '!J118+[3]บ่าย!J118</f>
        <v>0</v>
      </c>
      <c r="L118" s="27">
        <f>'[3]เย็น '!K118+'[3]เช้า '!K118+[3]บ่าย!K118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10"/>
        <v>0</v>
      </c>
    </row>
    <row r="119" spans="2:18" x14ac:dyDescent="0.35">
      <c r="B119" s="21">
        <v>1100001</v>
      </c>
      <c r="C119" s="38" t="s">
        <v>39</v>
      </c>
      <c r="D119" s="27">
        <f>'[3]เย็น '!D119+'[3]เช้า '!D119+[3]บ่าย!D119</f>
        <v>0</v>
      </c>
      <c r="E119" s="27">
        <f>'[3]เย็น '!E119+'[3]เช้า '!E119+[3]บ่าย!E119</f>
        <v>0</v>
      </c>
      <c r="F119" s="27">
        <f>'[3]เย็น '!F119+'[3]เช้า '!F119+[3]บ่าย!F119</f>
        <v>0</v>
      </c>
      <c r="G119" s="27">
        <f>'[3]เย็น '!G119+'[3]เช้า '!G119+[3]บ่าย!G119</f>
        <v>0</v>
      </c>
      <c r="H119" s="27">
        <f>'[3]เย็น '!H119+'[3]เช้า '!H119+[3]บ่าย!H119</f>
        <v>0</v>
      </c>
      <c r="I119" s="27">
        <f>'[3]เย็น '!I119+'[3]เช้า '!I119+[3]บ่าย!I119</f>
        <v>0</v>
      </c>
      <c r="J119" s="27">
        <f t="shared" si="4"/>
        <v>0</v>
      </c>
      <c r="K119" s="27">
        <f>'[3]เย็น '!J119+'[3]เช้า '!J119+[3]บ่าย!J119</f>
        <v>0</v>
      </c>
      <c r="L119" s="27">
        <f>'[3]เย็น '!K119+'[3]เช้า '!K119+[3]บ่าย!K119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10"/>
        <v>0</v>
      </c>
    </row>
    <row r="120" spans="2:18" x14ac:dyDescent="0.35">
      <c r="B120" s="21">
        <v>1100002</v>
      </c>
      <c r="C120" s="38" t="s">
        <v>40</v>
      </c>
      <c r="D120" s="27">
        <f>'[3]เย็น '!D120+'[3]เช้า '!D120+[3]บ่าย!D120</f>
        <v>0</v>
      </c>
      <c r="E120" s="27">
        <f>'[3]เย็น '!E120+'[3]เช้า '!E120+[3]บ่าย!E120</f>
        <v>0</v>
      </c>
      <c r="F120" s="27">
        <f>'[3]เย็น '!F120+'[3]เช้า '!F120+[3]บ่าย!F120</f>
        <v>0</v>
      </c>
      <c r="G120" s="27">
        <f>'[3]เย็น '!G120+'[3]เช้า '!G120+[3]บ่าย!G120</f>
        <v>0</v>
      </c>
      <c r="H120" s="27">
        <f>'[3]เย็น '!H120+'[3]เช้า '!H120+[3]บ่าย!H120</f>
        <v>0</v>
      </c>
      <c r="I120" s="27">
        <f>'[3]เย็น '!I120+'[3]เช้า '!I120+[3]บ่าย!I120</f>
        <v>0</v>
      </c>
      <c r="J120" s="27">
        <f t="shared" si="4"/>
        <v>0</v>
      </c>
      <c r="K120" s="27">
        <f>'[3]เย็น '!J120+'[3]เช้า '!J120+[3]บ่าย!J120</f>
        <v>0</v>
      </c>
      <c r="L120" s="27">
        <f>'[3]เย็น '!K120+'[3]เช้า '!K120+[3]บ่าย!K120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10"/>
        <v>0</v>
      </c>
    </row>
    <row r="121" spans="2:18" x14ac:dyDescent="0.35">
      <c r="B121" s="21">
        <v>1200001</v>
      </c>
      <c r="C121" s="38" t="s">
        <v>41</v>
      </c>
      <c r="D121" s="27">
        <f>'[3]เย็น '!D121+'[3]เช้า '!D121+[3]บ่าย!D121</f>
        <v>0</v>
      </c>
      <c r="E121" s="27">
        <f>'[3]เย็น '!E121+'[3]เช้า '!E121+[3]บ่าย!E121</f>
        <v>0</v>
      </c>
      <c r="F121" s="27">
        <f>'[3]เย็น '!F121+'[3]เช้า '!F121+[3]บ่าย!F121</f>
        <v>0</v>
      </c>
      <c r="G121" s="27">
        <f>'[3]เย็น '!G121+'[3]เช้า '!G121+[3]บ่าย!G121</f>
        <v>0</v>
      </c>
      <c r="H121" s="27">
        <f>'[3]เย็น '!H121+'[3]เช้า '!H121+[3]บ่าย!H121</f>
        <v>0</v>
      </c>
      <c r="I121" s="27">
        <f>'[3]เย็น '!I121+'[3]เช้า '!I121+[3]บ่าย!I121</f>
        <v>0</v>
      </c>
      <c r="J121" s="27">
        <f t="shared" si="4"/>
        <v>0</v>
      </c>
      <c r="K121" s="27">
        <f>'[3]เย็น '!J121+'[3]เช้า '!J121+[3]บ่าย!J121</f>
        <v>0</v>
      </c>
      <c r="L121" s="27">
        <f>'[3]เย็น '!K121+'[3]เช้า '!K121+[3]บ่าย!K121</f>
        <v>6</v>
      </c>
      <c r="M121" s="28">
        <f t="shared" si="5"/>
        <v>6</v>
      </c>
      <c r="N121" s="21"/>
      <c r="O121" s="21"/>
      <c r="P121" s="21"/>
      <c r="Q121" s="21"/>
      <c r="R121" s="29">
        <f t="shared" si="10"/>
        <v>-6</v>
      </c>
    </row>
    <row r="122" spans="2:18" x14ac:dyDescent="0.35">
      <c r="B122" s="21">
        <v>1005761</v>
      </c>
      <c r="C122" s="38" t="s">
        <v>42</v>
      </c>
      <c r="D122" s="27">
        <f>'[3]เย็น '!D122+'[3]เช้า '!D122+[3]บ่าย!D122</f>
        <v>0</v>
      </c>
      <c r="E122" s="27">
        <f>'[3]เย็น '!E122+'[3]เช้า '!E122+[3]บ่าย!E122</f>
        <v>0</v>
      </c>
      <c r="F122" s="27">
        <f>'[3]เย็น '!F122+'[3]เช้า '!F122+[3]บ่าย!F122</f>
        <v>0</v>
      </c>
      <c r="G122" s="27">
        <f>'[3]เย็น '!G122+'[3]เช้า '!G122+[3]บ่าย!G122</f>
        <v>0</v>
      </c>
      <c r="H122" s="27">
        <f>'[3]เย็น '!H122+'[3]เช้า '!H122+[3]บ่าย!H122</f>
        <v>0</v>
      </c>
      <c r="I122" s="27">
        <f>'[3]เย็น '!I122+'[3]เช้า '!I122+[3]บ่าย!I122</f>
        <v>0</v>
      </c>
      <c r="J122" s="27">
        <f t="shared" si="4"/>
        <v>0</v>
      </c>
      <c r="K122" s="27">
        <f>'[3]เย็น '!J122+'[3]เช้า '!J122+[3]บ่าย!J122</f>
        <v>0</v>
      </c>
      <c r="L122" s="27">
        <f>'[3]เย็น '!K122+'[3]เช้า '!K122+[3]บ่าย!K122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10"/>
        <v>0</v>
      </c>
    </row>
    <row r="123" spans="2:18" x14ac:dyDescent="0.35">
      <c r="B123" s="21">
        <v>1114501</v>
      </c>
      <c r="C123" s="38" t="s">
        <v>43</v>
      </c>
      <c r="D123" s="27">
        <f>'[3]เย็น '!D123+'[3]เช้า '!D123+[3]บ่าย!D123</f>
        <v>0</v>
      </c>
      <c r="E123" s="27">
        <f>'[3]เย็น '!E123+'[3]เช้า '!E123+[3]บ่าย!E123</f>
        <v>7</v>
      </c>
      <c r="F123" s="27">
        <f>'[3]เย็น '!F123+'[3]เช้า '!F123+[3]บ่าย!F123</f>
        <v>1</v>
      </c>
      <c r="G123" s="27">
        <f>'[3]เย็น '!G123+'[3]เช้า '!G123+[3]บ่าย!G123</f>
        <v>2</v>
      </c>
      <c r="H123" s="27">
        <f>'[3]เย็น '!H123+'[3]เช้า '!H123+[3]บ่าย!H123</f>
        <v>0</v>
      </c>
      <c r="I123" s="27">
        <f>'[3]เย็น '!I123+'[3]เช้า '!I123+[3]บ่าย!I123</f>
        <v>0</v>
      </c>
      <c r="J123" s="27">
        <f t="shared" si="4"/>
        <v>2</v>
      </c>
      <c r="K123" s="27">
        <f>'[3]เย็น '!J123+'[3]เช้า '!J123+[3]บ่าย!J123</f>
        <v>0</v>
      </c>
      <c r="L123" s="27">
        <f>'[3]เย็น '!K123+'[3]เช้า '!K123+[3]บ่าย!K123</f>
        <v>0</v>
      </c>
      <c r="M123" s="28">
        <f t="shared" si="5"/>
        <v>10</v>
      </c>
      <c r="N123" s="21"/>
      <c r="O123" s="21"/>
      <c r="P123" s="21"/>
      <c r="Q123" s="21"/>
      <c r="R123" s="29">
        <f t="shared" si="10"/>
        <v>-10</v>
      </c>
    </row>
    <row r="124" spans="2:18" x14ac:dyDescent="0.35">
      <c r="B124" s="21">
        <v>1114502</v>
      </c>
      <c r="C124" s="38" t="s">
        <v>44</v>
      </c>
      <c r="D124" s="27">
        <f>'[3]เย็น '!D124+'[3]เช้า '!D124+[3]บ่าย!D124</f>
        <v>1</v>
      </c>
      <c r="E124" s="27">
        <f>'[3]เย็น '!E124+'[3]เช้า '!E124+[3]บ่าย!E124</f>
        <v>4</v>
      </c>
      <c r="F124" s="27">
        <f>'[3]เย็น '!F124+'[3]เช้า '!F124+[3]บ่าย!F124</f>
        <v>2</v>
      </c>
      <c r="G124" s="27">
        <f>'[3]เย็น '!G124+'[3]เช้า '!G124+[3]บ่าย!G124</f>
        <v>2</v>
      </c>
      <c r="H124" s="27">
        <f>'[3]เย็น '!H124+'[3]เช้า '!H124+[3]บ่าย!H124</f>
        <v>0</v>
      </c>
      <c r="I124" s="27">
        <f>'[3]เย็น '!I124+'[3]เช้า '!I124+[3]บ่าย!I124</f>
        <v>0</v>
      </c>
      <c r="J124" s="27">
        <f t="shared" si="4"/>
        <v>2</v>
      </c>
      <c r="K124" s="27">
        <f>'[3]เย็น '!J124+'[3]เช้า '!J124+[3]บ่าย!J124</f>
        <v>0</v>
      </c>
      <c r="L124" s="27">
        <f>'[3]เย็น '!K124+'[3]เช้า '!K124+[3]บ่าย!K124</f>
        <v>0</v>
      </c>
      <c r="M124" s="28">
        <f t="shared" si="5"/>
        <v>9</v>
      </c>
      <c r="N124" s="21"/>
      <c r="O124" s="21"/>
      <c r="P124" s="21"/>
      <c r="Q124" s="21"/>
      <c r="R124" s="29">
        <f t="shared" si="10"/>
        <v>-9</v>
      </c>
    </row>
    <row r="125" spans="2:18" x14ac:dyDescent="0.35">
      <c r="B125" s="21">
        <v>1114503</v>
      </c>
      <c r="C125" s="38" t="s">
        <v>45</v>
      </c>
      <c r="D125" s="27">
        <f>'[3]เย็น '!D125+'[3]เช้า '!D125+[3]บ่าย!D125</f>
        <v>0</v>
      </c>
      <c r="E125" s="27">
        <f>'[3]เย็น '!E125+'[3]เช้า '!E125+[3]บ่าย!E125</f>
        <v>5</v>
      </c>
      <c r="F125" s="27">
        <f>'[3]เย็น '!F125+'[3]เช้า '!F125+[3]บ่าย!F125</f>
        <v>1</v>
      </c>
      <c r="G125" s="27">
        <f>'[3]เย็น '!G125+'[3]เช้า '!G125+[3]บ่าย!G125</f>
        <v>0</v>
      </c>
      <c r="H125" s="27">
        <f>'[3]เย็น '!H125+'[3]เช้า '!H125+[3]บ่าย!H125</f>
        <v>0</v>
      </c>
      <c r="I125" s="27">
        <f>'[3]เย็น '!I125+'[3]เช้า '!I125+[3]บ่าย!I125</f>
        <v>0</v>
      </c>
      <c r="J125" s="27">
        <f t="shared" si="4"/>
        <v>0</v>
      </c>
      <c r="K125" s="27">
        <f>'[3]เย็น '!J125+'[3]เช้า '!J125+[3]บ่าย!J125</f>
        <v>0</v>
      </c>
      <c r="L125" s="27">
        <f>'[3]เย็น '!K125+'[3]เช้า '!K125+[3]บ่าย!K125</f>
        <v>0</v>
      </c>
      <c r="M125" s="28">
        <f t="shared" si="5"/>
        <v>6</v>
      </c>
      <c r="N125" s="21"/>
      <c r="O125" s="21"/>
      <c r="P125" s="21"/>
      <c r="Q125" s="21"/>
      <c r="R125" s="29">
        <f t="shared" si="10"/>
        <v>-6</v>
      </c>
    </row>
    <row r="126" spans="2:18" x14ac:dyDescent="0.35">
      <c r="B126" s="21">
        <v>1124021</v>
      </c>
      <c r="C126" s="38" t="s">
        <v>46</v>
      </c>
      <c r="D126" s="27">
        <f>'[3]เย็น '!D126+'[3]เช้า '!D126+[3]บ่าย!D126</f>
        <v>0</v>
      </c>
      <c r="E126" s="27">
        <f>'[3]เย็น '!E126+'[3]เช้า '!E126+[3]บ่าย!E126</f>
        <v>8</v>
      </c>
      <c r="F126" s="27">
        <f>'[3]เย็น '!F126+'[3]เช้า '!F126+[3]บ่าย!F126</f>
        <v>3</v>
      </c>
      <c r="G126" s="27">
        <f>'[3]เย็น '!G126+'[3]เช้า '!G126+[3]บ่าย!G126</f>
        <v>0</v>
      </c>
      <c r="H126" s="27">
        <f>'[3]เย็น '!H126+'[3]เช้า '!H126+[3]บ่าย!H126</f>
        <v>0</v>
      </c>
      <c r="I126" s="27">
        <f>'[3]เย็น '!I126+'[3]เช้า '!I126+[3]บ่าย!I126</f>
        <v>0</v>
      </c>
      <c r="J126" s="27">
        <f t="shared" si="4"/>
        <v>0</v>
      </c>
      <c r="K126" s="27">
        <f>'[3]เย็น '!J126+'[3]เช้า '!J126+[3]บ่าย!J126</f>
        <v>0</v>
      </c>
      <c r="L126" s="27">
        <f>'[3]เย็น '!K126+'[3]เช้า '!K126+[3]บ่าย!K126</f>
        <v>0</v>
      </c>
      <c r="M126" s="28">
        <f t="shared" si="5"/>
        <v>11</v>
      </c>
      <c r="N126" s="21"/>
      <c r="O126" s="21"/>
      <c r="P126" s="21"/>
      <c r="Q126" s="21"/>
      <c r="R126" s="29">
        <f t="shared" si="10"/>
        <v>-11</v>
      </c>
    </row>
    <row r="127" spans="2:18" x14ac:dyDescent="0.35">
      <c r="B127" s="21">
        <v>1113084</v>
      </c>
      <c r="C127" s="38" t="s">
        <v>47</v>
      </c>
      <c r="D127" s="27">
        <f>'[3]เย็น '!D127+'[3]เช้า '!D127+[3]บ่าย!D127</f>
        <v>0</v>
      </c>
      <c r="E127" s="27">
        <f>'[3]เย็น '!E127+'[3]เช้า '!E127+[3]บ่าย!E127</f>
        <v>0</v>
      </c>
      <c r="F127" s="27">
        <f>'[3]เย็น '!F127+'[3]เช้า '!F127+[3]บ่าย!F127</f>
        <v>0</v>
      </c>
      <c r="G127" s="27">
        <f>'[3]เย็น '!G127+'[3]เช้า '!G127+[3]บ่าย!G127</f>
        <v>0</v>
      </c>
      <c r="H127" s="27">
        <f>'[3]เย็น '!H127+'[3]เช้า '!H127+[3]บ่าย!H127</f>
        <v>0</v>
      </c>
      <c r="I127" s="27">
        <f>'[3]เย็น '!I127+'[3]เช้า '!I127+[3]บ่าย!I127</f>
        <v>0</v>
      </c>
      <c r="J127" s="27">
        <f t="shared" si="4"/>
        <v>0</v>
      </c>
      <c r="K127" s="27">
        <f>'[3]เย็น '!J127+'[3]เช้า '!J127+[3]บ่าย!J127</f>
        <v>0</v>
      </c>
      <c r="L127" s="27">
        <f>'[3]เย็น '!K127+'[3]เช้า '!K127+[3]บ่าย!K127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10"/>
        <v>0</v>
      </c>
    </row>
    <row r="128" spans="2:18" x14ac:dyDescent="0.35">
      <c r="B128" s="21">
        <v>900003</v>
      </c>
      <c r="C128" s="38" t="s">
        <v>48</v>
      </c>
      <c r="D128" s="27">
        <f>'[3]เย็น '!D128+'[3]เช้า '!D128+[3]บ่าย!D128</f>
        <v>0</v>
      </c>
      <c r="E128" s="27">
        <f>'[3]เย็น '!E128+'[3]เช้า '!E128+[3]บ่าย!E128</f>
        <v>0</v>
      </c>
      <c r="F128" s="27">
        <f>'[3]เย็น '!F128+'[3]เช้า '!F128+[3]บ่าย!F128</f>
        <v>0</v>
      </c>
      <c r="G128" s="27">
        <f>'[3]เย็น '!G128+'[3]เช้า '!G128+[3]บ่าย!G128</f>
        <v>0</v>
      </c>
      <c r="H128" s="27">
        <f>'[3]เย็น '!H128+'[3]เช้า '!H128+[3]บ่าย!H128</f>
        <v>0</v>
      </c>
      <c r="I128" s="27">
        <f>'[3]เย็น '!I128+'[3]เช้า '!I128+[3]บ่าย!I128</f>
        <v>0</v>
      </c>
      <c r="J128" s="27">
        <f t="shared" si="4"/>
        <v>0</v>
      </c>
      <c r="K128" s="27">
        <f>'[3]เย็น '!J128+'[3]เช้า '!J128+[3]บ่าย!J128</f>
        <v>0</v>
      </c>
      <c r="L128" s="27">
        <f>'[3]เย็น '!K128+'[3]เช้า '!K128+[3]บ่าย!K128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10"/>
        <v>0</v>
      </c>
    </row>
    <row r="129" spans="2:18" x14ac:dyDescent="0.35">
      <c r="B129" s="21">
        <v>900004</v>
      </c>
      <c r="C129" s="38" t="s">
        <v>49</v>
      </c>
      <c r="D129" s="27">
        <f>'[3]เย็น '!D129+'[3]เช้า '!D129+[3]บ่าย!D129</f>
        <v>0</v>
      </c>
      <c r="E129" s="27">
        <f>'[3]เย็น '!E129+'[3]เช้า '!E129+[3]บ่าย!E129</f>
        <v>0</v>
      </c>
      <c r="F129" s="27">
        <f>'[3]เย็น '!F129+'[3]เช้า '!F129+[3]บ่าย!F129</f>
        <v>0</v>
      </c>
      <c r="G129" s="27">
        <f>'[3]เย็น '!G129+'[3]เช้า '!G129+[3]บ่าย!G129</f>
        <v>0</v>
      </c>
      <c r="H129" s="27">
        <f>'[3]เย็น '!H129+'[3]เช้า '!H129+[3]บ่าย!H129</f>
        <v>0</v>
      </c>
      <c r="I129" s="27">
        <f>'[3]เย็น '!I129+'[3]เช้า '!I129+[3]บ่าย!I129</f>
        <v>0</v>
      </c>
      <c r="J129" s="27">
        <f t="shared" si="4"/>
        <v>0</v>
      </c>
      <c r="K129" s="27">
        <f>'[3]เย็น '!J129+'[3]เช้า '!J129+[3]บ่าย!J129</f>
        <v>0</v>
      </c>
      <c r="L129" s="27">
        <f>'[3]เย็น '!K129+'[3]เช้า '!K129+[3]บ่าย!K129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10"/>
        <v>0</v>
      </c>
    </row>
    <row r="130" spans="2:18" x14ac:dyDescent="0.35">
      <c r="B130" s="21">
        <v>1200002</v>
      </c>
      <c r="C130" s="38" t="s">
        <v>50</v>
      </c>
      <c r="D130" s="27">
        <f>'[3]เย็น '!D130+'[3]เช้า '!D130+[3]บ่าย!D130</f>
        <v>0</v>
      </c>
      <c r="E130" s="27">
        <f>'[3]เย็น '!E130+'[3]เช้า '!E130+[3]บ่าย!E130</f>
        <v>0</v>
      </c>
      <c r="F130" s="27">
        <f>'[3]เย็น '!F130+'[3]เช้า '!F130+[3]บ่าย!F130</f>
        <v>0</v>
      </c>
      <c r="G130" s="27">
        <f>'[3]เย็น '!G130+'[3]เช้า '!G130+[3]บ่าย!G130</f>
        <v>0</v>
      </c>
      <c r="H130" s="27">
        <f>'[3]เย็น '!H130+'[3]เช้า '!H130+[3]บ่าย!H130</f>
        <v>0</v>
      </c>
      <c r="I130" s="27">
        <f>'[3]เย็น '!I130+'[3]เช้า '!I130+[3]บ่าย!I130</f>
        <v>0</v>
      </c>
      <c r="J130" s="27">
        <f t="shared" si="4"/>
        <v>0</v>
      </c>
      <c r="K130" s="27">
        <f>'[3]เย็น '!J130+'[3]เช้า '!J130+[3]บ่าย!J130</f>
        <v>0</v>
      </c>
      <c r="L130" s="27">
        <f>'[3]เย็น '!K130+'[3]เช้า '!K130+[3]บ่าย!K130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10"/>
        <v>0</v>
      </c>
    </row>
    <row r="131" spans="2:18" x14ac:dyDescent="0.35">
      <c r="B131" s="21">
        <v>1200003</v>
      </c>
      <c r="C131" s="38" t="s">
        <v>51</v>
      </c>
      <c r="D131" s="27">
        <f>'[3]เย็น '!D131+'[3]เช้า '!D131+[3]บ่าย!D131</f>
        <v>0</v>
      </c>
      <c r="E131" s="27">
        <f>'[3]เย็น '!E131+'[3]เช้า '!E131+[3]บ่าย!E131</f>
        <v>0</v>
      </c>
      <c r="F131" s="27">
        <f>'[3]เย็น '!F131+'[3]เช้า '!F131+[3]บ่าย!F131</f>
        <v>0</v>
      </c>
      <c r="G131" s="27">
        <f>'[3]เย็น '!G131+'[3]เช้า '!G131+[3]บ่าย!G131</f>
        <v>0</v>
      </c>
      <c r="H131" s="27">
        <f>'[3]เย็น '!H131+'[3]เช้า '!H131+[3]บ่าย!H131</f>
        <v>0</v>
      </c>
      <c r="I131" s="27">
        <f>'[3]เย็น '!I131+'[3]เช้า '!I131+[3]บ่าย!I131</f>
        <v>0</v>
      </c>
      <c r="J131" s="27">
        <f t="shared" si="4"/>
        <v>0</v>
      </c>
      <c r="K131" s="27">
        <f>'[3]เย็น '!J131+'[3]เช้า '!J131+[3]บ่าย!J131</f>
        <v>0</v>
      </c>
      <c r="L131" s="27">
        <f>'[3]เย็น '!K131+'[3]เช้า '!K131+[3]บ่าย!K131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10"/>
        <v>0</v>
      </c>
    </row>
    <row r="132" spans="2:18" x14ac:dyDescent="0.35">
      <c r="B132" s="21">
        <v>1200004</v>
      </c>
      <c r="C132" s="38" t="s">
        <v>52</v>
      </c>
      <c r="D132" s="27">
        <f>'[3]เย็น '!D132+'[3]เช้า '!D132+[3]บ่าย!D132</f>
        <v>0</v>
      </c>
      <c r="E132" s="27">
        <f>'[3]เย็น '!E132+'[3]เช้า '!E132+[3]บ่าย!E132</f>
        <v>0</v>
      </c>
      <c r="F132" s="27">
        <f>'[3]เย็น '!F132+'[3]เช้า '!F132+[3]บ่าย!F132</f>
        <v>0</v>
      </c>
      <c r="G132" s="27">
        <f>'[3]เย็น '!G132+'[3]เช้า '!G132+[3]บ่าย!G132</f>
        <v>0</v>
      </c>
      <c r="H132" s="27">
        <f>'[3]เย็น '!H132+'[3]เช้า '!H132+[3]บ่าย!H132</f>
        <v>0</v>
      </c>
      <c r="I132" s="27">
        <f>'[3]เย็น '!I132+'[3]เช้า '!I132+[3]บ่าย!I132</f>
        <v>0</v>
      </c>
      <c r="J132" s="27">
        <f t="shared" si="4"/>
        <v>0</v>
      </c>
      <c r="K132" s="27">
        <f>'[3]เย็น '!J132+'[3]เช้า '!J132+[3]บ่าย!J132</f>
        <v>0</v>
      </c>
      <c r="L132" s="27">
        <f>'[3]เย็น '!K132+'[3]เช้า '!K132+[3]บ่าย!K132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10"/>
        <v>0</v>
      </c>
    </row>
    <row r="133" spans="2:18" x14ac:dyDescent="0.35">
      <c r="B133" s="21">
        <v>1200093</v>
      </c>
      <c r="C133" s="38" t="s">
        <v>53</v>
      </c>
      <c r="D133" s="27">
        <f>'[3]เย็น '!D133+'[3]เช้า '!D133+[3]บ่าย!D133</f>
        <v>0</v>
      </c>
      <c r="E133" s="27">
        <f>'[3]เย็น '!E133+'[3]เช้า '!E133+[3]บ่าย!E133</f>
        <v>0</v>
      </c>
      <c r="F133" s="27">
        <f>'[3]เย็น '!F133+'[3]เช้า '!F133+[3]บ่าย!F133</f>
        <v>0</v>
      </c>
      <c r="G133" s="27">
        <f>'[3]เย็น '!G133+'[3]เช้า '!G133+[3]บ่าย!G133</f>
        <v>0</v>
      </c>
      <c r="H133" s="27">
        <f>'[3]เย็น '!H133+'[3]เช้า '!H133+[3]บ่าย!H133</f>
        <v>0</v>
      </c>
      <c r="I133" s="27">
        <f>'[3]เย็น '!I133+'[3]เช้า '!I133+[3]บ่าย!I133</f>
        <v>0</v>
      </c>
      <c r="J133" s="27">
        <f t="shared" si="4"/>
        <v>0</v>
      </c>
      <c r="K133" s="27">
        <f>'[3]เย็น '!J133+'[3]เช้า '!J133+[3]บ่าย!J133</f>
        <v>0</v>
      </c>
      <c r="L133" s="27">
        <f>'[3]เย็น '!K133+'[3]เช้า '!K133+[3]บ่าย!K133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10"/>
        <v>0</v>
      </c>
    </row>
    <row r="134" spans="2:18" x14ac:dyDescent="0.35">
      <c r="B134" s="21">
        <v>1200092</v>
      </c>
      <c r="C134" s="37" t="s">
        <v>54</v>
      </c>
      <c r="D134" s="27">
        <f>'[3]เย็น '!D134+'[3]เช้า '!D134+[3]บ่าย!D134</f>
        <v>0</v>
      </c>
      <c r="E134" s="27">
        <f>'[3]เย็น '!E134+'[3]เช้า '!E134+[3]บ่าย!E134</f>
        <v>0</v>
      </c>
      <c r="F134" s="27">
        <f>'[3]เย็น '!F134+'[3]เช้า '!F134+[3]บ่าย!F134</f>
        <v>0</v>
      </c>
      <c r="G134" s="27">
        <f>'[3]เย็น '!G134+'[3]เช้า '!G134+[3]บ่าย!G134</f>
        <v>0</v>
      </c>
      <c r="H134" s="27">
        <f>'[3]เย็น '!H134+'[3]เช้า '!H134+[3]บ่าย!H134</f>
        <v>0</v>
      </c>
      <c r="I134" s="27">
        <f>'[3]เย็น '!I134+'[3]เช้า '!I134+[3]บ่าย!I134</f>
        <v>0</v>
      </c>
      <c r="J134" s="27">
        <f t="shared" si="4"/>
        <v>0</v>
      </c>
      <c r="K134" s="27">
        <f>'[3]เย็น '!J134+'[3]เช้า '!J134+[3]บ่าย!J134</f>
        <v>0</v>
      </c>
      <c r="L134" s="27">
        <f>'[3]เย็น '!K134+'[3]เช้า '!K134+[3]บ่าย!K134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10"/>
        <v>0</v>
      </c>
    </row>
    <row r="135" spans="2:18" x14ac:dyDescent="0.35">
      <c r="B135" s="21" t="s">
        <v>172</v>
      </c>
      <c r="C135" s="38" t="s">
        <v>55</v>
      </c>
      <c r="D135" s="27">
        <f>'[3]เย็น '!D135+'[3]เช้า '!D135+[3]บ่าย!D135</f>
        <v>0</v>
      </c>
      <c r="E135" s="27">
        <f>'[3]เย็น '!E135+'[3]เช้า '!E135+[3]บ่าย!E135</f>
        <v>1</v>
      </c>
      <c r="F135" s="27">
        <f>'[3]เย็น '!F135+'[3]เช้า '!F135+[3]บ่าย!F135</f>
        <v>0</v>
      </c>
      <c r="G135" s="27">
        <f>'[3]เย็น '!G135+'[3]เช้า '!G135+[3]บ่าย!G135</f>
        <v>0</v>
      </c>
      <c r="H135" s="27">
        <f>'[3]เย็น '!H135+'[3]เช้า '!H135+[3]บ่าย!H135</f>
        <v>0</v>
      </c>
      <c r="I135" s="27">
        <f>'[3]เย็น '!I135+'[3]เช้า '!I135+[3]บ่าย!I135</f>
        <v>0</v>
      </c>
      <c r="J135" s="27">
        <f t="shared" si="4"/>
        <v>0</v>
      </c>
      <c r="K135" s="27">
        <f>'[3]เย็น '!J135+'[3]เช้า '!J135+[3]บ่าย!J135</f>
        <v>0</v>
      </c>
      <c r="L135" s="27">
        <f>'[3]เย็น '!K135+'[3]เช้า '!K135+[3]บ่าย!K135</f>
        <v>0</v>
      </c>
      <c r="M135" s="28">
        <f t="shared" si="5"/>
        <v>1</v>
      </c>
      <c r="N135" s="21"/>
      <c r="O135" s="21"/>
      <c r="P135" s="21"/>
      <c r="Q135" s="21"/>
      <c r="R135" s="29">
        <f t="shared" si="10"/>
        <v>-1</v>
      </c>
    </row>
    <row r="136" spans="2:18" x14ac:dyDescent="0.35">
      <c r="B136" s="21" t="s">
        <v>171</v>
      </c>
      <c r="C136" s="38" t="s">
        <v>56</v>
      </c>
      <c r="D136" s="27">
        <f>'[3]เย็น '!D136+'[3]เช้า '!D136+[3]บ่าย!D136</f>
        <v>0</v>
      </c>
      <c r="E136" s="27">
        <f>'[3]เย็น '!E136+'[3]เช้า '!E136+[3]บ่าย!E136</f>
        <v>0</v>
      </c>
      <c r="F136" s="27">
        <f>'[3]เย็น '!F136+'[3]เช้า '!F136+[3]บ่าย!F136</f>
        <v>0</v>
      </c>
      <c r="G136" s="27">
        <f>'[3]เย็น '!G136+'[3]เช้า '!G136+[3]บ่าย!G136</f>
        <v>0</v>
      </c>
      <c r="H136" s="27">
        <f>'[3]เย็น '!H136+'[3]เช้า '!H136+[3]บ่าย!H136</f>
        <v>0</v>
      </c>
      <c r="I136" s="27">
        <f>'[3]เย็น '!I136+'[3]เช้า '!I136+[3]บ่าย!I136</f>
        <v>0</v>
      </c>
      <c r="J136" s="27">
        <f t="shared" ref="J136:J140" si="11">+G136+H136++I136</f>
        <v>0</v>
      </c>
      <c r="K136" s="27">
        <f>'[3]เย็น '!J136+'[3]เช้า '!J136+[3]บ่าย!J136</f>
        <v>0</v>
      </c>
      <c r="L136" s="27">
        <f>'[3]เย็น '!K136+'[3]เช้า '!K136+[3]บ่าย!K136</f>
        <v>0</v>
      </c>
      <c r="M136" s="28">
        <f t="shared" ref="M136:M140" si="12">+D136+E136+F136+J136+K136+L136</f>
        <v>0</v>
      </c>
      <c r="N136" s="21"/>
      <c r="O136" s="21"/>
      <c r="P136" s="21"/>
      <c r="Q136" s="21"/>
      <c r="R136" s="29">
        <f t="shared" si="10"/>
        <v>0</v>
      </c>
    </row>
    <row r="137" spans="2:18" x14ac:dyDescent="0.35">
      <c r="B137" s="39">
        <v>20052721</v>
      </c>
      <c r="C137" s="38" t="s">
        <v>185</v>
      </c>
      <c r="D137" s="27">
        <f>'[3]เย็น '!D137+'[3]เช้า '!D137+[3]บ่าย!D137</f>
        <v>0</v>
      </c>
      <c r="E137" s="27">
        <f>'[3]เย็น '!E137+'[3]เช้า '!E137+[3]บ่าย!E137</f>
        <v>0</v>
      </c>
      <c r="F137" s="27">
        <f>'[3]เย็น '!F137+'[3]เช้า '!F137+[3]บ่าย!F137</f>
        <v>0</v>
      </c>
      <c r="G137" s="27">
        <f>'[3]เย็น '!G137+'[3]เช้า '!G137+[3]บ่าย!G137</f>
        <v>0</v>
      </c>
      <c r="H137" s="27">
        <f>'[3]เย็น '!H137+'[3]เช้า '!H137+[3]บ่าย!H137</f>
        <v>0</v>
      </c>
      <c r="I137" s="27">
        <f>'[3]เย็น '!I137+'[3]เช้า '!I137+[3]บ่าย!I137</f>
        <v>0</v>
      </c>
      <c r="J137" s="27">
        <f t="shared" si="11"/>
        <v>0</v>
      </c>
      <c r="K137" s="27">
        <f>'[3]เย็น '!J137+'[3]เช้า '!J137+[3]บ่าย!J137</f>
        <v>0</v>
      </c>
      <c r="L137" s="27">
        <f>'[3]เย็น '!K137+'[3]เช้า '!K137+[3]บ่าย!K137</f>
        <v>16</v>
      </c>
      <c r="M137" s="28">
        <f t="shared" si="12"/>
        <v>16</v>
      </c>
      <c r="N137" s="21"/>
      <c r="O137" s="21"/>
      <c r="P137" s="21"/>
      <c r="Q137" s="21"/>
      <c r="R137" s="29">
        <f t="shared" si="10"/>
        <v>-16</v>
      </c>
    </row>
    <row r="138" spans="2:18" x14ac:dyDescent="0.35">
      <c r="B138" s="40">
        <v>1</v>
      </c>
      <c r="C138" s="41" t="s">
        <v>57</v>
      </c>
      <c r="D138" s="27">
        <f>'[3]เย็น '!D138+'[3]เช้า '!D138+[3]บ่าย!D138</f>
        <v>0</v>
      </c>
      <c r="E138" s="27">
        <f>'[3]เย็น '!E138+'[3]เช้า '!E138+[3]บ่าย!E138</f>
        <v>0</v>
      </c>
      <c r="F138" s="27">
        <f>'[3]เย็น '!F138+'[3]เช้า '!F138+[3]บ่าย!F138</f>
        <v>0</v>
      </c>
      <c r="G138" s="27">
        <f>'[3]เย็น '!G138+'[3]เช้า '!G138+[3]บ่าย!G138</f>
        <v>0</v>
      </c>
      <c r="H138" s="27">
        <f>'[3]เย็น '!H138+'[3]เช้า '!H138+[3]บ่าย!H138</f>
        <v>0</v>
      </c>
      <c r="I138" s="27">
        <f>'[3]เย็น '!I138+'[3]เช้า '!I138+[3]บ่าย!I138</f>
        <v>0</v>
      </c>
      <c r="J138" s="27">
        <f t="shared" si="11"/>
        <v>0</v>
      </c>
      <c r="K138" s="27">
        <f>'[3]เย็น '!J138+'[3]เช้า '!J138+[3]บ่าย!J138</f>
        <v>0</v>
      </c>
      <c r="L138" s="27">
        <f>'[3]เย็น '!K138+'[3]เช้า '!K138+[3]บ่าย!K138</f>
        <v>0</v>
      </c>
      <c r="M138" s="28">
        <f t="shared" si="12"/>
        <v>0</v>
      </c>
      <c r="N138" s="21"/>
      <c r="O138" s="21"/>
      <c r="P138" s="21"/>
      <c r="Q138" s="21"/>
      <c r="R138" s="29">
        <f t="shared" si="10"/>
        <v>0</v>
      </c>
    </row>
    <row r="139" spans="2:18" x14ac:dyDescent="0.35">
      <c r="B139" s="40">
        <v>2</v>
      </c>
      <c r="C139" s="41" t="s">
        <v>58</v>
      </c>
      <c r="D139" s="27">
        <f>'[3]เย็น '!D139+'[3]เช้า '!D139+[3]บ่าย!D139</f>
        <v>0</v>
      </c>
      <c r="E139" s="27">
        <f>'[3]เย็น '!E139+'[3]เช้า '!E139+[3]บ่าย!E139</f>
        <v>0</v>
      </c>
      <c r="F139" s="27">
        <f>'[3]เย็น '!F139+'[3]เช้า '!F139+[3]บ่าย!F139</f>
        <v>0</v>
      </c>
      <c r="G139" s="27">
        <f>'[3]เย็น '!G139+'[3]เช้า '!G139+[3]บ่าย!G139</f>
        <v>0</v>
      </c>
      <c r="H139" s="27">
        <f>'[3]เย็น '!H139+'[3]เช้า '!H139+[3]บ่าย!H139</f>
        <v>0</v>
      </c>
      <c r="I139" s="27">
        <f>'[3]เย็น '!I139+'[3]เช้า '!I139+[3]บ่าย!I139</f>
        <v>0</v>
      </c>
      <c r="J139" s="27">
        <f t="shared" si="11"/>
        <v>0</v>
      </c>
      <c r="K139" s="27">
        <f>'[3]เย็น '!J139+'[3]เช้า '!J139+[3]บ่าย!J139</f>
        <v>0</v>
      </c>
      <c r="L139" s="27">
        <f>'[3]เย็น '!K139+'[3]เช้า '!K139+[3]บ่าย!K139</f>
        <v>0</v>
      </c>
      <c r="M139" s="28">
        <f t="shared" si="12"/>
        <v>0</v>
      </c>
      <c r="N139" s="21"/>
      <c r="O139" s="21"/>
      <c r="P139" s="21"/>
      <c r="Q139" s="21"/>
      <c r="R139" s="29">
        <f t="shared" si="10"/>
        <v>0</v>
      </c>
    </row>
    <row r="140" spans="2:18" x14ac:dyDescent="0.35">
      <c r="B140" s="40">
        <v>3</v>
      </c>
      <c r="C140" s="41" t="s">
        <v>59</v>
      </c>
      <c r="D140" s="27">
        <f>'[3]เย็น '!D140+'[3]เช้า '!D140+[3]บ่าย!D140</f>
        <v>0</v>
      </c>
      <c r="E140" s="27">
        <f>'[3]เย็น '!E140+'[3]เช้า '!E140+[3]บ่าย!E140</f>
        <v>0</v>
      </c>
      <c r="F140" s="27">
        <f>'[3]เย็น '!F140+'[3]เช้า '!F140+[3]บ่าย!F140</f>
        <v>0</v>
      </c>
      <c r="G140" s="27">
        <f>'[3]เย็น '!G140+'[3]เช้า '!G140+[3]บ่าย!G140</f>
        <v>0</v>
      </c>
      <c r="H140" s="27">
        <f>'[3]เย็น '!H140+'[3]เช้า '!H140+[3]บ่าย!H140</f>
        <v>0</v>
      </c>
      <c r="I140" s="27">
        <f>'[3]เย็น '!I140+'[3]เช้า '!I140+[3]บ่าย!I140</f>
        <v>0</v>
      </c>
      <c r="J140" s="27">
        <f t="shared" si="11"/>
        <v>0</v>
      </c>
      <c r="K140" s="27">
        <f>'[3]เย็น '!J140+'[3]เช้า '!J140+[3]บ่าย!J140</f>
        <v>0</v>
      </c>
      <c r="L140" s="27">
        <f>'[3]เย็น '!K140+'[3]เช้า '!K140+[3]บ่าย!K140</f>
        <v>0</v>
      </c>
      <c r="M140" s="28">
        <f t="shared" si="12"/>
        <v>0</v>
      </c>
      <c r="N140" s="21"/>
      <c r="O140" s="21"/>
      <c r="P140" s="21"/>
      <c r="Q140" s="21"/>
      <c r="R140" s="29">
        <f t="shared" si="10"/>
        <v>0</v>
      </c>
    </row>
    <row r="141" spans="2:18" ht="40.5" customHeight="1" x14ac:dyDescent="0.35">
      <c r="C141" s="42"/>
      <c r="D141" s="28">
        <f>SUM(D114:D140,D90:D99,D79:D87,D69:D76,D7:D66,D102:D111)</f>
        <v>127</v>
      </c>
      <c r="E141" s="28">
        <f t="shared" ref="E141:L141" si="13">SUM(E114:E140,E90:E99,E79:E87,E69:E76,E7:E66,E102:E111)</f>
        <v>79</v>
      </c>
      <c r="F141" s="28">
        <f t="shared" si="13"/>
        <v>29</v>
      </c>
      <c r="G141" s="28">
        <f t="shared" si="13"/>
        <v>41</v>
      </c>
      <c r="H141" s="28">
        <f t="shared" si="13"/>
        <v>0</v>
      </c>
      <c r="I141" s="28">
        <f t="shared" si="13"/>
        <v>0</v>
      </c>
      <c r="J141" s="28"/>
      <c r="K141" s="28">
        <f t="shared" si="13"/>
        <v>0</v>
      </c>
      <c r="L141" s="28">
        <f t="shared" si="13"/>
        <v>71</v>
      </c>
      <c r="M141" s="28">
        <f>SUM(M114:M140,M90:M99,M79:M87,M69:M76,M7:M66,M102:M111)</f>
        <v>347</v>
      </c>
      <c r="N141" s="27">
        <f>SUM(N114:N136,N90:N98,N79:N87,N69:N76,N7:N66)</f>
        <v>0</v>
      </c>
      <c r="O141" s="27">
        <f>SUM(O114:O136,O90:O98,O79:O87,O69:O76,O7:O66)</f>
        <v>0</v>
      </c>
      <c r="P141" s="27"/>
      <c r="Q141" s="27"/>
      <c r="R141" s="29">
        <f t="shared" ref="R141" si="14">(N141+O141)-M141</f>
        <v>-347</v>
      </c>
    </row>
    <row r="142" spans="2:18" x14ac:dyDescent="0.3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3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35">
      <c r="C144" s="46"/>
      <c r="D144" s="47"/>
      <c r="E144" s="47"/>
      <c r="F144" s="47"/>
      <c r="G144" s="48"/>
      <c r="M144" s="50"/>
    </row>
    <row r="145" spans="2:26" s="7" customFormat="1" x14ac:dyDescent="0.3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  <c r="R145" s="8"/>
      <c r="S145"/>
      <c r="T145"/>
      <c r="U145" s="31"/>
      <c r="V145" s="31"/>
      <c r="W145" s="31"/>
      <c r="X145" s="31"/>
      <c r="Y145" s="31"/>
      <c r="Z145" s="31"/>
    </row>
    <row r="146" spans="2:26" s="7" customFormat="1" x14ac:dyDescent="0.3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  <c r="R146" s="8"/>
      <c r="S146"/>
      <c r="T146"/>
      <c r="U146" s="31"/>
      <c r="V146" s="31"/>
      <c r="W146" s="31"/>
      <c r="X146" s="31"/>
      <c r="Y146" s="31"/>
      <c r="Z146" s="31"/>
    </row>
    <row r="147" spans="2:26" s="7" customFormat="1" x14ac:dyDescent="0.3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  <c r="R147" s="8"/>
      <c r="S147"/>
      <c r="T147"/>
      <c r="U147" s="31"/>
      <c r="V147" s="31"/>
      <c r="W147" s="31"/>
      <c r="X147" s="31"/>
      <c r="Y147" s="31"/>
      <c r="Z147" s="31"/>
    </row>
    <row r="148" spans="2:26" s="7" customFormat="1" ht="20.399999999999999" x14ac:dyDescent="0.3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  <c r="S148"/>
      <c r="T148"/>
      <c r="U148" s="31"/>
      <c r="V148" s="31"/>
      <c r="W148" s="31"/>
      <c r="X148" s="31"/>
      <c r="Y148" s="31"/>
      <c r="Z148" s="31"/>
    </row>
    <row r="149" spans="2:26" s="7" customFormat="1" ht="20.399999999999999" x14ac:dyDescent="0.3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  <c r="S149"/>
      <c r="T149"/>
      <c r="U149" s="31"/>
      <c r="V149" s="31"/>
      <c r="W149" s="31"/>
      <c r="X149" s="31"/>
      <c r="Y149" s="31"/>
      <c r="Z149" s="31"/>
    </row>
    <row r="150" spans="2:26" s="7" customFormat="1" ht="20.399999999999999" x14ac:dyDescent="0.3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  <c r="S150"/>
      <c r="T150"/>
      <c r="U150" s="31"/>
      <c r="V150" s="31"/>
      <c r="W150" s="31"/>
      <c r="X150" s="31"/>
      <c r="Y150" s="31"/>
      <c r="Z150" s="31"/>
    </row>
    <row r="151" spans="2:26" s="7" customFormat="1" ht="20.399999999999999" x14ac:dyDescent="0.3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  <c r="S151"/>
      <c r="T151"/>
      <c r="U151" s="31"/>
      <c r="V151" s="31"/>
      <c r="W151" s="31"/>
      <c r="X151" s="31"/>
      <c r="Y151" s="31"/>
      <c r="Z151" s="31"/>
    </row>
    <row r="152" spans="2:26" s="7" customFormat="1" ht="20.399999999999999" x14ac:dyDescent="0.3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  <c r="R152" s="8"/>
      <c r="S152"/>
      <c r="T152"/>
      <c r="U152" s="31"/>
      <c r="V152" s="31"/>
      <c r="W152" s="31"/>
      <c r="X152" s="31"/>
      <c r="Y152" s="31"/>
      <c r="Z152" s="31"/>
    </row>
    <row r="153" spans="2:26" s="7" customFormat="1" x14ac:dyDescent="0.3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  <c r="S153"/>
      <c r="T153"/>
      <c r="U153" s="31"/>
      <c r="V153" s="31"/>
      <c r="W153" s="31"/>
      <c r="X153" s="31"/>
      <c r="Y153" s="31"/>
      <c r="Z153" s="31"/>
    </row>
    <row r="154" spans="2:26" s="7" customFormat="1" x14ac:dyDescent="0.3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  <c r="S154"/>
      <c r="T154"/>
      <c r="U154" s="31"/>
      <c r="V154" s="31"/>
      <c r="W154" s="31"/>
      <c r="X154" s="31"/>
      <c r="Y154" s="31"/>
      <c r="Z154" s="31"/>
    </row>
    <row r="155" spans="2:26" s="7" customFormat="1" x14ac:dyDescent="0.3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  <c r="S155"/>
      <c r="T155"/>
      <c r="U155" s="31"/>
      <c r="V155" s="31"/>
      <c r="W155" s="31"/>
      <c r="X155" s="31"/>
      <c r="Y155" s="31"/>
      <c r="Z155" s="31"/>
    </row>
    <row r="156" spans="2:26" s="7" customFormat="1" x14ac:dyDescent="0.3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  <c r="S156"/>
      <c r="T156"/>
      <c r="U156" s="31"/>
      <c r="V156" s="31"/>
      <c r="W156" s="31"/>
      <c r="X156" s="31"/>
      <c r="Y156" s="31"/>
      <c r="Z156" s="31"/>
    </row>
    <row r="157" spans="2:26" s="7" customFormat="1" x14ac:dyDescent="0.3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  <c r="S157"/>
      <c r="T157"/>
      <c r="U157" s="31"/>
      <c r="V157" s="31"/>
      <c r="W157" s="31"/>
      <c r="X157" s="31"/>
      <c r="Y157" s="31"/>
      <c r="Z157" s="31"/>
    </row>
    <row r="158" spans="2:26" s="7" customFormat="1" x14ac:dyDescent="0.3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  <c r="S158"/>
      <c r="T158"/>
      <c r="U158" s="31"/>
      <c r="V158" s="31"/>
      <c r="W158" s="31"/>
      <c r="X158" s="31"/>
      <c r="Y158" s="31"/>
      <c r="Z158" s="31"/>
    </row>
    <row r="159" spans="2:26" s="7" customFormat="1" x14ac:dyDescent="0.3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  <c r="S159"/>
      <c r="T159"/>
      <c r="U159" s="31"/>
      <c r="V159" s="31"/>
      <c r="W159" s="31"/>
      <c r="X159" s="31"/>
      <c r="Y159" s="31"/>
      <c r="Z159" s="31"/>
    </row>
    <row r="160" spans="2:26" s="7" customFormat="1" x14ac:dyDescent="0.3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  <c r="S160"/>
      <c r="T160"/>
      <c r="U160" s="31"/>
      <c r="V160" s="31"/>
      <c r="W160" s="31"/>
      <c r="X160" s="31"/>
      <c r="Y160" s="31"/>
      <c r="Z160" s="31"/>
    </row>
    <row r="161" spans="2:26" s="49" customFormat="1" x14ac:dyDescent="0.3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  <c r="S161"/>
      <c r="T161"/>
      <c r="U161" s="31"/>
      <c r="V161" s="31"/>
      <c r="W161" s="31"/>
      <c r="X161" s="31"/>
      <c r="Y161" s="31"/>
      <c r="Z161" s="31"/>
    </row>
    <row r="162" spans="2:26" s="49" customFormat="1" x14ac:dyDescent="0.3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  <c r="S162"/>
      <c r="T162"/>
      <c r="U162" s="31"/>
      <c r="V162" s="31"/>
      <c r="W162" s="31"/>
      <c r="X162" s="31"/>
      <c r="Y162" s="31"/>
      <c r="Z162" s="31"/>
    </row>
    <row r="163" spans="2:26" s="49" customFormat="1" x14ac:dyDescent="0.35">
      <c r="B163" s="7"/>
      <c r="C163" s="7"/>
      <c r="D163" s="47"/>
      <c r="E163" s="47"/>
      <c r="F163" s="47"/>
      <c r="G163" s="47"/>
      <c r="H163" s="47"/>
      <c r="M163" s="55"/>
      <c r="N163" s="7"/>
      <c r="O163" s="7"/>
      <c r="P163" s="7"/>
      <c r="Q163" s="7"/>
      <c r="R163" s="8"/>
      <c r="S163"/>
      <c r="T163"/>
      <c r="U163" s="31"/>
      <c r="V163" s="31"/>
      <c r="W163" s="31"/>
      <c r="X163" s="31"/>
      <c r="Y163" s="31"/>
      <c r="Z163" s="31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F072-622D-426A-B362-602756AD3D24}">
  <sheetPr>
    <tabColor rgb="FFFF99FF"/>
    <pageSetUpPr fitToPage="1"/>
  </sheetPr>
  <dimension ref="A1:Z163"/>
  <sheetViews>
    <sheetView zoomScale="70" zoomScaleNormal="70" workbookViewId="0">
      <pane xSplit="3" ySplit="6" topLeftCell="D127" activePane="bottomRight" state="frozen"/>
      <selection pane="topRight" activeCell="D1" sqref="D1"/>
      <selection pane="bottomLeft" activeCell="A7" sqref="A7"/>
      <selection pane="bottomRight" activeCell="E136" sqref="E136"/>
    </sheetView>
  </sheetViews>
  <sheetFormatPr defaultRowHeight="22.2" x14ac:dyDescent="0.35"/>
  <cols>
    <col min="2" max="2" width="22.09765625" style="7" customWidth="1"/>
    <col min="3" max="3" width="59.09765625" style="7" customWidth="1"/>
    <col min="4" max="6" width="14.3984375" style="49" customWidth="1"/>
    <col min="7" max="12" width="14.09765625" style="49" customWidth="1"/>
    <col min="13" max="13" width="14.0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style="31" customWidth="1"/>
    <col min="22" max="26" width="9.09765625" style="31" customWidth="1"/>
  </cols>
  <sheetData>
    <row r="1" spans="2:18" x14ac:dyDescent="0.35">
      <c r="B1" s="56" t="s">
        <v>187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3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3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3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8" t="s">
        <v>188</v>
      </c>
      <c r="K4" s="18" t="s">
        <v>77</v>
      </c>
      <c r="L4" s="18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3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3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35">
      <c r="B7" s="21">
        <v>1111002</v>
      </c>
      <c r="C7" s="26" t="s">
        <v>4</v>
      </c>
      <c r="D7" s="27">
        <f>'[4]เย็น '!D7+'[4]เช้า '!D7+[4]บ่าย!D7</f>
        <v>11</v>
      </c>
      <c r="E7" s="27">
        <f>'[4]เย็น '!E7+'[4]เช้า '!E7+[4]บ่าย!E7</f>
        <v>54</v>
      </c>
      <c r="F7" s="27">
        <f>'[4]เย็น '!F7+'[4]เช้า '!F7+[4]บ่าย!F7</f>
        <v>1</v>
      </c>
      <c r="G7" s="27">
        <f>'[4]เย็น '!G7+'[4]เช้า '!G7+[4]บ่าย!G7</f>
        <v>29</v>
      </c>
      <c r="H7" s="27">
        <f>'[4]เย็น '!H7+'[4]เช้า '!H7+[4]บ่าย!H7</f>
        <v>0</v>
      </c>
      <c r="I7" s="27">
        <f>'[4]เย็น '!I7+'[4]เช้า '!I7+[4]บ่าย!I7</f>
        <v>0</v>
      </c>
      <c r="J7" s="27">
        <f>SUM(G7:I7)</f>
        <v>29</v>
      </c>
      <c r="K7" s="27">
        <f>'[4]เย็น '!J7+'[4]เช้า '!J7+[4]บ่าย!J7</f>
        <v>0</v>
      </c>
      <c r="L7" s="27">
        <f>'[4]เย็น '!K7+'[4]เช้า '!K7+[4]บ่าย!K7</f>
        <v>10</v>
      </c>
      <c r="M7" s="28">
        <f>+D7+E7+F7+J7+K7+L7</f>
        <v>105</v>
      </c>
      <c r="N7" s="21"/>
      <c r="O7" s="21"/>
      <c r="P7" s="21"/>
      <c r="Q7" s="21"/>
      <c r="R7" s="29">
        <f>(N7+O7+P7+Q7)-M7</f>
        <v>-105</v>
      </c>
    </row>
    <row r="8" spans="2:18" x14ac:dyDescent="0.35">
      <c r="B8" s="21"/>
      <c r="C8" s="26" t="s">
        <v>81</v>
      </c>
      <c r="D8" s="27">
        <f>'[4]เย็น '!D8+'[4]เช้า '!D8+[4]บ่าย!D8</f>
        <v>0</v>
      </c>
      <c r="E8" s="27">
        <f>'[4]เย็น '!E8+'[4]เช้า '!E8+[4]บ่าย!E8</f>
        <v>0</v>
      </c>
      <c r="F8" s="27">
        <f>'[4]เย็น '!F8+'[4]เช้า '!F8+[4]บ่าย!F8</f>
        <v>0</v>
      </c>
      <c r="G8" s="27">
        <f>'[4]เย็น '!G8+'[4]เช้า '!G8+[4]บ่าย!G8</f>
        <v>0</v>
      </c>
      <c r="H8" s="27">
        <f>'[4]เย็น '!H8+'[4]เช้า '!H8+[4]บ่าย!H8</f>
        <v>0</v>
      </c>
      <c r="I8" s="27">
        <f>'[4]เย็น '!I8+'[4]เช้า '!I8+[4]บ่าย!I8</f>
        <v>0</v>
      </c>
      <c r="J8" s="27">
        <f t="shared" ref="J8:J71" si="0">SUM(G8:I8)</f>
        <v>0</v>
      </c>
      <c r="K8" s="27">
        <f>'[4]เย็น '!J8+'[4]เช้า '!J8+[4]บ่าย!J8</f>
        <v>0</v>
      </c>
      <c r="L8" s="27">
        <f>'[4]เย็น '!K8+'[4]เช้า '!K8+[4]บ่าย!K8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35">
      <c r="B9" s="21">
        <v>1111084</v>
      </c>
      <c r="C9" s="26" t="s">
        <v>82</v>
      </c>
      <c r="D9" s="27">
        <f>'[4]เย็น '!D9+'[4]เช้า '!D9+[4]บ่าย!D9</f>
        <v>0</v>
      </c>
      <c r="E9" s="27">
        <f>'[4]เย็น '!E9+'[4]เช้า '!E9+[4]บ่าย!E9</f>
        <v>0</v>
      </c>
      <c r="F9" s="27">
        <f>'[4]เย็น '!F9+'[4]เช้า '!F9+[4]บ่าย!F9</f>
        <v>0</v>
      </c>
      <c r="G9" s="27">
        <f>'[4]เย็น '!G9+'[4]เช้า '!G9+[4]บ่าย!G9</f>
        <v>0</v>
      </c>
      <c r="H9" s="27">
        <f>'[4]เย็น '!H9+'[4]เช้า '!H9+[4]บ่าย!H9</f>
        <v>0</v>
      </c>
      <c r="I9" s="27">
        <f>'[4]เย็น '!I9+'[4]เช้า '!I9+[4]บ่าย!I9</f>
        <v>0</v>
      </c>
      <c r="J9" s="27">
        <f t="shared" si="0"/>
        <v>0</v>
      </c>
      <c r="K9" s="27">
        <f>'[4]เย็น '!J9+'[4]เช้า '!J9+[4]บ่าย!J9</f>
        <v>0</v>
      </c>
      <c r="L9" s="27">
        <f>'[4]เย็น '!K9+'[4]เช้า '!K9+[4]บ่าย!K9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35">
      <c r="B10" s="21">
        <v>1111085</v>
      </c>
      <c r="C10" s="26" t="s">
        <v>83</v>
      </c>
      <c r="D10" s="27">
        <f>'[4]เย็น '!D10+'[4]เช้า '!D10+[4]บ่าย!D10</f>
        <v>0</v>
      </c>
      <c r="E10" s="27">
        <f>'[4]เย็น '!E10+'[4]เช้า '!E10+[4]บ่าย!E10</f>
        <v>0</v>
      </c>
      <c r="F10" s="27">
        <f>'[4]เย็น '!F10+'[4]เช้า '!F10+[4]บ่าย!F10</f>
        <v>0</v>
      </c>
      <c r="G10" s="27">
        <f>'[4]เย็น '!G10+'[4]เช้า '!G10+[4]บ่าย!G10</f>
        <v>0</v>
      </c>
      <c r="H10" s="27">
        <f>'[4]เย็น '!H10+'[4]เช้า '!H10+[4]บ่าย!H10</f>
        <v>0</v>
      </c>
      <c r="I10" s="27">
        <f>'[4]เย็น '!I10+'[4]เช้า '!I10+[4]บ่าย!I10</f>
        <v>0</v>
      </c>
      <c r="J10" s="27">
        <f t="shared" si="0"/>
        <v>0</v>
      </c>
      <c r="K10" s="27">
        <f>'[4]เย็น '!J10+'[4]เช้า '!J10+[4]บ่าย!J10</f>
        <v>0</v>
      </c>
      <c r="L10" s="27">
        <f>'[4]เย็น '!K10+'[4]เช้า '!K10+[4]บ่าย!K10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35">
      <c r="B11" s="21">
        <v>1111086</v>
      </c>
      <c r="C11" s="26" t="s">
        <v>84</v>
      </c>
      <c r="D11" s="27">
        <f>'[4]เย็น '!D11+'[4]เช้า '!D11+[4]บ่าย!D11</f>
        <v>0</v>
      </c>
      <c r="E11" s="27">
        <f>'[4]เย็น '!E11+'[4]เช้า '!E11+[4]บ่าย!E11</f>
        <v>0</v>
      </c>
      <c r="F11" s="27">
        <f>'[4]เย็น '!F11+'[4]เช้า '!F11+[4]บ่าย!F11</f>
        <v>0</v>
      </c>
      <c r="G11" s="27">
        <f>'[4]เย็น '!G11+'[4]เช้า '!G11+[4]บ่าย!G11</f>
        <v>0</v>
      </c>
      <c r="H11" s="27">
        <f>'[4]เย็น '!H11+'[4]เช้า '!H11+[4]บ่าย!H11</f>
        <v>0</v>
      </c>
      <c r="I11" s="27">
        <f>'[4]เย็น '!I11+'[4]เช้า '!I11+[4]บ่าย!I11</f>
        <v>0</v>
      </c>
      <c r="J11" s="27">
        <f t="shared" si="0"/>
        <v>0</v>
      </c>
      <c r="K11" s="27">
        <f>'[4]เย็น '!J11+'[4]เช้า '!J11+[4]บ่าย!J11</f>
        <v>0</v>
      </c>
      <c r="L11" s="27">
        <f>'[4]เย็น '!K11+'[4]เช้า '!K11+[4]บ่าย!K11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35">
      <c r="B12" s="21">
        <v>1111087</v>
      </c>
      <c r="C12" s="26" t="s">
        <v>85</v>
      </c>
      <c r="D12" s="27">
        <f>'[4]เย็น '!D12+'[4]เช้า '!D12+[4]บ่าย!D12</f>
        <v>0</v>
      </c>
      <c r="E12" s="27">
        <f>'[4]เย็น '!E12+'[4]เช้า '!E12+[4]บ่าย!E12</f>
        <v>0</v>
      </c>
      <c r="F12" s="27">
        <f>'[4]เย็น '!F12+'[4]เช้า '!F12+[4]บ่าย!F12</f>
        <v>0</v>
      </c>
      <c r="G12" s="27">
        <f>'[4]เย็น '!G12+'[4]เช้า '!G12+[4]บ่าย!G12</f>
        <v>0</v>
      </c>
      <c r="H12" s="27">
        <f>'[4]เย็น '!H12+'[4]เช้า '!H12+[4]บ่าย!H12</f>
        <v>0</v>
      </c>
      <c r="I12" s="27">
        <f>'[4]เย็น '!I12+'[4]เช้า '!I12+[4]บ่าย!I12</f>
        <v>0</v>
      </c>
      <c r="J12" s="27">
        <f t="shared" si="0"/>
        <v>0</v>
      </c>
      <c r="K12" s="27">
        <f>'[4]เย็น '!J12+'[4]เช้า '!J12+[4]บ่าย!J12</f>
        <v>0</v>
      </c>
      <c r="L12" s="27">
        <f>'[4]เย็น '!K12+'[4]เช้า '!K12+[4]บ่าย!K12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35">
      <c r="B13" s="21">
        <v>1111088</v>
      </c>
      <c r="C13" s="26" t="s">
        <v>86</v>
      </c>
      <c r="D13" s="27">
        <f>'[4]เย็น '!D13+'[4]เช้า '!D13+[4]บ่าย!D13</f>
        <v>0</v>
      </c>
      <c r="E13" s="27">
        <f>'[4]เย็น '!E13+'[4]เช้า '!E13+[4]บ่าย!E13</f>
        <v>0</v>
      </c>
      <c r="F13" s="27">
        <f>'[4]เย็น '!F13+'[4]เช้า '!F13+[4]บ่าย!F13</f>
        <v>0</v>
      </c>
      <c r="G13" s="27">
        <f>'[4]เย็น '!G13+'[4]เช้า '!G13+[4]บ่าย!G13</f>
        <v>0</v>
      </c>
      <c r="H13" s="27">
        <f>'[4]เย็น '!H13+'[4]เช้า '!H13+[4]บ่าย!H13</f>
        <v>0</v>
      </c>
      <c r="I13" s="27">
        <f>'[4]เย็น '!I13+'[4]เช้า '!I13+[4]บ่าย!I13</f>
        <v>0</v>
      </c>
      <c r="J13" s="27">
        <f t="shared" si="0"/>
        <v>0</v>
      </c>
      <c r="K13" s="27">
        <f>'[4]เย็น '!J13+'[4]เช้า '!J13+[4]บ่าย!J13</f>
        <v>0</v>
      </c>
      <c r="L13" s="27">
        <f>'[4]เย็น '!K13+'[4]เช้า '!K13+[4]บ่าย!K13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35">
      <c r="B14" s="21">
        <v>1111089</v>
      </c>
      <c r="C14" s="26" t="s">
        <v>87</v>
      </c>
      <c r="D14" s="27">
        <f>'[4]เย็น '!D14+'[4]เช้า '!D14+[4]บ่าย!D14</f>
        <v>0</v>
      </c>
      <c r="E14" s="27">
        <f>'[4]เย็น '!E14+'[4]เช้า '!E14+[4]บ่าย!E14</f>
        <v>0</v>
      </c>
      <c r="F14" s="27">
        <f>'[4]เย็น '!F14+'[4]เช้า '!F14+[4]บ่าย!F14</f>
        <v>0</v>
      </c>
      <c r="G14" s="27">
        <f>'[4]เย็น '!G14+'[4]เช้า '!G14+[4]บ่าย!G14</f>
        <v>0</v>
      </c>
      <c r="H14" s="27">
        <f>'[4]เย็น '!H14+'[4]เช้า '!H14+[4]บ่าย!H14</f>
        <v>0</v>
      </c>
      <c r="I14" s="27">
        <f>'[4]เย็น '!I14+'[4]เช้า '!I14+[4]บ่าย!I14</f>
        <v>0</v>
      </c>
      <c r="J14" s="27">
        <f t="shared" si="0"/>
        <v>0</v>
      </c>
      <c r="K14" s="27">
        <f>'[4]เย็น '!J14+'[4]เช้า '!J14+[4]บ่าย!J14</f>
        <v>0</v>
      </c>
      <c r="L14" s="27">
        <f>'[4]เย็น '!K14+'[4]เช้า '!K14+[4]บ่าย!K14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35">
      <c r="B15" s="21">
        <v>1111090</v>
      </c>
      <c r="C15" s="26" t="s">
        <v>88</v>
      </c>
      <c r="D15" s="27">
        <f>'[4]เย็น '!D15+'[4]เช้า '!D15+[4]บ่าย!D15</f>
        <v>0</v>
      </c>
      <c r="E15" s="27">
        <f>'[4]เย็น '!E15+'[4]เช้า '!E15+[4]บ่าย!E15</f>
        <v>0</v>
      </c>
      <c r="F15" s="27">
        <f>'[4]เย็น '!F15+'[4]เช้า '!F15+[4]บ่าย!F15</f>
        <v>0</v>
      </c>
      <c r="G15" s="27">
        <f>'[4]เย็น '!G15+'[4]เช้า '!G15+[4]บ่าย!G15</f>
        <v>0</v>
      </c>
      <c r="H15" s="27">
        <f>'[4]เย็น '!H15+'[4]เช้า '!H15+[4]บ่าย!H15</f>
        <v>0</v>
      </c>
      <c r="I15" s="27">
        <f>'[4]เย็น '!I15+'[4]เช้า '!I15+[4]บ่าย!I15</f>
        <v>0</v>
      </c>
      <c r="J15" s="27">
        <f t="shared" si="0"/>
        <v>0</v>
      </c>
      <c r="K15" s="27">
        <f>'[4]เย็น '!J15+'[4]เช้า '!J15+[4]บ่าย!J15</f>
        <v>0</v>
      </c>
      <c r="L15" s="27">
        <f>'[4]เย็น '!K15+'[4]เช้า '!K15+[4]บ่าย!K15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35">
      <c r="B16" s="21">
        <v>1111091</v>
      </c>
      <c r="C16" s="26" t="s">
        <v>89</v>
      </c>
      <c r="D16" s="27">
        <f>'[4]เย็น '!D16+'[4]เช้า '!D16+[4]บ่าย!D16</f>
        <v>0</v>
      </c>
      <c r="E16" s="27">
        <f>'[4]เย็น '!E16+'[4]เช้า '!E16+[4]บ่าย!E16</f>
        <v>0</v>
      </c>
      <c r="F16" s="27">
        <f>'[4]เย็น '!F16+'[4]เช้า '!F16+[4]บ่าย!F16</f>
        <v>0</v>
      </c>
      <c r="G16" s="27">
        <f>'[4]เย็น '!G16+'[4]เช้า '!G16+[4]บ่าย!G16</f>
        <v>0</v>
      </c>
      <c r="H16" s="27">
        <f>'[4]เย็น '!H16+'[4]เช้า '!H16+[4]บ่าย!H16</f>
        <v>0</v>
      </c>
      <c r="I16" s="27">
        <f>'[4]เย็น '!I16+'[4]เช้า '!I16+[4]บ่าย!I16</f>
        <v>0</v>
      </c>
      <c r="J16" s="27">
        <f t="shared" si="0"/>
        <v>0</v>
      </c>
      <c r="K16" s="27">
        <f>'[4]เย็น '!J16+'[4]เช้า '!J16+[4]บ่าย!J16</f>
        <v>0</v>
      </c>
      <c r="L16" s="27">
        <f>'[4]เย็น '!K16+'[4]เช้า '!K16+[4]บ่าย!K16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35">
      <c r="B17" s="21">
        <v>1111092</v>
      </c>
      <c r="C17" s="26" t="s">
        <v>90</v>
      </c>
      <c r="D17" s="27">
        <f>'[4]เย็น '!D17+'[4]เช้า '!D17+[4]บ่าย!D17</f>
        <v>0</v>
      </c>
      <c r="E17" s="27">
        <f>'[4]เย็น '!E17+'[4]เช้า '!E17+[4]บ่าย!E17</f>
        <v>0</v>
      </c>
      <c r="F17" s="27">
        <f>'[4]เย็น '!F17+'[4]เช้า '!F17+[4]บ่าย!F17</f>
        <v>0</v>
      </c>
      <c r="G17" s="27">
        <f>'[4]เย็น '!G17+'[4]เช้า '!G17+[4]บ่าย!G17</f>
        <v>0</v>
      </c>
      <c r="H17" s="27">
        <f>'[4]เย็น '!H17+'[4]เช้า '!H17+[4]บ่าย!H17</f>
        <v>0</v>
      </c>
      <c r="I17" s="27">
        <f>'[4]เย็น '!I17+'[4]เช้า '!I17+[4]บ่าย!I17</f>
        <v>0</v>
      </c>
      <c r="J17" s="27">
        <f t="shared" si="0"/>
        <v>0</v>
      </c>
      <c r="K17" s="27">
        <f>'[4]เย็น '!J17+'[4]เช้า '!J17+[4]บ่าย!J17</f>
        <v>0</v>
      </c>
      <c r="L17" s="27">
        <f>'[4]เย็น '!K17+'[4]เช้า '!K17+[4]บ่าย!K17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35">
      <c r="B18" s="21">
        <v>1111093</v>
      </c>
      <c r="C18" s="26" t="s">
        <v>91</v>
      </c>
      <c r="D18" s="27">
        <f>'[4]เย็น '!D18+'[4]เช้า '!D18+[4]บ่าย!D18</f>
        <v>0</v>
      </c>
      <c r="E18" s="27">
        <f>'[4]เย็น '!E18+'[4]เช้า '!E18+[4]บ่าย!E18</f>
        <v>0</v>
      </c>
      <c r="F18" s="27">
        <f>'[4]เย็น '!F18+'[4]เช้า '!F18+[4]บ่าย!F18</f>
        <v>0</v>
      </c>
      <c r="G18" s="27">
        <f>'[4]เย็น '!G18+'[4]เช้า '!G18+[4]บ่าย!G18</f>
        <v>0</v>
      </c>
      <c r="H18" s="27">
        <f>'[4]เย็น '!H18+'[4]เช้า '!H18+[4]บ่าย!H18</f>
        <v>0</v>
      </c>
      <c r="I18" s="27">
        <f>'[4]เย็น '!I18+'[4]เช้า '!I18+[4]บ่าย!I18</f>
        <v>0</v>
      </c>
      <c r="J18" s="27">
        <f t="shared" si="0"/>
        <v>0</v>
      </c>
      <c r="K18" s="27">
        <f>'[4]เย็น '!J18+'[4]เช้า '!J18+[4]บ่าย!J18</f>
        <v>0</v>
      </c>
      <c r="L18" s="27">
        <f>'[4]เย็น '!K18+'[4]เช้า '!K18+[4]บ่าย!K18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35">
      <c r="B19" s="21">
        <v>1111094</v>
      </c>
      <c r="C19" s="26" t="s">
        <v>92</v>
      </c>
      <c r="D19" s="27">
        <f>'[4]เย็น '!D19+'[4]เช้า '!D19+[4]บ่าย!D19</f>
        <v>0</v>
      </c>
      <c r="E19" s="27">
        <f>'[4]เย็น '!E19+'[4]เช้า '!E19+[4]บ่าย!E19</f>
        <v>0</v>
      </c>
      <c r="F19" s="27">
        <f>'[4]เย็น '!F19+'[4]เช้า '!F19+[4]บ่าย!F19</f>
        <v>0</v>
      </c>
      <c r="G19" s="27">
        <f>'[4]เย็น '!G19+'[4]เช้า '!G19+[4]บ่าย!G19</f>
        <v>0</v>
      </c>
      <c r="H19" s="27">
        <f>'[4]เย็น '!H19+'[4]เช้า '!H19+[4]บ่าย!H19</f>
        <v>0</v>
      </c>
      <c r="I19" s="27">
        <f>'[4]เย็น '!I19+'[4]เช้า '!I19+[4]บ่าย!I19</f>
        <v>0</v>
      </c>
      <c r="J19" s="27">
        <f t="shared" si="0"/>
        <v>0</v>
      </c>
      <c r="K19" s="27">
        <f>'[4]เย็น '!J19+'[4]เช้า '!J19+[4]บ่าย!J19</f>
        <v>0</v>
      </c>
      <c r="L19" s="27">
        <f>'[4]เย็น '!K19+'[4]เช้า '!K19+[4]บ่าย!K19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35">
      <c r="B20" s="21">
        <v>1111095</v>
      </c>
      <c r="C20" s="26" t="s">
        <v>93</v>
      </c>
      <c r="D20" s="27">
        <f>'[4]เย็น '!D20+'[4]เช้า '!D20+[4]บ่าย!D20</f>
        <v>0</v>
      </c>
      <c r="E20" s="27">
        <f>'[4]เย็น '!E20+'[4]เช้า '!E20+[4]บ่าย!E20</f>
        <v>0</v>
      </c>
      <c r="F20" s="27">
        <f>'[4]เย็น '!F20+'[4]เช้า '!F20+[4]บ่าย!F20</f>
        <v>0</v>
      </c>
      <c r="G20" s="27">
        <f>'[4]เย็น '!G20+'[4]เช้า '!G20+[4]บ่าย!G20</f>
        <v>0</v>
      </c>
      <c r="H20" s="27">
        <f>'[4]เย็น '!H20+'[4]เช้า '!H20+[4]บ่าย!H20</f>
        <v>0</v>
      </c>
      <c r="I20" s="27">
        <f>'[4]เย็น '!I20+'[4]เช้า '!I20+[4]บ่าย!I20</f>
        <v>0</v>
      </c>
      <c r="J20" s="27">
        <f t="shared" si="0"/>
        <v>0</v>
      </c>
      <c r="K20" s="27">
        <f>'[4]เย็น '!J20+'[4]เช้า '!J20+[4]บ่าย!J20</f>
        <v>0</v>
      </c>
      <c r="L20" s="27">
        <f>'[4]เย็น '!K20+'[4]เช้า '!K20+[4]บ่าย!K20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35">
      <c r="B21" s="21">
        <v>1111096</v>
      </c>
      <c r="C21" s="26" t="s">
        <v>94</v>
      </c>
      <c r="D21" s="27">
        <f>'[4]เย็น '!D21+'[4]เช้า '!D21+[4]บ่าย!D21</f>
        <v>0</v>
      </c>
      <c r="E21" s="27">
        <f>'[4]เย็น '!E21+'[4]เช้า '!E21+[4]บ่าย!E21</f>
        <v>0</v>
      </c>
      <c r="F21" s="27">
        <f>'[4]เย็น '!F21+'[4]เช้า '!F21+[4]บ่าย!F21</f>
        <v>0</v>
      </c>
      <c r="G21" s="27">
        <f>'[4]เย็น '!G21+'[4]เช้า '!G21+[4]บ่าย!G21</f>
        <v>0</v>
      </c>
      <c r="H21" s="27">
        <f>'[4]เย็น '!H21+'[4]เช้า '!H21+[4]บ่าย!H21</f>
        <v>0</v>
      </c>
      <c r="I21" s="27">
        <f>'[4]เย็น '!I21+'[4]เช้า '!I21+[4]บ่าย!I21</f>
        <v>0</v>
      </c>
      <c r="J21" s="27">
        <f t="shared" si="0"/>
        <v>0</v>
      </c>
      <c r="K21" s="27">
        <f>'[4]เย็น '!J21+'[4]เช้า '!J21+[4]บ่าย!J21</f>
        <v>0</v>
      </c>
      <c r="L21" s="27">
        <f>'[4]เย็น '!K21+'[4]เช้า '!K21+[4]บ่าย!K21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35">
      <c r="B22" s="21">
        <v>1111097</v>
      </c>
      <c r="C22" s="26" t="s">
        <v>95</v>
      </c>
      <c r="D22" s="27">
        <f>'[4]เย็น '!D22+'[4]เช้า '!D22+[4]บ่าย!D22</f>
        <v>0</v>
      </c>
      <c r="E22" s="27">
        <f>'[4]เย็น '!E22+'[4]เช้า '!E22+[4]บ่าย!E22</f>
        <v>0</v>
      </c>
      <c r="F22" s="27">
        <f>'[4]เย็น '!F22+'[4]เช้า '!F22+[4]บ่าย!F22</f>
        <v>0</v>
      </c>
      <c r="G22" s="27">
        <f>'[4]เย็น '!G22+'[4]เช้า '!G22+[4]บ่าย!G22</f>
        <v>0</v>
      </c>
      <c r="H22" s="27">
        <f>'[4]เย็น '!H22+'[4]เช้า '!H22+[4]บ่าย!H22</f>
        <v>0</v>
      </c>
      <c r="I22" s="27">
        <f>'[4]เย็น '!I22+'[4]เช้า '!I22+[4]บ่าย!I22</f>
        <v>0</v>
      </c>
      <c r="J22" s="27">
        <f t="shared" si="0"/>
        <v>0</v>
      </c>
      <c r="K22" s="27">
        <f>'[4]เย็น '!J22+'[4]เช้า '!J22+[4]บ่าย!J22</f>
        <v>0</v>
      </c>
      <c r="L22" s="27">
        <f>'[4]เย็น '!K22+'[4]เช้า '!K22+[4]บ่าย!K22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35">
      <c r="B23" s="21">
        <v>1111098</v>
      </c>
      <c r="C23" s="26" t="s">
        <v>96</v>
      </c>
      <c r="D23" s="27">
        <f>'[4]เย็น '!D23+'[4]เช้า '!D23+[4]บ่าย!D23</f>
        <v>0</v>
      </c>
      <c r="E23" s="27">
        <f>'[4]เย็น '!E23+'[4]เช้า '!E23+[4]บ่าย!E23</f>
        <v>0</v>
      </c>
      <c r="F23" s="27">
        <f>'[4]เย็น '!F23+'[4]เช้า '!F23+[4]บ่าย!F23</f>
        <v>0</v>
      </c>
      <c r="G23" s="27">
        <f>'[4]เย็น '!G23+'[4]เช้า '!G23+[4]บ่าย!G23</f>
        <v>0</v>
      </c>
      <c r="H23" s="27">
        <f>'[4]เย็น '!H23+'[4]เช้า '!H23+[4]บ่าย!H23</f>
        <v>0</v>
      </c>
      <c r="I23" s="27">
        <f>'[4]เย็น '!I23+'[4]เช้า '!I23+[4]บ่าย!I23</f>
        <v>0</v>
      </c>
      <c r="J23" s="27">
        <f t="shared" si="0"/>
        <v>0</v>
      </c>
      <c r="K23" s="27">
        <f>'[4]เย็น '!J23+'[4]เช้า '!J23+[4]บ่าย!J23</f>
        <v>0</v>
      </c>
      <c r="L23" s="27">
        <f>'[4]เย็น '!K23+'[4]เช้า '!K23+[4]บ่าย!K23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35">
      <c r="B24" s="21">
        <v>1111043</v>
      </c>
      <c r="C24" s="26" t="s">
        <v>97</v>
      </c>
      <c r="D24" s="27">
        <f>'[4]เย็น '!D24+'[4]เช้า '!D24+[4]บ่าย!D24</f>
        <v>0</v>
      </c>
      <c r="E24" s="27">
        <f>'[4]เย็น '!E24+'[4]เช้า '!E24+[4]บ่าย!E24</f>
        <v>0</v>
      </c>
      <c r="F24" s="27">
        <f>'[4]เย็น '!F24+'[4]เช้า '!F24+[4]บ่าย!F24</f>
        <v>0</v>
      </c>
      <c r="G24" s="27">
        <f>'[4]เย็น '!G24+'[4]เช้า '!G24+[4]บ่าย!G24</f>
        <v>0</v>
      </c>
      <c r="H24" s="27">
        <f>'[4]เย็น '!H24+'[4]เช้า '!H24+[4]บ่าย!H24</f>
        <v>0</v>
      </c>
      <c r="I24" s="27">
        <f>'[4]เย็น '!I24+'[4]เช้า '!I24+[4]บ่าย!I24</f>
        <v>0</v>
      </c>
      <c r="J24" s="27">
        <f t="shared" si="0"/>
        <v>0</v>
      </c>
      <c r="K24" s="27">
        <f>'[4]เย็น '!J24+'[4]เช้า '!J24+[4]บ่าย!J24</f>
        <v>0</v>
      </c>
      <c r="L24" s="27">
        <f>'[4]เย็น '!K24+'[4]เช้า '!K24+[4]บ่าย!K24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35">
      <c r="B25" s="21">
        <v>1111056</v>
      </c>
      <c r="C25" s="26" t="s">
        <v>5</v>
      </c>
      <c r="D25" s="27">
        <f>'[4]เย็น '!D25+'[4]เช้า '!D25+[4]บ่าย!D25</f>
        <v>6</v>
      </c>
      <c r="E25" s="27">
        <f>'[4]เย็น '!E25+'[4]เช้า '!E25+[4]บ่าย!E25</f>
        <v>3</v>
      </c>
      <c r="F25" s="27">
        <f>'[4]เย็น '!F25+'[4]เช้า '!F25+[4]บ่าย!F25</f>
        <v>4</v>
      </c>
      <c r="G25" s="27">
        <f>'[4]เย็น '!G25+'[4]เช้า '!G25+[4]บ่าย!G25</f>
        <v>2</v>
      </c>
      <c r="H25" s="27">
        <f>'[4]เย็น '!H25+'[4]เช้า '!H25+[4]บ่าย!H25</f>
        <v>0</v>
      </c>
      <c r="I25" s="27">
        <f>'[4]เย็น '!I25+'[4]เช้า '!I25+[4]บ่าย!I25</f>
        <v>0</v>
      </c>
      <c r="J25" s="27">
        <f t="shared" si="0"/>
        <v>2</v>
      </c>
      <c r="K25" s="27">
        <f>'[4]เย็น '!J25+'[4]เช้า '!J25+[4]บ่าย!J25</f>
        <v>0</v>
      </c>
      <c r="L25" s="27">
        <f>'[4]เย็น '!K25+'[4]เช้า '!K25+[4]บ่าย!K25</f>
        <v>0</v>
      </c>
      <c r="M25" s="28">
        <f t="shared" si="1"/>
        <v>15</v>
      </c>
      <c r="N25" s="21"/>
      <c r="O25" s="21"/>
      <c r="P25" s="21"/>
      <c r="Q25" s="21"/>
      <c r="R25" s="29">
        <f t="shared" si="2"/>
        <v>-15</v>
      </c>
    </row>
    <row r="26" spans="2:18" x14ac:dyDescent="0.35">
      <c r="B26" s="21">
        <v>1004055</v>
      </c>
      <c r="C26" s="26" t="s">
        <v>6</v>
      </c>
      <c r="D26" s="27">
        <f>'[4]เย็น '!D26+'[4]เช้า '!D26+[4]บ่าย!D26</f>
        <v>30</v>
      </c>
      <c r="E26" s="27">
        <f>'[4]เย็น '!E26+'[4]เช้า '!E26+[4]บ่าย!E26</f>
        <v>5</v>
      </c>
      <c r="F26" s="27">
        <f>'[4]เย็น '!F26+'[4]เช้า '!F26+[4]บ่าย!F26</f>
        <v>0</v>
      </c>
      <c r="G26" s="27">
        <f>'[4]เย็น '!G26+'[4]เช้า '!G26+[4]บ่าย!G26</f>
        <v>0</v>
      </c>
      <c r="H26" s="27">
        <f>'[4]เย็น '!H26+'[4]เช้า '!H26+[4]บ่าย!H26</f>
        <v>0</v>
      </c>
      <c r="I26" s="27">
        <f>'[4]เย็น '!I26+'[4]เช้า '!I26+[4]บ่าย!I26</f>
        <v>0</v>
      </c>
      <c r="J26" s="27">
        <f t="shared" si="0"/>
        <v>0</v>
      </c>
      <c r="K26" s="27">
        <f>'[4]เย็น '!J26+'[4]เช้า '!J26+[4]บ่าย!J26</f>
        <v>0</v>
      </c>
      <c r="L26" s="27">
        <f>'[4]เย็น '!K26+'[4]เช้า '!K26+[4]บ่าย!K26</f>
        <v>0</v>
      </c>
      <c r="M26" s="28">
        <f t="shared" si="1"/>
        <v>35</v>
      </c>
      <c r="N26" s="21"/>
      <c r="O26" s="21"/>
      <c r="P26" s="21"/>
      <c r="Q26" s="21"/>
      <c r="R26" s="29">
        <f t="shared" si="2"/>
        <v>-35</v>
      </c>
    </row>
    <row r="27" spans="2:18" x14ac:dyDescent="0.35">
      <c r="B27" s="21">
        <v>1004055</v>
      </c>
      <c r="C27" s="26" t="s">
        <v>98</v>
      </c>
      <c r="D27" s="27">
        <f>'[4]เย็น '!D27+'[4]เช้า '!D27+[4]บ่าย!D27</f>
        <v>0</v>
      </c>
      <c r="E27" s="27">
        <f>'[4]เย็น '!E27+'[4]เช้า '!E27+[4]บ่าย!E27</f>
        <v>0</v>
      </c>
      <c r="F27" s="27">
        <f>'[4]เย็น '!F27+'[4]เช้า '!F27+[4]บ่าย!F27</f>
        <v>0</v>
      </c>
      <c r="G27" s="27">
        <f>'[4]เย็น '!G27+'[4]เช้า '!G27+[4]บ่าย!G27</f>
        <v>0</v>
      </c>
      <c r="H27" s="27">
        <f>'[4]เย็น '!H27+'[4]เช้า '!H27+[4]บ่าย!H27</f>
        <v>0</v>
      </c>
      <c r="I27" s="27">
        <f>'[4]เย็น '!I27+'[4]เช้า '!I27+[4]บ่าย!I27</f>
        <v>0</v>
      </c>
      <c r="J27" s="27">
        <f t="shared" si="0"/>
        <v>0</v>
      </c>
      <c r="K27" s="27">
        <f>'[4]เย็น '!J27+'[4]เช้า '!J27+[4]บ่าย!J27</f>
        <v>0</v>
      </c>
      <c r="L27" s="27">
        <f>'[4]เย็น '!K27+'[4]เช้า '!K27+[4]บ่าย!K27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35">
      <c r="B28" s="21">
        <v>1004055</v>
      </c>
      <c r="C28" s="26" t="s">
        <v>99</v>
      </c>
      <c r="D28" s="27">
        <f>'[4]เย็น '!D28+'[4]เช้า '!D28+[4]บ่าย!D28</f>
        <v>0</v>
      </c>
      <c r="E28" s="27">
        <f>'[4]เย็น '!E28+'[4]เช้า '!E28+[4]บ่าย!E28</f>
        <v>0</v>
      </c>
      <c r="F28" s="27">
        <f>'[4]เย็น '!F28+'[4]เช้า '!F28+[4]บ่าย!F28</f>
        <v>0</v>
      </c>
      <c r="G28" s="27">
        <f>'[4]เย็น '!G28+'[4]เช้า '!G28+[4]บ่าย!G28</f>
        <v>0</v>
      </c>
      <c r="H28" s="27">
        <f>'[4]เย็น '!H28+'[4]เช้า '!H28+[4]บ่าย!H28</f>
        <v>0</v>
      </c>
      <c r="I28" s="27">
        <f>'[4]เย็น '!I28+'[4]เช้า '!I28+[4]บ่าย!I28</f>
        <v>0</v>
      </c>
      <c r="J28" s="27">
        <f t="shared" si="0"/>
        <v>0</v>
      </c>
      <c r="K28" s="27">
        <f>'[4]เย็น '!J28+'[4]เช้า '!J28+[4]บ่าย!J28</f>
        <v>0</v>
      </c>
      <c r="L28" s="27">
        <f>'[4]เย็น '!K28+'[4]เช้า '!K28+[4]บ่าย!K28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35">
      <c r="B29" s="21">
        <v>1004055</v>
      </c>
      <c r="C29" s="26" t="s">
        <v>100</v>
      </c>
      <c r="D29" s="27">
        <f>'[4]เย็น '!D29+'[4]เช้า '!D29+[4]บ่าย!D29</f>
        <v>0</v>
      </c>
      <c r="E29" s="27">
        <f>'[4]เย็น '!E29+'[4]เช้า '!E29+[4]บ่าย!E29</f>
        <v>0</v>
      </c>
      <c r="F29" s="27">
        <f>'[4]เย็น '!F29+'[4]เช้า '!F29+[4]บ่าย!F29</f>
        <v>0</v>
      </c>
      <c r="G29" s="27">
        <f>'[4]เย็น '!G29+'[4]เช้า '!G29+[4]บ่าย!G29</f>
        <v>0</v>
      </c>
      <c r="H29" s="27">
        <f>'[4]เย็น '!H29+'[4]เช้า '!H29+[4]บ่าย!H29</f>
        <v>0</v>
      </c>
      <c r="I29" s="27">
        <f>'[4]เย็น '!I29+'[4]เช้า '!I29+[4]บ่าย!I29</f>
        <v>0</v>
      </c>
      <c r="J29" s="27">
        <f t="shared" si="0"/>
        <v>0</v>
      </c>
      <c r="K29" s="27">
        <f>'[4]เย็น '!J29+'[4]เช้า '!J29+[4]บ่าย!J29</f>
        <v>0</v>
      </c>
      <c r="L29" s="27">
        <f>'[4]เย็น '!K29+'[4]เช้า '!K29+[4]บ่าย!K29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35">
      <c r="B30" s="21">
        <v>1004055</v>
      </c>
      <c r="C30" s="26" t="s">
        <v>101</v>
      </c>
      <c r="D30" s="27">
        <f>'[4]เย็น '!D30+'[4]เช้า '!D30+[4]บ่าย!D30</f>
        <v>0</v>
      </c>
      <c r="E30" s="27">
        <f>'[4]เย็น '!E30+'[4]เช้า '!E30+[4]บ่าย!E30</f>
        <v>0</v>
      </c>
      <c r="F30" s="27">
        <f>'[4]เย็น '!F30+'[4]เช้า '!F30+[4]บ่าย!F30</f>
        <v>0</v>
      </c>
      <c r="G30" s="27">
        <f>'[4]เย็น '!G30+'[4]เช้า '!G30+[4]บ่าย!G30</f>
        <v>0</v>
      </c>
      <c r="H30" s="27">
        <f>'[4]เย็น '!H30+'[4]เช้า '!H30+[4]บ่าย!H30</f>
        <v>0</v>
      </c>
      <c r="I30" s="27">
        <f>'[4]เย็น '!I30+'[4]เช้า '!I30+[4]บ่าย!I30</f>
        <v>0</v>
      </c>
      <c r="J30" s="27">
        <f t="shared" si="0"/>
        <v>0</v>
      </c>
      <c r="K30" s="27">
        <f>'[4]เย็น '!J30+'[4]เช้า '!J30+[4]บ่าย!J30</f>
        <v>0</v>
      </c>
      <c r="L30" s="27">
        <f>'[4]เย็น '!K30+'[4]เช้า '!K30+[4]บ่าย!K30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35">
      <c r="B31" s="21">
        <v>1004055</v>
      </c>
      <c r="C31" s="26" t="s">
        <v>102</v>
      </c>
      <c r="D31" s="27">
        <f>'[4]เย็น '!D31+'[4]เช้า '!D31+[4]บ่าย!D31</f>
        <v>0</v>
      </c>
      <c r="E31" s="27">
        <f>'[4]เย็น '!E31+'[4]เช้า '!E31+[4]บ่าย!E31</f>
        <v>0</v>
      </c>
      <c r="F31" s="27">
        <f>'[4]เย็น '!F31+'[4]เช้า '!F31+[4]บ่าย!F31</f>
        <v>0</v>
      </c>
      <c r="G31" s="27">
        <f>'[4]เย็น '!G31+'[4]เช้า '!G31+[4]บ่าย!G31</f>
        <v>0</v>
      </c>
      <c r="H31" s="27">
        <f>'[4]เย็น '!H31+'[4]เช้า '!H31+[4]บ่าย!H31</f>
        <v>0</v>
      </c>
      <c r="I31" s="27">
        <f>'[4]เย็น '!I31+'[4]เช้า '!I31+[4]บ่าย!I31</f>
        <v>0</v>
      </c>
      <c r="J31" s="27">
        <f t="shared" si="0"/>
        <v>0</v>
      </c>
      <c r="K31" s="27">
        <f>'[4]เย็น '!J31+'[4]เช้า '!J31+[4]บ่าย!J31</f>
        <v>0</v>
      </c>
      <c r="L31" s="27">
        <f>'[4]เย็น '!K31+'[4]เช้า '!K31+[4]บ่าย!K31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35">
      <c r="B32" s="21">
        <v>1004055</v>
      </c>
      <c r="C32" s="26" t="s">
        <v>103</v>
      </c>
      <c r="D32" s="27">
        <f>'[4]เย็น '!D32+'[4]เช้า '!D32+[4]บ่าย!D32</f>
        <v>0</v>
      </c>
      <c r="E32" s="27">
        <f>'[4]เย็น '!E32+'[4]เช้า '!E32+[4]บ่าย!E32</f>
        <v>0</v>
      </c>
      <c r="F32" s="27">
        <f>'[4]เย็น '!F32+'[4]เช้า '!F32+[4]บ่าย!F32</f>
        <v>0</v>
      </c>
      <c r="G32" s="27">
        <f>'[4]เย็น '!G32+'[4]เช้า '!G32+[4]บ่าย!G32</f>
        <v>0</v>
      </c>
      <c r="H32" s="27">
        <f>'[4]เย็น '!H32+'[4]เช้า '!H32+[4]บ่าย!H32</f>
        <v>0</v>
      </c>
      <c r="I32" s="27">
        <f>'[4]เย็น '!I32+'[4]เช้า '!I32+[4]บ่าย!I32</f>
        <v>0</v>
      </c>
      <c r="J32" s="27">
        <f t="shared" si="0"/>
        <v>0</v>
      </c>
      <c r="K32" s="27">
        <f>'[4]เย็น '!J32+'[4]เช้า '!J32+[4]บ่าย!J32</f>
        <v>0</v>
      </c>
      <c r="L32" s="27">
        <f>'[4]เย็น '!K32+'[4]เช้า '!K32+[4]บ่าย!K32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35">
      <c r="B33" s="21">
        <v>1004055</v>
      </c>
      <c r="C33" s="26" t="s">
        <v>104</v>
      </c>
      <c r="D33" s="27">
        <f>'[4]เย็น '!D33+'[4]เช้า '!D33+[4]บ่าย!D33</f>
        <v>0</v>
      </c>
      <c r="E33" s="27">
        <f>'[4]เย็น '!E33+'[4]เช้า '!E33+[4]บ่าย!E33</f>
        <v>0</v>
      </c>
      <c r="F33" s="27">
        <f>'[4]เย็น '!F33+'[4]เช้า '!F33+[4]บ่าย!F33</f>
        <v>0</v>
      </c>
      <c r="G33" s="27">
        <f>'[4]เย็น '!G33+'[4]เช้า '!G33+[4]บ่าย!G33</f>
        <v>0</v>
      </c>
      <c r="H33" s="27">
        <f>'[4]เย็น '!H33+'[4]เช้า '!H33+[4]บ่าย!H33</f>
        <v>0</v>
      </c>
      <c r="I33" s="27">
        <f>'[4]เย็น '!I33+'[4]เช้า '!I33+[4]บ่าย!I33</f>
        <v>0</v>
      </c>
      <c r="J33" s="27">
        <f t="shared" si="0"/>
        <v>0</v>
      </c>
      <c r="K33" s="27">
        <f>'[4]เย็น '!J33+'[4]เช้า '!J33+[4]บ่าย!J33</f>
        <v>0</v>
      </c>
      <c r="L33" s="27">
        <f>'[4]เย็น '!K33+'[4]เช้า '!K33+[4]บ่าย!K33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35">
      <c r="B34" s="21">
        <v>1004055</v>
      </c>
      <c r="C34" s="26" t="s">
        <v>105</v>
      </c>
      <c r="D34" s="27">
        <f>'[4]เย็น '!D34+'[4]เช้า '!D34+[4]บ่าย!D34</f>
        <v>0</v>
      </c>
      <c r="E34" s="27">
        <f>'[4]เย็น '!E34+'[4]เช้า '!E34+[4]บ่าย!E34</f>
        <v>0</v>
      </c>
      <c r="F34" s="27">
        <f>'[4]เย็น '!F34+'[4]เช้า '!F34+[4]บ่าย!F34</f>
        <v>0</v>
      </c>
      <c r="G34" s="27">
        <f>'[4]เย็น '!G34+'[4]เช้า '!G34+[4]บ่าย!G34</f>
        <v>0</v>
      </c>
      <c r="H34" s="27">
        <f>'[4]เย็น '!H34+'[4]เช้า '!H34+[4]บ่าย!H34</f>
        <v>0</v>
      </c>
      <c r="I34" s="27">
        <f>'[4]เย็น '!I34+'[4]เช้า '!I34+[4]บ่าย!I34</f>
        <v>0</v>
      </c>
      <c r="J34" s="27">
        <f t="shared" si="0"/>
        <v>0</v>
      </c>
      <c r="K34" s="27">
        <f>'[4]เย็น '!J34+'[4]เช้า '!J34+[4]บ่าย!J34</f>
        <v>0</v>
      </c>
      <c r="L34" s="27">
        <f>'[4]เย็น '!K34+'[4]เช้า '!K34+[4]บ่าย!K34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35">
      <c r="B35" s="21">
        <v>1004055</v>
      </c>
      <c r="C35" s="26" t="s">
        <v>106</v>
      </c>
      <c r="D35" s="27">
        <f>'[4]เย็น '!D35+'[4]เช้า '!D35+[4]บ่าย!D35</f>
        <v>0</v>
      </c>
      <c r="E35" s="27">
        <f>'[4]เย็น '!E35+'[4]เช้า '!E35+[4]บ่าย!E35</f>
        <v>0</v>
      </c>
      <c r="F35" s="27">
        <f>'[4]เย็น '!F35+'[4]เช้า '!F35+[4]บ่าย!F35</f>
        <v>0</v>
      </c>
      <c r="G35" s="27">
        <f>'[4]เย็น '!G35+'[4]เช้า '!G35+[4]บ่าย!G35</f>
        <v>0</v>
      </c>
      <c r="H35" s="27">
        <f>'[4]เย็น '!H35+'[4]เช้า '!H35+[4]บ่าย!H35</f>
        <v>0</v>
      </c>
      <c r="I35" s="27">
        <f>'[4]เย็น '!I35+'[4]เช้า '!I35+[4]บ่าย!I35</f>
        <v>0</v>
      </c>
      <c r="J35" s="27">
        <f t="shared" si="0"/>
        <v>0</v>
      </c>
      <c r="K35" s="27">
        <f>'[4]เย็น '!J35+'[4]เช้า '!J35+[4]บ่าย!J35</f>
        <v>0</v>
      </c>
      <c r="L35" s="27">
        <f>'[4]เย็น '!K35+'[4]เช้า '!K35+[4]บ่าย!K35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35">
      <c r="B36" s="21">
        <v>1004055</v>
      </c>
      <c r="C36" s="26" t="s">
        <v>107</v>
      </c>
      <c r="D36" s="27">
        <f>'[4]เย็น '!D36+'[4]เช้า '!D36+[4]บ่าย!D36</f>
        <v>0</v>
      </c>
      <c r="E36" s="27">
        <f>'[4]เย็น '!E36+'[4]เช้า '!E36+[4]บ่าย!E36</f>
        <v>0</v>
      </c>
      <c r="F36" s="27">
        <f>'[4]เย็น '!F36+'[4]เช้า '!F36+[4]บ่าย!F36</f>
        <v>0</v>
      </c>
      <c r="G36" s="27">
        <f>'[4]เย็น '!G36+'[4]เช้า '!G36+[4]บ่าย!G36</f>
        <v>0</v>
      </c>
      <c r="H36" s="27">
        <f>'[4]เย็น '!H36+'[4]เช้า '!H36+[4]บ่าย!H36</f>
        <v>0</v>
      </c>
      <c r="I36" s="27">
        <f>'[4]เย็น '!I36+'[4]เช้า '!I36+[4]บ่าย!I36</f>
        <v>0</v>
      </c>
      <c r="J36" s="27">
        <f t="shared" si="0"/>
        <v>0</v>
      </c>
      <c r="K36" s="27">
        <f>'[4]เย็น '!J36+'[4]เช้า '!J36+[4]บ่าย!J36</f>
        <v>0</v>
      </c>
      <c r="L36" s="27">
        <f>'[4]เย็น '!K36+'[4]เช้า '!K36+[4]บ่าย!K36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35">
      <c r="B37" s="21">
        <v>1004055</v>
      </c>
      <c r="C37" s="26" t="s">
        <v>108</v>
      </c>
      <c r="D37" s="27">
        <f>'[4]เย็น '!D37+'[4]เช้า '!D37+[4]บ่าย!D37</f>
        <v>0</v>
      </c>
      <c r="E37" s="27">
        <f>'[4]เย็น '!E37+'[4]เช้า '!E37+[4]บ่าย!E37</f>
        <v>0</v>
      </c>
      <c r="F37" s="27">
        <f>'[4]เย็น '!F37+'[4]เช้า '!F37+[4]บ่าย!F37</f>
        <v>0</v>
      </c>
      <c r="G37" s="27">
        <f>'[4]เย็น '!G37+'[4]เช้า '!G37+[4]บ่าย!G37</f>
        <v>0</v>
      </c>
      <c r="H37" s="27">
        <f>'[4]เย็น '!H37+'[4]เช้า '!H37+[4]บ่าย!H37</f>
        <v>0</v>
      </c>
      <c r="I37" s="27">
        <f>'[4]เย็น '!I37+'[4]เช้า '!I37+[4]บ่าย!I37</f>
        <v>0</v>
      </c>
      <c r="J37" s="27">
        <f t="shared" si="0"/>
        <v>0</v>
      </c>
      <c r="K37" s="27">
        <f>'[4]เย็น '!J37+'[4]เช้า '!J37+[4]บ่าย!J37</f>
        <v>0</v>
      </c>
      <c r="L37" s="27">
        <f>'[4]เย็น '!K37+'[4]เช้า '!K37+[4]บ่าย!K37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35">
      <c r="B38" s="21">
        <v>1004055</v>
      </c>
      <c r="C38" s="26" t="s">
        <v>109</v>
      </c>
      <c r="D38" s="27">
        <f>'[4]เย็น '!D38+'[4]เช้า '!D38+[4]บ่าย!D38</f>
        <v>0</v>
      </c>
      <c r="E38" s="27">
        <f>'[4]เย็น '!E38+'[4]เช้า '!E38+[4]บ่าย!E38</f>
        <v>0</v>
      </c>
      <c r="F38" s="27">
        <f>'[4]เย็น '!F38+'[4]เช้า '!F38+[4]บ่าย!F38</f>
        <v>0</v>
      </c>
      <c r="G38" s="27">
        <f>'[4]เย็น '!G38+'[4]เช้า '!G38+[4]บ่าย!G38</f>
        <v>0</v>
      </c>
      <c r="H38" s="27">
        <f>'[4]เย็น '!H38+'[4]เช้า '!H38+[4]บ่าย!H38</f>
        <v>0</v>
      </c>
      <c r="I38" s="27">
        <f>'[4]เย็น '!I38+'[4]เช้า '!I38+[4]บ่าย!I38</f>
        <v>0</v>
      </c>
      <c r="J38" s="27">
        <f t="shared" si="0"/>
        <v>0</v>
      </c>
      <c r="K38" s="27">
        <f>'[4]เย็น '!J38+'[4]เช้า '!J38+[4]บ่าย!J38</f>
        <v>0</v>
      </c>
      <c r="L38" s="27">
        <f>'[4]เย็น '!K38+'[4]เช้า '!K38+[4]บ่าย!K38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35">
      <c r="B39" s="21">
        <v>1004055</v>
      </c>
      <c r="C39" s="26" t="s">
        <v>110</v>
      </c>
      <c r="D39" s="27">
        <f>'[4]เย็น '!D39+'[4]เช้า '!D39+[4]บ่าย!D39</f>
        <v>0</v>
      </c>
      <c r="E39" s="27">
        <f>'[4]เย็น '!E39+'[4]เช้า '!E39+[4]บ่าย!E39</f>
        <v>0</v>
      </c>
      <c r="F39" s="27">
        <f>'[4]เย็น '!F39+'[4]เช้า '!F39+[4]บ่าย!F39</f>
        <v>0</v>
      </c>
      <c r="G39" s="27">
        <f>'[4]เย็น '!G39+'[4]เช้า '!G39+[4]บ่าย!G39</f>
        <v>0</v>
      </c>
      <c r="H39" s="27">
        <f>'[4]เย็น '!H39+'[4]เช้า '!H39+[4]บ่าย!H39</f>
        <v>0</v>
      </c>
      <c r="I39" s="27">
        <f>'[4]เย็น '!I39+'[4]เช้า '!I39+[4]บ่าย!I39</f>
        <v>0</v>
      </c>
      <c r="J39" s="27">
        <f t="shared" si="0"/>
        <v>0</v>
      </c>
      <c r="K39" s="27">
        <f>'[4]เย็น '!J39+'[4]เช้า '!J39+[4]บ่าย!J39</f>
        <v>0</v>
      </c>
      <c r="L39" s="27">
        <f>'[4]เย็น '!K39+'[4]เช้า '!K39+[4]บ่าย!K39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35">
      <c r="B40" s="21">
        <v>1111057</v>
      </c>
      <c r="C40" s="26" t="s">
        <v>7</v>
      </c>
      <c r="D40" s="27">
        <f>'[4]เย็น '!D40+'[4]เช้า '!D40+[4]บ่าย!D40</f>
        <v>0</v>
      </c>
      <c r="E40" s="27">
        <f>'[4]เย็น '!E40+'[4]เช้า '!E40+[4]บ่าย!E40</f>
        <v>0</v>
      </c>
      <c r="F40" s="27">
        <f>'[4]เย็น '!F40+'[4]เช้า '!F40+[4]บ่าย!F40</f>
        <v>0</v>
      </c>
      <c r="G40" s="27">
        <f>'[4]เย็น '!G40+'[4]เช้า '!G40+[4]บ่าย!G40</f>
        <v>0</v>
      </c>
      <c r="H40" s="27">
        <f>'[4]เย็น '!H40+'[4]เช้า '!H40+[4]บ่าย!H40</f>
        <v>0</v>
      </c>
      <c r="I40" s="27">
        <f>'[4]เย็น '!I40+'[4]เช้า '!I40+[4]บ่าย!I40</f>
        <v>0</v>
      </c>
      <c r="J40" s="27">
        <f t="shared" si="0"/>
        <v>0</v>
      </c>
      <c r="K40" s="27">
        <f>'[4]เย็น '!J40+'[4]เช้า '!J40+[4]บ่าย!J40</f>
        <v>0</v>
      </c>
      <c r="L40" s="27">
        <f>'[4]เย็น '!K40+'[4]เช้า '!K40+[4]บ่าย!K40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35">
      <c r="B41" s="21">
        <v>1111058</v>
      </c>
      <c r="C41" s="26" t="s">
        <v>8</v>
      </c>
      <c r="D41" s="27">
        <f>'[4]เย็น '!D41+'[4]เช้า '!D41+[4]บ่าย!D41</f>
        <v>0</v>
      </c>
      <c r="E41" s="27">
        <f>'[4]เย็น '!E41+'[4]เช้า '!E41+[4]บ่าย!E41</f>
        <v>0</v>
      </c>
      <c r="F41" s="27">
        <f>'[4]เย็น '!F41+'[4]เช้า '!F41+[4]บ่าย!F41</f>
        <v>0</v>
      </c>
      <c r="G41" s="27">
        <f>'[4]เย็น '!G41+'[4]เช้า '!G41+[4]บ่าย!G41</f>
        <v>0</v>
      </c>
      <c r="H41" s="27">
        <f>'[4]เย็น '!H41+'[4]เช้า '!H41+[4]บ่าย!H41</f>
        <v>0</v>
      </c>
      <c r="I41" s="27">
        <f>'[4]เย็น '!I41+'[4]เช้า '!I41+[4]บ่าย!I41</f>
        <v>0</v>
      </c>
      <c r="J41" s="27">
        <f t="shared" si="0"/>
        <v>0</v>
      </c>
      <c r="K41" s="27">
        <f>'[4]เย็น '!J41+'[4]เช้า '!J41+[4]บ่าย!J41</f>
        <v>0</v>
      </c>
      <c r="L41" s="27">
        <f>'[4]เย็น '!K41+'[4]เช้า '!K41+[4]บ่าย!K41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35">
      <c r="B42" s="21">
        <v>1111059</v>
      </c>
      <c r="C42" s="26" t="s">
        <v>9</v>
      </c>
      <c r="D42" s="27">
        <f>'[4]เย็น '!D42+'[4]เช้า '!D42+[4]บ่าย!D42</f>
        <v>0</v>
      </c>
      <c r="E42" s="27">
        <f>'[4]เย็น '!E42+'[4]เช้า '!E42+[4]บ่าย!E42</f>
        <v>0</v>
      </c>
      <c r="F42" s="27">
        <f>'[4]เย็น '!F42+'[4]เช้า '!F42+[4]บ่าย!F42</f>
        <v>0</v>
      </c>
      <c r="G42" s="27">
        <f>'[4]เย็น '!G42+'[4]เช้า '!G42+[4]บ่าย!G42</f>
        <v>0</v>
      </c>
      <c r="H42" s="27">
        <f>'[4]เย็น '!H42+'[4]เช้า '!H42+[4]บ่าย!H42</f>
        <v>0</v>
      </c>
      <c r="I42" s="27">
        <f>'[4]เย็น '!I42+'[4]เช้า '!I42+[4]บ่าย!I42</f>
        <v>0</v>
      </c>
      <c r="J42" s="27">
        <f t="shared" si="0"/>
        <v>0</v>
      </c>
      <c r="K42" s="27">
        <f>'[4]เย็น '!J42+'[4]เช้า '!J42+[4]บ่าย!J42</f>
        <v>0</v>
      </c>
      <c r="L42" s="27">
        <f>'[4]เย็น '!K42+'[4]เช้า '!K42+[4]บ่าย!K42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35">
      <c r="B43" s="21">
        <v>1111060</v>
      </c>
      <c r="C43" s="26" t="s">
        <v>10</v>
      </c>
      <c r="D43" s="27">
        <f>'[4]เย็น '!D43+'[4]เช้า '!D43+[4]บ่าย!D43</f>
        <v>0</v>
      </c>
      <c r="E43" s="27">
        <f>'[4]เย็น '!E43+'[4]เช้า '!E43+[4]บ่าย!E43</f>
        <v>0</v>
      </c>
      <c r="F43" s="27">
        <f>'[4]เย็น '!F43+'[4]เช้า '!F43+[4]บ่าย!F43</f>
        <v>0</v>
      </c>
      <c r="G43" s="27">
        <f>'[4]เย็น '!G43+'[4]เช้า '!G43+[4]บ่าย!G43</f>
        <v>0</v>
      </c>
      <c r="H43" s="27">
        <f>'[4]เย็น '!H43+'[4]เช้า '!H43+[4]บ่าย!H43</f>
        <v>0</v>
      </c>
      <c r="I43" s="27">
        <f>'[4]เย็น '!I43+'[4]เช้า '!I43+[4]บ่าย!I43</f>
        <v>0</v>
      </c>
      <c r="J43" s="27">
        <f t="shared" si="0"/>
        <v>0</v>
      </c>
      <c r="K43" s="27">
        <f>'[4]เย็น '!J43+'[4]เช้า '!J43+[4]บ่าย!J43</f>
        <v>0</v>
      </c>
      <c r="L43" s="27">
        <f>'[4]เย็น '!K43+'[4]เช้า '!K43+[4]บ่าย!K43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35">
      <c r="B44" s="21">
        <v>1111061</v>
      </c>
      <c r="C44" s="26" t="s">
        <v>11</v>
      </c>
      <c r="D44" s="27">
        <f>'[4]เย็น '!D44+'[4]เช้า '!D44+[4]บ่าย!D44</f>
        <v>0</v>
      </c>
      <c r="E44" s="27">
        <f>'[4]เย็น '!E44+'[4]เช้า '!E44+[4]บ่าย!E44</f>
        <v>0</v>
      </c>
      <c r="F44" s="27">
        <f>'[4]เย็น '!F44+'[4]เช้า '!F44+[4]บ่าย!F44</f>
        <v>0</v>
      </c>
      <c r="G44" s="27">
        <f>'[4]เย็น '!G44+'[4]เช้า '!G44+[4]บ่าย!G44</f>
        <v>0</v>
      </c>
      <c r="H44" s="27">
        <f>'[4]เย็น '!H44+'[4]เช้า '!H44+[4]บ่าย!H44</f>
        <v>0</v>
      </c>
      <c r="I44" s="27">
        <f>'[4]เย็น '!I44+'[4]เช้า '!I44+[4]บ่าย!I44</f>
        <v>0</v>
      </c>
      <c r="J44" s="27">
        <f t="shared" si="0"/>
        <v>0</v>
      </c>
      <c r="K44" s="27">
        <f>'[4]เย็น '!J44+'[4]เช้า '!J44+[4]บ่าย!J44</f>
        <v>0</v>
      </c>
      <c r="L44" s="27">
        <f>'[4]เย็น '!K44+'[4]เช้า '!K44+[4]บ่าย!K44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35">
      <c r="B45" s="21">
        <v>1111062</v>
      </c>
      <c r="C45" s="26" t="s">
        <v>12</v>
      </c>
      <c r="D45" s="27">
        <f>'[4]เย็น '!D45+'[4]เช้า '!D45+[4]บ่าย!D45</f>
        <v>0</v>
      </c>
      <c r="E45" s="27">
        <f>'[4]เย็น '!E45+'[4]เช้า '!E45+[4]บ่าย!E45</f>
        <v>0</v>
      </c>
      <c r="F45" s="27">
        <f>'[4]เย็น '!F45+'[4]เช้า '!F45+[4]บ่าย!F45</f>
        <v>0</v>
      </c>
      <c r="G45" s="27">
        <f>'[4]เย็น '!G45+'[4]เช้า '!G45+[4]บ่าย!G45</f>
        <v>0</v>
      </c>
      <c r="H45" s="27">
        <f>'[4]เย็น '!H45+'[4]เช้า '!H45+[4]บ่าย!H45</f>
        <v>0</v>
      </c>
      <c r="I45" s="27">
        <f>'[4]เย็น '!I45+'[4]เช้า '!I45+[4]บ่าย!I45</f>
        <v>0</v>
      </c>
      <c r="J45" s="27">
        <f t="shared" si="0"/>
        <v>0</v>
      </c>
      <c r="K45" s="27">
        <f>'[4]เย็น '!J45+'[4]เช้า '!J45+[4]บ่าย!J45</f>
        <v>0</v>
      </c>
      <c r="L45" s="27">
        <f>'[4]เย็น '!K45+'[4]เช้า '!K45+[4]บ่าย!K45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35">
      <c r="B46" s="21">
        <v>1111063</v>
      </c>
      <c r="C46" s="26" t="s">
        <v>13</v>
      </c>
      <c r="D46" s="27">
        <f>'[4]เย็น '!D46+'[4]เช้า '!D46+[4]บ่าย!D46</f>
        <v>0</v>
      </c>
      <c r="E46" s="27">
        <f>'[4]เย็น '!E46+'[4]เช้า '!E46+[4]บ่าย!E46</f>
        <v>0</v>
      </c>
      <c r="F46" s="27">
        <f>'[4]เย็น '!F46+'[4]เช้า '!F46+[4]บ่าย!F46</f>
        <v>0</v>
      </c>
      <c r="G46" s="27">
        <f>'[4]เย็น '!G46+'[4]เช้า '!G46+[4]บ่าย!G46</f>
        <v>0</v>
      </c>
      <c r="H46" s="27">
        <f>'[4]เย็น '!H46+'[4]เช้า '!H46+[4]บ่าย!H46</f>
        <v>0</v>
      </c>
      <c r="I46" s="27">
        <f>'[4]เย็น '!I46+'[4]เช้า '!I46+[4]บ่าย!I46</f>
        <v>0</v>
      </c>
      <c r="J46" s="27">
        <f t="shared" si="0"/>
        <v>0</v>
      </c>
      <c r="K46" s="27">
        <f>'[4]เย็น '!J46+'[4]เช้า '!J46+[4]บ่าย!J46</f>
        <v>0</v>
      </c>
      <c r="L46" s="27">
        <f>'[4]เย็น '!K46+'[4]เช้า '!K46+[4]บ่าย!K46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35">
      <c r="B47" s="21">
        <v>1111064</v>
      </c>
      <c r="C47" s="26" t="s">
        <v>14</v>
      </c>
      <c r="D47" s="27">
        <f>'[4]เย็น '!D47+'[4]เช้า '!D47+[4]บ่าย!D47</f>
        <v>0</v>
      </c>
      <c r="E47" s="27">
        <f>'[4]เย็น '!E47+'[4]เช้า '!E47+[4]บ่าย!E47</f>
        <v>0</v>
      </c>
      <c r="F47" s="27">
        <f>'[4]เย็น '!F47+'[4]เช้า '!F47+[4]บ่าย!F47</f>
        <v>0</v>
      </c>
      <c r="G47" s="27">
        <f>'[4]เย็น '!G47+'[4]เช้า '!G47+[4]บ่าย!G47</f>
        <v>0</v>
      </c>
      <c r="H47" s="27">
        <f>'[4]เย็น '!H47+'[4]เช้า '!H47+[4]บ่าย!H47</f>
        <v>0</v>
      </c>
      <c r="I47" s="27">
        <f>'[4]เย็น '!I47+'[4]เช้า '!I47+[4]บ่าย!I47</f>
        <v>0</v>
      </c>
      <c r="J47" s="27">
        <f t="shared" si="0"/>
        <v>0</v>
      </c>
      <c r="K47" s="27">
        <f>'[4]เย็น '!J47+'[4]เช้า '!J47+[4]บ่าย!J47</f>
        <v>0</v>
      </c>
      <c r="L47" s="27">
        <f>'[4]เย็น '!K47+'[4]เช้า '!K47+[4]บ่าย!K47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35">
      <c r="B48" s="21">
        <v>1111065</v>
      </c>
      <c r="C48" s="26" t="s">
        <v>15</v>
      </c>
      <c r="D48" s="27">
        <f>'[4]เย็น '!D48+'[4]เช้า '!D48+[4]บ่าย!D48</f>
        <v>0</v>
      </c>
      <c r="E48" s="27">
        <f>'[4]เย็น '!E48+'[4]เช้า '!E48+[4]บ่าย!E48</f>
        <v>0</v>
      </c>
      <c r="F48" s="27">
        <f>'[4]เย็น '!F48+'[4]เช้า '!F48+[4]บ่าย!F48</f>
        <v>0</v>
      </c>
      <c r="G48" s="27">
        <f>'[4]เย็น '!G48+'[4]เช้า '!G48+[4]บ่าย!G48</f>
        <v>0</v>
      </c>
      <c r="H48" s="27">
        <f>'[4]เย็น '!H48+'[4]เช้า '!H48+[4]บ่าย!H48</f>
        <v>0</v>
      </c>
      <c r="I48" s="27">
        <f>'[4]เย็น '!I48+'[4]เช้า '!I48+[4]บ่าย!I48</f>
        <v>0</v>
      </c>
      <c r="J48" s="27">
        <f t="shared" si="0"/>
        <v>0</v>
      </c>
      <c r="K48" s="27">
        <f>'[4]เย็น '!J48+'[4]เช้า '!J48+[4]บ่าย!J48</f>
        <v>0</v>
      </c>
      <c r="L48" s="27">
        <f>'[4]เย็น '!K48+'[4]เช้า '!K48+[4]บ่าย!K48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3" x14ac:dyDescent="0.35">
      <c r="B49" s="21">
        <v>1111066</v>
      </c>
      <c r="C49" s="26" t="s">
        <v>16</v>
      </c>
      <c r="D49" s="27">
        <f>'[4]เย็น '!D49+'[4]เช้า '!D49+[4]บ่าย!D49</f>
        <v>0</v>
      </c>
      <c r="E49" s="27">
        <f>'[4]เย็น '!E49+'[4]เช้า '!E49+[4]บ่าย!E49</f>
        <v>0</v>
      </c>
      <c r="F49" s="27">
        <f>'[4]เย็น '!F49+'[4]เช้า '!F49+[4]บ่าย!F49</f>
        <v>0</v>
      </c>
      <c r="G49" s="27">
        <f>'[4]เย็น '!G49+'[4]เช้า '!G49+[4]บ่าย!G49</f>
        <v>0</v>
      </c>
      <c r="H49" s="27">
        <f>'[4]เย็น '!H49+'[4]เช้า '!H49+[4]บ่าย!H49</f>
        <v>0</v>
      </c>
      <c r="I49" s="27">
        <f>'[4]เย็น '!I49+'[4]เช้า '!I49+[4]บ่าย!I49</f>
        <v>0</v>
      </c>
      <c r="J49" s="27">
        <f t="shared" si="0"/>
        <v>0</v>
      </c>
      <c r="K49" s="27">
        <f>'[4]เย็น '!J49+'[4]เช้า '!J49+[4]บ่าย!J49</f>
        <v>0</v>
      </c>
      <c r="L49" s="27">
        <f>'[4]เย็น '!K49+'[4]เช้า '!K49+[4]บ่าย!K49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3" x14ac:dyDescent="0.35">
      <c r="B50" s="21">
        <v>1111067</v>
      </c>
      <c r="C50" s="26" t="s">
        <v>17</v>
      </c>
      <c r="D50" s="27">
        <f>'[4]เย็น '!D50+'[4]เช้า '!D50+[4]บ่าย!D50</f>
        <v>0</v>
      </c>
      <c r="E50" s="27">
        <f>'[4]เย็น '!E50+'[4]เช้า '!E50+[4]บ่าย!E50</f>
        <v>0</v>
      </c>
      <c r="F50" s="27">
        <f>'[4]เย็น '!F50+'[4]เช้า '!F50+[4]บ่าย!F50</f>
        <v>0</v>
      </c>
      <c r="G50" s="27">
        <f>'[4]เย็น '!G50+'[4]เช้า '!G50+[4]บ่าย!G50</f>
        <v>0</v>
      </c>
      <c r="H50" s="27">
        <f>'[4]เย็น '!H50+'[4]เช้า '!H50+[4]บ่าย!H50</f>
        <v>0</v>
      </c>
      <c r="I50" s="27">
        <f>'[4]เย็น '!I50+'[4]เช้า '!I50+[4]บ่าย!I50</f>
        <v>0</v>
      </c>
      <c r="J50" s="27">
        <f t="shared" si="0"/>
        <v>0</v>
      </c>
      <c r="K50" s="27">
        <f>'[4]เย็น '!J50+'[4]เช้า '!J50+[4]บ่าย!J50</f>
        <v>0</v>
      </c>
      <c r="L50" s="27">
        <f>'[4]เย็น '!K50+'[4]เช้า '!K50+[4]บ่าย!K50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3" x14ac:dyDescent="0.35">
      <c r="B51" s="21">
        <v>1111068</v>
      </c>
      <c r="C51" s="26" t="s">
        <v>18</v>
      </c>
      <c r="D51" s="27">
        <f>'[4]เย็น '!D51+'[4]เช้า '!D51+[4]บ่าย!D51</f>
        <v>0</v>
      </c>
      <c r="E51" s="27">
        <f>'[4]เย็น '!E51+'[4]เช้า '!E51+[4]บ่าย!E51</f>
        <v>0</v>
      </c>
      <c r="F51" s="27">
        <f>'[4]เย็น '!F51+'[4]เช้า '!F51+[4]บ่าย!F51</f>
        <v>0</v>
      </c>
      <c r="G51" s="27">
        <f>'[4]เย็น '!G51+'[4]เช้า '!G51+[4]บ่าย!G51</f>
        <v>0</v>
      </c>
      <c r="H51" s="27">
        <f>'[4]เย็น '!H51+'[4]เช้า '!H51+[4]บ่าย!H51</f>
        <v>0</v>
      </c>
      <c r="I51" s="27">
        <f>'[4]เย็น '!I51+'[4]เช้า '!I51+[4]บ่าย!I51</f>
        <v>0</v>
      </c>
      <c r="J51" s="27">
        <f t="shared" si="0"/>
        <v>0</v>
      </c>
      <c r="K51" s="27">
        <f>'[4]เย็น '!J51+'[4]เช้า '!J51+[4]บ่าย!J51</f>
        <v>0</v>
      </c>
      <c r="L51" s="27">
        <f>'[4]เย็น '!K51+'[4]เช้า '!K51+[4]บ่าย!K51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3" x14ac:dyDescent="0.35">
      <c r="B52" s="21">
        <v>1111069</v>
      </c>
      <c r="C52" s="26" t="s">
        <v>19</v>
      </c>
      <c r="D52" s="27">
        <f>'[4]เย็น '!D52+'[4]เช้า '!D52+[4]บ่าย!D52</f>
        <v>0</v>
      </c>
      <c r="E52" s="27">
        <f>'[4]เย็น '!E52+'[4]เช้า '!E52+[4]บ่าย!E52</f>
        <v>0</v>
      </c>
      <c r="F52" s="27">
        <f>'[4]เย็น '!F52+'[4]เช้า '!F52+[4]บ่าย!F52</f>
        <v>0</v>
      </c>
      <c r="G52" s="27">
        <f>'[4]เย็น '!G52+'[4]เช้า '!G52+[4]บ่าย!G52</f>
        <v>0</v>
      </c>
      <c r="H52" s="27">
        <f>'[4]เย็น '!H52+'[4]เช้า '!H52+[4]บ่าย!H52</f>
        <v>0</v>
      </c>
      <c r="I52" s="27">
        <f>'[4]เย็น '!I52+'[4]เช้า '!I52+[4]บ่าย!I52</f>
        <v>0</v>
      </c>
      <c r="J52" s="27">
        <f t="shared" si="0"/>
        <v>0</v>
      </c>
      <c r="K52" s="27">
        <f>'[4]เย็น '!J52+'[4]เช้า '!J52+[4]บ่าย!J52</f>
        <v>0</v>
      </c>
      <c r="L52" s="27">
        <f>'[4]เย็น '!K52+'[4]เช้า '!K52+[4]บ่าย!K52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</row>
    <row r="53" spans="2:23" x14ac:dyDescent="0.35">
      <c r="B53" s="21">
        <v>1111070</v>
      </c>
      <c r="C53" s="26" t="s">
        <v>20</v>
      </c>
      <c r="D53" s="27">
        <f>'[4]เย็น '!D53+'[4]เช้า '!D53+[4]บ่าย!D53</f>
        <v>0</v>
      </c>
      <c r="E53" s="27">
        <f>'[4]เย็น '!E53+'[4]เช้า '!E53+[4]บ่าย!E53</f>
        <v>0</v>
      </c>
      <c r="F53" s="27">
        <f>'[4]เย็น '!F53+'[4]เช้า '!F53+[4]บ่าย!F53</f>
        <v>0</v>
      </c>
      <c r="G53" s="27">
        <f>'[4]เย็น '!G53+'[4]เช้า '!G53+[4]บ่าย!G53</f>
        <v>0</v>
      </c>
      <c r="H53" s="27">
        <f>'[4]เย็น '!H53+'[4]เช้า '!H53+[4]บ่าย!H53</f>
        <v>0</v>
      </c>
      <c r="I53" s="27">
        <f>'[4]เย็น '!I53+'[4]เช้า '!I53+[4]บ่าย!I53</f>
        <v>0</v>
      </c>
      <c r="J53" s="27">
        <f t="shared" si="0"/>
        <v>0</v>
      </c>
      <c r="K53" s="27">
        <f>'[4]เย็น '!J53+'[4]เช้า '!J53+[4]บ่าย!J53</f>
        <v>0</v>
      </c>
      <c r="L53" s="27">
        <f>'[4]เย็น '!K53+'[4]เช้า '!K53+[4]บ่าย!K53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3" x14ac:dyDescent="0.35">
      <c r="B54" s="21">
        <v>1111071</v>
      </c>
      <c r="C54" s="26" t="s">
        <v>21</v>
      </c>
      <c r="D54" s="27">
        <f>'[4]เย็น '!D54+'[4]เช้า '!D54+[4]บ่าย!D54</f>
        <v>0</v>
      </c>
      <c r="E54" s="27">
        <f>'[4]เย็น '!E54+'[4]เช้า '!E54+[4]บ่าย!E54</f>
        <v>0</v>
      </c>
      <c r="F54" s="27">
        <f>'[4]เย็น '!F54+'[4]เช้า '!F54+[4]บ่าย!F54</f>
        <v>0</v>
      </c>
      <c r="G54" s="27">
        <f>'[4]เย็น '!G54+'[4]เช้า '!G54+[4]บ่าย!G54</f>
        <v>0</v>
      </c>
      <c r="H54" s="27">
        <f>'[4]เย็น '!H54+'[4]เช้า '!H54+[4]บ่าย!H54</f>
        <v>0</v>
      </c>
      <c r="I54" s="27">
        <f>'[4]เย็น '!I54+'[4]เช้า '!I54+[4]บ่าย!I54</f>
        <v>0</v>
      </c>
      <c r="J54" s="27">
        <f t="shared" si="0"/>
        <v>0</v>
      </c>
      <c r="K54" s="27">
        <f>'[4]เย็น '!J54+'[4]เช้า '!J54+[4]บ่าย!J54</f>
        <v>0</v>
      </c>
      <c r="L54" s="27">
        <f>'[4]เย็น '!K54+'[4]เช้า '!K54+[4]บ่าย!K54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  <c r="U54" s="30"/>
      <c r="W54" s="30"/>
    </row>
    <row r="55" spans="2:23" x14ac:dyDescent="0.35">
      <c r="B55" s="21">
        <v>1111001</v>
      </c>
      <c r="C55" s="26" t="s">
        <v>22</v>
      </c>
      <c r="D55" s="27">
        <f>'[4]เย็น '!D55+'[4]เช้า '!D55+[4]บ่าย!D55</f>
        <v>0</v>
      </c>
      <c r="E55" s="27">
        <f>'[4]เย็น '!E55+'[4]เช้า '!E55+[4]บ่าย!E55</f>
        <v>0</v>
      </c>
      <c r="F55" s="27">
        <f>'[4]เย็น '!F55+'[4]เช้า '!F55+[4]บ่าย!F55</f>
        <v>0</v>
      </c>
      <c r="G55" s="27">
        <f>'[4]เย็น '!G55+'[4]เช้า '!G55+[4]บ่าย!G55</f>
        <v>0</v>
      </c>
      <c r="H55" s="27">
        <f>'[4]เย็น '!H55+'[4]เช้า '!H55+[4]บ่าย!H55</f>
        <v>0</v>
      </c>
      <c r="I55" s="27">
        <f>'[4]เย็น '!I55+'[4]เช้า '!I55+[4]บ่าย!I55</f>
        <v>0</v>
      </c>
      <c r="J55" s="27">
        <f t="shared" si="0"/>
        <v>0</v>
      </c>
      <c r="K55" s="27">
        <f>'[4]เย็น '!J55+'[4]เช้า '!J55+[4]บ่าย!J55</f>
        <v>0</v>
      </c>
      <c r="L55" s="27">
        <f>'[4]เย็น '!K55+'[4]เช้า '!K55+[4]บ่าย!K55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3" x14ac:dyDescent="0.35">
      <c r="B56" s="21">
        <v>1111074</v>
      </c>
      <c r="C56" s="26" t="s">
        <v>23</v>
      </c>
      <c r="D56" s="27">
        <f>'[4]เย็น '!D56+'[4]เช้า '!D56+[4]บ่าย!D56</f>
        <v>0</v>
      </c>
      <c r="E56" s="27">
        <f>'[4]เย็น '!E56+'[4]เช้า '!E56+[4]บ่าย!E56</f>
        <v>0</v>
      </c>
      <c r="F56" s="27">
        <f>'[4]เย็น '!F56+'[4]เช้า '!F56+[4]บ่าย!F56</f>
        <v>0</v>
      </c>
      <c r="G56" s="27">
        <f>'[4]เย็น '!G56+'[4]เช้า '!G56+[4]บ่าย!G56</f>
        <v>0</v>
      </c>
      <c r="H56" s="27">
        <f>'[4]เย็น '!H56+'[4]เช้า '!H56+[4]บ่าย!H56</f>
        <v>0</v>
      </c>
      <c r="I56" s="27">
        <f>'[4]เย็น '!I56+'[4]เช้า '!I56+[4]บ่าย!I56</f>
        <v>0</v>
      </c>
      <c r="J56" s="27">
        <f t="shared" si="0"/>
        <v>0</v>
      </c>
      <c r="K56" s="27">
        <f>'[4]เย็น '!J56+'[4]เช้า '!J56+[4]บ่าย!J56</f>
        <v>0</v>
      </c>
      <c r="L56" s="27">
        <f>'[4]เย็น '!K56+'[4]เช้า '!K56+[4]บ่าย!K56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3" x14ac:dyDescent="0.35">
      <c r="B57" s="21">
        <v>1111075</v>
      </c>
      <c r="C57" s="26" t="s">
        <v>24</v>
      </c>
      <c r="D57" s="27">
        <f>'[4]เย็น '!D57+'[4]เช้า '!D57+[4]บ่าย!D57</f>
        <v>0</v>
      </c>
      <c r="E57" s="27">
        <f>'[4]เย็น '!E57+'[4]เช้า '!E57+[4]บ่าย!E57</f>
        <v>0</v>
      </c>
      <c r="F57" s="27">
        <f>'[4]เย็น '!F57+'[4]เช้า '!F57+[4]บ่าย!F57</f>
        <v>0</v>
      </c>
      <c r="G57" s="27">
        <f>'[4]เย็น '!G57+'[4]เช้า '!G57+[4]บ่าย!G57</f>
        <v>0</v>
      </c>
      <c r="H57" s="27">
        <f>'[4]เย็น '!H57+'[4]เช้า '!H57+[4]บ่าย!H57</f>
        <v>0</v>
      </c>
      <c r="I57" s="27">
        <f>'[4]เย็น '!I57+'[4]เช้า '!I57+[4]บ่าย!I57</f>
        <v>0</v>
      </c>
      <c r="J57" s="27">
        <f t="shared" si="0"/>
        <v>0</v>
      </c>
      <c r="K57" s="27">
        <f>'[4]เย็น '!J57+'[4]เช้า '!J57+[4]บ่าย!J57</f>
        <v>0</v>
      </c>
      <c r="L57" s="27">
        <f>'[4]เย็น '!K57+'[4]เช้า '!K57+[4]บ่าย!K57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3" x14ac:dyDescent="0.35">
      <c r="B58" s="21">
        <v>1111076</v>
      </c>
      <c r="C58" s="26" t="s">
        <v>25</v>
      </c>
      <c r="D58" s="27">
        <f>'[4]เย็น '!D58+'[4]เช้า '!D58+[4]บ่าย!D58</f>
        <v>0</v>
      </c>
      <c r="E58" s="27">
        <f>'[4]เย็น '!E58+'[4]เช้า '!E58+[4]บ่าย!E58</f>
        <v>0</v>
      </c>
      <c r="F58" s="27">
        <f>'[4]เย็น '!F58+'[4]เช้า '!F58+[4]บ่าย!F58</f>
        <v>0</v>
      </c>
      <c r="G58" s="27">
        <f>'[4]เย็น '!G58+'[4]เช้า '!G58+[4]บ่าย!G58</f>
        <v>0</v>
      </c>
      <c r="H58" s="27">
        <f>'[4]เย็น '!H58+'[4]เช้า '!H58+[4]บ่าย!H58</f>
        <v>0</v>
      </c>
      <c r="I58" s="27">
        <f>'[4]เย็น '!I58+'[4]เช้า '!I58+[4]บ่าย!I58</f>
        <v>0</v>
      </c>
      <c r="J58" s="27">
        <f t="shared" si="0"/>
        <v>0</v>
      </c>
      <c r="K58" s="27">
        <f>'[4]เย็น '!J58+'[4]เช้า '!J58+[4]บ่าย!J58</f>
        <v>0</v>
      </c>
      <c r="L58" s="27">
        <f>'[4]เย็น '!K58+'[4]เช้า '!K58+[4]บ่าย!K58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3" x14ac:dyDescent="0.35">
      <c r="B59" s="21">
        <v>1111077</v>
      </c>
      <c r="C59" s="26" t="s">
        <v>26</v>
      </c>
      <c r="D59" s="27">
        <f>'[4]เย็น '!D59+'[4]เช้า '!D59+[4]บ่าย!D59</f>
        <v>0</v>
      </c>
      <c r="E59" s="27">
        <f>'[4]เย็น '!E59+'[4]เช้า '!E59+[4]บ่าย!E59</f>
        <v>0</v>
      </c>
      <c r="F59" s="27">
        <f>'[4]เย็น '!F59+'[4]เช้า '!F59+[4]บ่าย!F59</f>
        <v>0</v>
      </c>
      <c r="G59" s="27">
        <f>'[4]เย็น '!G59+'[4]เช้า '!G59+[4]บ่าย!G59</f>
        <v>0</v>
      </c>
      <c r="H59" s="27">
        <f>'[4]เย็น '!H59+'[4]เช้า '!H59+[4]บ่าย!H59</f>
        <v>0</v>
      </c>
      <c r="I59" s="27">
        <f>'[4]เย็น '!I59+'[4]เช้า '!I59+[4]บ่าย!I59</f>
        <v>0</v>
      </c>
      <c r="J59" s="27">
        <f t="shared" si="0"/>
        <v>0</v>
      </c>
      <c r="K59" s="27">
        <f>'[4]เย็น '!J59+'[4]เช้า '!J59+[4]บ่าย!J59</f>
        <v>0</v>
      </c>
      <c r="L59" s="27">
        <f>'[4]เย็น '!K59+'[4]เช้า '!K59+[4]บ่าย!K59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3" x14ac:dyDescent="0.35">
      <c r="B60" s="21">
        <v>1111078</v>
      </c>
      <c r="C60" s="26" t="s">
        <v>65</v>
      </c>
      <c r="D60" s="27">
        <f>'[4]เย็น '!D60+'[4]เช้า '!D60+[4]บ่าย!D60</f>
        <v>0</v>
      </c>
      <c r="E60" s="27">
        <f>'[4]เย็น '!E60+'[4]เช้า '!E60+[4]บ่าย!E60</f>
        <v>0</v>
      </c>
      <c r="F60" s="27">
        <f>'[4]เย็น '!F60+'[4]เช้า '!F60+[4]บ่าย!F60</f>
        <v>0</v>
      </c>
      <c r="G60" s="27">
        <f>'[4]เย็น '!G60+'[4]เช้า '!G60+[4]บ่าย!G60</f>
        <v>0</v>
      </c>
      <c r="H60" s="27">
        <f>'[4]เย็น '!H60+'[4]เช้า '!H60+[4]บ่าย!H60</f>
        <v>0</v>
      </c>
      <c r="I60" s="27">
        <f>'[4]เย็น '!I60+'[4]เช้า '!I60+[4]บ่าย!I60</f>
        <v>0</v>
      </c>
      <c r="J60" s="27">
        <f t="shared" si="0"/>
        <v>0</v>
      </c>
      <c r="K60" s="27">
        <f>'[4]เย็น '!J60+'[4]เช้า '!J60+[4]บ่าย!J60</f>
        <v>0</v>
      </c>
      <c r="L60" s="27">
        <f>'[4]เย็น '!K60+'[4]เช้า '!K60+[4]บ่าย!K60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3" x14ac:dyDescent="0.35">
      <c r="B61" s="21">
        <v>1111079</v>
      </c>
      <c r="C61" s="26" t="s">
        <v>27</v>
      </c>
      <c r="D61" s="27">
        <f>'[4]เย็น '!D61+'[4]เช้า '!D61+[4]บ่าย!D61</f>
        <v>0</v>
      </c>
      <c r="E61" s="27">
        <f>'[4]เย็น '!E61+'[4]เช้า '!E61+[4]บ่าย!E61</f>
        <v>0</v>
      </c>
      <c r="F61" s="27">
        <f>'[4]เย็น '!F61+'[4]เช้า '!F61+[4]บ่าย!F61</f>
        <v>0</v>
      </c>
      <c r="G61" s="27">
        <f>'[4]เย็น '!G61+'[4]เช้า '!G61+[4]บ่าย!G61</f>
        <v>0</v>
      </c>
      <c r="H61" s="27">
        <f>'[4]เย็น '!H61+'[4]เช้า '!H61+[4]บ่าย!H61</f>
        <v>0</v>
      </c>
      <c r="I61" s="27">
        <f>'[4]เย็น '!I61+'[4]เช้า '!I61+[4]บ่าย!I61</f>
        <v>0</v>
      </c>
      <c r="J61" s="27">
        <f t="shared" si="0"/>
        <v>0</v>
      </c>
      <c r="K61" s="27">
        <f>'[4]เย็น '!J61+'[4]เช้า '!J61+[4]บ่าย!J61</f>
        <v>0</v>
      </c>
      <c r="L61" s="27">
        <f>'[4]เย็น '!K61+'[4]เช้า '!K61+[4]บ่าย!K61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3" x14ac:dyDescent="0.35">
      <c r="B62" s="21">
        <v>1111080</v>
      </c>
      <c r="C62" s="26" t="s">
        <v>28</v>
      </c>
      <c r="D62" s="27">
        <f>'[4]เย็น '!D62+'[4]เช้า '!D62+[4]บ่าย!D62</f>
        <v>0</v>
      </c>
      <c r="E62" s="27">
        <f>'[4]เย็น '!E62+'[4]เช้า '!E62+[4]บ่าย!E62</f>
        <v>0</v>
      </c>
      <c r="F62" s="27">
        <f>'[4]เย็น '!F62+'[4]เช้า '!F62+[4]บ่าย!F62</f>
        <v>0</v>
      </c>
      <c r="G62" s="27">
        <f>'[4]เย็น '!G62+'[4]เช้า '!G62+[4]บ่าย!G62</f>
        <v>0</v>
      </c>
      <c r="H62" s="27">
        <f>'[4]เย็น '!H62+'[4]เช้า '!H62+[4]บ่าย!H62</f>
        <v>0</v>
      </c>
      <c r="I62" s="27">
        <f>'[4]เย็น '!I62+'[4]เช้า '!I62+[4]บ่าย!I62</f>
        <v>0</v>
      </c>
      <c r="J62" s="27">
        <f t="shared" si="0"/>
        <v>0</v>
      </c>
      <c r="K62" s="27">
        <f>'[4]เย็น '!J62+'[4]เช้า '!J62+[4]บ่าย!J62</f>
        <v>0</v>
      </c>
      <c r="L62" s="27">
        <f>'[4]เย็น '!K62+'[4]เช้า '!K62+[4]บ่าย!K62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3" x14ac:dyDescent="0.35">
      <c r="B63" s="21">
        <v>1111081</v>
      </c>
      <c r="C63" s="26" t="s">
        <v>29</v>
      </c>
      <c r="D63" s="27">
        <f>'[4]เย็น '!D63+'[4]เช้า '!D63+[4]บ่าย!D63</f>
        <v>0</v>
      </c>
      <c r="E63" s="27">
        <f>'[4]เย็น '!E63+'[4]เช้า '!E63+[4]บ่าย!E63</f>
        <v>0</v>
      </c>
      <c r="F63" s="27">
        <f>'[4]เย็น '!F63+'[4]เช้า '!F63+[4]บ่าย!F63</f>
        <v>0</v>
      </c>
      <c r="G63" s="27">
        <f>'[4]เย็น '!G63+'[4]เช้า '!G63+[4]บ่าย!G63</f>
        <v>0</v>
      </c>
      <c r="H63" s="27">
        <f>'[4]เย็น '!H63+'[4]เช้า '!H63+[4]บ่าย!H63</f>
        <v>0</v>
      </c>
      <c r="I63" s="27">
        <f>'[4]เย็น '!I63+'[4]เช้า '!I63+[4]บ่าย!I63</f>
        <v>0</v>
      </c>
      <c r="J63" s="27">
        <f t="shared" si="0"/>
        <v>0</v>
      </c>
      <c r="K63" s="27">
        <f>'[4]เย็น '!J63+'[4]เช้า '!J63+[4]บ่าย!J63</f>
        <v>0</v>
      </c>
      <c r="L63" s="27">
        <f>'[4]เย็น '!K63+'[4]เช้า '!K63+[4]บ่าย!K63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3" x14ac:dyDescent="0.35">
      <c r="B64" s="21">
        <v>1111082</v>
      </c>
      <c r="C64" s="26" t="s">
        <v>30</v>
      </c>
      <c r="D64" s="27">
        <f>'[4]เย็น '!D64+'[4]เช้า '!D64+[4]บ่าย!D64</f>
        <v>0</v>
      </c>
      <c r="E64" s="27">
        <f>'[4]เย็น '!E64+'[4]เช้า '!E64+[4]บ่าย!E64</f>
        <v>0</v>
      </c>
      <c r="F64" s="27">
        <f>'[4]เย็น '!F64+'[4]เช้า '!F64+[4]บ่าย!F64</f>
        <v>0</v>
      </c>
      <c r="G64" s="27">
        <f>'[4]เย็น '!G64+'[4]เช้า '!G64+[4]บ่าย!G64</f>
        <v>0</v>
      </c>
      <c r="H64" s="27">
        <f>'[4]เย็น '!H64+'[4]เช้า '!H64+[4]บ่าย!H64</f>
        <v>0</v>
      </c>
      <c r="I64" s="27">
        <f>'[4]เย็น '!I64+'[4]เช้า '!I64+[4]บ่าย!I64</f>
        <v>0</v>
      </c>
      <c r="J64" s="27">
        <f t="shared" si="0"/>
        <v>0</v>
      </c>
      <c r="K64" s="27">
        <f>'[4]เย็น '!J64+'[4]เช้า '!J64+[4]บ่าย!J64</f>
        <v>0</v>
      </c>
      <c r="L64" s="27">
        <f>'[4]เย็น '!K64+'[4]เช้า '!K64+[4]บ่าย!K64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'[4]เย็น '!D65+'[4]เช้า '!D65+[4]บ่าย!D65</f>
        <v>0</v>
      </c>
      <c r="E65" s="27">
        <f>'[4]เย็น '!E65+'[4]เช้า '!E65+[4]บ่าย!E65</f>
        <v>0</v>
      </c>
      <c r="F65" s="27">
        <f>'[4]เย็น '!F65+'[4]เช้า '!F65+[4]บ่าย!F65</f>
        <v>0</v>
      </c>
      <c r="G65" s="27">
        <f>'[4]เย็น '!G65+'[4]เช้า '!G65+[4]บ่าย!G65</f>
        <v>0</v>
      </c>
      <c r="H65" s="27">
        <f>'[4]เย็น '!H65+'[4]เช้า '!H65+[4]บ่าย!H65</f>
        <v>0</v>
      </c>
      <c r="I65" s="27">
        <f>'[4]เย็น '!I65+'[4]เช้า '!I65+[4]บ่าย!I65</f>
        <v>0</v>
      </c>
      <c r="J65" s="27">
        <f t="shared" si="0"/>
        <v>0</v>
      </c>
      <c r="K65" s="27">
        <f>'[4]เย็น '!J65+'[4]เช้า '!J65+[4]บ่าย!J65</f>
        <v>0</v>
      </c>
      <c r="L65" s="27">
        <f>'[4]เย็น '!K65+'[4]เช้า '!K65+[4]บ่าย!K65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0"/>
    </row>
    <row r="66" spans="2:21" x14ac:dyDescent="0.35">
      <c r="B66" s="21">
        <v>1111010</v>
      </c>
      <c r="C66" s="26" t="s">
        <v>111</v>
      </c>
      <c r="D66" s="27">
        <f>[4]บ่าย!D66+'[4]เช้า '!D66+'[4]เย็น '!D66</f>
        <v>0</v>
      </c>
      <c r="E66" s="27">
        <f>[4]บ่าย!E66+'[4]เช้า '!E66+'[4]เย็น '!E66</f>
        <v>0</v>
      </c>
      <c r="F66" s="27">
        <f>[4]บ่าย!F66+'[4]เช้า '!F66+'[4]เย็น '!F66</f>
        <v>0</v>
      </c>
      <c r="G66" s="27">
        <f>[4]บ่าย!G66+'[4]เช้า '!G66+'[4]เย็น '!G66</f>
        <v>0</v>
      </c>
      <c r="H66" s="27">
        <f>[4]บ่าย!H66+'[4]เช้า '!H66+'[4]เย็น '!H66</f>
        <v>0</v>
      </c>
      <c r="I66" s="27">
        <f>[4]บ่าย!I66+'[4]เช้า '!I66+'[4]เย็น '!I66</f>
        <v>0</v>
      </c>
      <c r="J66" s="27">
        <f t="shared" si="0"/>
        <v>0</v>
      </c>
      <c r="K66" s="27">
        <f>[4]บ่าย!J66+'[4]เช้า '!J66+'[4]เย็น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3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3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35">
      <c r="B69" s="21">
        <v>1111009</v>
      </c>
      <c r="C69" s="37" t="s">
        <v>32</v>
      </c>
      <c r="D69" s="27">
        <f>'[4]เย็น '!D69+'[4]เช้า '!D69+[4]บ่าย!D69</f>
        <v>19</v>
      </c>
      <c r="E69" s="27">
        <f>'[4]เย็น '!E69+'[4]เช้า '!E69+[4]บ่าย!E69</f>
        <v>3</v>
      </c>
      <c r="F69" s="27">
        <f>'[4]เย็น '!F69+'[4]เช้า '!F69+[4]บ่าย!F69</f>
        <v>2</v>
      </c>
      <c r="G69" s="27">
        <f>'[4]เย็น '!G69+'[4]เช้า '!G69+[4]บ่าย!G69</f>
        <v>2</v>
      </c>
      <c r="H69" s="27">
        <f>'[4]เย็น '!H69+'[4]เช้า '!H69+[4]บ่าย!H69</f>
        <v>0</v>
      </c>
      <c r="I69" s="27">
        <f>'[4]เย็น '!I69+'[4]เช้า '!I69+[4]บ่าย!I69</f>
        <v>0</v>
      </c>
      <c r="J69" s="27">
        <f t="shared" si="0"/>
        <v>2</v>
      </c>
      <c r="K69" s="27">
        <f>'[4]เย็น '!J69+'[4]เช้า '!J69+[4]บ่าย!J69</f>
        <v>0</v>
      </c>
      <c r="L69" s="27">
        <f>'[4]เย็น '!K69+'[4]เช้า '!K69+[4]บ่าย!K69</f>
        <v>10</v>
      </c>
      <c r="M69" s="28">
        <f t="shared" si="1"/>
        <v>36</v>
      </c>
      <c r="N69" s="21"/>
      <c r="O69" s="21"/>
      <c r="P69" s="21"/>
      <c r="Q69" s="21"/>
      <c r="R69" s="29">
        <f t="shared" ref="R69:R88" si="3">(N69+O69+P69+Q69)-M69</f>
        <v>-36</v>
      </c>
      <c r="U69" s="30"/>
    </row>
    <row r="70" spans="2:21" x14ac:dyDescent="0.35">
      <c r="B70" s="21">
        <v>1111023</v>
      </c>
      <c r="C70" s="37" t="s">
        <v>113</v>
      </c>
      <c r="D70" s="27">
        <f>'[4]เย็น '!D70+'[4]เช้า '!D70+[4]บ่าย!D70</f>
        <v>0</v>
      </c>
      <c r="E70" s="27">
        <f>'[4]เย็น '!E70+'[4]เช้า '!E70+[4]บ่าย!E70</f>
        <v>0</v>
      </c>
      <c r="F70" s="27">
        <f>'[4]เย็น '!F70+'[4]เช้า '!F70+[4]บ่าย!F70</f>
        <v>0</v>
      </c>
      <c r="G70" s="27">
        <f>'[4]เย็น '!G70+'[4]เช้า '!G70+[4]บ่าย!G70</f>
        <v>0</v>
      </c>
      <c r="H70" s="27">
        <f>'[4]เย็น '!H70+'[4]เช้า '!H70+[4]บ่าย!H70</f>
        <v>0</v>
      </c>
      <c r="I70" s="27">
        <f>'[4]เย็น '!I70+'[4]เช้า '!I70+[4]บ่าย!I70</f>
        <v>0</v>
      </c>
      <c r="J70" s="27">
        <f t="shared" si="0"/>
        <v>0</v>
      </c>
      <c r="K70" s="27">
        <f>'[4]เย็น '!J70+'[4]เช้า '!J70+[4]บ่าย!J70</f>
        <v>0</v>
      </c>
      <c r="L70" s="27">
        <f>'[4]เย็น '!K70+'[4]เช้า '!K70+[4]บ่าย!K70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35">
      <c r="B71" s="21">
        <v>1111016</v>
      </c>
      <c r="C71" s="37" t="s">
        <v>114</v>
      </c>
      <c r="D71" s="27">
        <f>'[4]เย็น '!D71+'[4]เช้า '!D71+[4]บ่าย!D71</f>
        <v>0</v>
      </c>
      <c r="E71" s="27">
        <f>'[4]เย็น '!E71+'[4]เช้า '!E71+[4]บ่าย!E71</f>
        <v>0</v>
      </c>
      <c r="F71" s="27">
        <f>'[4]เย็น '!F71+'[4]เช้า '!F71+[4]บ่าย!F71</f>
        <v>0</v>
      </c>
      <c r="G71" s="27">
        <f>'[4]เย็น '!G71+'[4]เช้า '!G71+[4]บ่าย!G71</f>
        <v>0</v>
      </c>
      <c r="H71" s="27">
        <f>'[4]เย็น '!H71+'[4]เช้า '!H71+[4]บ่าย!H71</f>
        <v>0</v>
      </c>
      <c r="I71" s="27">
        <f>'[4]เย็น '!I71+'[4]เช้า '!I71+[4]บ่าย!I71</f>
        <v>0</v>
      </c>
      <c r="J71" s="27">
        <f t="shared" si="0"/>
        <v>0</v>
      </c>
      <c r="K71" s="27">
        <f>'[4]เย็น '!J71+'[4]เช้า '!J71+[4]บ่าย!J71</f>
        <v>0</v>
      </c>
      <c r="L71" s="27">
        <f>'[4]เย็น '!K71+'[4]เช้า '!K71+[4]บ่าย!K71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35">
      <c r="B72" s="21">
        <v>1111014</v>
      </c>
      <c r="C72" s="37" t="s">
        <v>115</v>
      </c>
      <c r="D72" s="27">
        <f>'[4]เย็น '!D72+'[4]เช้า '!D72+[4]บ่าย!D72</f>
        <v>0</v>
      </c>
      <c r="E72" s="27">
        <f>'[4]เย็น '!E72+'[4]เช้า '!E72+[4]บ่าย!E72</f>
        <v>0</v>
      </c>
      <c r="F72" s="27">
        <f>'[4]เย็น '!F72+'[4]เช้า '!F72+[4]บ่าย!F72</f>
        <v>0</v>
      </c>
      <c r="G72" s="27">
        <f>'[4]เย็น '!G72+'[4]เช้า '!G72+[4]บ่าย!G72</f>
        <v>0</v>
      </c>
      <c r="H72" s="27">
        <f>'[4]เย็น '!H72+'[4]เช้า '!H72+[4]บ่าย!H72</f>
        <v>0</v>
      </c>
      <c r="I72" s="27">
        <f>'[4]เย็น '!I72+'[4]เช้า '!I72+[4]บ่าย!I72</f>
        <v>0</v>
      </c>
      <c r="J72" s="27">
        <f t="shared" ref="J72:J135" si="4">SUM(G72:I72)</f>
        <v>0</v>
      </c>
      <c r="K72" s="27">
        <f>'[4]เย็น '!J72+'[4]เช้า '!J72+[4]บ่าย!J72</f>
        <v>0</v>
      </c>
      <c r="L72" s="27">
        <f>'[4]เย็น '!K72+'[4]เช้า '!K72+[4]บ่าย!K72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35">
      <c r="B73" s="21">
        <v>1111025</v>
      </c>
      <c r="C73" s="37" t="s">
        <v>116</v>
      </c>
      <c r="D73" s="27">
        <f>'[4]เย็น '!D73+'[4]เช้า '!D73+[4]บ่าย!D73</f>
        <v>0</v>
      </c>
      <c r="E73" s="27">
        <f>'[4]เย็น '!E73+'[4]เช้า '!E73+[4]บ่าย!E73</f>
        <v>0</v>
      </c>
      <c r="F73" s="27">
        <f>'[4]เย็น '!F73+'[4]เช้า '!F73+[4]บ่าย!F73</f>
        <v>0</v>
      </c>
      <c r="G73" s="27">
        <f>'[4]เย็น '!G73+'[4]เช้า '!G73+[4]บ่าย!G73</f>
        <v>0</v>
      </c>
      <c r="H73" s="27">
        <f>'[4]เย็น '!H73+'[4]เช้า '!H73+[4]บ่าย!H73</f>
        <v>0</v>
      </c>
      <c r="I73" s="27">
        <f>'[4]เย็น '!I73+'[4]เช้า '!I73+[4]บ่าย!I73</f>
        <v>0</v>
      </c>
      <c r="J73" s="27">
        <f t="shared" si="4"/>
        <v>0</v>
      </c>
      <c r="K73" s="27">
        <f>'[4]เย็น '!J73+'[4]เช้า '!J73+[4]บ่าย!J73</f>
        <v>0</v>
      </c>
      <c r="L73" s="27">
        <f>'[4]เย็น '!K73+'[4]เช้า '!K73+[4]บ่าย!K73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35">
      <c r="B74" s="21">
        <v>1111018</v>
      </c>
      <c r="C74" s="37" t="s">
        <v>117</v>
      </c>
      <c r="D74" s="27">
        <f>'[4]เย็น '!D74+'[4]เช้า '!D74+[4]บ่าย!D74</f>
        <v>0</v>
      </c>
      <c r="E74" s="27">
        <f>'[4]เย็น '!E74+'[4]เช้า '!E74+[4]บ่าย!E74</f>
        <v>0</v>
      </c>
      <c r="F74" s="27">
        <f>'[4]เย็น '!F74+'[4]เช้า '!F74+[4]บ่าย!F74</f>
        <v>0</v>
      </c>
      <c r="G74" s="27">
        <f>'[4]เย็น '!G74+'[4]เช้า '!G74+[4]บ่าย!G74</f>
        <v>0</v>
      </c>
      <c r="H74" s="27">
        <f>'[4]เย็น '!H74+'[4]เช้า '!H74+[4]บ่าย!H74</f>
        <v>0</v>
      </c>
      <c r="I74" s="27">
        <f>'[4]เย็น '!I74+'[4]เช้า '!I74+[4]บ่าย!I74</f>
        <v>0</v>
      </c>
      <c r="J74" s="27">
        <f t="shared" si="4"/>
        <v>0</v>
      </c>
      <c r="K74" s="27">
        <f>'[4]เย็น '!J74+'[4]เช้า '!J74+[4]บ่าย!J74</f>
        <v>0</v>
      </c>
      <c r="L74" s="27">
        <f>'[4]เย็น '!K74+'[4]เช้า '!K74+[4]บ่าย!K74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35">
      <c r="B75" s="21">
        <v>1111012</v>
      </c>
      <c r="C75" s="37" t="s">
        <v>118</v>
      </c>
      <c r="D75" s="27">
        <f>'[4]เย็น '!D75+'[4]เช้า '!D75+[4]บ่าย!D75</f>
        <v>0</v>
      </c>
      <c r="E75" s="27">
        <f>'[4]เย็น '!E75+'[4]เช้า '!E75+[4]บ่าย!E75</f>
        <v>0</v>
      </c>
      <c r="F75" s="27">
        <f>'[4]เย็น '!F75+'[4]เช้า '!F75+[4]บ่าย!F75</f>
        <v>0</v>
      </c>
      <c r="G75" s="27">
        <f>'[4]เย็น '!G75+'[4]เช้า '!G75+[4]บ่าย!G75</f>
        <v>0</v>
      </c>
      <c r="H75" s="27">
        <f>'[4]เย็น '!H75+'[4]เช้า '!H75+[4]บ่าย!H75</f>
        <v>0</v>
      </c>
      <c r="I75" s="27">
        <f>'[4]เย็น '!I75+'[4]เช้า '!I75+[4]บ่าย!I75</f>
        <v>0</v>
      </c>
      <c r="J75" s="27">
        <f t="shared" si="4"/>
        <v>0</v>
      </c>
      <c r="K75" s="27">
        <f>'[4]เย็น '!J75+'[4]เช้า '!J75+[4]บ่าย!J75</f>
        <v>0</v>
      </c>
      <c r="L75" s="27">
        <f>'[4]เย็น '!K75+'[4]เช้า '!K75+[4]บ่าย!K75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35">
      <c r="B76" s="21">
        <v>1111020</v>
      </c>
      <c r="C76" s="37" t="s">
        <v>119</v>
      </c>
      <c r="D76" s="27">
        <f>'[4]เย็น '!D76+'[4]เช้า '!D76+[4]บ่าย!D76</f>
        <v>0</v>
      </c>
      <c r="E76" s="27">
        <f>'[4]เย็น '!E76+'[4]เช้า '!E76+[4]บ่าย!E76</f>
        <v>0</v>
      </c>
      <c r="F76" s="27">
        <f>'[4]เย็น '!F76+'[4]เช้า '!F76+[4]บ่าย!F76</f>
        <v>0</v>
      </c>
      <c r="G76" s="27">
        <f>'[4]เย็น '!G76+'[4]เช้า '!G76+[4]บ่าย!G76</f>
        <v>0</v>
      </c>
      <c r="H76" s="27">
        <f>'[4]เย็น '!H76+'[4]เช้า '!H76+[4]บ่าย!H76</f>
        <v>0</v>
      </c>
      <c r="I76" s="27">
        <f>'[4]เย็น '!I76+'[4]เช้า '!I76+[4]บ่าย!I76</f>
        <v>0</v>
      </c>
      <c r="J76" s="27">
        <f t="shared" si="4"/>
        <v>0</v>
      </c>
      <c r="K76" s="27">
        <f>'[4]เย็น '!J76+'[4]เช้า '!J76+[4]บ่าย!J76</f>
        <v>0</v>
      </c>
      <c r="L76" s="27">
        <f>'[4]เย็น '!K76+'[4]เช้า '!K76+[4]บ่าย!K76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3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3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35">
      <c r="B79" s="21">
        <v>1111022</v>
      </c>
      <c r="C79" s="37" t="s">
        <v>121</v>
      </c>
      <c r="D79" s="27">
        <f>'[4]เย็น '!D79+'[4]เช้า '!D79+[4]บ่าย!D79</f>
        <v>8</v>
      </c>
      <c r="E79" s="27">
        <f>'[4]เย็น '!E79+'[4]เช้า '!E79+[4]บ่าย!E79</f>
        <v>0</v>
      </c>
      <c r="F79" s="27">
        <f>'[4]เย็น '!F79+'[4]เช้า '!F79+[4]บ่าย!F79</f>
        <v>0</v>
      </c>
      <c r="G79" s="27">
        <f>'[4]เย็น '!G79+'[4]เช้า '!G79+[4]บ่าย!G79</f>
        <v>0</v>
      </c>
      <c r="H79" s="27">
        <f>'[4]เย็น '!H79+'[4]เช้า '!H79+[4]บ่าย!H79</f>
        <v>0</v>
      </c>
      <c r="I79" s="27">
        <f>'[4]เย็น '!I79+'[4]เช้า '!I79+[4]บ่าย!I79</f>
        <v>0</v>
      </c>
      <c r="J79" s="27">
        <f t="shared" si="4"/>
        <v>0</v>
      </c>
      <c r="K79" s="27">
        <f>'[4]เย็น '!J79+'[4]เช้า '!J79+[4]บ่าย!J79</f>
        <v>0</v>
      </c>
      <c r="L79" s="27">
        <f>'[4]เย็น '!K79+'[4]เช้า '!K79+[4]บ่าย!K79</f>
        <v>0</v>
      </c>
      <c r="M79" s="28">
        <f t="shared" si="5"/>
        <v>8</v>
      </c>
      <c r="N79" s="21"/>
      <c r="O79" s="21"/>
      <c r="P79" s="21"/>
      <c r="Q79" s="21"/>
      <c r="R79" s="29">
        <f t="shared" ref="R79:R87" si="6">(N79+O79+P79+Q79)-M79</f>
        <v>-8</v>
      </c>
    </row>
    <row r="80" spans="2:21" x14ac:dyDescent="0.35">
      <c r="B80" s="21">
        <v>1111015</v>
      </c>
      <c r="C80" s="37" t="s">
        <v>122</v>
      </c>
      <c r="D80" s="27">
        <f>'[4]เย็น '!D80+'[4]เช้า '!D80+[4]บ่าย!D80</f>
        <v>0</v>
      </c>
      <c r="E80" s="27">
        <f>'[4]เย็น '!E80+'[4]เช้า '!E80+[4]บ่าย!E80</f>
        <v>0</v>
      </c>
      <c r="F80" s="27">
        <f>'[4]เย็น '!F80+'[4]เช้า '!F80+[4]บ่าย!F80</f>
        <v>0</v>
      </c>
      <c r="G80" s="27">
        <f>'[4]เย็น '!G80+'[4]เช้า '!G80+[4]บ่าย!G80</f>
        <v>0</v>
      </c>
      <c r="H80" s="27">
        <f>'[4]เย็น '!H80+'[4]เช้า '!H80+[4]บ่าย!H80</f>
        <v>0</v>
      </c>
      <c r="I80" s="27">
        <f>'[4]เย็น '!I80+'[4]เช้า '!I80+[4]บ่าย!I80</f>
        <v>0</v>
      </c>
      <c r="J80" s="27">
        <f t="shared" si="4"/>
        <v>0</v>
      </c>
      <c r="K80" s="27">
        <f>'[4]เย็น '!J80+'[4]เช้า '!J80+[4]บ่าย!J80</f>
        <v>0</v>
      </c>
      <c r="L80" s="27">
        <f>'[4]เย็น '!K80+'[4]เช้า '!K80+[4]บ่าย!K80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21" x14ac:dyDescent="0.35">
      <c r="B81" s="21">
        <v>1111013</v>
      </c>
      <c r="C81" s="37" t="s">
        <v>123</v>
      </c>
      <c r="D81" s="27">
        <f>'[4]เย็น '!D81+'[4]เช้า '!D81+[4]บ่าย!D81</f>
        <v>0</v>
      </c>
      <c r="E81" s="27">
        <f>'[4]เย็น '!E81+'[4]เช้า '!E81+[4]บ่าย!E81</f>
        <v>0</v>
      </c>
      <c r="F81" s="27">
        <f>'[4]เย็น '!F81+'[4]เช้า '!F81+[4]บ่าย!F81</f>
        <v>0</v>
      </c>
      <c r="G81" s="27">
        <f>'[4]เย็น '!G81+'[4]เช้า '!G81+[4]บ่าย!G81</f>
        <v>0</v>
      </c>
      <c r="H81" s="27">
        <f>'[4]เย็น '!H81+'[4]เช้า '!H81+[4]บ่าย!H81</f>
        <v>0</v>
      </c>
      <c r="I81" s="27">
        <f>'[4]เย็น '!I81+'[4]เช้า '!I81+[4]บ่าย!I81</f>
        <v>0</v>
      </c>
      <c r="J81" s="27">
        <f t="shared" si="4"/>
        <v>0</v>
      </c>
      <c r="K81" s="27">
        <f>'[4]เย็น '!J81+'[4]เช้า '!J81+[4]บ่าย!J81</f>
        <v>0</v>
      </c>
      <c r="L81" s="27">
        <f>'[4]เย็น '!K81+'[4]เช้า '!K81+[4]บ่าย!K81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21" x14ac:dyDescent="0.35">
      <c r="B82" s="21">
        <v>1111024</v>
      </c>
      <c r="C82" s="37" t="s">
        <v>124</v>
      </c>
      <c r="D82" s="27">
        <f>'[4]เย็น '!D82+'[4]เช้า '!D82+[4]บ่าย!D82</f>
        <v>0</v>
      </c>
      <c r="E82" s="27">
        <f>'[4]เย็น '!E82+'[4]เช้า '!E82+[4]บ่าย!E82</f>
        <v>0</v>
      </c>
      <c r="F82" s="27">
        <f>'[4]เย็น '!F82+'[4]เช้า '!F82+[4]บ่าย!F82</f>
        <v>0</v>
      </c>
      <c r="G82" s="27">
        <f>'[4]เย็น '!G82+'[4]เช้า '!G82+[4]บ่าย!G82</f>
        <v>0</v>
      </c>
      <c r="H82" s="27">
        <f>'[4]เย็น '!H82+'[4]เช้า '!H82+[4]บ่าย!H82</f>
        <v>0</v>
      </c>
      <c r="I82" s="27">
        <f>'[4]เย็น '!I82+'[4]เช้า '!I82+[4]บ่าย!I82</f>
        <v>0</v>
      </c>
      <c r="J82" s="27">
        <f t="shared" si="4"/>
        <v>0</v>
      </c>
      <c r="K82" s="27">
        <f>'[4]เย็น '!J82+'[4]เช้า '!J82+[4]บ่าย!J82</f>
        <v>0</v>
      </c>
      <c r="L82" s="27">
        <f>'[4]เย็น '!K82+'[4]เช้า '!K82+[4]บ่าย!K82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21" x14ac:dyDescent="0.35">
      <c r="B83" s="21">
        <v>1111017</v>
      </c>
      <c r="C83" s="37" t="s">
        <v>125</v>
      </c>
      <c r="D83" s="27">
        <f>'[4]เย็น '!D83+'[4]เช้า '!D83+[4]บ่าย!D83</f>
        <v>8</v>
      </c>
      <c r="E83" s="27">
        <f>'[4]เย็น '!E83+'[4]เช้า '!E83+[4]บ่าย!E83</f>
        <v>0</v>
      </c>
      <c r="F83" s="27">
        <f>'[4]เย็น '!F83+'[4]เช้า '!F83+[4]บ่าย!F83</f>
        <v>0</v>
      </c>
      <c r="G83" s="27">
        <f>'[4]เย็น '!G83+'[4]เช้า '!G83+[4]บ่าย!G83</f>
        <v>0</v>
      </c>
      <c r="H83" s="27">
        <f>'[4]เย็น '!H83+'[4]เช้า '!H83+[4]บ่าย!H83</f>
        <v>0</v>
      </c>
      <c r="I83" s="27">
        <f>'[4]เย็น '!I83+'[4]เช้า '!I83+[4]บ่าย!I83</f>
        <v>0</v>
      </c>
      <c r="J83" s="27">
        <f t="shared" si="4"/>
        <v>0</v>
      </c>
      <c r="K83" s="27">
        <f>'[4]เย็น '!J83+'[4]เช้า '!J83+[4]บ่าย!J83</f>
        <v>0</v>
      </c>
      <c r="L83" s="27">
        <f>'[4]เย็น '!K83+'[4]เช้า '!K83+[4]บ่าย!K83</f>
        <v>0</v>
      </c>
      <c r="M83" s="28">
        <f t="shared" si="5"/>
        <v>8</v>
      </c>
      <c r="N83" s="21"/>
      <c r="O83" s="21"/>
      <c r="P83" s="21"/>
      <c r="Q83" s="21"/>
      <c r="R83" s="29">
        <f t="shared" si="6"/>
        <v>-8</v>
      </c>
    </row>
    <row r="84" spans="2:21" x14ac:dyDescent="0.35">
      <c r="B84" s="21">
        <v>1111011</v>
      </c>
      <c r="C84" s="37" t="s">
        <v>126</v>
      </c>
      <c r="D84" s="27">
        <f>'[4]เย็น '!D84+'[4]เช้า '!D84+[4]บ่าย!D84</f>
        <v>0</v>
      </c>
      <c r="E84" s="27">
        <f>'[4]เย็น '!E84+'[4]เช้า '!E84+[4]บ่าย!E84</f>
        <v>0</v>
      </c>
      <c r="F84" s="27">
        <f>'[4]เย็น '!F84+'[4]เช้า '!F84+[4]บ่าย!F84</f>
        <v>0</v>
      </c>
      <c r="G84" s="27">
        <f>'[4]เย็น '!G84+'[4]เช้า '!G84+[4]บ่าย!G84</f>
        <v>0</v>
      </c>
      <c r="H84" s="27">
        <f>'[4]เย็น '!H84+'[4]เช้า '!H84+[4]บ่าย!H84</f>
        <v>0</v>
      </c>
      <c r="I84" s="27">
        <f>'[4]เย็น '!I84+'[4]เช้า '!I84+[4]บ่าย!I84</f>
        <v>0</v>
      </c>
      <c r="J84" s="27">
        <f t="shared" si="4"/>
        <v>0</v>
      </c>
      <c r="K84" s="27">
        <f>'[4]เย็น '!J84+'[4]เช้า '!J84+[4]บ่าย!J84</f>
        <v>0</v>
      </c>
      <c r="L84" s="27">
        <f>'[4]เย็น '!K84+'[4]เช้า '!K84+[4]บ่าย!K84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21" x14ac:dyDescent="0.35">
      <c r="B85" s="21">
        <v>1111019</v>
      </c>
      <c r="C85" s="37" t="s">
        <v>127</v>
      </c>
      <c r="D85" s="27">
        <f>'[4]เย็น '!D85+'[4]เช้า '!D85+[4]บ่าย!D85</f>
        <v>8</v>
      </c>
      <c r="E85" s="27">
        <f>'[4]เย็น '!E85+'[4]เช้า '!E85+[4]บ่าย!E85</f>
        <v>0</v>
      </c>
      <c r="F85" s="27">
        <f>'[4]เย็น '!F85+'[4]เช้า '!F85+[4]บ่าย!F85</f>
        <v>0</v>
      </c>
      <c r="G85" s="27">
        <f>'[4]เย็น '!G85+'[4]เช้า '!G85+[4]บ่าย!G85</f>
        <v>0</v>
      </c>
      <c r="H85" s="27">
        <f>'[4]เย็น '!H85+'[4]เช้า '!H85+[4]บ่าย!H85</f>
        <v>0</v>
      </c>
      <c r="I85" s="27">
        <f>'[4]เย็น '!I85+'[4]เช้า '!I85+[4]บ่าย!I85</f>
        <v>0</v>
      </c>
      <c r="J85" s="27">
        <f t="shared" si="4"/>
        <v>0</v>
      </c>
      <c r="K85" s="27">
        <f>'[4]เย็น '!J85+'[4]เช้า '!J85+[4]บ่าย!J85</f>
        <v>0</v>
      </c>
      <c r="L85" s="27">
        <f>'[4]เย็น '!K85+'[4]เช้า '!K85+[4]บ่าย!K85</f>
        <v>0</v>
      </c>
      <c r="M85" s="28">
        <f t="shared" si="5"/>
        <v>8</v>
      </c>
      <c r="N85" s="21"/>
      <c r="O85" s="21"/>
      <c r="P85" s="21"/>
      <c r="Q85" s="21"/>
      <c r="R85" s="29">
        <f t="shared" si="6"/>
        <v>-8</v>
      </c>
    </row>
    <row r="86" spans="2:21" x14ac:dyDescent="0.35">
      <c r="B86" s="21">
        <v>1113081</v>
      </c>
      <c r="C86" s="37" t="s">
        <v>128</v>
      </c>
      <c r="D86" s="27">
        <f>'[4]เย็น '!D86+'[4]เช้า '!D86+[4]บ่าย!D86</f>
        <v>0</v>
      </c>
      <c r="E86" s="27">
        <f>'[4]เย็น '!E86+'[4]เช้า '!E86+[4]บ่าย!E86</f>
        <v>0</v>
      </c>
      <c r="F86" s="27">
        <f>'[4]เย็น '!F86+'[4]เช้า '!F86+[4]บ่าย!F86</f>
        <v>0</v>
      </c>
      <c r="G86" s="27">
        <f>'[4]เย็น '!G86+'[4]เช้า '!G86+[4]บ่าย!G86</f>
        <v>0</v>
      </c>
      <c r="H86" s="27">
        <f>'[4]เย็น '!H86+'[4]เช้า '!H86+[4]บ่าย!H86</f>
        <v>0</v>
      </c>
      <c r="I86" s="27">
        <f>'[4]เย็น '!I86+'[4]เช้า '!I86+[4]บ่าย!I86</f>
        <v>0</v>
      </c>
      <c r="J86" s="27">
        <f t="shared" si="4"/>
        <v>0</v>
      </c>
      <c r="K86" s="27">
        <f>'[4]เย็น '!J86+'[4]เช้า '!J86+[4]บ่าย!J86</f>
        <v>0</v>
      </c>
      <c r="L86" s="27">
        <f>'[4]เย็น '!K86+'[4]เช้า '!K86+[4]บ่าย!K86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21" x14ac:dyDescent="0.35">
      <c r="B87" s="21">
        <v>1111008</v>
      </c>
      <c r="C87" s="37" t="s">
        <v>33</v>
      </c>
      <c r="D87" s="27">
        <f>'[4]เย็น '!D87+'[4]เช้า '!D87+[4]บ่าย!D87</f>
        <v>32</v>
      </c>
      <c r="E87" s="27">
        <f>'[4]เย็น '!E87+'[4]เช้า '!E87+[4]บ่าย!E87</f>
        <v>0</v>
      </c>
      <c r="F87" s="27">
        <f>'[4]เย็น '!F87+'[4]เช้า '!F87+[4]บ่าย!F87</f>
        <v>0</v>
      </c>
      <c r="G87" s="27">
        <f>'[4]เย็น '!G87+'[4]เช้า '!G87+[4]บ่าย!G87</f>
        <v>0</v>
      </c>
      <c r="H87" s="27">
        <f>'[4]เย็น '!H87+'[4]เช้า '!H87+[4]บ่าย!H87</f>
        <v>0</v>
      </c>
      <c r="I87" s="27">
        <f>'[4]เย็น '!I87+'[4]เช้า '!I87+[4]บ่าย!I87</f>
        <v>0</v>
      </c>
      <c r="J87" s="27">
        <f t="shared" si="4"/>
        <v>0</v>
      </c>
      <c r="K87" s="27">
        <f>'[4]เย็น '!J87+'[4]เช้า '!J87+[4]บ่าย!J87</f>
        <v>0</v>
      </c>
      <c r="L87" s="27">
        <f>'[4]เย็น '!K87+'[4]เช้า '!K87+[4]บ่าย!K87</f>
        <v>0</v>
      </c>
      <c r="M87" s="28">
        <f t="shared" si="5"/>
        <v>32</v>
      </c>
      <c r="N87" s="21"/>
      <c r="O87" s="21"/>
      <c r="P87" s="21"/>
      <c r="Q87" s="21"/>
      <c r="R87" s="29">
        <f t="shared" si="6"/>
        <v>-32</v>
      </c>
      <c r="U87" s="30"/>
    </row>
    <row r="88" spans="2:21" x14ac:dyDescent="0.3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21" x14ac:dyDescent="0.3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21" x14ac:dyDescent="0.35">
      <c r="B90" s="21">
        <v>1112009</v>
      </c>
      <c r="C90" s="37" t="s">
        <v>130</v>
      </c>
      <c r="D90" s="27">
        <f>'[4]เย็น '!D90+'[4]เช้า '!D90+[4]บ่าย!D90</f>
        <v>2</v>
      </c>
      <c r="E90" s="27">
        <f>'[4]เย็น '!E90+'[4]เช้า '!E90+[4]บ่าย!E90</f>
        <v>0</v>
      </c>
      <c r="F90" s="27">
        <f>'[4]เย็น '!F90+'[4]เช้า '!F90+[4]บ่าย!F90</f>
        <v>0</v>
      </c>
      <c r="G90" s="27">
        <f>'[4]เย็น '!G90+'[4]เช้า '!G90+[4]บ่าย!G90</f>
        <v>0</v>
      </c>
      <c r="H90" s="27">
        <f>'[4]เย็น '!H90+'[4]เช้า '!H90+[4]บ่าย!H90</f>
        <v>0</v>
      </c>
      <c r="I90" s="27">
        <f>'[4]เย็น '!I90+'[4]เช้า '!I90+[4]บ่าย!I90</f>
        <v>0</v>
      </c>
      <c r="J90" s="27">
        <f t="shared" si="4"/>
        <v>0</v>
      </c>
      <c r="K90" s="27">
        <f>'[4]เย็น '!J90+'[4]เช้า '!J90+[4]บ่าย!J90</f>
        <v>0</v>
      </c>
      <c r="L90" s="27">
        <f>'[4]เย็น '!K90+'[4]เช้า '!K90+[4]บ่าย!K90</f>
        <v>8</v>
      </c>
      <c r="M90" s="28">
        <f t="shared" si="5"/>
        <v>10</v>
      </c>
      <c r="N90" s="21"/>
      <c r="O90" s="21"/>
      <c r="P90" s="21"/>
      <c r="Q90" s="21"/>
      <c r="R90" s="29">
        <f t="shared" ref="R90:R99" si="7">(N90+O90+P90+Q90)-M90</f>
        <v>-10</v>
      </c>
    </row>
    <row r="91" spans="2:21" x14ac:dyDescent="0.35">
      <c r="B91" s="21">
        <v>1112011</v>
      </c>
      <c r="C91" s="37" t="s">
        <v>131</v>
      </c>
      <c r="D91" s="27">
        <f>'[4]เย็น '!D91+'[4]เช้า '!D91+[4]บ่าย!D91</f>
        <v>7</v>
      </c>
      <c r="E91" s="27">
        <f>'[4]เย็น '!E91+'[4]เช้า '!E91+[4]บ่าย!E91</f>
        <v>1</v>
      </c>
      <c r="F91" s="27">
        <f>'[4]เย็น '!F91+'[4]เช้า '!F91+[4]บ่าย!F91</f>
        <v>0</v>
      </c>
      <c r="G91" s="27">
        <f>'[4]เย็น '!G91+'[4]เช้า '!G91+[4]บ่าย!G91</f>
        <v>0</v>
      </c>
      <c r="H91" s="27">
        <f>'[4]เย็น '!H91+'[4]เช้า '!H91+[4]บ่าย!H91</f>
        <v>0</v>
      </c>
      <c r="I91" s="27">
        <f>'[4]เย็น '!I91+'[4]เช้า '!I91+[4]บ่าย!I91</f>
        <v>0</v>
      </c>
      <c r="J91" s="27">
        <f t="shared" si="4"/>
        <v>0</v>
      </c>
      <c r="K91" s="27">
        <f>'[4]เย็น '!J91+'[4]เช้า '!J91+[4]บ่าย!J91</f>
        <v>0</v>
      </c>
      <c r="L91" s="27">
        <f>'[4]เย็น '!K91+'[4]เช้า '!K91+[4]บ่าย!K91</f>
        <v>5</v>
      </c>
      <c r="M91" s="28">
        <f t="shared" si="5"/>
        <v>13</v>
      </c>
      <c r="N91" s="21"/>
      <c r="O91" s="21"/>
      <c r="P91" s="21"/>
      <c r="Q91" s="21"/>
      <c r="R91" s="29">
        <f t="shared" si="7"/>
        <v>-13</v>
      </c>
    </row>
    <row r="92" spans="2:21" x14ac:dyDescent="0.35">
      <c r="B92" s="21">
        <v>1112003</v>
      </c>
      <c r="C92" s="37" t="s">
        <v>132</v>
      </c>
      <c r="D92" s="27">
        <f>'[4]เย็น '!D92+'[4]เช้า '!D92+[4]บ่าย!D92</f>
        <v>0</v>
      </c>
      <c r="E92" s="27">
        <f>'[4]เย็น '!E92+'[4]เช้า '!E92+[4]บ่าย!E92</f>
        <v>0</v>
      </c>
      <c r="F92" s="27">
        <f>'[4]เย็น '!F92+'[4]เช้า '!F92+[4]บ่าย!F92</f>
        <v>0</v>
      </c>
      <c r="G92" s="27">
        <f>'[4]เย็น '!G92+'[4]เช้า '!G92+[4]บ่าย!G92</f>
        <v>0</v>
      </c>
      <c r="H92" s="27">
        <f>'[4]เย็น '!H92+'[4]เช้า '!H92+[4]บ่าย!H92</f>
        <v>0</v>
      </c>
      <c r="I92" s="27">
        <f>'[4]เย็น '!I92+'[4]เช้า '!I92+[4]บ่าย!I92</f>
        <v>0</v>
      </c>
      <c r="J92" s="27">
        <f t="shared" si="4"/>
        <v>0</v>
      </c>
      <c r="K92" s="27">
        <f>'[4]เย็น '!J92+'[4]เช้า '!J92+[4]บ่าย!J92</f>
        <v>0</v>
      </c>
      <c r="L92" s="27">
        <f>'[4]เย็น '!K92+'[4]เช้า '!K92+[4]บ่าย!K92</f>
        <v>0</v>
      </c>
      <c r="M92" s="28">
        <f t="shared" si="5"/>
        <v>0</v>
      </c>
      <c r="N92" s="21"/>
      <c r="O92" s="21"/>
      <c r="P92" s="21"/>
      <c r="Q92" s="21"/>
      <c r="R92" s="29">
        <f t="shared" si="7"/>
        <v>0</v>
      </c>
    </row>
    <row r="93" spans="2:21" x14ac:dyDescent="0.35">
      <c r="B93" s="21">
        <v>1112005</v>
      </c>
      <c r="C93" s="37" t="s">
        <v>133</v>
      </c>
      <c r="D93" s="27">
        <f>'[4]เย็น '!D93+'[4]เช้า '!D93+[4]บ่าย!D93</f>
        <v>7</v>
      </c>
      <c r="E93" s="27">
        <f>'[4]เย็น '!E93+'[4]เช้า '!E93+[4]บ่าย!E93</f>
        <v>0</v>
      </c>
      <c r="F93" s="27">
        <f>'[4]เย็น '!F93+'[4]เช้า '!F93+[4]บ่าย!F93</f>
        <v>0</v>
      </c>
      <c r="G93" s="27">
        <f>'[4]เย็น '!G93+'[4]เช้า '!G93+[4]บ่าย!G93</f>
        <v>0</v>
      </c>
      <c r="H93" s="27">
        <f>'[4]เย็น '!H93+'[4]เช้า '!H93+[4]บ่าย!H93</f>
        <v>0</v>
      </c>
      <c r="I93" s="27">
        <f>'[4]เย็น '!I93+'[4]เช้า '!I93+[4]บ่าย!I93</f>
        <v>0</v>
      </c>
      <c r="J93" s="27">
        <f t="shared" si="4"/>
        <v>0</v>
      </c>
      <c r="K93" s="27">
        <f>'[4]เย็น '!J93+'[4]เช้า '!J93+[4]บ่าย!J93</f>
        <v>0</v>
      </c>
      <c r="L93" s="27">
        <f>'[4]เย็น '!K93+'[4]เช้า '!K93+[4]บ่าย!K93</f>
        <v>0</v>
      </c>
      <c r="M93" s="28">
        <f t="shared" si="5"/>
        <v>7</v>
      </c>
      <c r="N93" s="21"/>
      <c r="O93" s="21"/>
      <c r="P93" s="21"/>
      <c r="Q93" s="21"/>
      <c r="R93" s="29">
        <f t="shared" si="7"/>
        <v>-7</v>
      </c>
    </row>
    <row r="94" spans="2:21" x14ac:dyDescent="0.35">
      <c r="B94" s="21">
        <v>1112007</v>
      </c>
      <c r="C94" s="37" t="s">
        <v>134</v>
      </c>
      <c r="D94" s="27">
        <f>'[4]เย็น '!D94+'[4]เช้า '!D94+[4]บ่าย!D94</f>
        <v>0</v>
      </c>
      <c r="E94" s="27">
        <f>'[4]เย็น '!E94+'[4]เช้า '!E94+[4]บ่าย!E94</f>
        <v>0</v>
      </c>
      <c r="F94" s="27">
        <f>'[4]เย็น '!F94+'[4]เช้า '!F94+[4]บ่าย!F94</f>
        <v>0</v>
      </c>
      <c r="G94" s="27">
        <f>'[4]เย็น '!G94+'[4]เช้า '!G94+[4]บ่าย!G94</f>
        <v>0</v>
      </c>
      <c r="H94" s="27">
        <f>'[4]เย็น '!H94+'[4]เช้า '!H94+[4]บ่าย!H94</f>
        <v>0</v>
      </c>
      <c r="I94" s="27">
        <f>'[4]เย็น '!I94+'[4]เช้า '!I94+[4]บ่าย!I94</f>
        <v>0</v>
      </c>
      <c r="J94" s="27">
        <f t="shared" si="4"/>
        <v>0</v>
      </c>
      <c r="K94" s="27">
        <f>'[4]เย็น '!J94+'[4]เช้า '!J94+[4]บ่าย!J94</f>
        <v>0</v>
      </c>
      <c r="L94" s="27">
        <f>'[4]เย็น '!K94+'[4]เช้า '!K94+[4]บ่าย!K94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21" x14ac:dyDescent="0.35">
      <c r="B95" s="21">
        <v>1112019</v>
      </c>
      <c r="C95" s="37" t="s">
        <v>135</v>
      </c>
      <c r="D95" s="27">
        <f>'[4]เย็น '!D95+'[4]เช้า '!D95+[4]บ่าย!D95</f>
        <v>0</v>
      </c>
      <c r="E95" s="27">
        <f>'[4]เย็น '!E95+'[4]เช้า '!E95+[4]บ่าย!E95</f>
        <v>0</v>
      </c>
      <c r="F95" s="27">
        <f>'[4]เย็น '!F95+'[4]เช้า '!F95+[4]บ่าย!F95</f>
        <v>0</v>
      </c>
      <c r="G95" s="27">
        <f>'[4]เย็น '!G95+'[4]เช้า '!G95+[4]บ่าย!G95</f>
        <v>0</v>
      </c>
      <c r="H95" s="27">
        <f>'[4]เย็น '!H95+'[4]เช้า '!H95+[4]บ่าย!H95</f>
        <v>0</v>
      </c>
      <c r="I95" s="27">
        <f>'[4]เย็น '!I95+'[4]เช้า '!I95+[4]บ่าย!I95</f>
        <v>0</v>
      </c>
      <c r="J95" s="27">
        <f t="shared" si="4"/>
        <v>0</v>
      </c>
      <c r="K95" s="27">
        <f>'[4]เย็น '!J95+'[4]เช้า '!J95+[4]บ่าย!J95</f>
        <v>0</v>
      </c>
      <c r="L95" s="27">
        <f>'[4]เย็น '!K95+'[4]เช้า '!K95+[4]บ่าย!K95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21" x14ac:dyDescent="0.35">
      <c r="B96" s="21">
        <v>1112017</v>
      </c>
      <c r="C96" s="37" t="s">
        <v>136</v>
      </c>
      <c r="D96" s="27">
        <f>'[4]เย็น '!D96+'[4]เช้า '!D96+[4]บ่าย!D96</f>
        <v>0</v>
      </c>
      <c r="E96" s="27">
        <f>'[4]เย็น '!E96+'[4]เช้า '!E96+[4]บ่าย!E96</f>
        <v>0</v>
      </c>
      <c r="F96" s="27">
        <f>'[4]เย็น '!F96+'[4]เช้า '!F96+[4]บ่าย!F96</f>
        <v>0</v>
      </c>
      <c r="G96" s="27">
        <f>'[4]เย็น '!G96+'[4]เช้า '!G96+[4]บ่าย!G96</f>
        <v>0</v>
      </c>
      <c r="H96" s="27">
        <f>'[4]เย็น '!H96+'[4]เช้า '!H96+[4]บ่าย!H96</f>
        <v>0</v>
      </c>
      <c r="I96" s="27">
        <f>'[4]เย็น '!I96+'[4]เช้า '!I96+[4]บ่าย!I96</f>
        <v>0</v>
      </c>
      <c r="J96" s="27">
        <f t="shared" si="4"/>
        <v>0</v>
      </c>
      <c r="K96" s="27">
        <f>'[4]เย็น '!J96+'[4]เช้า '!J96+[4]บ่าย!J96</f>
        <v>0</v>
      </c>
      <c r="L96" s="27">
        <f>'[4]เย็น '!K96+'[4]เช้า '!K96+[4]บ่าย!K96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21" x14ac:dyDescent="0.35">
      <c r="B97" s="21">
        <v>1112015</v>
      </c>
      <c r="C97" s="37" t="s">
        <v>137</v>
      </c>
      <c r="D97" s="27">
        <f>'[4]เย็น '!D97+'[4]เช้า '!D97+[4]บ่าย!D97</f>
        <v>12</v>
      </c>
      <c r="E97" s="27">
        <f>'[4]เย็น '!E97+'[4]เช้า '!E97+[4]บ่าย!E97</f>
        <v>0</v>
      </c>
      <c r="F97" s="27">
        <f>'[4]เย็น '!F97+'[4]เช้า '!F97+[4]บ่าย!F97</f>
        <v>0</v>
      </c>
      <c r="G97" s="27">
        <f>'[4]เย็น '!G97+'[4]เช้า '!G97+[4]บ่าย!G97</f>
        <v>0</v>
      </c>
      <c r="H97" s="27">
        <f>'[4]เย็น '!H97+'[4]เช้า '!H97+[4]บ่าย!H97</f>
        <v>0</v>
      </c>
      <c r="I97" s="27">
        <f>'[4]เย็น '!I97+'[4]เช้า '!I97+[4]บ่าย!I97</f>
        <v>0</v>
      </c>
      <c r="J97" s="27">
        <f t="shared" si="4"/>
        <v>0</v>
      </c>
      <c r="K97" s="27">
        <f>'[4]เย็น '!J97+'[4]เช้า '!J97+[4]บ่าย!J97</f>
        <v>0</v>
      </c>
      <c r="L97" s="27">
        <f>'[4]เย็น '!K97+'[4]เช้า '!K97+[4]บ่าย!K97</f>
        <v>0</v>
      </c>
      <c r="M97" s="28">
        <f t="shared" si="5"/>
        <v>12</v>
      </c>
      <c r="N97" s="21"/>
      <c r="O97" s="21"/>
      <c r="P97" s="21"/>
      <c r="Q97" s="21"/>
      <c r="R97" s="29">
        <f t="shared" si="7"/>
        <v>-12</v>
      </c>
    </row>
    <row r="98" spans="2:21" x14ac:dyDescent="0.35">
      <c r="B98" s="21">
        <v>1112013</v>
      </c>
      <c r="C98" s="37" t="s">
        <v>138</v>
      </c>
      <c r="D98" s="27">
        <f>'[4]เย็น '!D98+'[4]เช้า '!D98+[4]บ่าย!D98</f>
        <v>14</v>
      </c>
      <c r="E98" s="27">
        <f>'[4]เย็น '!E98+'[4]เช้า '!E98+[4]บ่าย!E98</f>
        <v>0</v>
      </c>
      <c r="F98" s="27">
        <f>'[4]เย็น '!F98+'[4]เช้า '!F98+[4]บ่าย!F98</f>
        <v>0</v>
      </c>
      <c r="G98" s="27">
        <f>'[4]เย็น '!G98+'[4]เช้า '!G98+[4]บ่าย!G98</f>
        <v>0</v>
      </c>
      <c r="H98" s="27">
        <f>'[4]เย็น '!H98+'[4]เช้า '!H98+[4]บ่าย!H98</f>
        <v>0</v>
      </c>
      <c r="I98" s="27">
        <f>'[4]เย็น '!I98+'[4]เช้า '!I98+[4]บ่าย!I98</f>
        <v>0</v>
      </c>
      <c r="J98" s="27">
        <f t="shared" si="4"/>
        <v>0</v>
      </c>
      <c r="K98" s="27">
        <f>'[4]เย็น '!J98+'[4]เช้า '!J98+[4]บ่าย!J98</f>
        <v>0</v>
      </c>
      <c r="L98" s="27">
        <f>'[4]เย็น '!K98+'[4]เช้า '!K98+[4]บ่าย!K98</f>
        <v>8</v>
      </c>
      <c r="M98" s="28">
        <f t="shared" si="5"/>
        <v>22</v>
      </c>
      <c r="N98" s="21"/>
      <c r="O98" s="21"/>
      <c r="P98" s="21"/>
      <c r="Q98" s="21"/>
      <c r="R98" s="29">
        <f t="shared" si="7"/>
        <v>-22</v>
      </c>
      <c r="U98" s="30"/>
    </row>
    <row r="99" spans="2:21" x14ac:dyDescent="0.35">
      <c r="B99" s="21">
        <v>1124043</v>
      </c>
      <c r="C99" s="37" t="s">
        <v>139</v>
      </c>
      <c r="D99" s="27">
        <f>[4]บ่าย!D99+'[4]เช้า '!D99+'[4]เย็น '!D99</f>
        <v>0</v>
      </c>
      <c r="E99" s="27">
        <f>[4]บ่าย!E99+'[4]เช้า '!E99+'[4]เย็น '!E99</f>
        <v>0</v>
      </c>
      <c r="F99" s="27">
        <f>[4]บ่าย!F99+'[4]เช้า '!F99+'[4]เย็น '!F99</f>
        <v>0</v>
      </c>
      <c r="G99" s="27">
        <f>[4]บ่าย!G99+'[4]เช้า '!G99+'[4]เย็น '!G99</f>
        <v>0</v>
      </c>
      <c r="H99" s="27">
        <f>[4]บ่าย!H99+'[4]เช้า '!H99+'[4]เย็น '!H99</f>
        <v>0</v>
      </c>
      <c r="I99" s="27">
        <f>[4]บ่าย!I99+'[4]เช้า '!I99+'[4]เย็น '!I99</f>
        <v>0</v>
      </c>
      <c r="J99" s="27">
        <f t="shared" si="4"/>
        <v>0</v>
      </c>
      <c r="K99" s="27">
        <f>[4]บ่าย!J99+'[4]เช้า '!J99+'[4]เย็น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21" x14ac:dyDescent="0.3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>SUM(R90:R99)</f>
        <v>-64</v>
      </c>
    </row>
    <row r="101" spans="2:21" x14ac:dyDescent="0.3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21" x14ac:dyDescent="0.35">
      <c r="B102" s="21">
        <v>1112008</v>
      </c>
      <c r="C102" s="37" t="s">
        <v>130</v>
      </c>
      <c r="D102" s="27">
        <f>[4]บ่าย!D102+'[4]เช้า '!D102+'[4]เย็น '!D102</f>
        <v>2</v>
      </c>
      <c r="E102" s="27">
        <f>[4]บ่าย!E102+'[4]เช้า '!E102+'[4]เย็น '!E102</f>
        <v>4</v>
      </c>
      <c r="F102" s="27">
        <f>[4]บ่าย!F102+'[4]เช้า '!F102+'[4]เย็น '!F102</f>
        <v>0</v>
      </c>
      <c r="G102" s="27">
        <f>[4]บ่าย!G102+'[4]เช้า '!G102+'[4]เย็น '!G102</f>
        <v>0</v>
      </c>
      <c r="H102" s="27">
        <f>[4]บ่าย!H102+'[4]เช้า '!H102+'[4]เย็น '!H102</f>
        <v>0</v>
      </c>
      <c r="I102" s="27">
        <f>[4]บ่าย!I102+'[4]เช้า '!I102+'[4]เย็น '!I102</f>
        <v>0</v>
      </c>
      <c r="J102" s="27">
        <f t="shared" si="4"/>
        <v>0</v>
      </c>
      <c r="K102" s="27">
        <f>[4]บ่าย!J102+'[4]เช้า '!J102+'[4]เย็น '!J102</f>
        <v>0</v>
      </c>
      <c r="L102" s="33"/>
      <c r="M102" s="28">
        <f t="shared" si="5"/>
        <v>6</v>
      </c>
      <c r="N102" s="21"/>
      <c r="O102" s="21"/>
      <c r="P102" s="21"/>
      <c r="Q102" s="21"/>
      <c r="R102" s="29">
        <f t="shared" ref="R102:R111" si="8">(N102+O102+P102+Q102)-M102</f>
        <v>-6</v>
      </c>
    </row>
    <row r="103" spans="2:21" x14ac:dyDescent="0.35">
      <c r="B103" s="21">
        <v>1112010</v>
      </c>
      <c r="C103" s="37" t="s">
        <v>131</v>
      </c>
      <c r="D103" s="27">
        <f>[4]บ่าย!D103+'[4]เช้า '!D103+'[4]เย็น '!D103</f>
        <v>1</v>
      </c>
      <c r="E103" s="27">
        <f>[4]บ่าย!E103+'[4]เช้า '!E103+'[4]เย็น '!E103</f>
        <v>0</v>
      </c>
      <c r="F103" s="27">
        <f>[4]บ่าย!F103+'[4]เช้า '!F103+'[4]เย็น '!F103</f>
        <v>0</v>
      </c>
      <c r="G103" s="27">
        <f>[4]บ่าย!G103+'[4]เช้า '!G103+'[4]เย็น '!G103</f>
        <v>0</v>
      </c>
      <c r="H103" s="27">
        <f>[4]บ่าย!H103+'[4]เช้า '!H103+'[4]เย็น '!H103</f>
        <v>0</v>
      </c>
      <c r="I103" s="27">
        <f>[4]บ่าย!I103+'[4]เช้า '!I103+'[4]เย็น '!I103</f>
        <v>0</v>
      </c>
      <c r="J103" s="27">
        <f t="shared" si="4"/>
        <v>0</v>
      </c>
      <c r="K103" s="27">
        <f>[4]บ่าย!J103+'[4]เช้า '!J103+'[4]เย็น '!J103</f>
        <v>0</v>
      </c>
      <c r="L103" s="33"/>
      <c r="M103" s="28">
        <f t="shared" si="5"/>
        <v>1</v>
      </c>
      <c r="N103" s="21"/>
      <c r="O103" s="21"/>
      <c r="P103" s="21"/>
      <c r="Q103" s="21"/>
      <c r="R103" s="29">
        <f t="shared" si="8"/>
        <v>-1</v>
      </c>
    </row>
    <row r="104" spans="2:21" x14ac:dyDescent="0.35">
      <c r="B104" s="21">
        <v>1112002</v>
      </c>
      <c r="C104" s="37" t="s">
        <v>132</v>
      </c>
      <c r="D104" s="27">
        <f>[4]บ่าย!D104+'[4]เช้า '!D104+'[4]เย็น '!D104</f>
        <v>2</v>
      </c>
      <c r="E104" s="27">
        <f>[4]บ่าย!E104+'[4]เช้า '!E104+'[4]เย็น '!E104</f>
        <v>0</v>
      </c>
      <c r="F104" s="27">
        <f>[4]บ่าย!F104+'[4]เช้า '!F104+'[4]เย็น '!F104</f>
        <v>0</v>
      </c>
      <c r="G104" s="27">
        <f>[4]บ่าย!G104+'[4]เช้า '!G104+'[4]เย็น '!G104</f>
        <v>0</v>
      </c>
      <c r="H104" s="27">
        <f>[4]บ่าย!H104+'[4]เช้า '!H104+'[4]เย็น '!H104</f>
        <v>0</v>
      </c>
      <c r="I104" s="27">
        <f>[4]บ่าย!I104+'[4]เช้า '!I104+'[4]เย็น '!I104</f>
        <v>0</v>
      </c>
      <c r="J104" s="27">
        <f t="shared" si="4"/>
        <v>0</v>
      </c>
      <c r="K104" s="27">
        <f>[4]บ่าย!J104+'[4]เช้า '!J104+'[4]เย็น '!J104</f>
        <v>0</v>
      </c>
      <c r="L104" s="33"/>
      <c r="M104" s="28">
        <f t="shared" si="5"/>
        <v>2</v>
      </c>
      <c r="N104" s="21"/>
      <c r="O104" s="21"/>
      <c r="P104" s="21"/>
      <c r="Q104" s="21"/>
      <c r="R104" s="29">
        <f t="shared" si="8"/>
        <v>-2</v>
      </c>
    </row>
    <row r="105" spans="2:21" x14ac:dyDescent="0.35">
      <c r="B105" s="21">
        <v>1112004</v>
      </c>
      <c r="C105" s="37" t="s">
        <v>133</v>
      </c>
      <c r="D105" s="27">
        <f>[4]บ่าย!D105+'[4]เช้า '!D105+'[4]เย็น '!D105</f>
        <v>1</v>
      </c>
      <c r="E105" s="27">
        <f>[4]บ่าย!E105+'[4]เช้า '!E105+'[4]เย็น '!E105</f>
        <v>0</v>
      </c>
      <c r="F105" s="27">
        <f>[4]บ่าย!F105+'[4]เช้า '!F105+'[4]เย็น '!F105</f>
        <v>0</v>
      </c>
      <c r="G105" s="27">
        <f>[4]บ่าย!G105+'[4]เช้า '!G105+'[4]เย็น '!G105</f>
        <v>0</v>
      </c>
      <c r="H105" s="27">
        <f>[4]บ่าย!H105+'[4]เช้า '!H105+'[4]เย็น '!H105</f>
        <v>0</v>
      </c>
      <c r="I105" s="27">
        <f>[4]บ่าย!I105+'[4]เช้า '!I105+'[4]เย็น '!I105</f>
        <v>0</v>
      </c>
      <c r="J105" s="27">
        <f t="shared" si="4"/>
        <v>0</v>
      </c>
      <c r="K105" s="27">
        <f>[4]บ่าย!J105+'[4]เช้า '!J105+'[4]เย็น '!J105</f>
        <v>0</v>
      </c>
      <c r="L105" s="33"/>
      <c r="M105" s="28">
        <f t="shared" si="5"/>
        <v>1</v>
      </c>
      <c r="N105" s="21"/>
      <c r="O105" s="21"/>
      <c r="P105" s="21"/>
      <c r="Q105" s="21"/>
      <c r="R105" s="29">
        <f t="shared" si="8"/>
        <v>-1</v>
      </c>
    </row>
    <row r="106" spans="2:21" x14ac:dyDescent="0.35">
      <c r="B106" s="21">
        <v>1112006</v>
      </c>
      <c r="C106" s="37" t="s">
        <v>134</v>
      </c>
      <c r="D106" s="27">
        <f>[4]บ่าย!D106+'[4]เช้า '!D106+'[4]เย็น '!D106</f>
        <v>0</v>
      </c>
      <c r="E106" s="27">
        <f>[4]บ่าย!E106+'[4]เช้า '!E106+'[4]เย็น '!E106</f>
        <v>0</v>
      </c>
      <c r="F106" s="27">
        <f>[4]บ่าย!F106+'[4]เช้า '!F106+'[4]เย็น '!F106</f>
        <v>0</v>
      </c>
      <c r="G106" s="27">
        <f>[4]บ่าย!G106+'[4]เช้า '!G106+'[4]เย็น '!G106</f>
        <v>0</v>
      </c>
      <c r="H106" s="27">
        <f>[4]บ่าย!H106+'[4]เช้า '!H106+'[4]เย็น '!H106</f>
        <v>0</v>
      </c>
      <c r="I106" s="27">
        <f>[4]บ่าย!I106+'[4]เช้า '!I106+'[4]เย็น '!I106</f>
        <v>0</v>
      </c>
      <c r="J106" s="27">
        <f t="shared" si="4"/>
        <v>0</v>
      </c>
      <c r="K106" s="27">
        <f>[4]บ่าย!J106+'[4]เช้า '!J106+'[4]เย็น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21" x14ac:dyDescent="0.35">
      <c r="B107" s="21">
        <v>1112018</v>
      </c>
      <c r="C107" s="37" t="s">
        <v>135</v>
      </c>
      <c r="D107" s="27">
        <f>[4]บ่าย!D107+'[4]เช้า '!D107+'[4]เย็น '!D107</f>
        <v>0</v>
      </c>
      <c r="E107" s="27">
        <f>[4]บ่าย!E107+'[4]เช้า '!E107+'[4]เย็น '!E107</f>
        <v>0</v>
      </c>
      <c r="F107" s="27">
        <f>[4]บ่าย!F107+'[4]เช้า '!F107+'[4]เย็น '!F107</f>
        <v>0</v>
      </c>
      <c r="G107" s="27">
        <f>[4]บ่าย!G107+'[4]เช้า '!G107+'[4]เย็น '!G107</f>
        <v>0</v>
      </c>
      <c r="H107" s="27">
        <f>[4]บ่าย!H107+'[4]เช้า '!H107+'[4]เย็น '!H107</f>
        <v>0</v>
      </c>
      <c r="I107" s="27">
        <f>[4]บ่าย!I107+'[4]เช้า '!I107+'[4]เย็น '!I107</f>
        <v>0</v>
      </c>
      <c r="J107" s="27">
        <f t="shared" si="4"/>
        <v>0</v>
      </c>
      <c r="K107" s="27">
        <f>[4]บ่าย!J107+'[4]เช้า '!J107+'[4]เย็น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21" x14ac:dyDescent="0.35">
      <c r="B108" s="21">
        <v>1112016</v>
      </c>
      <c r="C108" s="37" t="s">
        <v>136</v>
      </c>
      <c r="D108" s="27">
        <f>[4]บ่าย!D108+'[4]เช้า '!D108+'[4]เย็น '!D108</f>
        <v>1</v>
      </c>
      <c r="E108" s="27">
        <f>[4]บ่าย!E108+'[4]เช้า '!E108+'[4]เย็น '!E108</f>
        <v>0</v>
      </c>
      <c r="F108" s="27">
        <f>[4]บ่าย!F108+'[4]เช้า '!F108+'[4]เย็น '!F108</f>
        <v>0</v>
      </c>
      <c r="G108" s="27">
        <f>[4]บ่าย!G108+'[4]เช้า '!G108+'[4]เย็น '!G108</f>
        <v>0</v>
      </c>
      <c r="H108" s="27">
        <f>[4]บ่าย!H108+'[4]เช้า '!H108+'[4]เย็น '!H108</f>
        <v>0</v>
      </c>
      <c r="I108" s="27">
        <f>[4]บ่าย!I108+'[4]เช้า '!I108+'[4]เย็น '!I108</f>
        <v>0</v>
      </c>
      <c r="J108" s="27">
        <f t="shared" si="4"/>
        <v>0</v>
      </c>
      <c r="K108" s="27">
        <f>[4]บ่าย!J108+'[4]เช้า '!J108+'[4]เย็น '!J108</f>
        <v>0</v>
      </c>
      <c r="L108" s="33"/>
      <c r="M108" s="28">
        <f t="shared" si="5"/>
        <v>1</v>
      </c>
      <c r="N108" s="21"/>
      <c r="O108" s="21"/>
      <c r="P108" s="21"/>
      <c r="Q108" s="21"/>
      <c r="R108" s="29">
        <f t="shared" si="8"/>
        <v>-1</v>
      </c>
    </row>
    <row r="109" spans="2:21" x14ac:dyDescent="0.35">
      <c r="B109" s="21">
        <v>1112014</v>
      </c>
      <c r="C109" s="37" t="s">
        <v>137</v>
      </c>
      <c r="D109" s="27">
        <f>[4]บ่าย!D109+'[4]เช้า '!D109+'[4]เย็น '!D109</f>
        <v>0</v>
      </c>
      <c r="E109" s="27">
        <f>[4]บ่าย!E109+'[4]เช้า '!E109+'[4]เย็น '!E109</f>
        <v>0</v>
      </c>
      <c r="F109" s="27">
        <f>[4]บ่าย!F109+'[4]เช้า '!F109+'[4]เย็น '!F109</f>
        <v>0</v>
      </c>
      <c r="G109" s="27">
        <f>[4]บ่าย!G109+'[4]เช้า '!G109+'[4]เย็น '!G109</f>
        <v>0</v>
      </c>
      <c r="H109" s="27">
        <f>[4]บ่าย!H109+'[4]เช้า '!H109+'[4]เย็น '!H109</f>
        <v>0</v>
      </c>
      <c r="I109" s="27">
        <f>[4]บ่าย!I109+'[4]เช้า '!I109+'[4]เย็น '!I109</f>
        <v>0</v>
      </c>
      <c r="J109" s="27">
        <f t="shared" si="4"/>
        <v>0</v>
      </c>
      <c r="K109" s="27">
        <f>[4]บ่าย!J109+'[4]เช้า '!J109+'[4]เย็น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21" x14ac:dyDescent="0.35">
      <c r="B110" s="21">
        <v>1112012</v>
      </c>
      <c r="C110" s="37" t="s">
        <v>138</v>
      </c>
      <c r="D110" s="27">
        <f>[4]บ่าย!D110+'[4]เช้า '!D110+'[4]เย็น '!D110</f>
        <v>1</v>
      </c>
      <c r="E110" s="27">
        <f>[4]บ่าย!E110+'[4]เช้า '!E110+'[4]เย็น '!E110</f>
        <v>0</v>
      </c>
      <c r="F110" s="27">
        <f>[4]บ่าย!F110+'[4]เช้า '!F110+'[4]เย็น '!F110</f>
        <v>0</v>
      </c>
      <c r="G110" s="27">
        <f>[4]บ่าย!G110+'[4]เช้า '!G110+'[4]เย็น '!G110</f>
        <v>0</v>
      </c>
      <c r="H110" s="27">
        <f>[4]บ่าย!H110+'[4]เช้า '!H110+'[4]เย็น '!H110</f>
        <v>0</v>
      </c>
      <c r="I110" s="27">
        <f>[4]บ่าย!I110+'[4]เช้า '!I110+'[4]เย็น '!I110</f>
        <v>0</v>
      </c>
      <c r="J110" s="27">
        <f t="shared" si="4"/>
        <v>0</v>
      </c>
      <c r="K110" s="27">
        <f>[4]บ่าย!J110+'[4]เช้า '!J110+'[4]เย็น '!J110</f>
        <v>0</v>
      </c>
      <c r="L110" s="33"/>
      <c r="M110" s="28">
        <f t="shared" si="5"/>
        <v>1</v>
      </c>
      <c r="N110" s="21"/>
      <c r="O110" s="21"/>
      <c r="P110" s="21"/>
      <c r="Q110" s="21"/>
      <c r="R110" s="29">
        <f t="shared" si="8"/>
        <v>-1</v>
      </c>
    </row>
    <row r="111" spans="2:21" x14ac:dyDescent="0.35">
      <c r="B111" s="21"/>
      <c r="C111" s="37" t="s">
        <v>139</v>
      </c>
      <c r="D111" s="27">
        <f>[4]บ่าย!D111+'[4]เช้า '!D111+'[4]เย็น '!D111</f>
        <v>0</v>
      </c>
      <c r="E111" s="27">
        <f>[4]บ่าย!E111+'[4]เช้า '!E111+'[4]เย็น '!E111</f>
        <v>0</v>
      </c>
      <c r="F111" s="27">
        <f>[4]บ่าย!F111+'[4]เช้า '!F111+'[4]เย็น '!F111</f>
        <v>0</v>
      </c>
      <c r="G111" s="27">
        <f>[4]บ่าย!G111+'[4]เช้า '!G111+'[4]เย็น '!G111</f>
        <v>0</v>
      </c>
      <c r="H111" s="27">
        <f>[4]บ่าย!H111+'[4]เช้า '!H111+'[4]เย็น '!H111</f>
        <v>0</v>
      </c>
      <c r="I111" s="27">
        <f>[4]บ่าย!I111+'[4]เช้า '!I111+'[4]เย็น '!I111</f>
        <v>0</v>
      </c>
      <c r="J111" s="27">
        <f t="shared" si="4"/>
        <v>0</v>
      </c>
      <c r="K111" s="27">
        <f>[4]บ่าย!J111+'[4]เช้า '!J111+'[4]เย็น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21" x14ac:dyDescent="0.3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ref="R112" si="9">(N112+O112)-M112</f>
        <v>0</v>
      </c>
    </row>
    <row r="113" spans="1:18" x14ac:dyDescent="0.3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1:18" x14ac:dyDescent="0.35">
      <c r="A114">
        <v>60</v>
      </c>
      <c r="B114" s="21">
        <v>1113170</v>
      </c>
      <c r="C114" s="38" t="s">
        <v>34</v>
      </c>
      <c r="D114" s="27">
        <f>'[4]เย็น '!D114+'[4]เช้า '!D114+[4]บ่าย!D114</f>
        <v>11</v>
      </c>
      <c r="E114" s="27">
        <f>'[4]เย็น '!E114+'[4]เช้า '!E114+[4]บ่าย!E114</f>
        <v>0</v>
      </c>
      <c r="F114" s="27">
        <f>'[4]เย็น '!F114+'[4]เช้า '!F114+[4]บ่าย!F114</f>
        <v>0</v>
      </c>
      <c r="G114" s="27">
        <f>'[4]เย็น '!G114+'[4]เช้า '!G114+[4]บ่าย!G114</f>
        <v>0</v>
      </c>
      <c r="H114" s="27">
        <f>'[4]เย็น '!H114+'[4]เช้า '!H114+[4]บ่าย!H114</f>
        <v>0</v>
      </c>
      <c r="I114" s="27">
        <f>'[4]เย็น '!I114+'[4]เช้า '!I114+[4]บ่าย!I114</f>
        <v>0</v>
      </c>
      <c r="J114" s="27">
        <f t="shared" si="4"/>
        <v>0</v>
      </c>
      <c r="K114" s="27">
        <f>'[4]เย็น '!J114+'[4]เช้า '!J114+[4]บ่าย!J114</f>
        <v>0</v>
      </c>
      <c r="L114" s="27">
        <f>'[4]เย็น '!K114+'[4]เช้า '!K114+[4]บ่าย!K114</f>
        <v>0</v>
      </c>
      <c r="M114" s="28">
        <f t="shared" si="5"/>
        <v>11</v>
      </c>
      <c r="N114" s="21"/>
      <c r="O114" s="21"/>
      <c r="P114" s="21"/>
      <c r="Q114" s="21"/>
      <c r="R114" s="29">
        <f t="shared" ref="R114:R140" si="10">(N114+O114+P114+Q114)-M114</f>
        <v>-11</v>
      </c>
    </row>
    <row r="115" spans="1:18" x14ac:dyDescent="0.35">
      <c r="A115">
        <v>5</v>
      </c>
      <c r="B115" s="21">
        <v>1113171</v>
      </c>
      <c r="C115" s="38" t="s">
        <v>35</v>
      </c>
      <c r="D115" s="27">
        <f>'[4]เย็น '!D115+'[4]เช้า '!D115+[4]บ่าย!D115</f>
        <v>2</v>
      </c>
      <c r="E115" s="27">
        <f>'[4]เย็น '!E115+'[4]เช้า '!E115+[4]บ่าย!E115</f>
        <v>0</v>
      </c>
      <c r="F115" s="27">
        <f>'[4]เย็น '!F115+'[4]เช้า '!F115+[4]บ่าย!F115</f>
        <v>0</v>
      </c>
      <c r="G115" s="27">
        <f>'[4]เย็น '!G115+'[4]เช้า '!G115+[4]บ่าย!G115</f>
        <v>0</v>
      </c>
      <c r="H115" s="27">
        <f>'[4]เย็น '!H115+'[4]เช้า '!H115+[4]บ่าย!H115</f>
        <v>0</v>
      </c>
      <c r="I115" s="27">
        <f>'[4]เย็น '!I115+'[4]เช้า '!I115+[4]บ่าย!I115</f>
        <v>0</v>
      </c>
      <c r="J115" s="27">
        <f t="shared" si="4"/>
        <v>0</v>
      </c>
      <c r="K115" s="27">
        <f>'[4]เย็น '!J115+'[4]เช้า '!J115+[4]บ่าย!J115</f>
        <v>0</v>
      </c>
      <c r="L115" s="27">
        <f>'[4]เย็น '!K115+'[4]เช้า '!K115+[4]บ่าย!K115</f>
        <v>0</v>
      </c>
      <c r="M115" s="28">
        <f t="shared" si="5"/>
        <v>2</v>
      </c>
      <c r="N115" s="21"/>
      <c r="O115" s="21"/>
      <c r="P115" s="21"/>
      <c r="Q115" s="21"/>
      <c r="R115" s="29">
        <f t="shared" si="10"/>
        <v>-2</v>
      </c>
    </row>
    <row r="116" spans="1:18" x14ac:dyDescent="0.35">
      <c r="B116" s="21">
        <v>1113172</v>
      </c>
      <c r="C116" s="38" t="s">
        <v>36</v>
      </c>
      <c r="D116" s="27">
        <f>'[4]เย็น '!D116+'[4]เช้า '!D116+[4]บ่าย!D116</f>
        <v>7</v>
      </c>
      <c r="E116" s="27">
        <f>'[4]เย็น '!E116+'[4]เช้า '!E116+[4]บ่าย!E116</f>
        <v>0</v>
      </c>
      <c r="F116" s="27">
        <f>'[4]เย็น '!F116+'[4]เช้า '!F116+[4]บ่าย!F116</f>
        <v>0</v>
      </c>
      <c r="G116" s="27">
        <f>'[4]เย็น '!G116+'[4]เช้า '!G116+[4]บ่าย!G116</f>
        <v>0</v>
      </c>
      <c r="H116" s="27">
        <f>'[4]เย็น '!H116+'[4]เช้า '!H116+[4]บ่าย!H116</f>
        <v>0</v>
      </c>
      <c r="I116" s="27">
        <f>'[4]เย็น '!I116+'[4]เช้า '!I116+[4]บ่าย!I116</f>
        <v>0</v>
      </c>
      <c r="J116" s="27">
        <f t="shared" si="4"/>
        <v>0</v>
      </c>
      <c r="K116" s="27">
        <f>'[4]เย็น '!J116+'[4]เช้า '!J116+[4]บ่าย!J116</f>
        <v>0</v>
      </c>
      <c r="L116" s="27">
        <f>'[4]เย็น '!K116+'[4]เช้า '!K116+[4]บ่าย!K116</f>
        <v>0</v>
      </c>
      <c r="M116" s="28">
        <f t="shared" si="5"/>
        <v>7</v>
      </c>
      <c r="N116" s="21"/>
      <c r="O116" s="21"/>
      <c r="P116" s="21"/>
      <c r="Q116" s="21"/>
      <c r="R116" s="29">
        <f t="shared" si="10"/>
        <v>-7</v>
      </c>
    </row>
    <row r="117" spans="1:18" x14ac:dyDescent="0.35">
      <c r="B117" s="21">
        <v>1113173</v>
      </c>
      <c r="C117" s="38" t="s">
        <v>37</v>
      </c>
      <c r="D117" s="27">
        <f>'[4]เย็น '!D117+'[4]เช้า '!D117+[4]บ่าย!D117</f>
        <v>0</v>
      </c>
      <c r="E117" s="27">
        <f>'[4]เย็น '!E117+'[4]เช้า '!E117+[4]บ่าย!E117</f>
        <v>0</v>
      </c>
      <c r="F117" s="27">
        <f>'[4]เย็น '!F117+'[4]เช้า '!F117+[4]บ่าย!F117</f>
        <v>0</v>
      </c>
      <c r="G117" s="27">
        <f>'[4]เย็น '!G117+'[4]เช้า '!G117+[4]บ่าย!G117</f>
        <v>0</v>
      </c>
      <c r="H117" s="27">
        <f>'[4]เย็น '!H117+'[4]เช้า '!H117+[4]บ่าย!H117</f>
        <v>0</v>
      </c>
      <c r="I117" s="27">
        <f>'[4]เย็น '!I117+'[4]เช้า '!I117+[4]บ่าย!I117</f>
        <v>0</v>
      </c>
      <c r="J117" s="27">
        <f t="shared" si="4"/>
        <v>0</v>
      </c>
      <c r="K117" s="27">
        <f>'[4]เย็น '!J117+'[4]เช้า '!J117+[4]บ่าย!J117</f>
        <v>0</v>
      </c>
      <c r="L117" s="27">
        <f>'[4]เย็น '!K117+'[4]เช้า '!K117+[4]บ่าย!K117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10"/>
        <v>0</v>
      </c>
    </row>
    <row r="118" spans="1:18" x14ac:dyDescent="0.35">
      <c r="B118" s="21">
        <v>1100003</v>
      </c>
      <c r="C118" s="38" t="s">
        <v>38</v>
      </c>
      <c r="D118" s="27">
        <f>'[4]เย็น '!D118+'[4]เช้า '!D118+[4]บ่าย!D118</f>
        <v>0</v>
      </c>
      <c r="E118" s="27">
        <f>'[4]เย็น '!E118+'[4]เช้า '!E118+[4]บ่าย!E118</f>
        <v>0</v>
      </c>
      <c r="F118" s="27">
        <f>'[4]เย็น '!F118+'[4]เช้า '!F118+[4]บ่าย!F118</f>
        <v>0</v>
      </c>
      <c r="G118" s="27">
        <f>'[4]เย็น '!G118+'[4]เช้า '!G118+[4]บ่าย!G118</f>
        <v>0</v>
      </c>
      <c r="H118" s="27">
        <f>'[4]เย็น '!H118+'[4]เช้า '!H118+[4]บ่าย!H118</f>
        <v>0</v>
      </c>
      <c r="I118" s="27">
        <f>'[4]เย็น '!I118+'[4]เช้า '!I118+[4]บ่าย!I118</f>
        <v>0</v>
      </c>
      <c r="J118" s="27">
        <f t="shared" si="4"/>
        <v>0</v>
      </c>
      <c r="K118" s="27">
        <f>'[4]เย็น '!J118+'[4]เช้า '!J118+[4]บ่าย!J118</f>
        <v>0</v>
      </c>
      <c r="L118" s="27">
        <f>'[4]เย็น '!K118+'[4]เช้า '!K118+[4]บ่าย!K118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10"/>
        <v>0</v>
      </c>
    </row>
    <row r="119" spans="1:18" x14ac:dyDescent="0.35">
      <c r="B119" s="21">
        <v>1100001</v>
      </c>
      <c r="C119" s="38" t="s">
        <v>39</v>
      </c>
      <c r="D119" s="27">
        <f>'[4]เย็น '!D119+'[4]เช้า '!D119+[4]บ่าย!D119</f>
        <v>0</v>
      </c>
      <c r="E119" s="27">
        <f>'[4]เย็น '!E119+'[4]เช้า '!E119+[4]บ่าย!E119</f>
        <v>0</v>
      </c>
      <c r="F119" s="27">
        <f>'[4]เย็น '!F119+'[4]เช้า '!F119+[4]บ่าย!F119</f>
        <v>0</v>
      </c>
      <c r="G119" s="27">
        <f>'[4]เย็น '!G119+'[4]เช้า '!G119+[4]บ่าย!G119</f>
        <v>0</v>
      </c>
      <c r="H119" s="27">
        <f>'[4]เย็น '!H119+'[4]เช้า '!H119+[4]บ่าย!H119</f>
        <v>0</v>
      </c>
      <c r="I119" s="27">
        <f>'[4]เย็น '!I119+'[4]เช้า '!I119+[4]บ่าย!I119</f>
        <v>0</v>
      </c>
      <c r="J119" s="27">
        <f t="shared" si="4"/>
        <v>0</v>
      </c>
      <c r="K119" s="27">
        <f>'[4]เย็น '!J119+'[4]เช้า '!J119+[4]บ่าย!J119</f>
        <v>0</v>
      </c>
      <c r="L119" s="27">
        <f>'[4]เย็น '!K119+'[4]เช้า '!K119+[4]บ่าย!K119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10"/>
        <v>0</v>
      </c>
    </row>
    <row r="120" spans="1:18" x14ac:dyDescent="0.35">
      <c r="B120" s="21">
        <v>1100002</v>
      </c>
      <c r="C120" s="38" t="s">
        <v>40</v>
      </c>
      <c r="D120" s="27">
        <f>'[4]เย็น '!D120+'[4]เช้า '!D120+[4]บ่าย!D120</f>
        <v>0</v>
      </c>
      <c r="E120" s="27">
        <f>'[4]เย็น '!E120+'[4]เช้า '!E120+[4]บ่าย!E120</f>
        <v>0</v>
      </c>
      <c r="F120" s="27">
        <f>'[4]เย็น '!F120+'[4]เช้า '!F120+[4]บ่าย!F120</f>
        <v>0</v>
      </c>
      <c r="G120" s="27">
        <f>'[4]เย็น '!G120+'[4]เช้า '!G120+[4]บ่าย!G120</f>
        <v>0</v>
      </c>
      <c r="H120" s="27">
        <f>'[4]เย็น '!H120+'[4]เช้า '!H120+[4]บ่าย!H120</f>
        <v>0</v>
      </c>
      <c r="I120" s="27">
        <f>'[4]เย็น '!I120+'[4]เช้า '!I120+[4]บ่าย!I120</f>
        <v>0</v>
      </c>
      <c r="J120" s="27">
        <f t="shared" si="4"/>
        <v>0</v>
      </c>
      <c r="K120" s="27">
        <f>'[4]เย็น '!J120+'[4]เช้า '!J120+[4]บ่าย!J120</f>
        <v>0</v>
      </c>
      <c r="L120" s="27">
        <f>'[4]เย็น '!K120+'[4]เช้า '!K120+[4]บ่าย!K120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10"/>
        <v>0</v>
      </c>
    </row>
    <row r="121" spans="1:18" x14ac:dyDescent="0.35">
      <c r="B121" s="21">
        <v>1200001</v>
      </c>
      <c r="C121" s="38" t="s">
        <v>41</v>
      </c>
      <c r="D121" s="27">
        <f>'[4]เย็น '!D121+'[4]เช้า '!D121+[4]บ่าย!D121</f>
        <v>0</v>
      </c>
      <c r="E121" s="27">
        <f>'[4]เย็น '!E121+'[4]เช้า '!E121+[4]บ่าย!E121</f>
        <v>0</v>
      </c>
      <c r="F121" s="27">
        <f>'[4]เย็น '!F121+'[4]เช้า '!F121+[4]บ่าย!F121</f>
        <v>0</v>
      </c>
      <c r="G121" s="27">
        <f>'[4]เย็น '!G121+'[4]เช้า '!G121+[4]บ่าย!G121</f>
        <v>0</v>
      </c>
      <c r="H121" s="27">
        <f>'[4]เย็น '!H121+'[4]เช้า '!H121+[4]บ่าย!H121</f>
        <v>0</v>
      </c>
      <c r="I121" s="27">
        <f>'[4]เย็น '!I121+'[4]เช้า '!I121+[4]บ่าย!I121</f>
        <v>0</v>
      </c>
      <c r="J121" s="27">
        <f t="shared" si="4"/>
        <v>0</v>
      </c>
      <c r="K121" s="27">
        <f>'[4]เย็น '!J121+'[4]เช้า '!J121+[4]บ่าย!J121</f>
        <v>0</v>
      </c>
      <c r="L121" s="27">
        <f>'[4]เย็น '!K121+'[4]เช้า '!K121+[4]บ่าย!K121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10"/>
        <v>0</v>
      </c>
    </row>
    <row r="122" spans="1:18" x14ac:dyDescent="0.35">
      <c r="B122" s="21">
        <v>1005761</v>
      </c>
      <c r="C122" s="38" t="s">
        <v>42</v>
      </c>
      <c r="D122" s="27">
        <f>'[4]เย็น '!D122+'[4]เช้า '!D122+[4]บ่าย!D122</f>
        <v>0</v>
      </c>
      <c r="E122" s="27">
        <f>'[4]เย็น '!E122+'[4]เช้า '!E122+[4]บ่าย!E122</f>
        <v>0</v>
      </c>
      <c r="F122" s="27">
        <f>'[4]เย็น '!F122+'[4]เช้า '!F122+[4]บ่าย!F122</f>
        <v>0</v>
      </c>
      <c r="G122" s="27">
        <f>'[4]เย็น '!G122+'[4]เช้า '!G122+[4]บ่าย!G122</f>
        <v>0</v>
      </c>
      <c r="H122" s="27">
        <f>'[4]เย็น '!H122+'[4]เช้า '!H122+[4]บ่าย!H122</f>
        <v>0</v>
      </c>
      <c r="I122" s="27">
        <f>'[4]เย็น '!I122+'[4]เช้า '!I122+[4]บ่าย!I122</f>
        <v>0</v>
      </c>
      <c r="J122" s="27">
        <f t="shared" si="4"/>
        <v>0</v>
      </c>
      <c r="K122" s="27">
        <f>'[4]เย็น '!J122+'[4]เช้า '!J122+[4]บ่าย!J122</f>
        <v>0</v>
      </c>
      <c r="L122" s="27">
        <f>'[4]เย็น '!K122+'[4]เช้า '!K122+[4]บ่าย!K122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10"/>
        <v>0</v>
      </c>
    </row>
    <row r="123" spans="1:18" x14ac:dyDescent="0.35">
      <c r="B123" s="21">
        <v>1114501</v>
      </c>
      <c r="C123" s="38" t="s">
        <v>43</v>
      </c>
      <c r="D123" s="27">
        <f>'[4]เย็น '!D123+'[4]เช้า '!D123+[4]บ่าย!D123</f>
        <v>0</v>
      </c>
      <c r="E123" s="27">
        <f>'[4]เย็น '!E123+'[4]เช้า '!E123+[4]บ่าย!E123</f>
        <v>13</v>
      </c>
      <c r="F123" s="27">
        <f>'[4]เย็น '!F123+'[4]เช้า '!F123+[4]บ่าย!F123</f>
        <v>1</v>
      </c>
      <c r="G123" s="27">
        <f>'[4]เย็น '!G123+'[4]เช้า '!G123+[4]บ่าย!G123</f>
        <v>12</v>
      </c>
      <c r="H123" s="27">
        <f>'[4]เย็น '!H123+'[4]เช้า '!H123+[4]บ่าย!H123</f>
        <v>0</v>
      </c>
      <c r="I123" s="27">
        <f>'[4]เย็น '!I123+'[4]เช้า '!I123+[4]บ่าย!I123</f>
        <v>0</v>
      </c>
      <c r="J123" s="27">
        <f t="shared" si="4"/>
        <v>12</v>
      </c>
      <c r="K123" s="27">
        <f>'[4]เย็น '!J123+'[4]เช้า '!J123+[4]บ่าย!J123</f>
        <v>0</v>
      </c>
      <c r="L123" s="27">
        <f>'[4]เย็น '!K123+'[4]เช้า '!K123+[4]บ่าย!K123</f>
        <v>0</v>
      </c>
      <c r="M123" s="28">
        <f t="shared" si="5"/>
        <v>26</v>
      </c>
      <c r="N123" s="21"/>
      <c r="O123" s="21"/>
      <c r="P123" s="21"/>
      <c r="Q123" s="21"/>
      <c r="R123" s="29">
        <f t="shared" si="10"/>
        <v>-26</v>
      </c>
    </row>
    <row r="124" spans="1:18" x14ac:dyDescent="0.35">
      <c r="B124" s="21">
        <v>1114502</v>
      </c>
      <c r="C124" s="38" t="s">
        <v>44</v>
      </c>
      <c r="D124" s="27">
        <f>'[4]เย็น '!D124+'[4]เช้า '!D124+[4]บ่าย!D124</f>
        <v>0</v>
      </c>
      <c r="E124" s="27">
        <f>'[4]เย็น '!E124+'[4]เช้า '!E124+[4]บ่าย!E124</f>
        <v>13</v>
      </c>
      <c r="F124" s="27">
        <f>'[4]เย็น '!F124+'[4]เช้า '!F124+[4]บ่าย!F124</f>
        <v>1</v>
      </c>
      <c r="G124" s="27">
        <f>'[4]เย็น '!G124+'[4]เช้า '!G124+[4]บ่าย!G124</f>
        <v>5</v>
      </c>
      <c r="H124" s="27">
        <f>'[4]เย็น '!H124+'[4]เช้า '!H124+[4]บ่าย!H124</f>
        <v>0</v>
      </c>
      <c r="I124" s="27">
        <f>'[4]เย็น '!I124+'[4]เช้า '!I124+[4]บ่าย!I124</f>
        <v>0</v>
      </c>
      <c r="J124" s="27">
        <f t="shared" si="4"/>
        <v>5</v>
      </c>
      <c r="K124" s="27">
        <f>'[4]เย็น '!J124+'[4]เช้า '!J124+[4]บ่าย!J124</f>
        <v>0</v>
      </c>
      <c r="L124" s="27">
        <f>'[4]เย็น '!K124+'[4]เช้า '!K124+[4]บ่าย!K124</f>
        <v>0</v>
      </c>
      <c r="M124" s="28">
        <f t="shared" si="5"/>
        <v>19</v>
      </c>
      <c r="N124" s="21"/>
      <c r="O124" s="21"/>
      <c r="P124" s="21"/>
      <c r="Q124" s="21"/>
      <c r="R124" s="29">
        <f t="shared" si="10"/>
        <v>-19</v>
      </c>
    </row>
    <row r="125" spans="1:18" x14ac:dyDescent="0.35">
      <c r="B125" s="21">
        <v>1114503</v>
      </c>
      <c r="C125" s="38" t="s">
        <v>45</v>
      </c>
      <c r="D125" s="27">
        <f>'[4]เย็น '!D125+'[4]เช้า '!D125+[4]บ่าย!D125</f>
        <v>0</v>
      </c>
      <c r="E125" s="27">
        <f>'[4]เย็น '!E125+'[4]เช้า '!E125+[4]บ่าย!E125</f>
        <v>9</v>
      </c>
      <c r="F125" s="27">
        <f>'[4]เย็น '!F125+'[4]เช้า '!F125+[4]บ่าย!F125</f>
        <v>1</v>
      </c>
      <c r="G125" s="27">
        <f>'[4]เย็น '!G125+'[4]เช้า '!G125+[4]บ่าย!G125</f>
        <v>5</v>
      </c>
      <c r="H125" s="27">
        <f>'[4]เย็น '!H125+'[4]เช้า '!H125+[4]บ่าย!H125</f>
        <v>0</v>
      </c>
      <c r="I125" s="27">
        <f>'[4]เย็น '!I125+'[4]เช้า '!I125+[4]บ่าย!I125</f>
        <v>0</v>
      </c>
      <c r="J125" s="27">
        <f t="shared" si="4"/>
        <v>5</v>
      </c>
      <c r="K125" s="27">
        <f>'[4]เย็น '!J125+'[4]เช้า '!J125+[4]บ่าย!J125</f>
        <v>0</v>
      </c>
      <c r="L125" s="27">
        <f>'[4]เย็น '!K125+'[4]เช้า '!K125+[4]บ่าย!K125</f>
        <v>0</v>
      </c>
      <c r="M125" s="28">
        <f t="shared" si="5"/>
        <v>15</v>
      </c>
      <c r="N125" s="21"/>
      <c r="O125" s="21"/>
      <c r="P125" s="21"/>
      <c r="Q125" s="21"/>
      <c r="R125" s="29">
        <f t="shared" si="10"/>
        <v>-15</v>
      </c>
    </row>
    <row r="126" spans="1:18" x14ac:dyDescent="0.35">
      <c r="B126" s="21">
        <v>1124021</v>
      </c>
      <c r="C126" s="38" t="s">
        <v>46</v>
      </c>
      <c r="D126" s="27">
        <f>'[4]เย็น '!D126+'[4]เช้า '!D126+[4]บ่าย!D126</f>
        <v>0</v>
      </c>
      <c r="E126" s="27">
        <f>'[4]เย็น '!E126+'[4]เช้า '!E126+[4]บ่าย!E126</f>
        <v>28</v>
      </c>
      <c r="F126" s="27">
        <f>'[4]เย็น '!F126+'[4]เช้า '!F126+[4]บ่าย!F126</f>
        <v>26</v>
      </c>
      <c r="G126" s="27">
        <f>'[4]เย็น '!G126+'[4]เช้า '!G126+[4]บ่าย!G126</f>
        <v>1</v>
      </c>
      <c r="H126" s="27">
        <f>'[4]เย็น '!H126+'[4]เช้า '!H126+[4]บ่าย!H126</f>
        <v>0</v>
      </c>
      <c r="I126" s="27">
        <f>'[4]เย็น '!I126+'[4]เช้า '!I126+[4]บ่าย!I126</f>
        <v>0</v>
      </c>
      <c r="J126" s="27">
        <f t="shared" si="4"/>
        <v>1</v>
      </c>
      <c r="K126" s="27">
        <f>'[4]เย็น '!J126+'[4]เช้า '!J126+[4]บ่าย!J126</f>
        <v>0</v>
      </c>
      <c r="L126" s="27">
        <f>'[4]เย็น '!K126+'[4]เช้า '!K126+[4]บ่าย!K126</f>
        <v>0</v>
      </c>
      <c r="M126" s="28">
        <f t="shared" si="5"/>
        <v>55</v>
      </c>
      <c r="N126" s="21"/>
      <c r="O126" s="21"/>
      <c r="P126" s="21"/>
      <c r="Q126" s="21"/>
      <c r="R126" s="29">
        <f t="shared" si="10"/>
        <v>-55</v>
      </c>
    </row>
    <row r="127" spans="1:18" x14ac:dyDescent="0.35">
      <c r="B127" s="21">
        <v>1113084</v>
      </c>
      <c r="C127" s="38" t="s">
        <v>47</v>
      </c>
      <c r="D127" s="27">
        <f>'[4]เย็น '!D127+'[4]เช้า '!D127+[4]บ่าย!D127</f>
        <v>0</v>
      </c>
      <c r="E127" s="27">
        <f>'[4]เย็น '!E127+'[4]เช้า '!E127+[4]บ่าย!E127</f>
        <v>0</v>
      </c>
      <c r="F127" s="27">
        <f>'[4]เย็น '!F127+'[4]เช้า '!F127+[4]บ่าย!F127</f>
        <v>0</v>
      </c>
      <c r="G127" s="27">
        <f>'[4]เย็น '!G127+'[4]เช้า '!G127+[4]บ่าย!G127</f>
        <v>0</v>
      </c>
      <c r="H127" s="27">
        <f>'[4]เย็น '!H127+'[4]เช้า '!H127+[4]บ่าย!H127</f>
        <v>0</v>
      </c>
      <c r="I127" s="27">
        <f>'[4]เย็น '!I127+'[4]เช้า '!I127+[4]บ่าย!I127</f>
        <v>0</v>
      </c>
      <c r="J127" s="27">
        <f t="shared" si="4"/>
        <v>0</v>
      </c>
      <c r="K127" s="27">
        <f>'[4]เย็น '!J127+'[4]เช้า '!J127+[4]บ่าย!J127</f>
        <v>0</v>
      </c>
      <c r="L127" s="27">
        <f>'[4]เย็น '!K127+'[4]เช้า '!K127+[4]บ่าย!K127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10"/>
        <v>0</v>
      </c>
    </row>
    <row r="128" spans="1:18" x14ac:dyDescent="0.35">
      <c r="B128" s="21">
        <v>900003</v>
      </c>
      <c r="C128" s="38" t="s">
        <v>48</v>
      </c>
      <c r="D128" s="27">
        <f>'[4]เย็น '!D128+'[4]เช้า '!D128+[4]บ่าย!D128</f>
        <v>0</v>
      </c>
      <c r="E128" s="27">
        <f>'[4]เย็น '!E128+'[4]เช้า '!E128+[4]บ่าย!E128</f>
        <v>0</v>
      </c>
      <c r="F128" s="27">
        <f>'[4]เย็น '!F128+'[4]เช้า '!F128+[4]บ่าย!F128</f>
        <v>0</v>
      </c>
      <c r="G128" s="27">
        <f>'[4]เย็น '!G128+'[4]เช้า '!G128+[4]บ่าย!G128</f>
        <v>0</v>
      </c>
      <c r="H128" s="27">
        <f>'[4]เย็น '!H128+'[4]เช้า '!H128+[4]บ่าย!H128</f>
        <v>0</v>
      </c>
      <c r="I128" s="27">
        <f>'[4]เย็น '!I128+'[4]เช้า '!I128+[4]บ่าย!I128</f>
        <v>0</v>
      </c>
      <c r="J128" s="27">
        <f t="shared" si="4"/>
        <v>0</v>
      </c>
      <c r="K128" s="27">
        <f>'[4]เย็น '!J128+'[4]เช้า '!J128+[4]บ่าย!J128</f>
        <v>0</v>
      </c>
      <c r="L128" s="27">
        <f>'[4]เย็น '!K128+'[4]เช้า '!K128+[4]บ่าย!K128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10"/>
        <v>0</v>
      </c>
    </row>
    <row r="129" spans="2:18" x14ac:dyDescent="0.35">
      <c r="B129" s="21">
        <v>900004</v>
      </c>
      <c r="C129" s="38" t="s">
        <v>49</v>
      </c>
      <c r="D129" s="27">
        <f>'[4]เย็น '!D129+'[4]เช้า '!D129+[4]บ่าย!D129</f>
        <v>1</v>
      </c>
      <c r="E129" s="27">
        <f>'[4]เย็น '!E129+'[4]เช้า '!E129+[4]บ่าย!E129</f>
        <v>0</v>
      </c>
      <c r="F129" s="27">
        <f>'[4]เย็น '!F129+'[4]เช้า '!F129+[4]บ่าย!F129</f>
        <v>0</v>
      </c>
      <c r="G129" s="27">
        <f>'[4]เย็น '!G129+'[4]เช้า '!G129+[4]บ่าย!G129</f>
        <v>0</v>
      </c>
      <c r="H129" s="27">
        <f>'[4]เย็น '!H129+'[4]เช้า '!H129+[4]บ่าย!H129</f>
        <v>0</v>
      </c>
      <c r="I129" s="27">
        <f>'[4]เย็น '!I129+'[4]เช้า '!I129+[4]บ่าย!I129</f>
        <v>0</v>
      </c>
      <c r="J129" s="27">
        <f t="shared" si="4"/>
        <v>0</v>
      </c>
      <c r="K129" s="27">
        <f>'[4]เย็น '!J129+'[4]เช้า '!J129+[4]บ่าย!J129</f>
        <v>0</v>
      </c>
      <c r="L129" s="27">
        <f>'[4]เย็น '!K129+'[4]เช้า '!K129+[4]บ่าย!K129</f>
        <v>0</v>
      </c>
      <c r="M129" s="28">
        <f t="shared" si="5"/>
        <v>1</v>
      </c>
      <c r="N129" s="21"/>
      <c r="O129" s="21"/>
      <c r="P129" s="21"/>
      <c r="Q129" s="21"/>
      <c r="R129" s="29">
        <f t="shared" si="10"/>
        <v>-1</v>
      </c>
    </row>
    <row r="130" spans="2:18" x14ac:dyDescent="0.35">
      <c r="B130" s="21">
        <v>1200002</v>
      </c>
      <c r="C130" s="38" t="s">
        <v>50</v>
      </c>
      <c r="D130" s="27">
        <f>'[4]เย็น '!D130+'[4]เช้า '!D130+[4]บ่าย!D130</f>
        <v>0</v>
      </c>
      <c r="E130" s="27">
        <f>'[4]เย็น '!E130+'[4]เช้า '!E130+[4]บ่าย!E130</f>
        <v>0</v>
      </c>
      <c r="F130" s="27">
        <f>'[4]เย็น '!F130+'[4]เช้า '!F130+[4]บ่าย!F130</f>
        <v>0</v>
      </c>
      <c r="G130" s="27">
        <f>'[4]เย็น '!G130+'[4]เช้า '!G130+[4]บ่าย!G130</f>
        <v>0</v>
      </c>
      <c r="H130" s="27">
        <f>'[4]เย็น '!H130+'[4]เช้า '!H130+[4]บ่าย!H130</f>
        <v>0</v>
      </c>
      <c r="I130" s="27">
        <f>'[4]เย็น '!I130+'[4]เช้า '!I130+[4]บ่าย!I130</f>
        <v>0</v>
      </c>
      <c r="J130" s="27">
        <f t="shared" si="4"/>
        <v>0</v>
      </c>
      <c r="K130" s="27">
        <f>'[4]เย็น '!J130+'[4]เช้า '!J130+[4]บ่าย!J130</f>
        <v>0</v>
      </c>
      <c r="L130" s="27">
        <f>'[4]เย็น '!K130+'[4]เช้า '!K130+[4]บ่าย!K130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10"/>
        <v>0</v>
      </c>
    </row>
    <row r="131" spans="2:18" x14ac:dyDescent="0.35">
      <c r="B131" s="21">
        <v>1200003</v>
      </c>
      <c r="C131" s="38" t="s">
        <v>51</v>
      </c>
      <c r="D131" s="27">
        <f>'[4]เย็น '!D131+'[4]เช้า '!D131+[4]บ่าย!D131</f>
        <v>0</v>
      </c>
      <c r="E131" s="27">
        <f>'[4]เย็น '!E131+'[4]เช้า '!E131+[4]บ่าย!E131</f>
        <v>0</v>
      </c>
      <c r="F131" s="27">
        <f>'[4]เย็น '!F131+'[4]เช้า '!F131+[4]บ่าย!F131</f>
        <v>0</v>
      </c>
      <c r="G131" s="27">
        <f>'[4]เย็น '!G131+'[4]เช้า '!G131+[4]บ่าย!G131</f>
        <v>0</v>
      </c>
      <c r="H131" s="27">
        <f>'[4]เย็น '!H131+'[4]เช้า '!H131+[4]บ่าย!H131</f>
        <v>0</v>
      </c>
      <c r="I131" s="27">
        <f>'[4]เย็น '!I131+'[4]เช้า '!I131+[4]บ่าย!I131</f>
        <v>0</v>
      </c>
      <c r="J131" s="27">
        <f t="shared" si="4"/>
        <v>0</v>
      </c>
      <c r="K131" s="27">
        <f>'[4]เย็น '!J131+'[4]เช้า '!J131+[4]บ่าย!J131</f>
        <v>0</v>
      </c>
      <c r="L131" s="27">
        <f>'[4]เย็น '!K131+'[4]เช้า '!K131+[4]บ่าย!K131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10"/>
        <v>0</v>
      </c>
    </row>
    <row r="132" spans="2:18" x14ac:dyDescent="0.35">
      <c r="B132" s="21">
        <v>1200004</v>
      </c>
      <c r="C132" s="38" t="s">
        <v>52</v>
      </c>
      <c r="D132" s="27">
        <f>'[4]เย็น '!D132+'[4]เช้า '!D132+[4]บ่าย!D132</f>
        <v>0</v>
      </c>
      <c r="E132" s="27">
        <f>'[4]เย็น '!E132+'[4]เช้า '!E132+[4]บ่าย!E132</f>
        <v>0</v>
      </c>
      <c r="F132" s="27">
        <f>'[4]เย็น '!F132+'[4]เช้า '!F132+[4]บ่าย!F132</f>
        <v>0</v>
      </c>
      <c r="G132" s="27">
        <f>'[4]เย็น '!G132+'[4]เช้า '!G132+[4]บ่าย!G132</f>
        <v>0</v>
      </c>
      <c r="H132" s="27">
        <f>'[4]เย็น '!H132+'[4]เช้า '!H132+[4]บ่าย!H132</f>
        <v>0</v>
      </c>
      <c r="I132" s="27">
        <f>'[4]เย็น '!I132+'[4]เช้า '!I132+[4]บ่าย!I132</f>
        <v>0</v>
      </c>
      <c r="J132" s="27">
        <f t="shared" si="4"/>
        <v>0</v>
      </c>
      <c r="K132" s="27">
        <f>'[4]เย็น '!J132+'[4]เช้า '!J132+[4]บ่าย!J132</f>
        <v>0</v>
      </c>
      <c r="L132" s="27">
        <f>'[4]เย็น '!K132+'[4]เช้า '!K132+[4]บ่าย!K132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10"/>
        <v>0</v>
      </c>
    </row>
    <row r="133" spans="2:18" x14ac:dyDescent="0.35">
      <c r="B133" s="21">
        <v>1200093</v>
      </c>
      <c r="C133" s="38" t="s">
        <v>53</v>
      </c>
      <c r="D133" s="27">
        <f>'[4]เย็น '!D133+'[4]เช้า '!D133+[4]บ่าย!D133</f>
        <v>0</v>
      </c>
      <c r="E133" s="27">
        <f>'[4]เย็น '!E133+'[4]เช้า '!E133+[4]บ่าย!E133</f>
        <v>0</v>
      </c>
      <c r="F133" s="27">
        <f>'[4]เย็น '!F133+'[4]เช้า '!F133+[4]บ่าย!F133</f>
        <v>0</v>
      </c>
      <c r="G133" s="27">
        <f>'[4]เย็น '!G133+'[4]เช้า '!G133+[4]บ่าย!G133</f>
        <v>0</v>
      </c>
      <c r="H133" s="27">
        <f>'[4]เย็น '!H133+'[4]เช้า '!H133+[4]บ่าย!H133</f>
        <v>0</v>
      </c>
      <c r="I133" s="27">
        <f>'[4]เย็น '!I133+'[4]เช้า '!I133+[4]บ่าย!I133</f>
        <v>0</v>
      </c>
      <c r="J133" s="27">
        <f t="shared" si="4"/>
        <v>0</v>
      </c>
      <c r="K133" s="27">
        <f>'[4]เย็น '!J133+'[4]เช้า '!J133+[4]บ่าย!J133</f>
        <v>0</v>
      </c>
      <c r="L133" s="27">
        <f>'[4]เย็น '!K133+'[4]เช้า '!K133+[4]บ่าย!K133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10"/>
        <v>0</v>
      </c>
    </row>
    <row r="134" spans="2:18" x14ac:dyDescent="0.35">
      <c r="B134" s="21">
        <v>1200092</v>
      </c>
      <c r="C134" s="37" t="s">
        <v>54</v>
      </c>
      <c r="D134" s="27">
        <f>'[4]เย็น '!D134+'[4]เช้า '!D134+[4]บ่าย!D134</f>
        <v>0</v>
      </c>
      <c r="E134" s="27">
        <f>'[4]เย็น '!E134+'[4]เช้า '!E134+[4]บ่าย!E134</f>
        <v>0</v>
      </c>
      <c r="F134" s="27">
        <f>'[4]เย็น '!F134+'[4]เช้า '!F134+[4]บ่าย!F134</f>
        <v>0</v>
      </c>
      <c r="G134" s="27">
        <f>'[4]เย็น '!G134+'[4]เช้า '!G134+[4]บ่าย!G134</f>
        <v>0</v>
      </c>
      <c r="H134" s="27">
        <f>'[4]เย็น '!H134+'[4]เช้า '!H134+[4]บ่าย!H134</f>
        <v>0</v>
      </c>
      <c r="I134" s="27">
        <f>'[4]เย็น '!I134+'[4]เช้า '!I134+[4]บ่าย!I134</f>
        <v>0</v>
      </c>
      <c r="J134" s="27">
        <f t="shared" si="4"/>
        <v>0</v>
      </c>
      <c r="K134" s="27">
        <f>'[4]เย็น '!J134+'[4]เช้า '!J134+[4]บ่าย!J134</f>
        <v>0</v>
      </c>
      <c r="L134" s="27">
        <f>'[4]เย็น '!K134+'[4]เช้า '!K134+[4]บ่าย!K134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10"/>
        <v>0</v>
      </c>
    </row>
    <row r="135" spans="2:18" x14ac:dyDescent="0.35">
      <c r="B135" s="39" t="s">
        <v>172</v>
      </c>
      <c r="C135" s="38" t="s">
        <v>55</v>
      </c>
      <c r="D135" s="27">
        <f>'[4]เย็น '!D135+'[4]เช้า '!D135+[4]บ่าย!D135</f>
        <v>0</v>
      </c>
      <c r="E135" s="27">
        <f>'[4]เย็น '!E135+'[4]เช้า '!E135+[4]บ่าย!E135</f>
        <v>0</v>
      </c>
      <c r="F135" s="27">
        <f>'[4]เย็น '!F135+'[4]เช้า '!F135+[4]บ่าย!F135</f>
        <v>0</v>
      </c>
      <c r="G135" s="27">
        <f>'[4]เย็น '!G135+'[4]เช้า '!G135+[4]บ่าย!G135</f>
        <v>0</v>
      </c>
      <c r="H135" s="27">
        <f>'[4]เย็น '!H135+'[4]เช้า '!H135+[4]บ่าย!H135</f>
        <v>0</v>
      </c>
      <c r="I135" s="27">
        <f>'[4]เย็น '!I135+'[4]เช้า '!I135+[4]บ่าย!I135</f>
        <v>0</v>
      </c>
      <c r="J135" s="27">
        <f t="shared" si="4"/>
        <v>0</v>
      </c>
      <c r="K135" s="27">
        <f>'[4]เย็น '!J135+'[4]เช้า '!J135+[4]บ่าย!J135</f>
        <v>0</v>
      </c>
      <c r="L135" s="27">
        <f>'[4]เย็น '!K135+'[4]เช้า '!K135+[4]บ่าย!K135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10"/>
        <v>0</v>
      </c>
    </row>
    <row r="136" spans="2:18" x14ac:dyDescent="0.35">
      <c r="B136" s="39" t="s">
        <v>171</v>
      </c>
      <c r="C136" s="38" t="s">
        <v>56</v>
      </c>
      <c r="D136" s="27">
        <f>'[4]เย็น '!D136+'[4]เช้า '!D136+[4]บ่าย!D136</f>
        <v>0</v>
      </c>
      <c r="E136" s="27">
        <f>'[4]เย็น '!E136+'[4]เช้า '!E136+[4]บ่าย!E136</f>
        <v>1</v>
      </c>
      <c r="F136" s="27">
        <f>'[4]เย็น '!F136+'[4]เช้า '!F136+[4]บ่าย!F136</f>
        <v>0</v>
      </c>
      <c r="G136" s="27">
        <f>'[4]เย็น '!G136+'[4]เช้า '!G136+[4]บ่าย!G136</f>
        <v>0</v>
      </c>
      <c r="H136" s="27">
        <f>'[4]เย็น '!H136+'[4]เช้า '!H136+[4]บ่าย!H136</f>
        <v>0</v>
      </c>
      <c r="I136" s="27">
        <f>'[4]เย็น '!I136+'[4]เช้า '!I136+[4]บ่าย!I136</f>
        <v>0</v>
      </c>
      <c r="J136" s="27">
        <f t="shared" ref="J136:J140" si="11">SUM(G136:I136)</f>
        <v>0</v>
      </c>
      <c r="K136" s="27">
        <f>'[4]เย็น '!J136+'[4]เช้า '!J136+[4]บ่าย!J136</f>
        <v>0</v>
      </c>
      <c r="L136" s="27">
        <f>'[4]เย็น '!K136+'[4]เช้า '!K136+[4]บ่าย!K136</f>
        <v>0</v>
      </c>
      <c r="M136" s="28">
        <f t="shared" ref="M136:M140" si="12">+D136+E136+F136+J136+K136+L136</f>
        <v>1</v>
      </c>
      <c r="N136" s="21"/>
      <c r="O136" s="21"/>
      <c r="P136" s="21"/>
      <c r="Q136" s="21"/>
      <c r="R136" s="29">
        <f t="shared" si="10"/>
        <v>-1</v>
      </c>
    </row>
    <row r="137" spans="2:18" x14ac:dyDescent="0.35">
      <c r="B137" s="39">
        <v>20052721</v>
      </c>
      <c r="C137" s="38" t="s">
        <v>185</v>
      </c>
      <c r="D137" s="27">
        <f>'[4]เย็น '!D137+'[4]เช้า '!D137+[4]บ่าย!D137</f>
        <v>0</v>
      </c>
      <c r="E137" s="27">
        <f>'[4]เย็น '!E137+'[4]เช้า '!E137+[4]บ่าย!E137</f>
        <v>0</v>
      </c>
      <c r="F137" s="27">
        <f>'[4]เย็น '!F137+'[4]เช้า '!F137+[4]บ่าย!F137</f>
        <v>0</v>
      </c>
      <c r="G137" s="27">
        <f>'[4]เย็น '!G137+'[4]เช้า '!G137+[4]บ่าย!G137</f>
        <v>4</v>
      </c>
      <c r="H137" s="27">
        <f>'[4]เย็น '!H137+'[4]เช้า '!H137+[4]บ่าย!H137</f>
        <v>0</v>
      </c>
      <c r="I137" s="27">
        <f>'[4]เย็น '!I137+'[4]เช้า '!I137+[4]บ่าย!I137</f>
        <v>0</v>
      </c>
      <c r="J137" s="27">
        <f t="shared" si="11"/>
        <v>4</v>
      </c>
      <c r="K137" s="27">
        <f>'[4]เย็น '!J137+'[4]เช้า '!J137+[4]บ่าย!J137</f>
        <v>0</v>
      </c>
      <c r="L137" s="27">
        <f>'[4]เย็น '!K137+'[4]เช้า '!K137+[4]บ่าย!K137</f>
        <v>0</v>
      </c>
      <c r="M137" s="28">
        <f t="shared" si="12"/>
        <v>4</v>
      </c>
      <c r="N137" s="21"/>
      <c r="O137" s="21"/>
      <c r="P137" s="21"/>
      <c r="Q137" s="21"/>
      <c r="R137" s="29">
        <f t="shared" si="10"/>
        <v>-4</v>
      </c>
    </row>
    <row r="138" spans="2:18" x14ac:dyDescent="0.35">
      <c r="B138" s="40">
        <v>1</v>
      </c>
      <c r="C138" s="41" t="s">
        <v>57</v>
      </c>
      <c r="D138" s="27">
        <f>'[4]เย็น '!D138+'[4]เช้า '!D138+[4]บ่าย!D138</f>
        <v>0</v>
      </c>
      <c r="E138" s="27">
        <f>'[4]เย็น '!E138+'[4]เช้า '!E138+[4]บ่าย!E138</f>
        <v>0</v>
      </c>
      <c r="F138" s="27">
        <f>'[4]เย็น '!F138+'[4]เช้า '!F138+[4]บ่าย!F138</f>
        <v>0</v>
      </c>
      <c r="G138" s="27">
        <f>'[4]เย็น '!G138+'[4]เช้า '!G138+[4]บ่าย!G138</f>
        <v>0</v>
      </c>
      <c r="H138" s="27">
        <f>'[4]เย็น '!H138+'[4]เช้า '!H138+[4]บ่าย!H138</f>
        <v>0</v>
      </c>
      <c r="I138" s="27">
        <f>'[4]เย็น '!I138+'[4]เช้า '!I138+[4]บ่าย!I138</f>
        <v>0</v>
      </c>
      <c r="J138" s="27">
        <f t="shared" si="11"/>
        <v>0</v>
      </c>
      <c r="K138" s="27">
        <f>'[4]เย็น '!J138+'[4]เช้า '!J138+[4]บ่าย!J138</f>
        <v>0</v>
      </c>
      <c r="L138" s="27">
        <f>'[4]เย็น '!K138+'[4]เช้า '!K138+[4]บ่าย!K138</f>
        <v>0</v>
      </c>
      <c r="M138" s="28">
        <f t="shared" si="12"/>
        <v>0</v>
      </c>
      <c r="N138" s="21"/>
      <c r="O138" s="21"/>
      <c r="P138" s="21"/>
      <c r="Q138" s="21"/>
      <c r="R138" s="29">
        <f t="shared" si="10"/>
        <v>0</v>
      </c>
    </row>
    <row r="139" spans="2:18" x14ac:dyDescent="0.35">
      <c r="B139" s="40">
        <v>2</v>
      </c>
      <c r="C139" s="41" t="s">
        <v>58</v>
      </c>
      <c r="D139" s="27">
        <f>'[4]เย็น '!D139+'[4]เช้า '!D139+[4]บ่าย!D139</f>
        <v>4</v>
      </c>
      <c r="E139" s="27">
        <f>'[4]เย็น '!E139+'[4]เช้า '!E139+[4]บ่าย!E139</f>
        <v>0</v>
      </c>
      <c r="F139" s="27">
        <f>'[4]เย็น '!F139+'[4]เช้า '!F139+[4]บ่าย!F139</f>
        <v>0</v>
      </c>
      <c r="G139" s="27">
        <f>'[4]เย็น '!G139+'[4]เช้า '!G139+[4]บ่าย!G139</f>
        <v>0</v>
      </c>
      <c r="H139" s="27">
        <f>'[4]เย็น '!H139+'[4]เช้า '!H139+[4]บ่าย!H139</f>
        <v>0</v>
      </c>
      <c r="I139" s="27">
        <f>'[4]เย็น '!I139+'[4]เช้า '!I139+[4]บ่าย!I139</f>
        <v>0</v>
      </c>
      <c r="J139" s="27">
        <f t="shared" si="11"/>
        <v>0</v>
      </c>
      <c r="K139" s="27">
        <f>'[4]เย็น '!J139+'[4]เช้า '!J139+[4]บ่าย!J139</f>
        <v>0</v>
      </c>
      <c r="L139" s="27">
        <f>'[4]เย็น '!K139+'[4]เช้า '!K139+[4]บ่าย!K139</f>
        <v>0</v>
      </c>
      <c r="M139" s="28">
        <f t="shared" si="12"/>
        <v>4</v>
      </c>
      <c r="N139" s="21"/>
      <c r="O139" s="21"/>
      <c r="P139" s="21"/>
      <c r="Q139" s="21"/>
      <c r="R139" s="29">
        <f t="shared" si="10"/>
        <v>-4</v>
      </c>
    </row>
    <row r="140" spans="2:18" x14ac:dyDescent="0.35">
      <c r="B140" s="40">
        <v>3</v>
      </c>
      <c r="C140" s="41" t="s">
        <v>59</v>
      </c>
      <c r="D140" s="27">
        <f>'[4]เย็น '!D140+'[4]เช้า '!D140+[4]บ่าย!D140</f>
        <v>5</v>
      </c>
      <c r="E140" s="27">
        <f>'[4]เย็น '!E140+'[4]เช้า '!E140+[4]บ่าย!E140</f>
        <v>0</v>
      </c>
      <c r="F140" s="27">
        <f>'[4]เย็น '!F140+'[4]เช้า '!F140+[4]บ่าย!F140</f>
        <v>0</v>
      </c>
      <c r="G140" s="27">
        <f>'[4]เย็น '!G140+'[4]เช้า '!G140+[4]บ่าย!G140</f>
        <v>0</v>
      </c>
      <c r="H140" s="27">
        <f>'[4]เย็น '!H140+'[4]เช้า '!H140+[4]บ่าย!H140</f>
        <v>0</v>
      </c>
      <c r="I140" s="27">
        <f>'[4]เย็น '!I140+'[4]เช้า '!I140+[4]บ่าย!I140</f>
        <v>0</v>
      </c>
      <c r="J140" s="27">
        <f t="shared" si="11"/>
        <v>0</v>
      </c>
      <c r="K140" s="27">
        <f>'[4]เย็น '!J140+'[4]เช้า '!J140+[4]บ่าย!J140</f>
        <v>0</v>
      </c>
      <c r="L140" s="27">
        <f>'[4]เย็น '!K140+'[4]เช้า '!K140+[4]บ่าย!K140</f>
        <v>0</v>
      </c>
      <c r="M140" s="28">
        <f t="shared" si="12"/>
        <v>5</v>
      </c>
      <c r="N140" s="21"/>
      <c r="O140" s="21"/>
      <c r="P140" s="21"/>
      <c r="Q140" s="21"/>
      <c r="R140" s="29">
        <f t="shared" si="10"/>
        <v>-5</v>
      </c>
    </row>
    <row r="141" spans="2:18" ht="40.5" customHeight="1" x14ac:dyDescent="0.35">
      <c r="C141" s="42"/>
      <c r="D141" s="28">
        <f>SUM(D114:D140,D90:D99,D79:D87,D69:D76,D7:D66,D102:D111)</f>
        <v>202</v>
      </c>
      <c r="E141" s="28">
        <f t="shared" ref="E141:L141" si="13">SUM(E114:E140,E90:E99,E79:E87,E69:E76,E7:E66,E102:E111)</f>
        <v>134</v>
      </c>
      <c r="F141" s="28">
        <f t="shared" si="13"/>
        <v>36</v>
      </c>
      <c r="G141" s="28">
        <f t="shared" si="13"/>
        <v>60</v>
      </c>
      <c r="H141" s="28">
        <f t="shared" si="13"/>
        <v>0</v>
      </c>
      <c r="I141" s="28">
        <f t="shared" si="13"/>
        <v>0</v>
      </c>
      <c r="J141" s="28"/>
      <c r="K141" s="28">
        <f t="shared" si="13"/>
        <v>0</v>
      </c>
      <c r="L141" s="28">
        <f t="shared" si="13"/>
        <v>41</v>
      </c>
      <c r="M141" s="28">
        <f>SUM(M114:M140,M90:M99,M79:M87,M69:M76,M7:M66,M102:M111)</f>
        <v>473</v>
      </c>
      <c r="N141" s="27">
        <f>SUM(N114:N136,N90:N98,N79:N87,N69:N76,N7:N66)</f>
        <v>0</v>
      </c>
      <c r="O141" s="27">
        <f>SUM(O114:O136,O90:O98,O79:O87,O69:O76,O7:O66)</f>
        <v>0</v>
      </c>
      <c r="P141" s="27"/>
      <c r="Q141" s="27"/>
      <c r="R141" s="29">
        <f t="shared" ref="R141" si="14">(N141+O141)-M141</f>
        <v>-473</v>
      </c>
    </row>
    <row r="142" spans="2:18" x14ac:dyDescent="0.3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3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35">
      <c r="C144" s="46"/>
      <c r="D144" s="47"/>
      <c r="E144" s="47"/>
      <c r="F144" s="47"/>
      <c r="G144" s="48"/>
      <c r="M144" s="50"/>
    </row>
    <row r="145" spans="2:13" x14ac:dyDescent="0.3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3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3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3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3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3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3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3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35">
      <c r="D153" s="47"/>
      <c r="E153" s="47"/>
      <c r="F153" s="47"/>
      <c r="G153" s="47"/>
      <c r="H153" s="47"/>
    </row>
    <row r="154" spans="2:13" x14ac:dyDescent="0.35">
      <c r="D154" s="47"/>
      <c r="E154" s="47"/>
      <c r="F154" s="47"/>
      <c r="G154" s="47"/>
      <c r="H154" s="47"/>
    </row>
    <row r="155" spans="2:13" x14ac:dyDescent="0.35">
      <c r="D155" s="47"/>
      <c r="E155" s="47"/>
      <c r="F155" s="47"/>
      <c r="G155" s="47"/>
      <c r="H155" s="47"/>
    </row>
    <row r="156" spans="2:13" x14ac:dyDescent="0.35">
      <c r="D156" s="47"/>
      <c r="E156" s="47"/>
      <c r="F156" s="47"/>
      <c r="G156" s="47"/>
      <c r="H156" s="47"/>
    </row>
    <row r="157" spans="2:13" x14ac:dyDescent="0.35">
      <c r="D157" s="47"/>
      <c r="E157" s="47"/>
      <c r="F157" s="47"/>
      <c r="G157" s="47"/>
      <c r="H157" s="47"/>
    </row>
    <row r="158" spans="2:13" x14ac:dyDescent="0.35">
      <c r="D158" s="47"/>
      <c r="E158" s="47"/>
      <c r="F158" s="47"/>
      <c r="G158" s="47"/>
      <c r="H158" s="47"/>
    </row>
    <row r="159" spans="2:13" x14ac:dyDescent="0.35">
      <c r="D159" s="47"/>
      <c r="E159" s="47"/>
      <c r="F159" s="47"/>
      <c r="G159" s="47"/>
      <c r="H159" s="47"/>
    </row>
    <row r="160" spans="2:13" x14ac:dyDescent="0.35">
      <c r="D160" s="47"/>
      <c r="E160" s="47"/>
      <c r="F160" s="47"/>
      <c r="G160" s="47"/>
      <c r="H160" s="47"/>
    </row>
    <row r="161" spans="4:8" x14ac:dyDescent="0.35">
      <c r="D161" s="47"/>
      <c r="E161" s="47"/>
      <c r="F161" s="47"/>
      <c r="G161" s="47"/>
      <c r="H161" s="47"/>
    </row>
    <row r="162" spans="4:8" x14ac:dyDescent="0.35">
      <c r="D162" s="47"/>
      <c r="E162" s="47"/>
      <c r="F162" s="47"/>
      <c r="G162" s="47"/>
      <c r="H162" s="47"/>
    </row>
    <row r="163" spans="4:8" x14ac:dyDescent="0.3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76E9-2FEE-4C04-AF4E-F33675DD9ED1}">
  <sheetPr>
    <tabColor rgb="FFFF99FF"/>
    <pageSetUpPr fitToPage="1"/>
  </sheetPr>
  <dimension ref="A1:Z163"/>
  <sheetViews>
    <sheetView zoomScale="70" zoomScaleNormal="70" workbookViewId="0">
      <pane xSplit="3" ySplit="6" topLeftCell="D122" activePane="bottomRight" state="frozen"/>
      <selection pane="topRight" activeCell="D1" sqref="D1"/>
      <selection pane="bottomLeft" activeCell="A7" sqref="A7"/>
      <selection pane="bottomRight" activeCell="B135" sqref="B135:B140"/>
    </sheetView>
  </sheetViews>
  <sheetFormatPr defaultRowHeight="22.2" x14ac:dyDescent="0.35"/>
  <cols>
    <col min="2" max="2" width="22.09765625" style="7" customWidth="1"/>
    <col min="3" max="3" width="59.09765625" style="7" customWidth="1"/>
    <col min="4" max="6" width="14.3984375" style="49" customWidth="1"/>
    <col min="7" max="12" width="14.09765625" style="49" customWidth="1"/>
    <col min="13" max="13" width="14.0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style="31" customWidth="1"/>
    <col min="22" max="26" width="9.09765625" style="31" customWidth="1"/>
  </cols>
  <sheetData>
    <row r="1" spans="2:18" x14ac:dyDescent="0.35">
      <c r="B1" s="56" t="s">
        <v>189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3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3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3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8" t="s">
        <v>169</v>
      </c>
      <c r="K4" s="18" t="s">
        <v>77</v>
      </c>
      <c r="L4" s="18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3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3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35">
      <c r="B7" s="21">
        <v>1111002</v>
      </c>
      <c r="C7" s="26" t="s">
        <v>4</v>
      </c>
      <c r="D7" s="27">
        <f>'[5]เย็น '!D7+'[5]เช้า '!D7+[5]บ่าย!D7</f>
        <v>103</v>
      </c>
      <c r="E7" s="27">
        <f>'[5]เย็น '!E7+'[5]เช้า '!E7+[5]บ่าย!E7</f>
        <v>31</v>
      </c>
      <c r="F7" s="27">
        <f>'[5]เย็น '!F7+'[5]เช้า '!F7+[5]บ่าย!F7</f>
        <v>7</v>
      </c>
      <c r="G7" s="27">
        <f>'[5]เย็น '!G7+'[5]เช้า '!G7+[5]บ่าย!G7</f>
        <v>11</v>
      </c>
      <c r="H7" s="27">
        <f>'[5]เย็น '!H7+'[5]เช้า '!H7+[5]บ่าย!H7</f>
        <v>0</v>
      </c>
      <c r="I7" s="27">
        <f>'[5]เย็น '!I7+'[5]เช้า '!I7+[5]บ่าย!I7</f>
        <v>0</v>
      </c>
      <c r="J7" s="27">
        <f>+G7+H7+I7</f>
        <v>11</v>
      </c>
      <c r="K7" s="27">
        <f>'[5]เย็น '!J7+'[5]เช้า '!J7+[5]บ่าย!J7</f>
        <v>0</v>
      </c>
      <c r="L7" s="27">
        <f>'[5]เย็น '!K7+'[5]เช้า '!K7+[5]บ่าย!K7</f>
        <v>12</v>
      </c>
      <c r="M7" s="28">
        <f>+D7+E7+F7+J7+K7+L7</f>
        <v>164</v>
      </c>
      <c r="N7" s="21"/>
      <c r="O7" s="21"/>
      <c r="P7" s="21"/>
      <c r="Q7" s="21"/>
      <c r="R7" s="29">
        <f>(N7+O7+P7+Q7)-M7</f>
        <v>-164</v>
      </c>
    </row>
    <row r="8" spans="2:18" ht="22.2" hidden="1" customHeight="1" x14ac:dyDescent="0.35">
      <c r="B8" s="21"/>
      <c r="C8" s="26" t="s">
        <v>81</v>
      </c>
      <c r="D8" s="27">
        <f>'[5]เย็น '!D8+'[5]เช้า '!D8+[5]บ่าย!D8</f>
        <v>0</v>
      </c>
      <c r="E8" s="27">
        <f>'[5]เย็น '!E8+'[5]เช้า '!E8+[5]บ่าย!E8</f>
        <v>0</v>
      </c>
      <c r="F8" s="27">
        <f>'[5]เย็น '!F8+'[5]เช้า '!F8+[5]บ่าย!F8</f>
        <v>0</v>
      </c>
      <c r="G8" s="27">
        <f>'[5]เย็น '!G8+'[5]เช้า '!G8+[5]บ่าย!G8</f>
        <v>0</v>
      </c>
      <c r="H8" s="27">
        <f>'[5]เย็น '!H8+'[5]เช้า '!H8+[5]บ่าย!H8</f>
        <v>0</v>
      </c>
      <c r="I8" s="27">
        <f>'[5]เย็น '!I8+'[5]เช้า '!I8+[5]บ่าย!I8</f>
        <v>0</v>
      </c>
      <c r="J8" s="27">
        <f t="shared" ref="J8:J71" si="0">+G8+H8+I8</f>
        <v>0</v>
      </c>
      <c r="K8" s="27">
        <f>'[5]เย็น '!J8+'[5]เช้า '!J8+[5]บ่าย!J8</f>
        <v>0</v>
      </c>
      <c r="L8" s="27">
        <f>'[5]เย็น '!K8+'[5]เช้า '!K8+[5]บ่าย!K8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35">
      <c r="B9" s="21">
        <v>1111084</v>
      </c>
      <c r="C9" s="26" t="s">
        <v>82</v>
      </c>
      <c r="D9" s="27">
        <f>'[5]เย็น '!D9+'[5]เช้า '!D9+[5]บ่าย!D9</f>
        <v>0</v>
      </c>
      <c r="E9" s="27">
        <f>'[5]เย็น '!E9+'[5]เช้า '!E9+[5]บ่าย!E9</f>
        <v>0</v>
      </c>
      <c r="F9" s="27">
        <f>'[5]เย็น '!F9+'[5]เช้า '!F9+[5]บ่าย!F9</f>
        <v>0</v>
      </c>
      <c r="G9" s="27">
        <f>'[5]เย็น '!G9+'[5]เช้า '!G9+[5]บ่าย!G9</f>
        <v>0</v>
      </c>
      <c r="H9" s="27">
        <f>'[5]เย็น '!H9+'[5]เช้า '!H9+[5]บ่าย!H9</f>
        <v>0</v>
      </c>
      <c r="I9" s="27">
        <f>'[5]เย็น '!I9+'[5]เช้า '!I9+[5]บ่าย!I9</f>
        <v>0</v>
      </c>
      <c r="J9" s="27">
        <f t="shared" si="0"/>
        <v>0</v>
      </c>
      <c r="K9" s="27">
        <f>'[5]เย็น '!J9+'[5]เช้า '!J9+[5]บ่าย!J9</f>
        <v>0</v>
      </c>
      <c r="L9" s="27">
        <f>'[5]เย็น '!K9+'[5]เช้า '!K9+[5]บ่าย!K9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35">
      <c r="B10" s="21">
        <v>1111085</v>
      </c>
      <c r="C10" s="26" t="s">
        <v>83</v>
      </c>
      <c r="D10" s="27">
        <f>'[5]เย็น '!D10+'[5]เช้า '!D10+[5]บ่าย!D10</f>
        <v>0</v>
      </c>
      <c r="E10" s="27">
        <f>'[5]เย็น '!E10+'[5]เช้า '!E10+[5]บ่าย!E10</f>
        <v>0</v>
      </c>
      <c r="F10" s="27">
        <f>'[5]เย็น '!F10+'[5]เช้า '!F10+[5]บ่าย!F10</f>
        <v>0</v>
      </c>
      <c r="G10" s="27">
        <f>'[5]เย็น '!G10+'[5]เช้า '!G10+[5]บ่าย!G10</f>
        <v>0</v>
      </c>
      <c r="H10" s="27">
        <f>'[5]เย็น '!H10+'[5]เช้า '!H10+[5]บ่าย!H10</f>
        <v>0</v>
      </c>
      <c r="I10" s="27">
        <f>'[5]เย็น '!I10+'[5]เช้า '!I10+[5]บ่าย!I10</f>
        <v>0</v>
      </c>
      <c r="J10" s="27">
        <f t="shared" si="0"/>
        <v>0</v>
      </c>
      <c r="K10" s="27">
        <f>'[5]เย็น '!J10+'[5]เช้า '!J10+[5]บ่าย!J10</f>
        <v>0</v>
      </c>
      <c r="L10" s="27">
        <f>'[5]เย็น '!K10+'[5]เช้า '!K10+[5]บ่าย!K10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35">
      <c r="B11" s="21">
        <v>1111086</v>
      </c>
      <c r="C11" s="26" t="s">
        <v>84</v>
      </c>
      <c r="D11" s="27">
        <f>'[5]เย็น '!D11+'[5]เช้า '!D11+[5]บ่าย!D11</f>
        <v>0</v>
      </c>
      <c r="E11" s="27">
        <f>'[5]เย็น '!E11+'[5]เช้า '!E11+[5]บ่าย!E11</f>
        <v>0</v>
      </c>
      <c r="F11" s="27">
        <f>'[5]เย็น '!F11+'[5]เช้า '!F11+[5]บ่าย!F11</f>
        <v>0</v>
      </c>
      <c r="G11" s="27">
        <f>'[5]เย็น '!G11+'[5]เช้า '!G11+[5]บ่าย!G11</f>
        <v>0</v>
      </c>
      <c r="H11" s="27">
        <f>'[5]เย็น '!H11+'[5]เช้า '!H11+[5]บ่าย!H11</f>
        <v>0</v>
      </c>
      <c r="I11" s="27">
        <f>'[5]เย็น '!I11+'[5]เช้า '!I11+[5]บ่าย!I11</f>
        <v>0</v>
      </c>
      <c r="J11" s="27">
        <f t="shared" si="0"/>
        <v>0</v>
      </c>
      <c r="K11" s="27">
        <f>'[5]เย็น '!J11+'[5]เช้า '!J11+[5]บ่าย!J11</f>
        <v>0</v>
      </c>
      <c r="L11" s="27">
        <f>'[5]เย็น '!K11+'[5]เช้า '!K11+[5]บ่าย!K11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35">
      <c r="B12" s="21">
        <v>1111087</v>
      </c>
      <c r="C12" s="26" t="s">
        <v>85</v>
      </c>
      <c r="D12" s="27">
        <f>'[5]เย็น '!D12+'[5]เช้า '!D12+[5]บ่าย!D12</f>
        <v>0</v>
      </c>
      <c r="E12" s="27">
        <f>'[5]เย็น '!E12+'[5]เช้า '!E12+[5]บ่าย!E12</f>
        <v>0</v>
      </c>
      <c r="F12" s="27">
        <f>'[5]เย็น '!F12+'[5]เช้า '!F12+[5]บ่าย!F12</f>
        <v>0</v>
      </c>
      <c r="G12" s="27">
        <f>'[5]เย็น '!G12+'[5]เช้า '!G12+[5]บ่าย!G12</f>
        <v>0</v>
      </c>
      <c r="H12" s="27">
        <f>'[5]เย็น '!H12+'[5]เช้า '!H12+[5]บ่าย!H12</f>
        <v>0</v>
      </c>
      <c r="I12" s="27">
        <f>'[5]เย็น '!I12+'[5]เช้า '!I12+[5]บ่าย!I12</f>
        <v>0</v>
      </c>
      <c r="J12" s="27">
        <f t="shared" si="0"/>
        <v>0</v>
      </c>
      <c r="K12" s="27">
        <f>'[5]เย็น '!J12+'[5]เช้า '!J12+[5]บ่าย!J12</f>
        <v>0</v>
      </c>
      <c r="L12" s="27">
        <f>'[5]เย็น '!K12+'[5]เช้า '!K12+[5]บ่าย!K12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35">
      <c r="B13" s="21">
        <v>1111088</v>
      </c>
      <c r="C13" s="26" t="s">
        <v>86</v>
      </c>
      <c r="D13" s="27">
        <f>'[5]เย็น '!D13+'[5]เช้า '!D13+[5]บ่าย!D13</f>
        <v>0</v>
      </c>
      <c r="E13" s="27">
        <f>'[5]เย็น '!E13+'[5]เช้า '!E13+[5]บ่าย!E13</f>
        <v>0</v>
      </c>
      <c r="F13" s="27">
        <f>'[5]เย็น '!F13+'[5]เช้า '!F13+[5]บ่าย!F13</f>
        <v>0</v>
      </c>
      <c r="G13" s="27">
        <f>'[5]เย็น '!G13+'[5]เช้า '!G13+[5]บ่าย!G13</f>
        <v>0</v>
      </c>
      <c r="H13" s="27">
        <f>'[5]เย็น '!H13+'[5]เช้า '!H13+[5]บ่าย!H13</f>
        <v>0</v>
      </c>
      <c r="I13" s="27">
        <f>'[5]เย็น '!I13+'[5]เช้า '!I13+[5]บ่าย!I13</f>
        <v>0</v>
      </c>
      <c r="J13" s="27">
        <f t="shared" si="0"/>
        <v>0</v>
      </c>
      <c r="K13" s="27">
        <f>'[5]เย็น '!J13+'[5]เช้า '!J13+[5]บ่าย!J13</f>
        <v>0</v>
      </c>
      <c r="L13" s="27">
        <f>'[5]เย็น '!K13+'[5]เช้า '!K13+[5]บ่าย!K13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35">
      <c r="B14" s="21">
        <v>1111089</v>
      </c>
      <c r="C14" s="26" t="s">
        <v>87</v>
      </c>
      <c r="D14" s="27">
        <f>'[5]เย็น '!D14+'[5]เช้า '!D14+[5]บ่าย!D14</f>
        <v>0</v>
      </c>
      <c r="E14" s="27">
        <f>'[5]เย็น '!E14+'[5]เช้า '!E14+[5]บ่าย!E14</f>
        <v>0</v>
      </c>
      <c r="F14" s="27">
        <f>'[5]เย็น '!F14+'[5]เช้า '!F14+[5]บ่าย!F14</f>
        <v>0</v>
      </c>
      <c r="G14" s="27">
        <f>'[5]เย็น '!G14+'[5]เช้า '!G14+[5]บ่าย!G14</f>
        <v>0</v>
      </c>
      <c r="H14" s="27">
        <f>'[5]เย็น '!H14+'[5]เช้า '!H14+[5]บ่าย!H14</f>
        <v>0</v>
      </c>
      <c r="I14" s="27">
        <f>'[5]เย็น '!I14+'[5]เช้า '!I14+[5]บ่าย!I14</f>
        <v>0</v>
      </c>
      <c r="J14" s="27">
        <f t="shared" si="0"/>
        <v>0</v>
      </c>
      <c r="K14" s="27">
        <f>'[5]เย็น '!J14+'[5]เช้า '!J14+[5]บ่าย!J14</f>
        <v>0</v>
      </c>
      <c r="L14" s="27">
        <f>'[5]เย็น '!K14+'[5]เช้า '!K14+[5]บ่าย!K14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35">
      <c r="B15" s="21">
        <v>1111090</v>
      </c>
      <c r="C15" s="26" t="s">
        <v>88</v>
      </c>
      <c r="D15" s="27">
        <f>'[5]เย็น '!D15+'[5]เช้า '!D15+[5]บ่าย!D15</f>
        <v>0</v>
      </c>
      <c r="E15" s="27">
        <f>'[5]เย็น '!E15+'[5]เช้า '!E15+[5]บ่าย!E15</f>
        <v>0</v>
      </c>
      <c r="F15" s="27">
        <f>'[5]เย็น '!F15+'[5]เช้า '!F15+[5]บ่าย!F15</f>
        <v>0</v>
      </c>
      <c r="G15" s="27">
        <f>'[5]เย็น '!G15+'[5]เช้า '!G15+[5]บ่าย!G15</f>
        <v>0</v>
      </c>
      <c r="H15" s="27">
        <f>'[5]เย็น '!H15+'[5]เช้า '!H15+[5]บ่าย!H15</f>
        <v>0</v>
      </c>
      <c r="I15" s="27">
        <f>'[5]เย็น '!I15+'[5]เช้า '!I15+[5]บ่าย!I15</f>
        <v>0</v>
      </c>
      <c r="J15" s="27">
        <f t="shared" si="0"/>
        <v>0</v>
      </c>
      <c r="K15" s="27">
        <f>'[5]เย็น '!J15+'[5]เช้า '!J15+[5]บ่าย!J15</f>
        <v>0</v>
      </c>
      <c r="L15" s="27">
        <f>'[5]เย็น '!K15+'[5]เช้า '!K15+[5]บ่าย!K15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35">
      <c r="B16" s="21">
        <v>1111091</v>
      </c>
      <c r="C16" s="26" t="s">
        <v>89</v>
      </c>
      <c r="D16" s="27">
        <f>'[5]เย็น '!D16+'[5]เช้า '!D16+[5]บ่าย!D16</f>
        <v>0</v>
      </c>
      <c r="E16" s="27">
        <f>'[5]เย็น '!E16+'[5]เช้า '!E16+[5]บ่าย!E16</f>
        <v>0</v>
      </c>
      <c r="F16" s="27">
        <f>'[5]เย็น '!F16+'[5]เช้า '!F16+[5]บ่าย!F16</f>
        <v>0</v>
      </c>
      <c r="G16" s="27">
        <f>'[5]เย็น '!G16+'[5]เช้า '!G16+[5]บ่าย!G16</f>
        <v>0</v>
      </c>
      <c r="H16" s="27">
        <f>'[5]เย็น '!H16+'[5]เช้า '!H16+[5]บ่าย!H16</f>
        <v>0</v>
      </c>
      <c r="I16" s="27">
        <f>'[5]เย็น '!I16+'[5]เช้า '!I16+[5]บ่าย!I16</f>
        <v>0</v>
      </c>
      <c r="J16" s="27">
        <f t="shared" si="0"/>
        <v>0</v>
      </c>
      <c r="K16" s="27">
        <f>'[5]เย็น '!J16+'[5]เช้า '!J16+[5]บ่าย!J16</f>
        <v>0</v>
      </c>
      <c r="L16" s="27">
        <f>'[5]เย็น '!K16+'[5]เช้า '!K16+[5]บ่าย!K16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35">
      <c r="B17" s="21">
        <v>1111092</v>
      </c>
      <c r="C17" s="26" t="s">
        <v>90</v>
      </c>
      <c r="D17" s="27">
        <f>'[5]เย็น '!D17+'[5]เช้า '!D17+[5]บ่าย!D17</f>
        <v>0</v>
      </c>
      <c r="E17" s="27">
        <f>'[5]เย็น '!E17+'[5]เช้า '!E17+[5]บ่าย!E17</f>
        <v>0</v>
      </c>
      <c r="F17" s="27">
        <f>'[5]เย็น '!F17+'[5]เช้า '!F17+[5]บ่าย!F17</f>
        <v>0</v>
      </c>
      <c r="G17" s="27">
        <f>'[5]เย็น '!G17+'[5]เช้า '!G17+[5]บ่าย!G17</f>
        <v>0</v>
      </c>
      <c r="H17" s="27">
        <f>'[5]เย็น '!H17+'[5]เช้า '!H17+[5]บ่าย!H17</f>
        <v>0</v>
      </c>
      <c r="I17" s="27">
        <f>'[5]เย็น '!I17+'[5]เช้า '!I17+[5]บ่าย!I17</f>
        <v>0</v>
      </c>
      <c r="J17" s="27">
        <f t="shared" si="0"/>
        <v>0</v>
      </c>
      <c r="K17" s="27">
        <f>'[5]เย็น '!J17+'[5]เช้า '!J17+[5]บ่าย!J17</f>
        <v>0</v>
      </c>
      <c r="L17" s="27">
        <f>'[5]เย็น '!K17+'[5]เช้า '!K17+[5]บ่าย!K17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35">
      <c r="B18" s="21">
        <v>1111093</v>
      </c>
      <c r="C18" s="26" t="s">
        <v>91</v>
      </c>
      <c r="D18" s="27">
        <f>'[5]เย็น '!D18+'[5]เช้า '!D18+[5]บ่าย!D18</f>
        <v>0</v>
      </c>
      <c r="E18" s="27">
        <f>'[5]เย็น '!E18+'[5]เช้า '!E18+[5]บ่าย!E18</f>
        <v>0</v>
      </c>
      <c r="F18" s="27">
        <f>'[5]เย็น '!F18+'[5]เช้า '!F18+[5]บ่าย!F18</f>
        <v>0</v>
      </c>
      <c r="G18" s="27">
        <f>'[5]เย็น '!G18+'[5]เช้า '!G18+[5]บ่าย!G18</f>
        <v>0</v>
      </c>
      <c r="H18" s="27">
        <f>'[5]เย็น '!H18+'[5]เช้า '!H18+[5]บ่าย!H18</f>
        <v>0</v>
      </c>
      <c r="I18" s="27">
        <f>'[5]เย็น '!I18+'[5]เช้า '!I18+[5]บ่าย!I18</f>
        <v>0</v>
      </c>
      <c r="J18" s="27">
        <f t="shared" si="0"/>
        <v>0</v>
      </c>
      <c r="K18" s="27">
        <f>'[5]เย็น '!J18+'[5]เช้า '!J18+[5]บ่าย!J18</f>
        <v>0</v>
      </c>
      <c r="L18" s="27">
        <f>'[5]เย็น '!K18+'[5]เช้า '!K18+[5]บ่าย!K18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35">
      <c r="B19" s="21">
        <v>1111094</v>
      </c>
      <c r="C19" s="26" t="s">
        <v>92</v>
      </c>
      <c r="D19" s="27">
        <f>'[5]เย็น '!D19+'[5]เช้า '!D19+[5]บ่าย!D19</f>
        <v>0</v>
      </c>
      <c r="E19" s="27">
        <f>'[5]เย็น '!E19+'[5]เช้า '!E19+[5]บ่าย!E19</f>
        <v>0</v>
      </c>
      <c r="F19" s="27">
        <f>'[5]เย็น '!F19+'[5]เช้า '!F19+[5]บ่าย!F19</f>
        <v>0</v>
      </c>
      <c r="G19" s="27">
        <f>'[5]เย็น '!G19+'[5]เช้า '!G19+[5]บ่าย!G19</f>
        <v>0</v>
      </c>
      <c r="H19" s="27">
        <f>'[5]เย็น '!H19+'[5]เช้า '!H19+[5]บ่าย!H19</f>
        <v>0</v>
      </c>
      <c r="I19" s="27">
        <f>'[5]เย็น '!I19+'[5]เช้า '!I19+[5]บ่าย!I19</f>
        <v>0</v>
      </c>
      <c r="J19" s="27">
        <f t="shared" si="0"/>
        <v>0</v>
      </c>
      <c r="K19" s="27">
        <f>'[5]เย็น '!J19+'[5]เช้า '!J19+[5]บ่าย!J19</f>
        <v>0</v>
      </c>
      <c r="L19" s="27">
        <f>'[5]เย็น '!K19+'[5]เช้า '!K19+[5]บ่าย!K19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35">
      <c r="B20" s="21">
        <v>1111095</v>
      </c>
      <c r="C20" s="26" t="s">
        <v>93</v>
      </c>
      <c r="D20" s="27">
        <f>'[5]เย็น '!D20+'[5]เช้า '!D20+[5]บ่าย!D20</f>
        <v>0</v>
      </c>
      <c r="E20" s="27">
        <f>'[5]เย็น '!E20+'[5]เช้า '!E20+[5]บ่าย!E20</f>
        <v>0</v>
      </c>
      <c r="F20" s="27">
        <f>'[5]เย็น '!F20+'[5]เช้า '!F20+[5]บ่าย!F20</f>
        <v>0</v>
      </c>
      <c r="G20" s="27">
        <f>'[5]เย็น '!G20+'[5]เช้า '!G20+[5]บ่าย!G20</f>
        <v>0</v>
      </c>
      <c r="H20" s="27">
        <f>'[5]เย็น '!H20+'[5]เช้า '!H20+[5]บ่าย!H20</f>
        <v>0</v>
      </c>
      <c r="I20" s="27">
        <f>'[5]เย็น '!I20+'[5]เช้า '!I20+[5]บ่าย!I20</f>
        <v>0</v>
      </c>
      <c r="J20" s="27">
        <f t="shared" si="0"/>
        <v>0</v>
      </c>
      <c r="K20" s="27">
        <f>'[5]เย็น '!J20+'[5]เช้า '!J20+[5]บ่าย!J20</f>
        <v>0</v>
      </c>
      <c r="L20" s="27">
        <f>'[5]เย็น '!K20+'[5]เช้า '!K20+[5]บ่าย!K20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35">
      <c r="B21" s="21">
        <v>1111096</v>
      </c>
      <c r="C21" s="26" t="s">
        <v>94</v>
      </c>
      <c r="D21" s="27">
        <f>'[5]เย็น '!D21+'[5]เช้า '!D21+[5]บ่าย!D21</f>
        <v>0</v>
      </c>
      <c r="E21" s="27">
        <f>'[5]เย็น '!E21+'[5]เช้า '!E21+[5]บ่าย!E21</f>
        <v>0</v>
      </c>
      <c r="F21" s="27">
        <f>'[5]เย็น '!F21+'[5]เช้า '!F21+[5]บ่าย!F21</f>
        <v>0</v>
      </c>
      <c r="G21" s="27">
        <f>'[5]เย็น '!G21+'[5]เช้า '!G21+[5]บ่าย!G21</f>
        <v>0</v>
      </c>
      <c r="H21" s="27">
        <f>'[5]เย็น '!H21+'[5]เช้า '!H21+[5]บ่าย!H21</f>
        <v>0</v>
      </c>
      <c r="I21" s="27">
        <f>'[5]เย็น '!I21+'[5]เช้า '!I21+[5]บ่าย!I21</f>
        <v>0</v>
      </c>
      <c r="J21" s="27">
        <f t="shared" si="0"/>
        <v>0</v>
      </c>
      <c r="K21" s="27">
        <f>'[5]เย็น '!J21+'[5]เช้า '!J21+[5]บ่าย!J21</f>
        <v>0</v>
      </c>
      <c r="L21" s="27">
        <f>'[5]เย็น '!K21+'[5]เช้า '!K21+[5]บ่าย!K21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35">
      <c r="B22" s="21">
        <v>1111097</v>
      </c>
      <c r="C22" s="26" t="s">
        <v>95</v>
      </c>
      <c r="D22" s="27">
        <f>'[5]เย็น '!D22+'[5]เช้า '!D22+[5]บ่าย!D22</f>
        <v>0</v>
      </c>
      <c r="E22" s="27">
        <f>'[5]เย็น '!E22+'[5]เช้า '!E22+[5]บ่าย!E22</f>
        <v>0</v>
      </c>
      <c r="F22" s="27">
        <f>'[5]เย็น '!F22+'[5]เช้า '!F22+[5]บ่าย!F22</f>
        <v>0</v>
      </c>
      <c r="G22" s="27">
        <f>'[5]เย็น '!G22+'[5]เช้า '!G22+[5]บ่าย!G22</f>
        <v>0</v>
      </c>
      <c r="H22" s="27">
        <f>'[5]เย็น '!H22+'[5]เช้า '!H22+[5]บ่าย!H22</f>
        <v>0</v>
      </c>
      <c r="I22" s="27">
        <f>'[5]เย็น '!I22+'[5]เช้า '!I22+[5]บ่าย!I22</f>
        <v>0</v>
      </c>
      <c r="J22" s="27">
        <f t="shared" si="0"/>
        <v>0</v>
      </c>
      <c r="K22" s="27">
        <f>'[5]เย็น '!J22+'[5]เช้า '!J22+[5]บ่าย!J22</f>
        <v>0</v>
      </c>
      <c r="L22" s="27">
        <f>'[5]เย็น '!K22+'[5]เช้า '!K22+[5]บ่าย!K22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35">
      <c r="B23" s="21">
        <v>1111098</v>
      </c>
      <c r="C23" s="26" t="s">
        <v>96</v>
      </c>
      <c r="D23" s="27">
        <f>'[5]เย็น '!D23+'[5]เช้า '!D23+[5]บ่าย!D23</f>
        <v>0</v>
      </c>
      <c r="E23" s="27">
        <f>'[5]เย็น '!E23+'[5]เช้า '!E23+[5]บ่าย!E23</f>
        <v>0</v>
      </c>
      <c r="F23" s="27">
        <f>'[5]เย็น '!F23+'[5]เช้า '!F23+[5]บ่าย!F23</f>
        <v>0</v>
      </c>
      <c r="G23" s="27">
        <f>'[5]เย็น '!G23+'[5]เช้า '!G23+[5]บ่าย!G23</f>
        <v>0</v>
      </c>
      <c r="H23" s="27">
        <f>'[5]เย็น '!H23+'[5]เช้า '!H23+[5]บ่าย!H23</f>
        <v>0</v>
      </c>
      <c r="I23" s="27">
        <f>'[5]เย็น '!I23+'[5]เช้า '!I23+[5]บ่าย!I23</f>
        <v>0</v>
      </c>
      <c r="J23" s="27">
        <f t="shared" si="0"/>
        <v>0</v>
      </c>
      <c r="K23" s="27">
        <f>'[5]เย็น '!J23+'[5]เช้า '!J23+[5]บ่าย!J23</f>
        <v>0</v>
      </c>
      <c r="L23" s="27">
        <f>'[5]เย็น '!K23+'[5]เช้า '!K23+[5]บ่าย!K23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35">
      <c r="B24" s="21">
        <v>1111043</v>
      </c>
      <c r="C24" s="26" t="s">
        <v>97</v>
      </c>
      <c r="D24" s="27">
        <f>'[5]เย็น '!D24+'[5]เช้า '!D24+[5]บ่าย!D24</f>
        <v>0</v>
      </c>
      <c r="E24" s="27">
        <f>'[5]เย็น '!E24+'[5]เช้า '!E24+[5]บ่าย!E24</f>
        <v>0</v>
      </c>
      <c r="F24" s="27">
        <f>'[5]เย็น '!F24+'[5]เช้า '!F24+[5]บ่าย!F24</f>
        <v>0</v>
      </c>
      <c r="G24" s="27">
        <f>'[5]เย็น '!G24+'[5]เช้า '!G24+[5]บ่าย!G24</f>
        <v>0</v>
      </c>
      <c r="H24" s="27">
        <f>'[5]เย็น '!H24+'[5]เช้า '!H24+[5]บ่าย!H24</f>
        <v>0</v>
      </c>
      <c r="I24" s="27">
        <f>'[5]เย็น '!I24+'[5]เช้า '!I24+[5]บ่าย!I24</f>
        <v>0</v>
      </c>
      <c r="J24" s="27">
        <f t="shared" si="0"/>
        <v>0</v>
      </c>
      <c r="K24" s="27">
        <f>'[5]เย็น '!J24+'[5]เช้า '!J24+[5]บ่าย!J24</f>
        <v>0</v>
      </c>
      <c r="L24" s="27">
        <f>'[5]เย็น '!K24+'[5]เช้า '!K24+[5]บ่าย!K24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35">
      <c r="B25" s="21">
        <v>1111056</v>
      </c>
      <c r="C25" s="26" t="s">
        <v>5</v>
      </c>
      <c r="D25" s="27">
        <f>'[5]เย็น '!D25+'[5]เช้า '!D25+[5]บ่าย!D25</f>
        <v>0</v>
      </c>
      <c r="E25" s="27">
        <f>'[5]เย็น '!E25+'[5]เช้า '!E25+[5]บ่าย!E25</f>
        <v>12</v>
      </c>
      <c r="F25" s="27">
        <f>'[5]เย็น '!F25+'[5]เช้า '!F25+[5]บ่าย!F25</f>
        <v>7</v>
      </c>
      <c r="G25" s="27">
        <f>'[5]เย็น '!G25+'[5]เช้า '!G25+[5]บ่าย!G25</f>
        <v>3</v>
      </c>
      <c r="H25" s="27">
        <f>'[5]เย็น '!H25+'[5]เช้า '!H25+[5]บ่าย!H25</f>
        <v>0</v>
      </c>
      <c r="I25" s="27">
        <f>'[5]เย็น '!I25+'[5]เช้า '!I25+[5]บ่าย!I25</f>
        <v>0</v>
      </c>
      <c r="J25" s="27">
        <f t="shared" si="0"/>
        <v>3</v>
      </c>
      <c r="K25" s="27">
        <f>'[5]เย็น '!J25+'[5]เช้า '!J25+[5]บ่าย!J25</f>
        <v>0</v>
      </c>
      <c r="L25" s="27">
        <f>'[5]เย็น '!K25+'[5]เช้า '!K25+[5]บ่าย!K25</f>
        <v>0</v>
      </c>
      <c r="M25" s="28">
        <f t="shared" si="1"/>
        <v>22</v>
      </c>
      <c r="N25" s="21"/>
      <c r="O25" s="21"/>
      <c r="P25" s="21"/>
      <c r="Q25" s="21"/>
      <c r="R25" s="29">
        <f t="shared" si="2"/>
        <v>-22</v>
      </c>
    </row>
    <row r="26" spans="2:18" x14ac:dyDescent="0.35">
      <c r="B26" s="21">
        <v>1004055</v>
      </c>
      <c r="C26" s="26" t="s">
        <v>6</v>
      </c>
      <c r="D26" s="27">
        <f>'[5]เย็น '!D26+'[5]เช้า '!D26+[5]บ่าย!D26</f>
        <v>19</v>
      </c>
      <c r="E26" s="27">
        <f>'[5]เย็น '!E26+'[5]เช้า '!E26+[5]บ่าย!E26</f>
        <v>19</v>
      </c>
      <c r="F26" s="27">
        <f>'[5]เย็น '!F26+'[5]เช้า '!F26+[5]บ่าย!F26</f>
        <v>0</v>
      </c>
      <c r="G26" s="27">
        <f>'[5]เย็น '!G26+'[5]เช้า '!G26+[5]บ่าย!G26</f>
        <v>1</v>
      </c>
      <c r="H26" s="27">
        <f>'[5]เย็น '!H26+'[5]เช้า '!H26+[5]บ่าย!H26</f>
        <v>0</v>
      </c>
      <c r="I26" s="27">
        <f>'[5]เย็น '!I26+'[5]เช้า '!I26+[5]บ่าย!I26</f>
        <v>0</v>
      </c>
      <c r="J26" s="27">
        <f t="shared" si="0"/>
        <v>1</v>
      </c>
      <c r="K26" s="27">
        <f>'[5]เย็น '!J26+'[5]เช้า '!J26+[5]บ่าย!J26</f>
        <v>0</v>
      </c>
      <c r="L26" s="27">
        <f>'[5]เย็น '!K26+'[5]เช้า '!K26+[5]บ่าย!K26</f>
        <v>0</v>
      </c>
      <c r="M26" s="28">
        <f t="shared" si="1"/>
        <v>39</v>
      </c>
      <c r="N26" s="21"/>
      <c r="O26" s="21"/>
      <c r="P26" s="21"/>
      <c r="Q26" s="21"/>
      <c r="R26" s="29">
        <f t="shared" si="2"/>
        <v>-39</v>
      </c>
    </row>
    <row r="27" spans="2:18" x14ac:dyDescent="0.35">
      <c r="B27" s="21">
        <v>1004055</v>
      </c>
      <c r="C27" s="26" t="s">
        <v>98</v>
      </c>
      <c r="D27" s="27">
        <f>'[5]เย็น '!D27+'[5]เช้า '!D27+[5]บ่าย!D27</f>
        <v>0</v>
      </c>
      <c r="E27" s="27">
        <f>'[5]เย็น '!E27+'[5]เช้า '!E27+[5]บ่าย!E27</f>
        <v>0</v>
      </c>
      <c r="F27" s="27">
        <f>'[5]เย็น '!F27+'[5]เช้า '!F27+[5]บ่าย!F27</f>
        <v>0</v>
      </c>
      <c r="G27" s="27">
        <f>'[5]เย็น '!G27+'[5]เช้า '!G27+[5]บ่าย!G27</f>
        <v>0</v>
      </c>
      <c r="H27" s="27">
        <f>'[5]เย็น '!H27+'[5]เช้า '!H27+[5]บ่าย!H27</f>
        <v>0</v>
      </c>
      <c r="I27" s="27">
        <f>'[5]เย็น '!I27+'[5]เช้า '!I27+[5]บ่าย!I27</f>
        <v>0</v>
      </c>
      <c r="J27" s="27">
        <f t="shared" si="0"/>
        <v>0</v>
      </c>
      <c r="K27" s="27">
        <f>'[5]เย็น '!J27+'[5]เช้า '!J27+[5]บ่าย!J27</f>
        <v>0</v>
      </c>
      <c r="L27" s="27">
        <f>'[5]เย็น '!K27+'[5]เช้า '!K27+[5]บ่าย!K27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35">
      <c r="B28" s="21">
        <v>1004055</v>
      </c>
      <c r="C28" s="26" t="s">
        <v>99</v>
      </c>
      <c r="D28" s="27">
        <f>'[5]เย็น '!D28+'[5]เช้า '!D28+[5]บ่าย!D28</f>
        <v>0</v>
      </c>
      <c r="E28" s="27">
        <f>'[5]เย็น '!E28+'[5]เช้า '!E28+[5]บ่าย!E28</f>
        <v>0</v>
      </c>
      <c r="F28" s="27">
        <f>'[5]เย็น '!F28+'[5]เช้า '!F28+[5]บ่าย!F28</f>
        <v>0</v>
      </c>
      <c r="G28" s="27">
        <f>'[5]เย็น '!G28+'[5]เช้า '!G28+[5]บ่าย!G28</f>
        <v>0</v>
      </c>
      <c r="H28" s="27">
        <f>'[5]เย็น '!H28+'[5]เช้า '!H28+[5]บ่าย!H28</f>
        <v>0</v>
      </c>
      <c r="I28" s="27">
        <f>'[5]เย็น '!I28+'[5]เช้า '!I28+[5]บ่าย!I28</f>
        <v>0</v>
      </c>
      <c r="J28" s="27">
        <f t="shared" si="0"/>
        <v>0</v>
      </c>
      <c r="K28" s="27">
        <f>'[5]เย็น '!J28+'[5]เช้า '!J28+[5]บ่าย!J28</f>
        <v>0</v>
      </c>
      <c r="L28" s="27">
        <f>'[5]เย็น '!K28+'[5]เช้า '!K28+[5]บ่าย!K28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35">
      <c r="B29" s="21">
        <v>1004055</v>
      </c>
      <c r="C29" s="26" t="s">
        <v>100</v>
      </c>
      <c r="D29" s="27">
        <f>'[5]เย็น '!D29+'[5]เช้า '!D29+[5]บ่าย!D29</f>
        <v>0</v>
      </c>
      <c r="E29" s="27">
        <f>'[5]เย็น '!E29+'[5]เช้า '!E29+[5]บ่าย!E29</f>
        <v>0</v>
      </c>
      <c r="F29" s="27">
        <f>'[5]เย็น '!F29+'[5]เช้า '!F29+[5]บ่าย!F29</f>
        <v>0</v>
      </c>
      <c r="G29" s="27">
        <f>'[5]เย็น '!G29+'[5]เช้า '!G29+[5]บ่าย!G29</f>
        <v>0</v>
      </c>
      <c r="H29" s="27">
        <f>'[5]เย็น '!H29+'[5]เช้า '!H29+[5]บ่าย!H29</f>
        <v>0</v>
      </c>
      <c r="I29" s="27">
        <f>'[5]เย็น '!I29+'[5]เช้า '!I29+[5]บ่าย!I29</f>
        <v>0</v>
      </c>
      <c r="J29" s="27">
        <f t="shared" si="0"/>
        <v>0</v>
      </c>
      <c r="K29" s="27">
        <f>'[5]เย็น '!J29+'[5]เช้า '!J29+[5]บ่าย!J29</f>
        <v>0</v>
      </c>
      <c r="L29" s="27">
        <f>'[5]เย็น '!K29+'[5]เช้า '!K29+[5]บ่าย!K29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35">
      <c r="B30" s="21">
        <v>1004055</v>
      </c>
      <c r="C30" s="26" t="s">
        <v>101</v>
      </c>
      <c r="D30" s="27">
        <f>'[5]เย็น '!D30+'[5]เช้า '!D30+[5]บ่าย!D30</f>
        <v>0</v>
      </c>
      <c r="E30" s="27">
        <f>'[5]เย็น '!E30+'[5]เช้า '!E30+[5]บ่าย!E30</f>
        <v>0</v>
      </c>
      <c r="F30" s="27">
        <f>'[5]เย็น '!F30+'[5]เช้า '!F30+[5]บ่าย!F30</f>
        <v>0</v>
      </c>
      <c r="G30" s="27">
        <f>'[5]เย็น '!G30+'[5]เช้า '!G30+[5]บ่าย!G30</f>
        <v>0</v>
      </c>
      <c r="H30" s="27">
        <f>'[5]เย็น '!H30+'[5]เช้า '!H30+[5]บ่าย!H30</f>
        <v>0</v>
      </c>
      <c r="I30" s="27">
        <f>'[5]เย็น '!I30+'[5]เช้า '!I30+[5]บ่าย!I30</f>
        <v>0</v>
      </c>
      <c r="J30" s="27">
        <f t="shared" si="0"/>
        <v>0</v>
      </c>
      <c r="K30" s="27">
        <f>'[5]เย็น '!J30+'[5]เช้า '!J30+[5]บ่าย!J30</f>
        <v>0</v>
      </c>
      <c r="L30" s="27">
        <f>'[5]เย็น '!K30+'[5]เช้า '!K30+[5]บ่าย!K30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35">
      <c r="B31" s="21">
        <v>1004055</v>
      </c>
      <c r="C31" s="26" t="s">
        <v>102</v>
      </c>
      <c r="D31" s="27">
        <f>'[5]เย็น '!D31+'[5]เช้า '!D31+[5]บ่าย!D31</f>
        <v>0</v>
      </c>
      <c r="E31" s="27">
        <f>'[5]เย็น '!E31+'[5]เช้า '!E31+[5]บ่าย!E31</f>
        <v>0</v>
      </c>
      <c r="F31" s="27">
        <f>'[5]เย็น '!F31+'[5]เช้า '!F31+[5]บ่าย!F31</f>
        <v>0</v>
      </c>
      <c r="G31" s="27">
        <f>'[5]เย็น '!G31+'[5]เช้า '!G31+[5]บ่าย!G31</f>
        <v>0</v>
      </c>
      <c r="H31" s="27">
        <f>'[5]เย็น '!H31+'[5]เช้า '!H31+[5]บ่าย!H31</f>
        <v>0</v>
      </c>
      <c r="I31" s="27">
        <f>'[5]เย็น '!I31+'[5]เช้า '!I31+[5]บ่าย!I31</f>
        <v>0</v>
      </c>
      <c r="J31" s="27">
        <f t="shared" si="0"/>
        <v>0</v>
      </c>
      <c r="K31" s="27">
        <f>'[5]เย็น '!J31+'[5]เช้า '!J31+[5]บ่าย!J31</f>
        <v>0</v>
      </c>
      <c r="L31" s="27">
        <f>'[5]เย็น '!K31+'[5]เช้า '!K31+[5]บ่าย!K31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35">
      <c r="B32" s="21">
        <v>1004055</v>
      </c>
      <c r="C32" s="26" t="s">
        <v>103</v>
      </c>
      <c r="D32" s="27">
        <f>'[5]เย็น '!D32+'[5]เช้า '!D32+[5]บ่าย!D32</f>
        <v>0</v>
      </c>
      <c r="E32" s="27">
        <f>'[5]เย็น '!E32+'[5]เช้า '!E32+[5]บ่าย!E32</f>
        <v>0</v>
      </c>
      <c r="F32" s="27">
        <f>'[5]เย็น '!F32+'[5]เช้า '!F32+[5]บ่าย!F32</f>
        <v>0</v>
      </c>
      <c r="G32" s="27">
        <f>'[5]เย็น '!G32+'[5]เช้า '!G32+[5]บ่าย!G32</f>
        <v>0</v>
      </c>
      <c r="H32" s="27">
        <f>'[5]เย็น '!H32+'[5]เช้า '!H32+[5]บ่าย!H32</f>
        <v>0</v>
      </c>
      <c r="I32" s="27">
        <f>'[5]เย็น '!I32+'[5]เช้า '!I32+[5]บ่าย!I32</f>
        <v>0</v>
      </c>
      <c r="J32" s="27">
        <f t="shared" si="0"/>
        <v>0</v>
      </c>
      <c r="K32" s="27">
        <f>'[5]เย็น '!J32+'[5]เช้า '!J32+[5]บ่าย!J32</f>
        <v>0</v>
      </c>
      <c r="L32" s="27">
        <f>'[5]เย็น '!K32+'[5]เช้า '!K32+[5]บ่าย!K32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35">
      <c r="B33" s="21">
        <v>1004055</v>
      </c>
      <c r="C33" s="26" t="s">
        <v>104</v>
      </c>
      <c r="D33" s="27">
        <f>'[5]เย็น '!D33+'[5]เช้า '!D33+[5]บ่าย!D33</f>
        <v>0</v>
      </c>
      <c r="E33" s="27">
        <f>'[5]เย็น '!E33+'[5]เช้า '!E33+[5]บ่าย!E33</f>
        <v>0</v>
      </c>
      <c r="F33" s="27">
        <f>'[5]เย็น '!F33+'[5]เช้า '!F33+[5]บ่าย!F33</f>
        <v>0</v>
      </c>
      <c r="G33" s="27">
        <f>'[5]เย็น '!G33+'[5]เช้า '!G33+[5]บ่าย!G33</f>
        <v>0</v>
      </c>
      <c r="H33" s="27">
        <f>'[5]เย็น '!H33+'[5]เช้า '!H33+[5]บ่าย!H33</f>
        <v>0</v>
      </c>
      <c r="I33" s="27">
        <f>'[5]เย็น '!I33+'[5]เช้า '!I33+[5]บ่าย!I33</f>
        <v>0</v>
      </c>
      <c r="J33" s="27">
        <f t="shared" si="0"/>
        <v>0</v>
      </c>
      <c r="K33" s="27">
        <f>'[5]เย็น '!J33+'[5]เช้า '!J33+[5]บ่าย!J33</f>
        <v>0</v>
      </c>
      <c r="L33" s="27">
        <f>'[5]เย็น '!K33+'[5]เช้า '!K33+[5]บ่าย!K33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35">
      <c r="B34" s="21">
        <v>1004055</v>
      </c>
      <c r="C34" s="26" t="s">
        <v>105</v>
      </c>
      <c r="D34" s="27">
        <f>'[5]เย็น '!D34+'[5]เช้า '!D34+[5]บ่าย!D34</f>
        <v>0</v>
      </c>
      <c r="E34" s="27">
        <f>'[5]เย็น '!E34+'[5]เช้า '!E34+[5]บ่าย!E34</f>
        <v>0</v>
      </c>
      <c r="F34" s="27">
        <f>'[5]เย็น '!F34+'[5]เช้า '!F34+[5]บ่าย!F34</f>
        <v>0</v>
      </c>
      <c r="G34" s="27">
        <f>'[5]เย็น '!G34+'[5]เช้า '!G34+[5]บ่าย!G34</f>
        <v>0</v>
      </c>
      <c r="H34" s="27">
        <f>'[5]เย็น '!H34+'[5]เช้า '!H34+[5]บ่าย!H34</f>
        <v>0</v>
      </c>
      <c r="I34" s="27">
        <f>'[5]เย็น '!I34+'[5]เช้า '!I34+[5]บ่าย!I34</f>
        <v>0</v>
      </c>
      <c r="J34" s="27">
        <f t="shared" si="0"/>
        <v>0</v>
      </c>
      <c r="K34" s="27">
        <f>'[5]เย็น '!J34+'[5]เช้า '!J34+[5]บ่าย!J34</f>
        <v>0</v>
      </c>
      <c r="L34" s="27">
        <f>'[5]เย็น '!K34+'[5]เช้า '!K34+[5]บ่าย!K34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35">
      <c r="B35" s="21">
        <v>1004055</v>
      </c>
      <c r="C35" s="26" t="s">
        <v>106</v>
      </c>
      <c r="D35" s="27">
        <f>'[5]เย็น '!D35+'[5]เช้า '!D35+[5]บ่าย!D35</f>
        <v>0</v>
      </c>
      <c r="E35" s="27">
        <f>'[5]เย็น '!E35+'[5]เช้า '!E35+[5]บ่าย!E35</f>
        <v>0</v>
      </c>
      <c r="F35" s="27">
        <f>'[5]เย็น '!F35+'[5]เช้า '!F35+[5]บ่าย!F35</f>
        <v>0</v>
      </c>
      <c r="G35" s="27">
        <f>'[5]เย็น '!G35+'[5]เช้า '!G35+[5]บ่าย!G35</f>
        <v>0</v>
      </c>
      <c r="H35" s="27">
        <f>'[5]เย็น '!H35+'[5]เช้า '!H35+[5]บ่าย!H35</f>
        <v>0</v>
      </c>
      <c r="I35" s="27">
        <f>'[5]เย็น '!I35+'[5]เช้า '!I35+[5]บ่าย!I35</f>
        <v>0</v>
      </c>
      <c r="J35" s="27">
        <f t="shared" si="0"/>
        <v>0</v>
      </c>
      <c r="K35" s="27">
        <f>'[5]เย็น '!J35+'[5]เช้า '!J35+[5]บ่าย!J35</f>
        <v>0</v>
      </c>
      <c r="L35" s="27">
        <f>'[5]เย็น '!K35+'[5]เช้า '!K35+[5]บ่าย!K35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35">
      <c r="B36" s="21">
        <v>1004055</v>
      </c>
      <c r="C36" s="26" t="s">
        <v>107</v>
      </c>
      <c r="D36" s="27">
        <f>'[5]เย็น '!D36+'[5]เช้า '!D36+[5]บ่าย!D36</f>
        <v>0</v>
      </c>
      <c r="E36" s="27">
        <f>'[5]เย็น '!E36+'[5]เช้า '!E36+[5]บ่าย!E36</f>
        <v>0</v>
      </c>
      <c r="F36" s="27">
        <f>'[5]เย็น '!F36+'[5]เช้า '!F36+[5]บ่าย!F36</f>
        <v>0</v>
      </c>
      <c r="G36" s="27">
        <f>'[5]เย็น '!G36+'[5]เช้า '!G36+[5]บ่าย!G36</f>
        <v>0</v>
      </c>
      <c r="H36" s="27">
        <f>'[5]เย็น '!H36+'[5]เช้า '!H36+[5]บ่าย!H36</f>
        <v>0</v>
      </c>
      <c r="I36" s="27">
        <f>'[5]เย็น '!I36+'[5]เช้า '!I36+[5]บ่าย!I36</f>
        <v>0</v>
      </c>
      <c r="J36" s="27">
        <f t="shared" si="0"/>
        <v>0</v>
      </c>
      <c r="K36" s="27">
        <f>'[5]เย็น '!J36+'[5]เช้า '!J36+[5]บ่าย!J36</f>
        <v>0</v>
      </c>
      <c r="L36" s="27">
        <f>'[5]เย็น '!K36+'[5]เช้า '!K36+[5]บ่าย!K36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35">
      <c r="B37" s="21">
        <v>1004055</v>
      </c>
      <c r="C37" s="26" t="s">
        <v>108</v>
      </c>
      <c r="D37" s="27">
        <f>'[5]เย็น '!D37+'[5]เช้า '!D37+[5]บ่าย!D37</f>
        <v>0</v>
      </c>
      <c r="E37" s="27">
        <f>'[5]เย็น '!E37+'[5]เช้า '!E37+[5]บ่าย!E37</f>
        <v>0</v>
      </c>
      <c r="F37" s="27">
        <f>'[5]เย็น '!F37+'[5]เช้า '!F37+[5]บ่าย!F37</f>
        <v>0</v>
      </c>
      <c r="G37" s="27">
        <f>'[5]เย็น '!G37+'[5]เช้า '!G37+[5]บ่าย!G37</f>
        <v>0</v>
      </c>
      <c r="H37" s="27">
        <f>'[5]เย็น '!H37+'[5]เช้า '!H37+[5]บ่าย!H37</f>
        <v>0</v>
      </c>
      <c r="I37" s="27">
        <f>'[5]เย็น '!I37+'[5]เช้า '!I37+[5]บ่าย!I37</f>
        <v>0</v>
      </c>
      <c r="J37" s="27">
        <f t="shared" si="0"/>
        <v>0</v>
      </c>
      <c r="K37" s="27">
        <f>'[5]เย็น '!J37+'[5]เช้า '!J37+[5]บ่าย!J37</f>
        <v>0</v>
      </c>
      <c r="L37" s="27">
        <f>'[5]เย็น '!K37+'[5]เช้า '!K37+[5]บ่าย!K37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35">
      <c r="B38" s="21">
        <v>1004055</v>
      </c>
      <c r="C38" s="26" t="s">
        <v>109</v>
      </c>
      <c r="D38" s="27">
        <f>'[5]เย็น '!D38+'[5]เช้า '!D38+[5]บ่าย!D38</f>
        <v>0</v>
      </c>
      <c r="E38" s="27">
        <f>'[5]เย็น '!E38+'[5]เช้า '!E38+[5]บ่าย!E38</f>
        <v>0</v>
      </c>
      <c r="F38" s="27">
        <f>'[5]เย็น '!F38+'[5]เช้า '!F38+[5]บ่าย!F38</f>
        <v>0</v>
      </c>
      <c r="G38" s="27">
        <f>'[5]เย็น '!G38+'[5]เช้า '!G38+[5]บ่าย!G38</f>
        <v>0</v>
      </c>
      <c r="H38" s="27">
        <f>'[5]เย็น '!H38+'[5]เช้า '!H38+[5]บ่าย!H38</f>
        <v>0</v>
      </c>
      <c r="I38" s="27">
        <f>'[5]เย็น '!I38+'[5]เช้า '!I38+[5]บ่าย!I38</f>
        <v>0</v>
      </c>
      <c r="J38" s="27">
        <f t="shared" si="0"/>
        <v>0</v>
      </c>
      <c r="K38" s="27">
        <f>'[5]เย็น '!J38+'[5]เช้า '!J38+[5]บ่าย!J38</f>
        <v>0</v>
      </c>
      <c r="L38" s="27">
        <f>'[5]เย็น '!K38+'[5]เช้า '!K38+[5]บ่าย!K38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35">
      <c r="B39" s="21">
        <v>1004055</v>
      </c>
      <c r="C39" s="26" t="s">
        <v>110</v>
      </c>
      <c r="D39" s="27">
        <f>'[5]เย็น '!D39+'[5]เช้า '!D39+[5]บ่าย!D39</f>
        <v>0</v>
      </c>
      <c r="E39" s="27">
        <f>'[5]เย็น '!E39+'[5]เช้า '!E39+[5]บ่าย!E39</f>
        <v>0</v>
      </c>
      <c r="F39" s="27">
        <f>'[5]เย็น '!F39+'[5]เช้า '!F39+[5]บ่าย!F39</f>
        <v>0</v>
      </c>
      <c r="G39" s="27">
        <f>'[5]เย็น '!G39+'[5]เช้า '!G39+[5]บ่าย!G39</f>
        <v>0</v>
      </c>
      <c r="H39" s="27">
        <f>'[5]เย็น '!H39+'[5]เช้า '!H39+[5]บ่าย!H39</f>
        <v>0</v>
      </c>
      <c r="I39" s="27">
        <f>'[5]เย็น '!I39+'[5]เช้า '!I39+[5]บ่าย!I39</f>
        <v>0</v>
      </c>
      <c r="J39" s="27">
        <f t="shared" si="0"/>
        <v>0</v>
      </c>
      <c r="K39" s="27">
        <f>'[5]เย็น '!J39+'[5]เช้า '!J39+[5]บ่าย!J39</f>
        <v>0</v>
      </c>
      <c r="L39" s="27">
        <f>'[5]เย็น '!K39+'[5]เช้า '!K39+[5]บ่าย!K39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35">
      <c r="B40" s="21">
        <v>1111057</v>
      </c>
      <c r="C40" s="26" t="s">
        <v>7</v>
      </c>
      <c r="D40" s="27">
        <f>'[5]เย็น '!D40+'[5]เช้า '!D40+[5]บ่าย!D40</f>
        <v>0</v>
      </c>
      <c r="E40" s="27">
        <f>'[5]เย็น '!E40+'[5]เช้า '!E40+[5]บ่าย!E40</f>
        <v>0</v>
      </c>
      <c r="F40" s="27">
        <f>'[5]เย็น '!F40+'[5]เช้า '!F40+[5]บ่าย!F40</f>
        <v>0</v>
      </c>
      <c r="G40" s="27">
        <f>'[5]เย็น '!G40+'[5]เช้า '!G40+[5]บ่าย!G40</f>
        <v>0</v>
      </c>
      <c r="H40" s="27">
        <f>'[5]เย็น '!H40+'[5]เช้า '!H40+[5]บ่าย!H40</f>
        <v>0</v>
      </c>
      <c r="I40" s="27">
        <f>'[5]เย็น '!I40+'[5]เช้า '!I40+[5]บ่าย!I40</f>
        <v>0</v>
      </c>
      <c r="J40" s="27">
        <f t="shared" si="0"/>
        <v>0</v>
      </c>
      <c r="K40" s="27">
        <f>'[5]เย็น '!J40+'[5]เช้า '!J40+[5]บ่าย!J40</f>
        <v>0</v>
      </c>
      <c r="L40" s="27">
        <f>'[5]เย็น '!K40+'[5]เช้า '!K40+[5]บ่าย!K40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35">
      <c r="B41" s="21">
        <v>1111058</v>
      </c>
      <c r="C41" s="26" t="s">
        <v>8</v>
      </c>
      <c r="D41" s="27">
        <f>'[5]เย็น '!D41+'[5]เช้า '!D41+[5]บ่าย!D41</f>
        <v>0</v>
      </c>
      <c r="E41" s="27">
        <f>'[5]เย็น '!E41+'[5]เช้า '!E41+[5]บ่าย!E41</f>
        <v>0</v>
      </c>
      <c r="F41" s="27">
        <f>'[5]เย็น '!F41+'[5]เช้า '!F41+[5]บ่าย!F41</f>
        <v>0</v>
      </c>
      <c r="G41" s="27">
        <f>'[5]เย็น '!G41+'[5]เช้า '!G41+[5]บ่าย!G41</f>
        <v>0</v>
      </c>
      <c r="H41" s="27">
        <f>'[5]เย็น '!H41+'[5]เช้า '!H41+[5]บ่าย!H41</f>
        <v>0</v>
      </c>
      <c r="I41" s="27">
        <f>'[5]เย็น '!I41+'[5]เช้า '!I41+[5]บ่าย!I41</f>
        <v>0</v>
      </c>
      <c r="J41" s="27">
        <f t="shared" si="0"/>
        <v>0</v>
      </c>
      <c r="K41" s="27">
        <f>'[5]เย็น '!J41+'[5]เช้า '!J41+[5]บ่าย!J41</f>
        <v>0</v>
      </c>
      <c r="L41" s="27">
        <f>'[5]เย็น '!K41+'[5]เช้า '!K41+[5]บ่าย!K41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35">
      <c r="B42" s="21">
        <v>1111059</v>
      </c>
      <c r="C42" s="26" t="s">
        <v>9</v>
      </c>
      <c r="D42" s="27">
        <f>'[5]เย็น '!D42+'[5]เช้า '!D42+[5]บ่าย!D42</f>
        <v>0</v>
      </c>
      <c r="E42" s="27">
        <f>'[5]เย็น '!E42+'[5]เช้า '!E42+[5]บ่าย!E42</f>
        <v>0</v>
      </c>
      <c r="F42" s="27">
        <f>'[5]เย็น '!F42+'[5]เช้า '!F42+[5]บ่าย!F42</f>
        <v>0</v>
      </c>
      <c r="G42" s="27">
        <f>'[5]เย็น '!G42+'[5]เช้า '!G42+[5]บ่าย!G42</f>
        <v>0</v>
      </c>
      <c r="H42" s="27">
        <f>'[5]เย็น '!H42+'[5]เช้า '!H42+[5]บ่าย!H42</f>
        <v>0</v>
      </c>
      <c r="I42" s="27">
        <f>'[5]เย็น '!I42+'[5]เช้า '!I42+[5]บ่าย!I42</f>
        <v>0</v>
      </c>
      <c r="J42" s="27">
        <f t="shared" si="0"/>
        <v>0</v>
      </c>
      <c r="K42" s="27">
        <f>'[5]เย็น '!J42+'[5]เช้า '!J42+[5]บ่าย!J42</f>
        <v>0</v>
      </c>
      <c r="L42" s="27">
        <f>'[5]เย็น '!K42+'[5]เช้า '!K42+[5]บ่าย!K42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35">
      <c r="B43" s="21">
        <v>1111060</v>
      </c>
      <c r="C43" s="26" t="s">
        <v>10</v>
      </c>
      <c r="D43" s="27">
        <f>'[5]เย็น '!D43+'[5]เช้า '!D43+[5]บ่าย!D43</f>
        <v>0</v>
      </c>
      <c r="E43" s="27">
        <f>'[5]เย็น '!E43+'[5]เช้า '!E43+[5]บ่าย!E43</f>
        <v>0</v>
      </c>
      <c r="F43" s="27">
        <f>'[5]เย็น '!F43+'[5]เช้า '!F43+[5]บ่าย!F43</f>
        <v>0</v>
      </c>
      <c r="G43" s="27">
        <f>'[5]เย็น '!G43+'[5]เช้า '!G43+[5]บ่าย!G43</f>
        <v>0</v>
      </c>
      <c r="H43" s="27">
        <f>'[5]เย็น '!H43+'[5]เช้า '!H43+[5]บ่าย!H43</f>
        <v>0</v>
      </c>
      <c r="I43" s="27">
        <f>'[5]เย็น '!I43+'[5]เช้า '!I43+[5]บ่าย!I43</f>
        <v>0</v>
      </c>
      <c r="J43" s="27">
        <f t="shared" si="0"/>
        <v>0</v>
      </c>
      <c r="K43" s="27">
        <f>'[5]เย็น '!J43+'[5]เช้า '!J43+[5]บ่าย!J43</f>
        <v>0</v>
      </c>
      <c r="L43" s="27">
        <f>'[5]เย็น '!K43+'[5]เช้า '!K43+[5]บ่าย!K43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35">
      <c r="B44" s="21">
        <v>1111061</v>
      </c>
      <c r="C44" s="26" t="s">
        <v>11</v>
      </c>
      <c r="D44" s="27">
        <f>'[5]เย็น '!D44+'[5]เช้า '!D44+[5]บ่าย!D44</f>
        <v>0</v>
      </c>
      <c r="E44" s="27">
        <f>'[5]เย็น '!E44+'[5]เช้า '!E44+[5]บ่าย!E44</f>
        <v>0</v>
      </c>
      <c r="F44" s="27">
        <f>'[5]เย็น '!F44+'[5]เช้า '!F44+[5]บ่าย!F44</f>
        <v>0</v>
      </c>
      <c r="G44" s="27">
        <f>'[5]เย็น '!G44+'[5]เช้า '!G44+[5]บ่าย!G44</f>
        <v>0</v>
      </c>
      <c r="H44" s="27">
        <f>'[5]เย็น '!H44+'[5]เช้า '!H44+[5]บ่าย!H44</f>
        <v>0</v>
      </c>
      <c r="I44" s="27">
        <f>'[5]เย็น '!I44+'[5]เช้า '!I44+[5]บ่าย!I44</f>
        <v>0</v>
      </c>
      <c r="J44" s="27">
        <f t="shared" si="0"/>
        <v>0</v>
      </c>
      <c r="K44" s="27">
        <f>'[5]เย็น '!J44+'[5]เช้า '!J44+[5]บ่าย!J44</f>
        <v>0</v>
      </c>
      <c r="L44" s="27">
        <f>'[5]เย็น '!K44+'[5]เช้า '!K44+[5]บ่าย!K44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35">
      <c r="B45" s="21">
        <v>1111062</v>
      </c>
      <c r="C45" s="26" t="s">
        <v>12</v>
      </c>
      <c r="D45" s="27">
        <f>'[5]เย็น '!D45+'[5]เช้า '!D45+[5]บ่าย!D45</f>
        <v>0</v>
      </c>
      <c r="E45" s="27">
        <f>'[5]เย็น '!E45+'[5]เช้า '!E45+[5]บ่าย!E45</f>
        <v>0</v>
      </c>
      <c r="F45" s="27">
        <f>'[5]เย็น '!F45+'[5]เช้า '!F45+[5]บ่าย!F45</f>
        <v>0</v>
      </c>
      <c r="G45" s="27">
        <f>'[5]เย็น '!G45+'[5]เช้า '!G45+[5]บ่าย!G45</f>
        <v>0</v>
      </c>
      <c r="H45" s="27">
        <f>'[5]เย็น '!H45+'[5]เช้า '!H45+[5]บ่าย!H45</f>
        <v>0</v>
      </c>
      <c r="I45" s="27">
        <f>'[5]เย็น '!I45+'[5]เช้า '!I45+[5]บ่าย!I45</f>
        <v>0</v>
      </c>
      <c r="J45" s="27">
        <f t="shared" si="0"/>
        <v>0</v>
      </c>
      <c r="K45" s="27">
        <f>'[5]เย็น '!J45+'[5]เช้า '!J45+[5]บ่าย!J45</f>
        <v>0</v>
      </c>
      <c r="L45" s="27">
        <f>'[5]เย็น '!K45+'[5]เช้า '!K45+[5]บ่าย!K45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35">
      <c r="B46" s="21">
        <v>1111063</v>
      </c>
      <c r="C46" s="26" t="s">
        <v>13</v>
      </c>
      <c r="D46" s="27">
        <f>'[5]เย็น '!D46+'[5]เช้า '!D46+[5]บ่าย!D46</f>
        <v>0</v>
      </c>
      <c r="E46" s="27">
        <f>'[5]เย็น '!E46+'[5]เช้า '!E46+[5]บ่าย!E46</f>
        <v>0</v>
      </c>
      <c r="F46" s="27">
        <f>'[5]เย็น '!F46+'[5]เช้า '!F46+[5]บ่าย!F46</f>
        <v>0</v>
      </c>
      <c r="G46" s="27">
        <f>'[5]เย็น '!G46+'[5]เช้า '!G46+[5]บ่าย!G46</f>
        <v>0</v>
      </c>
      <c r="H46" s="27">
        <f>'[5]เย็น '!H46+'[5]เช้า '!H46+[5]บ่าย!H46</f>
        <v>0</v>
      </c>
      <c r="I46" s="27">
        <f>'[5]เย็น '!I46+'[5]เช้า '!I46+[5]บ่าย!I46</f>
        <v>0</v>
      </c>
      <c r="J46" s="27">
        <f t="shared" si="0"/>
        <v>0</v>
      </c>
      <c r="K46" s="27">
        <f>'[5]เย็น '!J46+'[5]เช้า '!J46+[5]บ่าย!J46</f>
        <v>0</v>
      </c>
      <c r="L46" s="27">
        <f>'[5]เย็น '!K46+'[5]เช้า '!K46+[5]บ่าย!K46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35">
      <c r="B47" s="21">
        <v>1111064</v>
      </c>
      <c r="C47" s="26" t="s">
        <v>14</v>
      </c>
      <c r="D47" s="27">
        <f>'[5]เย็น '!D47+'[5]เช้า '!D47+[5]บ่าย!D47</f>
        <v>0</v>
      </c>
      <c r="E47" s="27">
        <f>'[5]เย็น '!E47+'[5]เช้า '!E47+[5]บ่าย!E47</f>
        <v>0</v>
      </c>
      <c r="F47" s="27">
        <f>'[5]เย็น '!F47+'[5]เช้า '!F47+[5]บ่าย!F47</f>
        <v>0</v>
      </c>
      <c r="G47" s="27">
        <f>'[5]เย็น '!G47+'[5]เช้า '!G47+[5]บ่าย!G47</f>
        <v>0</v>
      </c>
      <c r="H47" s="27">
        <f>'[5]เย็น '!H47+'[5]เช้า '!H47+[5]บ่าย!H47</f>
        <v>0</v>
      </c>
      <c r="I47" s="27">
        <f>'[5]เย็น '!I47+'[5]เช้า '!I47+[5]บ่าย!I47</f>
        <v>0</v>
      </c>
      <c r="J47" s="27">
        <f t="shared" si="0"/>
        <v>0</v>
      </c>
      <c r="K47" s="27">
        <f>'[5]เย็น '!J47+'[5]เช้า '!J47+[5]บ่าย!J47</f>
        <v>0</v>
      </c>
      <c r="L47" s="27">
        <f>'[5]เย็น '!K47+'[5]เช้า '!K47+[5]บ่าย!K47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35">
      <c r="B48" s="21">
        <v>1111065</v>
      </c>
      <c r="C48" s="26" t="s">
        <v>15</v>
      </c>
      <c r="D48" s="27">
        <f>'[5]เย็น '!D48+'[5]เช้า '!D48+[5]บ่าย!D48</f>
        <v>0</v>
      </c>
      <c r="E48" s="27">
        <f>'[5]เย็น '!E48+'[5]เช้า '!E48+[5]บ่าย!E48</f>
        <v>0</v>
      </c>
      <c r="F48" s="27">
        <f>'[5]เย็น '!F48+'[5]เช้า '!F48+[5]บ่าย!F48</f>
        <v>0</v>
      </c>
      <c r="G48" s="27">
        <f>'[5]เย็น '!G48+'[5]เช้า '!G48+[5]บ่าย!G48</f>
        <v>0</v>
      </c>
      <c r="H48" s="27">
        <f>'[5]เย็น '!H48+'[5]เช้า '!H48+[5]บ่าย!H48</f>
        <v>0</v>
      </c>
      <c r="I48" s="27">
        <f>'[5]เย็น '!I48+'[5]เช้า '!I48+[5]บ่าย!I48</f>
        <v>0</v>
      </c>
      <c r="J48" s="27">
        <f t="shared" si="0"/>
        <v>0</v>
      </c>
      <c r="K48" s="27">
        <f>'[5]เย็น '!J48+'[5]เช้า '!J48+[5]บ่าย!J48</f>
        <v>0</v>
      </c>
      <c r="L48" s="27">
        <f>'[5]เย็น '!K48+'[5]เช้า '!K48+[5]บ่าย!K48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3" x14ac:dyDescent="0.35">
      <c r="B49" s="21">
        <v>1111066</v>
      </c>
      <c r="C49" s="26" t="s">
        <v>16</v>
      </c>
      <c r="D49" s="27">
        <f>'[5]เย็น '!D49+'[5]เช้า '!D49+[5]บ่าย!D49</f>
        <v>0</v>
      </c>
      <c r="E49" s="27">
        <f>'[5]เย็น '!E49+'[5]เช้า '!E49+[5]บ่าย!E49</f>
        <v>0</v>
      </c>
      <c r="F49" s="27">
        <f>'[5]เย็น '!F49+'[5]เช้า '!F49+[5]บ่าย!F49</f>
        <v>0</v>
      </c>
      <c r="G49" s="27">
        <f>'[5]เย็น '!G49+'[5]เช้า '!G49+[5]บ่าย!G49</f>
        <v>0</v>
      </c>
      <c r="H49" s="27">
        <f>'[5]เย็น '!H49+'[5]เช้า '!H49+[5]บ่าย!H49</f>
        <v>0</v>
      </c>
      <c r="I49" s="27">
        <f>'[5]เย็น '!I49+'[5]เช้า '!I49+[5]บ่าย!I49</f>
        <v>0</v>
      </c>
      <c r="J49" s="27">
        <f t="shared" si="0"/>
        <v>0</v>
      </c>
      <c r="K49" s="27">
        <f>'[5]เย็น '!J49+'[5]เช้า '!J49+[5]บ่าย!J49</f>
        <v>0</v>
      </c>
      <c r="L49" s="27">
        <f>'[5]เย็น '!K49+'[5]เช้า '!K49+[5]บ่าย!K49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3" x14ac:dyDescent="0.35">
      <c r="B50" s="21">
        <v>1111067</v>
      </c>
      <c r="C50" s="26" t="s">
        <v>17</v>
      </c>
      <c r="D50" s="27">
        <f>'[5]เย็น '!D50+'[5]เช้า '!D50+[5]บ่าย!D50</f>
        <v>0</v>
      </c>
      <c r="E50" s="27">
        <f>'[5]เย็น '!E50+'[5]เช้า '!E50+[5]บ่าย!E50</f>
        <v>0</v>
      </c>
      <c r="F50" s="27">
        <f>'[5]เย็น '!F50+'[5]เช้า '!F50+[5]บ่าย!F50</f>
        <v>0</v>
      </c>
      <c r="G50" s="27">
        <f>'[5]เย็น '!G50+'[5]เช้า '!G50+[5]บ่าย!G50</f>
        <v>0</v>
      </c>
      <c r="H50" s="27">
        <f>'[5]เย็น '!H50+'[5]เช้า '!H50+[5]บ่าย!H50</f>
        <v>0</v>
      </c>
      <c r="I50" s="27">
        <f>'[5]เย็น '!I50+'[5]เช้า '!I50+[5]บ่าย!I50</f>
        <v>0</v>
      </c>
      <c r="J50" s="27">
        <f t="shared" si="0"/>
        <v>0</v>
      </c>
      <c r="K50" s="27">
        <f>'[5]เย็น '!J50+'[5]เช้า '!J50+[5]บ่าย!J50</f>
        <v>0</v>
      </c>
      <c r="L50" s="27">
        <f>'[5]เย็น '!K50+'[5]เช้า '!K50+[5]บ่าย!K50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3" x14ac:dyDescent="0.35">
      <c r="B51" s="21">
        <v>1111068</v>
      </c>
      <c r="C51" s="26" t="s">
        <v>18</v>
      </c>
      <c r="D51" s="27">
        <f>'[5]เย็น '!D51+'[5]เช้า '!D51+[5]บ่าย!D51</f>
        <v>0</v>
      </c>
      <c r="E51" s="27">
        <f>'[5]เย็น '!E51+'[5]เช้า '!E51+[5]บ่าย!E51</f>
        <v>0</v>
      </c>
      <c r="F51" s="27">
        <f>'[5]เย็น '!F51+'[5]เช้า '!F51+[5]บ่าย!F51</f>
        <v>0</v>
      </c>
      <c r="G51" s="27">
        <f>'[5]เย็น '!G51+'[5]เช้า '!G51+[5]บ่าย!G51</f>
        <v>0</v>
      </c>
      <c r="H51" s="27">
        <f>'[5]เย็น '!H51+'[5]เช้า '!H51+[5]บ่าย!H51</f>
        <v>0</v>
      </c>
      <c r="I51" s="27">
        <f>'[5]เย็น '!I51+'[5]เช้า '!I51+[5]บ่าย!I51</f>
        <v>0</v>
      </c>
      <c r="J51" s="27">
        <f t="shared" si="0"/>
        <v>0</v>
      </c>
      <c r="K51" s="27">
        <f>'[5]เย็น '!J51+'[5]เช้า '!J51+[5]บ่าย!J51</f>
        <v>0</v>
      </c>
      <c r="L51" s="27">
        <f>'[5]เย็น '!K51+'[5]เช้า '!K51+[5]บ่าย!K51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3" x14ac:dyDescent="0.35">
      <c r="B52" s="21">
        <v>1111069</v>
      </c>
      <c r="C52" s="26" t="s">
        <v>19</v>
      </c>
      <c r="D52" s="27">
        <f>'[5]เย็น '!D52+'[5]เช้า '!D52+[5]บ่าย!D52</f>
        <v>0</v>
      </c>
      <c r="E52" s="27">
        <f>'[5]เย็น '!E52+'[5]เช้า '!E52+[5]บ่าย!E52</f>
        <v>0</v>
      </c>
      <c r="F52" s="27">
        <f>'[5]เย็น '!F52+'[5]เช้า '!F52+[5]บ่าย!F52</f>
        <v>0</v>
      </c>
      <c r="G52" s="27">
        <f>'[5]เย็น '!G52+'[5]เช้า '!G52+[5]บ่าย!G52</f>
        <v>0</v>
      </c>
      <c r="H52" s="27">
        <f>'[5]เย็น '!H52+'[5]เช้า '!H52+[5]บ่าย!H52</f>
        <v>0</v>
      </c>
      <c r="I52" s="27">
        <f>'[5]เย็น '!I52+'[5]เช้า '!I52+[5]บ่าย!I52</f>
        <v>0</v>
      </c>
      <c r="J52" s="27">
        <f t="shared" si="0"/>
        <v>0</v>
      </c>
      <c r="K52" s="27">
        <f>'[5]เย็น '!J52+'[5]เช้า '!J52+[5]บ่าย!J52</f>
        <v>0</v>
      </c>
      <c r="L52" s="27">
        <f>'[5]เย็น '!K52+'[5]เช้า '!K52+[5]บ่าย!K52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</row>
    <row r="53" spans="2:23" x14ac:dyDescent="0.35">
      <c r="B53" s="21">
        <v>1111070</v>
      </c>
      <c r="C53" s="26" t="s">
        <v>20</v>
      </c>
      <c r="D53" s="27">
        <f>'[5]เย็น '!D53+'[5]เช้า '!D53+[5]บ่าย!D53</f>
        <v>0</v>
      </c>
      <c r="E53" s="27">
        <f>'[5]เย็น '!E53+'[5]เช้า '!E53+[5]บ่าย!E53</f>
        <v>0</v>
      </c>
      <c r="F53" s="27">
        <f>'[5]เย็น '!F53+'[5]เช้า '!F53+[5]บ่าย!F53</f>
        <v>0</v>
      </c>
      <c r="G53" s="27">
        <f>'[5]เย็น '!G53+'[5]เช้า '!G53+[5]บ่าย!G53</f>
        <v>0</v>
      </c>
      <c r="H53" s="27">
        <f>'[5]เย็น '!H53+'[5]เช้า '!H53+[5]บ่าย!H53</f>
        <v>0</v>
      </c>
      <c r="I53" s="27">
        <f>'[5]เย็น '!I53+'[5]เช้า '!I53+[5]บ่าย!I53</f>
        <v>0</v>
      </c>
      <c r="J53" s="27">
        <f t="shared" si="0"/>
        <v>0</v>
      </c>
      <c r="K53" s="27">
        <f>'[5]เย็น '!J53+'[5]เช้า '!J53+[5]บ่าย!J53</f>
        <v>0</v>
      </c>
      <c r="L53" s="27">
        <f>'[5]เย็น '!K53+'[5]เช้า '!K53+[5]บ่าย!K53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3" x14ac:dyDescent="0.35">
      <c r="B54" s="21">
        <v>1111071</v>
      </c>
      <c r="C54" s="26" t="s">
        <v>21</v>
      </c>
      <c r="D54" s="27">
        <f>'[5]เย็น '!D54+'[5]เช้า '!D54+[5]บ่าย!D54</f>
        <v>0</v>
      </c>
      <c r="E54" s="27">
        <f>'[5]เย็น '!E54+'[5]เช้า '!E54+[5]บ่าย!E54</f>
        <v>0</v>
      </c>
      <c r="F54" s="27">
        <f>'[5]เย็น '!F54+'[5]เช้า '!F54+[5]บ่าย!F54</f>
        <v>0</v>
      </c>
      <c r="G54" s="27">
        <f>'[5]เย็น '!G54+'[5]เช้า '!G54+[5]บ่าย!G54</f>
        <v>0</v>
      </c>
      <c r="H54" s="27">
        <f>'[5]เย็น '!H54+'[5]เช้า '!H54+[5]บ่าย!H54</f>
        <v>0</v>
      </c>
      <c r="I54" s="27">
        <f>'[5]เย็น '!I54+'[5]เช้า '!I54+[5]บ่าย!I54</f>
        <v>0</v>
      </c>
      <c r="J54" s="27">
        <f t="shared" si="0"/>
        <v>0</v>
      </c>
      <c r="K54" s="27">
        <f>'[5]เย็น '!J54+'[5]เช้า '!J54+[5]บ่าย!J54</f>
        <v>0</v>
      </c>
      <c r="L54" s="27">
        <f>'[5]เย็น '!K54+'[5]เช้า '!K54+[5]บ่าย!K54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  <c r="U54" s="30"/>
      <c r="W54" s="30"/>
    </row>
    <row r="55" spans="2:23" x14ac:dyDescent="0.35">
      <c r="B55" s="21">
        <v>1111001</v>
      </c>
      <c r="C55" s="26" t="s">
        <v>22</v>
      </c>
      <c r="D55" s="27">
        <f>'[5]เย็น '!D55+'[5]เช้า '!D55+[5]บ่าย!D55</f>
        <v>0</v>
      </c>
      <c r="E55" s="27">
        <f>'[5]เย็น '!E55+'[5]เช้า '!E55+[5]บ่าย!E55</f>
        <v>0</v>
      </c>
      <c r="F55" s="27">
        <f>'[5]เย็น '!F55+'[5]เช้า '!F55+[5]บ่าย!F55</f>
        <v>0</v>
      </c>
      <c r="G55" s="27">
        <f>'[5]เย็น '!G55+'[5]เช้า '!G55+[5]บ่าย!G55</f>
        <v>0</v>
      </c>
      <c r="H55" s="27">
        <f>'[5]เย็น '!H55+'[5]เช้า '!H55+[5]บ่าย!H55</f>
        <v>0</v>
      </c>
      <c r="I55" s="27">
        <f>'[5]เย็น '!I55+'[5]เช้า '!I55+[5]บ่าย!I55</f>
        <v>0</v>
      </c>
      <c r="J55" s="27">
        <f t="shared" si="0"/>
        <v>0</v>
      </c>
      <c r="K55" s="27">
        <f>'[5]เย็น '!J55+'[5]เช้า '!J55+[5]บ่าย!J55</f>
        <v>0</v>
      </c>
      <c r="L55" s="27">
        <f>'[5]เย็น '!K55+'[5]เช้า '!K55+[5]บ่าย!K55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3" x14ac:dyDescent="0.35">
      <c r="B56" s="21">
        <v>1111074</v>
      </c>
      <c r="C56" s="26" t="s">
        <v>23</v>
      </c>
      <c r="D56" s="27">
        <f>'[5]เย็น '!D56+'[5]เช้า '!D56+[5]บ่าย!D56</f>
        <v>0</v>
      </c>
      <c r="E56" s="27">
        <f>'[5]เย็น '!E56+'[5]เช้า '!E56+[5]บ่าย!E56</f>
        <v>0</v>
      </c>
      <c r="F56" s="27">
        <f>'[5]เย็น '!F56+'[5]เช้า '!F56+[5]บ่าย!F56</f>
        <v>0</v>
      </c>
      <c r="G56" s="27">
        <f>'[5]เย็น '!G56+'[5]เช้า '!G56+[5]บ่าย!G56</f>
        <v>0</v>
      </c>
      <c r="H56" s="27">
        <f>'[5]เย็น '!H56+'[5]เช้า '!H56+[5]บ่าย!H56</f>
        <v>0</v>
      </c>
      <c r="I56" s="27">
        <f>'[5]เย็น '!I56+'[5]เช้า '!I56+[5]บ่าย!I56</f>
        <v>0</v>
      </c>
      <c r="J56" s="27">
        <f t="shared" si="0"/>
        <v>0</v>
      </c>
      <c r="K56" s="27">
        <f>'[5]เย็น '!J56+'[5]เช้า '!J56+[5]บ่าย!J56</f>
        <v>0</v>
      </c>
      <c r="L56" s="27">
        <f>'[5]เย็น '!K56+'[5]เช้า '!K56+[5]บ่าย!K56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3" x14ac:dyDescent="0.35">
      <c r="B57" s="21">
        <v>1111075</v>
      </c>
      <c r="C57" s="26" t="s">
        <v>24</v>
      </c>
      <c r="D57" s="27">
        <f>'[5]เย็น '!D57+'[5]เช้า '!D57+[5]บ่าย!D57</f>
        <v>0</v>
      </c>
      <c r="E57" s="27">
        <f>'[5]เย็น '!E57+'[5]เช้า '!E57+[5]บ่าย!E57</f>
        <v>0</v>
      </c>
      <c r="F57" s="27">
        <f>'[5]เย็น '!F57+'[5]เช้า '!F57+[5]บ่าย!F57</f>
        <v>0</v>
      </c>
      <c r="G57" s="27">
        <f>'[5]เย็น '!G57+'[5]เช้า '!G57+[5]บ่าย!G57</f>
        <v>0</v>
      </c>
      <c r="H57" s="27">
        <f>'[5]เย็น '!H57+'[5]เช้า '!H57+[5]บ่าย!H57</f>
        <v>0</v>
      </c>
      <c r="I57" s="27">
        <f>'[5]เย็น '!I57+'[5]เช้า '!I57+[5]บ่าย!I57</f>
        <v>0</v>
      </c>
      <c r="J57" s="27">
        <f t="shared" si="0"/>
        <v>0</v>
      </c>
      <c r="K57" s="27">
        <f>'[5]เย็น '!J57+'[5]เช้า '!J57+[5]บ่าย!J57</f>
        <v>0</v>
      </c>
      <c r="L57" s="27">
        <f>'[5]เย็น '!K57+'[5]เช้า '!K57+[5]บ่าย!K57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3" x14ac:dyDescent="0.35">
      <c r="B58" s="21">
        <v>1111076</v>
      </c>
      <c r="C58" s="26" t="s">
        <v>25</v>
      </c>
      <c r="D58" s="27">
        <f>'[5]เย็น '!D58+'[5]เช้า '!D58+[5]บ่าย!D58</f>
        <v>0</v>
      </c>
      <c r="E58" s="27">
        <f>'[5]เย็น '!E58+'[5]เช้า '!E58+[5]บ่าย!E58</f>
        <v>0</v>
      </c>
      <c r="F58" s="27">
        <f>'[5]เย็น '!F58+'[5]เช้า '!F58+[5]บ่าย!F58</f>
        <v>0</v>
      </c>
      <c r="G58" s="27">
        <f>'[5]เย็น '!G58+'[5]เช้า '!G58+[5]บ่าย!G58</f>
        <v>0</v>
      </c>
      <c r="H58" s="27">
        <f>'[5]เย็น '!H58+'[5]เช้า '!H58+[5]บ่าย!H58</f>
        <v>0</v>
      </c>
      <c r="I58" s="27">
        <f>'[5]เย็น '!I58+'[5]เช้า '!I58+[5]บ่าย!I58</f>
        <v>0</v>
      </c>
      <c r="J58" s="27">
        <f t="shared" si="0"/>
        <v>0</v>
      </c>
      <c r="K58" s="27">
        <f>'[5]เย็น '!J58+'[5]เช้า '!J58+[5]บ่าย!J58</f>
        <v>0</v>
      </c>
      <c r="L58" s="27">
        <f>'[5]เย็น '!K58+'[5]เช้า '!K58+[5]บ่าย!K58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3" x14ac:dyDescent="0.35">
      <c r="B59" s="21">
        <v>1111077</v>
      </c>
      <c r="C59" s="26" t="s">
        <v>26</v>
      </c>
      <c r="D59" s="27">
        <f>'[5]เย็น '!D59+'[5]เช้า '!D59+[5]บ่าย!D59</f>
        <v>0</v>
      </c>
      <c r="E59" s="27">
        <f>'[5]เย็น '!E59+'[5]เช้า '!E59+[5]บ่าย!E59</f>
        <v>0</v>
      </c>
      <c r="F59" s="27">
        <f>'[5]เย็น '!F59+'[5]เช้า '!F59+[5]บ่าย!F59</f>
        <v>0</v>
      </c>
      <c r="G59" s="27">
        <f>'[5]เย็น '!G59+'[5]เช้า '!G59+[5]บ่าย!G59</f>
        <v>0</v>
      </c>
      <c r="H59" s="27">
        <f>'[5]เย็น '!H59+'[5]เช้า '!H59+[5]บ่าย!H59</f>
        <v>0</v>
      </c>
      <c r="I59" s="27">
        <f>'[5]เย็น '!I59+'[5]เช้า '!I59+[5]บ่าย!I59</f>
        <v>0</v>
      </c>
      <c r="J59" s="27">
        <f t="shared" si="0"/>
        <v>0</v>
      </c>
      <c r="K59" s="27">
        <f>'[5]เย็น '!J59+'[5]เช้า '!J59+[5]บ่าย!J59</f>
        <v>0</v>
      </c>
      <c r="L59" s="27">
        <f>'[5]เย็น '!K59+'[5]เช้า '!K59+[5]บ่าย!K59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3" x14ac:dyDescent="0.35">
      <c r="B60" s="21">
        <v>1111078</v>
      </c>
      <c r="C60" s="26" t="s">
        <v>65</v>
      </c>
      <c r="D60" s="27">
        <f>'[5]เย็น '!D60+'[5]เช้า '!D60+[5]บ่าย!D60</f>
        <v>0</v>
      </c>
      <c r="E60" s="27">
        <f>'[5]เย็น '!E60+'[5]เช้า '!E60+[5]บ่าย!E60</f>
        <v>0</v>
      </c>
      <c r="F60" s="27">
        <f>'[5]เย็น '!F60+'[5]เช้า '!F60+[5]บ่าย!F60</f>
        <v>0</v>
      </c>
      <c r="G60" s="27">
        <f>'[5]เย็น '!G60+'[5]เช้า '!G60+[5]บ่าย!G60</f>
        <v>0</v>
      </c>
      <c r="H60" s="27">
        <f>'[5]เย็น '!H60+'[5]เช้า '!H60+[5]บ่าย!H60</f>
        <v>0</v>
      </c>
      <c r="I60" s="27">
        <f>'[5]เย็น '!I60+'[5]เช้า '!I60+[5]บ่าย!I60</f>
        <v>0</v>
      </c>
      <c r="J60" s="27">
        <f t="shared" si="0"/>
        <v>0</v>
      </c>
      <c r="K60" s="27">
        <f>'[5]เย็น '!J60+'[5]เช้า '!J60+[5]บ่าย!J60</f>
        <v>0</v>
      </c>
      <c r="L60" s="27">
        <f>'[5]เย็น '!K60+'[5]เช้า '!K60+[5]บ่าย!K60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3" x14ac:dyDescent="0.35">
      <c r="B61" s="21">
        <v>1111079</v>
      </c>
      <c r="C61" s="26" t="s">
        <v>27</v>
      </c>
      <c r="D61" s="27">
        <f>'[5]เย็น '!D61+'[5]เช้า '!D61+[5]บ่าย!D61</f>
        <v>0</v>
      </c>
      <c r="E61" s="27">
        <f>'[5]เย็น '!E61+'[5]เช้า '!E61+[5]บ่าย!E61</f>
        <v>0</v>
      </c>
      <c r="F61" s="27">
        <f>'[5]เย็น '!F61+'[5]เช้า '!F61+[5]บ่าย!F61</f>
        <v>0</v>
      </c>
      <c r="G61" s="27">
        <f>'[5]เย็น '!G61+'[5]เช้า '!G61+[5]บ่าย!G61</f>
        <v>0</v>
      </c>
      <c r="H61" s="27">
        <f>'[5]เย็น '!H61+'[5]เช้า '!H61+[5]บ่าย!H61</f>
        <v>0</v>
      </c>
      <c r="I61" s="27">
        <f>'[5]เย็น '!I61+'[5]เช้า '!I61+[5]บ่าย!I61</f>
        <v>0</v>
      </c>
      <c r="J61" s="27">
        <f t="shared" si="0"/>
        <v>0</v>
      </c>
      <c r="K61" s="27">
        <f>'[5]เย็น '!J61+'[5]เช้า '!J61+[5]บ่าย!J61</f>
        <v>0</v>
      </c>
      <c r="L61" s="27">
        <f>'[5]เย็น '!K61+'[5]เช้า '!K61+[5]บ่าย!K61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3" x14ac:dyDescent="0.35">
      <c r="B62" s="21">
        <v>1111080</v>
      </c>
      <c r="C62" s="26" t="s">
        <v>28</v>
      </c>
      <c r="D62" s="27">
        <f>'[5]เย็น '!D62+'[5]เช้า '!D62+[5]บ่าย!D62</f>
        <v>0</v>
      </c>
      <c r="E62" s="27">
        <f>'[5]เย็น '!E62+'[5]เช้า '!E62+[5]บ่าย!E62</f>
        <v>0</v>
      </c>
      <c r="F62" s="27">
        <f>'[5]เย็น '!F62+'[5]เช้า '!F62+[5]บ่าย!F62</f>
        <v>0</v>
      </c>
      <c r="G62" s="27">
        <f>'[5]เย็น '!G62+'[5]เช้า '!G62+[5]บ่าย!G62</f>
        <v>0</v>
      </c>
      <c r="H62" s="27">
        <f>'[5]เย็น '!H62+'[5]เช้า '!H62+[5]บ่าย!H62</f>
        <v>0</v>
      </c>
      <c r="I62" s="27">
        <f>'[5]เย็น '!I62+'[5]เช้า '!I62+[5]บ่าย!I62</f>
        <v>0</v>
      </c>
      <c r="J62" s="27">
        <f t="shared" si="0"/>
        <v>0</v>
      </c>
      <c r="K62" s="27">
        <f>'[5]เย็น '!J62+'[5]เช้า '!J62+[5]บ่าย!J62</f>
        <v>0</v>
      </c>
      <c r="L62" s="27">
        <f>'[5]เย็น '!K62+'[5]เช้า '!K62+[5]บ่าย!K62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3" x14ac:dyDescent="0.35">
      <c r="B63" s="21">
        <v>1111081</v>
      </c>
      <c r="C63" s="26" t="s">
        <v>29</v>
      </c>
      <c r="D63" s="27">
        <f>'[5]เย็น '!D63+'[5]เช้า '!D63+[5]บ่าย!D63</f>
        <v>0</v>
      </c>
      <c r="E63" s="27">
        <f>'[5]เย็น '!E63+'[5]เช้า '!E63+[5]บ่าย!E63</f>
        <v>0</v>
      </c>
      <c r="F63" s="27">
        <f>'[5]เย็น '!F63+'[5]เช้า '!F63+[5]บ่าย!F63</f>
        <v>0</v>
      </c>
      <c r="G63" s="27">
        <f>'[5]เย็น '!G63+'[5]เช้า '!G63+[5]บ่าย!G63</f>
        <v>0</v>
      </c>
      <c r="H63" s="27">
        <f>'[5]เย็น '!H63+'[5]เช้า '!H63+[5]บ่าย!H63</f>
        <v>0</v>
      </c>
      <c r="I63" s="27">
        <f>'[5]เย็น '!I63+'[5]เช้า '!I63+[5]บ่าย!I63</f>
        <v>0</v>
      </c>
      <c r="J63" s="27">
        <f t="shared" si="0"/>
        <v>0</v>
      </c>
      <c r="K63" s="27">
        <f>'[5]เย็น '!J63+'[5]เช้า '!J63+[5]บ่าย!J63</f>
        <v>0</v>
      </c>
      <c r="L63" s="27">
        <f>'[5]เย็น '!K63+'[5]เช้า '!K63+[5]บ่าย!K63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3" x14ac:dyDescent="0.35">
      <c r="B64" s="21">
        <v>1111082</v>
      </c>
      <c r="C64" s="26" t="s">
        <v>30</v>
      </c>
      <c r="D64" s="27">
        <f>'[5]เย็น '!D64+'[5]เช้า '!D64+[5]บ่าย!D64</f>
        <v>0</v>
      </c>
      <c r="E64" s="27">
        <f>'[5]เย็น '!E64+'[5]เช้า '!E64+[5]บ่าย!E64</f>
        <v>0</v>
      </c>
      <c r="F64" s="27">
        <f>'[5]เย็น '!F64+'[5]เช้า '!F64+[5]บ่าย!F64</f>
        <v>0</v>
      </c>
      <c r="G64" s="27">
        <f>'[5]เย็น '!G64+'[5]เช้า '!G64+[5]บ่าย!G64</f>
        <v>0</v>
      </c>
      <c r="H64" s="27">
        <f>'[5]เย็น '!H64+'[5]เช้า '!H64+[5]บ่าย!H64</f>
        <v>0</v>
      </c>
      <c r="I64" s="27">
        <f>'[5]เย็น '!I64+'[5]เช้า '!I64+[5]บ่าย!I64</f>
        <v>0</v>
      </c>
      <c r="J64" s="27">
        <f t="shared" si="0"/>
        <v>0</v>
      </c>
      <c r="K64" s="27">
        <f>'[5]เย็น '!J64+'[5]เช้า '!J64+[5]บ่าย!J64</f>
        <v>0</v>
      </c>
      <c r="L64" s="27">
        <f>'[5]เย็น '!K64+'[5]เช้า '!K64+[5]บ่าย!K64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'[5]เย็น '!D65+'[5]เช้า '!D65+[5]บ่าย!D65</f>
        <v>0</v>
      </c>
      <c r="E65" s="27">
        <f>'[5]เย็น '!E65+'[5]เช้า '!E65+[5]บ่าย!E65</f>
        <v>0</v>
      </c>
      <c r="F65" s="27">
        <f>'[5]เย็น '!F65+'[5]เช้า '!F65+[5]บ่าย!F65</f>
        <v>0</v>
      </c>
      <c r="G65" s="27">
        <f>'[5]เย็น '!G65+'[5]เช้า '!G65+[5]บ่าย!G65</f>
        <v>0</v>
      </c>
      <c r="H65" s="27">
        <f>'[5]เย็น '!H65+'[5]เช้า '!H65+[5]บ่าย!H65</f>
        <v>0</v>
      </c>
      <c r="I65" s="27">
        <f>'[5]เย็น '!I65+'[5]เช้า '!I65+[5]บ่าย!I65</f>
        <v>0</v>
      </c>
      <c r="J65" s="27">
        <f t="shared" si="0"/>
        <v>0</v>
      </c>
      <c r="K65" s="27">
        <f>'[5]เย็น '!J65+'[5]เช้า '!J65+[5]บ่าย!J65</f>
        <v>0</v>
      </c>
      <c r="L65" s="27">
        <f>'[5]เย็น '!K65+'[5]เช้า '!K65+[5]บ่าย!K65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0"/>
    </row>
    <row r="66" spans="2:21" x14ac:dyDescent="0.35">
      <c r="B66" s="21">
        <v>1111010</v>
      </c>
      <c r="C66" s="26" t="s">
        <v>111</v>
      </c>
      <c r="D66" s="27">
        <f>[5]บ่าย!D66+'[5]เช้า '!D66+'[5]เย็น '!D66</f>
        <v>0</v>
      </c>
      <c r="E66" s="27">
        <f>[5]บ่าย!E66+'[5]เช้า '!E66+'[5]เย็น '!E66</f>
        <v>0</v>
      </c>
      <c r="F66" s="27">
        <f>[5]บ่าย!F66+'[5]เช้า '!F66+'[5]เย็น '!F66</f>
        <v>0</v>
      </c>
      <c r="G66" s="27">
        <f>[5]บ่าย!G66+'[5]เช้า '!G66+'[5]เย็น '!G66</f>
        <v>0</v>
      </c>
      <c r="H66" s="27">
        <f>[5]บ่าย!H66+'[5]เช้า '!H66+'[5]เย็น '!H66</f>
        <v>0</v>
      </c>
      <c r="I66" s="27">
        <f>[5]บ่าย!I66+'[5]เช้า '!I66+'[5]เย็น '!I66</f>
        <v>0</v>
      </c>
      <c r="J66" s="27">
        <f t="shared" si="0"/>
        <v>0</v>
      </c>
      <c r="K66" s="27">
        <f>[5]บ่าย!J66+'[5]เช้า '!J66+'[5]เย็น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3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3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35">
      <c r="B69" s="21">
        <v>1111009</v>
      </c>
      <c r="C69" s="37" t="s">
        <v>32</v>
      </c>
      <c r="D69" s="27">
        <f>'[5]เย็น '!D69+'[5]เช้า '!D69+[5]บ่าย!D69</f>
        <v>8</v>
      </c>
      <c r="E69" s="27">
        <f>'[5]เย็น '!E69+'[5]เช้า '!E69+[5]บ่าย!E69</f>
        <v>14</v>
      </c>
      <c r="F69" s="27">
        <f>'[5]เย็น '!F69+'[5]เช้า '!F69+[5]บ่าย!F69</f>
        <v>7</v>
      </c>
      <c r="G69" s="27">
        <f>'[5]เย็น '!G69+'[5]เช้า '!G69+[5]บ่าย!G69</f>
        <v>13</v>
      </c>
      <c r="H69" s="27">
        <f>'[5]เย็น '!H69+'[5]เช้า '!H69+[5]บ่าย!H69</f>
        <v>0</v>
      </c>
      <c r="I69" s="27">
        <f>'[5]เย็น '!I69+'[5]เช้า '!I69+[5]บ่าย!I69</f>
        <v>0</v>
      </c>
      <c r="J69" s="27">
        <f t="shared" si="0"/>
        <v>13</v>
      </c>
      <c r="K69" s="27">
        <f>'[5]เย็น '!J69+'[5]เช้า '!J69+[5]บ่าย!J69</f>
        <v>0</v>
      </c>
      <c r="L69" s="27">
        <f>'[5]เย็น '!K69+'[5]เช้า '!K69+[5]บ่าย!K69</f>
        <v>0</v>
      </c>
      <c r="M69" s="28">
        <f t="shared" si="1"/>
        <v>42</v>
      </c>
      <c r="N69" s="21"/>
      <c r="O69" s="21"/>
      <c r="P69" s="21"/>
      <c r="Q69" s="21"/>
      <c r="R69" s="29">
        <f t="shared" ref="R69:R88" si="3">(N69+O69+P69+Q69)-M69</f>
        <v>-42</v>
      </c>
      <c r="U69" s="30"/>
    </row>
    <row r="70" spans="2:21" ht="22.2" hidden="1" customHeight="1" x14ac:dyDescent="0.35">
      <c r="B70" s="21">
        <v>1111023</v>
      </c>
      <c r="C70" s="37" t="s">
        <v>113</v>
      </c>
      <c r="D70" s="27">
        <f>'[5]เย็น '!D70+'[5]เช้า '!D70+[5]บ่าย!D70</f>
        <v>0</v>
      </c>
      <c r="E70" s="27">
        <f>'[5]เย็น '!E70+'[5]เช้า '!E70+[5]บ่าย!E70</f>
        <v>0</v>
      </c>
      <c r="F70" s="27">
        <f>'[5]เย็น '!F70+'[5]เช้า '!F70+[5]บ่าย!F70</f>
        <v>0</v>
      </c>
      <c r="G70" s="27">
        <f>'[5]เย็น '!G70+'[5]เช้า '!G70+[5]บ่าย!G70</f>
        <v>0</v>
      </c>
      <c r="H70" s="27">
        <f>'[5]เย็น '!H70+'[5]เช้า '!H70+[5]บ่าย!H70</f>
        <v>0</v>
      </c>
      <c r="I70" s="27">
        <f>'[5]เย็น '!I70+'[5]เช้า '!I70+[5]บ่าย!I70</f>
        <v>0</v>
      </c>
      <c r="J70" s="27">
        <f t="shared" si="0"/>
        <v>0</v>
      </c>
      <c r="K70" s="27">
        <f>'[5]เย็น '!J70+'[5]เช้า '!J70+[5]บ่าย!J70</f>
        <v>0</v>
      </c>
      <c r="L70" s="27">
        <f>'[5]เย็น '!K70+'[5]เช้า '!K70+[5]บ่าย!K70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ht="22.2" hidden="1" customHeight="1" x14ac:dyDescent="0.35">
      <c r="B71" s="21">
        <v>1111016</v>
      </c>
      <c r="C71" s="37" t="s">
        <v>114</v>
      </c>
      <c r="D71" s="27">
        <f>'[5]เย็น '!D71+'[5]เช้า '!D71+[5]บ่าย!D71</f>
        <v>0</v>
      </c>
      <c r="E71" s="27">
        <f>'[5]เย็น '!E71+'[5]เช้า '!E71+[5]บ่าย!E71</f>
        <v>0</v>
      </c>
      <c r="F71" s="27">
        <f>'[5]เย็น '!F71+'[5]เช้า '!F71+[5]บ่าย!F71</f>
        <v>0</v>
      </c>
      <c r="G71" s="27">
        <f>'[5]เย็น '!G71+'[5]เช้า '!G71+[5]บ่าย!G71</f>
        <v>0</v>
      </c>
      <c r="H71" s="27">
        <f>'[5]เย็น '!H71+'[5]เช้า '!H71+[5]บ่าย!H71</f>
        <v>0</v>
      </c>
      <c r="I71" s="27">
        <f>'[5]เย็น '!I71+'[5]เช้า '!I71+[5]บ่าย!I71</f>
        <v>0</v>
      </c>
      <c r="J71" s="27">
        <f t="shared" si="0"/>
        <v>0</v>
      </c>
      <c r="K71" s="27">
        <f>'[5]เย็น '!J71+'[5]เช้า '!J71+[5]บ่าย!J71</f>
        <v>0</v>
      </c>
      <c r="L71" s="27">
        <f>'[5]เย็น '!K71+'[5]เช้า '!K71+[5]บ่าย!K71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ht="22.2" hidden="1" customHeight="1" x14ac:dyDescent="0.35">
      <c r="B72" s="21">
        <v>1111014</v>
      </c>
      <c r="C72" s="37" t="s">
        <v>115</v>
      </c>
      <c r="D72" s="27">
        <f>'[5]เย็น '!D72+'[5]เช้า '!D72+[5]บ่าย!D72</f>
        <v>0</v>
      </c>
      <c r="E72" s="27">
        <f>'[5]เย็น '!E72+'[5]เช้า '!E72+[5]บ่าย!E72</f>
        <v>0</v>
      </c>
      <c r="F72" s="27">
        <f>'[5]เย็น '!F72+'[5]เช้า '!F72+[5]บ่าย!F72</f>
        <v>0</v>
      </c>
      <c r="G72" s="27">
        <f>'[5]เย็น '!G72+'[5]เช้า '!G72+[5]บ่าย!G72</f>
        <v>0</v>
      </c>
      <c r="H72" s="27">
        <f>'[5]เย็น '!H72+'[5]เช้า '!H72+[5]บ่าย!H72</f>
        <v>0</v>
      </c>
      <c r="I72" s="27">
        <f>'[5]เย็น '!I72+'[5]เช้า '!I72+[5]บ่าย!I72</f>
        <v>0</v>
      </c>
      <c r="J72" s="27">
        <f t="shared" ref="J72:J135" si="4">+G72+H72+I72</f>
        <v>0</v>
      </c>
      <c r="K72" s="27">
        <f>'[5]เย็น '!J72+'[5]เช้า '!J72+[5]บ่าย!J72</f>
        <v>0</v>
      </c>
      <c r="L72" s="27">
        <f>'[5]เย็น '!K72+'[5]เช้า '!K72+[5]บ่าย!K72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ht="22.2" hidden="1" customHeight="1" x14ac:dyDescent="0.35">
      <c r="B73" s="21">
        <v>1111025</v>
      </c>
      <c r="C73" s="37" t="s">
        <v>116</v>
      </c>
      <c r="D73" s="27">
        <f>'[5]เย็น '!D73+'[5]เช้า '!D73+[5]บ่าย!D73</f>
        <v>0</v>
      </c>
      <c r="E73" s="27">
        <f>'[5]เย็น '!E73+'[5]เช้า '!E73+[5]บ่าย!E73</f>
        <v>0</v>
      </c>
      <c r="F73" s="27">
        <f>'[5]เย็น '!F73+'[5]เช้า '!F73+[5]บ่าย!F73</f>
        <v>0</v>
      </c>
      <c r="G73" s="27">
        <f>'[5]เย็น '!G73+'[5]เช้า '!G73+[5]บ่าย!G73</f>
        <v>0</v>
      </c>
      <c r="H73" s="27">
        <f>'[5]เย็น '!H73+'[5]เช้า '!H73+[5]บ่าย!H73</f>
        <v>0</v>
      </c>
      <c r="I73" s="27">
        <f>'[5]เย็น '!I73+'[5]เช้า '!I73+[5]บ่าย!I73</f>
        <v>0</v>
      </c>
      <c r="J73" s="27">
        <f t="shared" si="4"/>
        <v>0</v>
      </c>
      <c r="K73" s="27">
        <f>'[5]เย็น '!J73+'[5]เช้า '!J73+[5]บ่าย!J73</f>
        <v>0</v>
      </c>
      <c r="L73" s="27">
        <f>'[5]เย็น '!K73+'[5]เช้า '!K73+[5]บ่าย!K73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ht="22.2" hidden="1" customHeight="1" x14ac:dyDescent="0.35">
      <c r="B74" s="21">
        <v>1111018</v>
      </c>
      <c r="C74" s="37" t="s">
        <v>117</v>
      </c>
      <c r="D74" s="27">
        <f>'[5]เย็น '!D74+'[5]เช้า '!D74+[5]บ่าย!D74</f>
        <v>0</v>
      </c>
      <c r="E74" s="27">
        <f>'[5]เย็น '!E74+'[5]เช้า '!E74+[5]บ่าย!E74</f>
        <v>0</v>
      </c>
      <c r="F74" s="27">
        <f>'[5]เย็น '!F74+'[5]เช้า '!F74+[5]บ่าย!F74</f>
        <v>0</v>
      </c>
      <c r="G74" s="27">
        <f>'[5]เย็น '!G74+'[5]เช้า '!G74+[5]บ่าย!G74</f>
        <v>0</v>
      </c>
      <c r="H74" s="27">
        <f>'[5]เย็น '!H74+'[5]เช้า '!H74+[5]บ่าย!H74</f>
        <v>0</v>
      </c>
      <c r="I74" s="27">
        <f>'[5]เย็น '!I74+'[5]เช้า '!I74+[5]บ่าย!I74</f>
        <v>0</v>
      </c>
      <c r="J74" s="27">
        <f t="shared" si="4"/>
        <v>0</v>
      </c>
      <c r="K74" s="27">
        <f>'[5]เย็น '!J74+'[5]เช้า '!J74+[5]บ่าย!J74</f>
        <v>0</v>
      </c>
      <c r="L74" s="27">
        <f>'[5]เย็น '!K74+'[5]เช้า '!K74+[5]บ่าย!K74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ht="22.2" hidden="1" customHeight="1" x14ac:dyDescent="0.35">
      <c r="B75" s="21">
        <v>1111012</v>
      </c>
      <c r="C75" s="37" t="s">
        <v>118</v>
      </c>
      <c r="D75" s="27">
        <f>'[5]เย็น '!D75+'[5]เช้า '!D75+[5]บ่าย!D75</f>
        <v>0</v>
      </c>
      <c r="E75" s="27">
        <f>'[5]เย็น '!E75+'[5]เช้า '!E75+[5]บ่าย!E75</f>
        <v>0</v>
      </c>
      <c r="F75" s="27">
        <f>'[5]เย็น '!F75+'[5]เช้า '!F75+[5]บ่าย!F75</f>
        <v>0</v>
      </c>
      <c r="G75" s="27">
        <f>'[5]เย็น '!G75+'[5]เช้า '!G75+[5]บ่าย!G75</f>
        <v>0</v>
      </c>
      <c r="H75" s="27">
        <f>'[5]เย็น '!H75+'[5]เช้า '!H75+[5]บ่าย!H75</f>
        <v>0</v>
      </c>
      <c r="I75" s="27">
        <f>'[5]เย็น '!I75+'[5]เช้า '!I75+[5]บ่าย!I75</f>
        <v>0</v>
      </c>
      <c r="J75" s="27">
        <f t="shared" si="4"/>
        <v>0</v>
      </c>
      <c r="K75" s="27">
        <f>'[5]เย็น '!J75+'[5]เช้า '!J75+[5]บ่าย!J75</f>
        <v>0</v>
      </c>
      <c r="L75" s="27">
        <f>'[5]เย็น '!K75+'[5]เช้า '!K75+[5]บ่าย!K75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ht="22.2" hidden="1" customHeight="1" x14ac:dyDescent="0.35">
      <c r="B76" s="21">
        <v>1111020</v>
      </c>
      <c r="C76" s="37" t="s">
        <v>119</v>
      </c>
      <c r="D76" s="27">
        <f>'[5]เย็น '!D76+'[5]เช้า '!D76+[5]บ่าย!D76</f>
        <v>0</v>
      </c>
      <c r="E76" s="27">
        <f>'[5]เย็น '!E76+'[5]เช้า '!E76+[5]บ่าย!E76</f>
        <v>0</v>
      </c>
      <c r="F76" s="27">
        <f>'[5]เย็น '!F76+'[5]เช้า '!F76+[5]บ่าย!F76</f>
        <v>0</v>
      </c>
      <c r="G76" s="27">
        <f>'[5]เย็น '!G76+'[5]เช้า '!G76+[5]บ่าย!G76</f>
        <v>0</v>
      </c>
      <c r="H76" s="27">
        <f>'[5]เย็น '!H76+'[5]เช้า '!H76+[5]บ่าย!H76</f>
        <v>0</v>
      </c>
      <c r="I76" s="27">
        <f>'[5]เย็น '!I76+'[5]เช้า '!I76+[5]บ่าย!I76</f>
        <v>0</v>
      </c>
      <c r="J76" s="27">
        <f t="shared" si="4"/>
        <v>0</v>
      </c>
      <c r="K76" s="27">
        <f>'[5]เย็น '!J76+'[5]เช้า '!J76+[5]บ่าย!J76</f>
        <v>0</v>
      </c>
      <c r="L76" s="27">
        <f>'[5]เย็น '!K76+'[5]เช้า '!K76+[5]บ่าย!K76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3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3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ht="22.2" hidden="1" customHeight="1" x14ac:dyDescent="0.35">
      <c r="B79" s="21">
        <v>1111022</v>
      </c>
      <c r="C79" s="37" t="s">
        <v>121</v>
      </c>
      <c r="D79" s="27">
        <f>'[5]เย็น '!D79+'[5]เช้า '!D79+[5]บ่าย!D79</f>
        <v>0</v>
      </c>
      <c r="E79" s="27">
        <f>'[5]เย็น '!E79+'[5]เช้า '!E79+[5]บ่าย!E79</f>
        <v>0</v>
      </c>
      <c r="F79" s="27">
        <f>'[5]เย็น '!F79+'[5]เช้า '!F79+[5]บ่าย!F79</f>
        <v>0</v>
      </c>
      <c r="G79" s="27">
        <f>'[5]เย็น '!G79+'[5]เช้า '!G79+[5]บ่าย!G79</f>
        <v>0</v>
      </c>
      <c r="H79" s="27">
        <f>'[5]เย็น '!H79+'[5]เช้า '!H79+[5]บ่าย!H79</f>
        <v>0</v>
      </c>
      <c r="I79" s="27">
        <f>'[5]เย็น '!I79+'[5]เช้า '!I79+[5]บ่าย!I79</f>
        <v>0</v>
      </c>
      <c r="J79" s="27">
        <f t="shared" si="4"/>
        <v>0</v>
      </c>
      <c r="K79" s="27">
        <f>'[5]เย็น '!J79+'[5]เช้า '!J79+[5]บ่าย!J79</f>
        <v>0</v>
      </c>
      <c r="L79" s="27">
        <f>'[5]เย็น '!K79+'[5]เช้า '!K79+[5]บ่าย!K79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ht="22.2" hidden="1" customHeight="1" x14ac:dyDescent="0.35">
      <c r="B80" s="21">
        <v>1111015</v>
      </c>
      <c r="C80" s="37" t="s">
        <v>122</v>
      </c>
      <c r="D80" s="27">
        <f>'[5]เย็น '!D80+'[5]เช้า '!D80+[5]บ่าย!D80</f>
        <v>0</v>
      </c>
      <c r="E80" s="27">
        <f>'[5]เย็น '!E80+'[5]เช้า '!E80+[5]บ่าย!E80</f>
        <v>0</v>
      </c>
      <c r="F80" s="27">
        <f>'[5]เย็น '!F80+'[5]เช้า '!F80+[5]บ่าย!F80</f>
        <v>0</v>
      </c>
      <c r="G80" s="27">
        <f>'[5]เย็น '!G80+'[5]เช้า '!G80+[5]บ่าย!G80</f>
        <v>0</v>
      </c>
      <c r="H80" s="27">
        <f>'[5]เย็น '!H80+'[5]เช้า '!H80+[5]บ่าย!H80</f>
        <v>0</v>
      </c>
      <c r="I80" s="27">
        <f>'[5]เย็น '!I80+'[5]เช้า '!I80+[5]บ่าย!I80</f>
        <v>0</v>
      </c>
      <c r="J80" s="27">
        <f t="shared" si="4"/>
        <v>0</v>
      </c>
      <c r="K80" s="27">
        <f>'[5]เย็น '!J80+'[5]เช้า '!J80+[5]บ่าย!J80</f>
        <v>0</v>
      </c>
      <c r="L80" s="27">
        <f>'[5]เย็น '!K80+'[5]เช้า '!K80+[5]บ่าย!K80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21" ht="22.2" hidden="1" customHeight="1" x14ac:dyDescent="0.35">
      <c r="B81" s="21">
        <v>1111013</v>
      </c>
      <c r="C81" s="37" t="s">
        <v>123</v>
      </c>
      <c r="D81" s="27">
        <f>'[5]เย็น '!D81+'[5]เช้า '!D81+[5]บ่าย!D81</f>
        <v>0</v>
      </c>
      <c r="E81" s="27">
        <f>'[5]เย็น '!E81+'[5]เช้า '!E81+[5]บ่าย!E81</f>
        <v>0</v>
      </c>
      <c r="F81" s="27">
        <f>'[5]เย็น '!F81+'[5]เช้า '!F81+[5]บ่าย!F81</f>
        <v>0</v>
      </c>
      <c r="G81" s="27">
        <f>'[5]เย็น '!G81+'[5]เช้า '!G81+[5]บ่าย!G81</f>
        <v>0</v>
      </c>
      <c r="H81" s="27">
        <f>'[5]เย็น '!H81+'[5]เช้า '!H81+[5]บ่าย!H81</f>
        <v>0</v>
      </c>
      <c r="I81" s="27">
        <f>'[5]เย็น '!I81+'[5]เช้า '!I81+[5]บ่าย!I81</f>
        <v>0</v>
      </c>
      <c r="J81" s="27">
        <f t="shared" si="4"/>
        <v>0</v>
      </c>
      <c r="K81" s="27">
        <f>'[5]เย็น '!J81+'[5]เช้า '!J81+[5]บ่าย!J81</f>
        <v>0</v>
      </c>
      <c r="L81" s="27">
        <f>'[5]เย็น '!K81+'[5]เช้า '!K81+[5]บ่าย!K81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21" ht="22.2" hidden="1" customHeight="1" x14ac:dyDescent="0.35">
      <c r="B82" s="21">
        <v>1111024</v>
      </c>
      <c r="C82" s="37" t="s">
        <v>124</v>
      </c>
      <c r="D82" s="27">
        <f>'[5]เย็น '!D82+'[5]เช้า '!D82+[5]บ่าย!D82</f>
        <v>0</v>
      </c>
      <c r="E82" s="27">
        <f>'[5]เย็น '!E82+'[5]เช้า '!E82+[5]บ่าย!E82</f>
        <v>0</v>
      </c>
      <c r="F82" s="27">
        <f>'[5]เย็น '!F82+'[5]เช้า '!F82+[5]บ่าย!F82</f>
        <v>0</v>
      </c>
      <c r="G82" s="27">
        <f>'[5]เย็น '!G82+'[5]เช้า '!G82+[5]บ่าย!G82</f>
        <v>0</v>
      </c>
      <c r="H82" s="27">
        <f>'[5]เย็น '!H82+'[5]เช้า '!H82+[5]บ่าย!H82</f>
        <v>0</v>
      </c>
      <c r="I82" s="27">
        <f>'[5]เย็น '!I82+'[5]เช้า '!I82+[5]บ่าย!I82</f>
        <v>0</v>
      </c>
      <c r="J82" s="27">
        <f t="shared" si="4"/>
        <v>0</v>
      </c>
      <c r="K82" s="27">
        <f>'[5]เย็น '!J82+'[5]เช้า '!J82+[5]บ่าย!J82</f>
        <v>0</v>
      </c>
      <c r="L82" s="27">
        <f>'[5]เย็น '!K82+'[5]เช้า '!K82+[5]บ่าย!K82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21" ht="22.2" hidden="1" customHeight="1" x14ac:dyDescent="0.35">
      <c r="B83" s="21">
        <v>1111017</v>
      </c>
      <c r="C83" s="37" t="s">
        <v>125</v>
      </c>
      <c r="D83" s="27">
        <f>'[5]เย็น '!D83+'[5]เช้า '!D83+[5]บ่าย!D83</f>
        <v>0</v>
      </c>
      <c r="E83" s="27">
        <f>'[5]เย็น '!E83+'[5]เช้า '!E83+[5]บ่าย!E83</f>
        <v>0</v>
      </c>
      <c r="F83" s="27">
        <f>'[5]เย็น '!F83+'[5]เช้า '!F83+[5]บ่าย!F83</f>
        <v>0</v>
      </c>
      <c r="G83" s="27">
        <f>'[5]เย็น '!G83+'[5]เช้า '!G83+[5]บ่าย!G83</f>
        <v>0</v>
      </c>
      <c r="H83" s="27">
        <f>'[5]เย็น '!H83+'[5]เช้า '!H83+[5]บ่าย!H83</f>
        <v>0</v>
      </c>
      <c r="I83" s="27">
        <f>'[5]เย็น '!I83+'[5]เช้า '!I83+[5]บ่าย!I83</f>
        <v>0</v>
      </c>
      <c r="J83" s="27">
        <f t="shared" si="4"/>
        <v>0</v>
      </c>
      <c r="K83" s="27">
        <f>'[5]เย็น '!J83+'[5]เช้า '!J83+[5]บ่าย!J83</f>
        <v>0</v>
      </c>
      <c r="L83" s="27">
        <f>'[5]เย็น '!K83+'[5]เช้า '!K83+[5]บ่าย!K83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21" ht="22.2" hidden="1" customHeight="1" x14ac:dyDescent="0.35">
      <c r="B84" s="21">
        <v>1111011</v>
      </c>
      <c r="C84" s="37" t="s">
        <v>126</v>
      </c>
      <c r="D84" s="27">
        <f>'[5]เย็น '!D84+'[5]เช้า '!D84+[5]บ่าย!D84</f>
        <v>0</v>
      </c>
      <c r="E84" s="27">
        <f>'[5]เย็น '!E84+'[5]เช้า '!E84+[5]บ่าย!E84</f>
        <v>0</v>
      </c>
      <c r="F84" s="27">
        <f>'[5]เย็น '!F84+'[5]เช้า '!F84+[5]บ่าย!F84</f>
        <v>0</v>
      </c>
      <c r="G84" s="27">
        <f>'[5]เย็น '!G84+'[5]เช้า '!G84+[5]บ่าย!G84</f>
        <v>0</v>
      </c>
      <c r="H84" s="27">
        <f>'[5]เย็น '!H84+'[5]เช้า '!H84+[5]บ่าย!H84</f>
        <v>0</v>
      </c>
      <c r="I84" s="27">
        <f>'[5]เย็น '!I84+'[5]เช้า '!I84+[5]บ่าย!I84</f>
        <v>0</v>
      </c>
      <c r="J84" s="27">
        <f t="shared" si="4"/>
        <v>0</v>
      </c>
      <c r="K84" s="27">
        <f>'[5]เย็น '!J84+'[5]เช้า '!J84+[5]บ่าย!J84</f>
        <v>0</v>
      </c>
      <c r="L84" s="27">
        <f>'[5]เย็น '!K84+'[5]เช้า '!K84+[5]บ่าย!K84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21" ht="22.2" hidden="1" customHeight="1" x14ac:dyDescent="0.35">
      <c r="B85" s="21">
        <v>1111019</v>
      </c>
      <c r="C85" s="37" t="s">
        <v>127</v>
      </c>
      <c r="D85" s="27">
        <f>'[5]เย็น '!D85+'[5]เช้า '!D85+[5]บ่าย!D85</f>
        <v>0</v>
      </c>
      <c r="E85" s="27">
        <f>'[5]เย็น '!E85+'[5]เช้า '!E85+[5]บ่าย!E85</f>
        <v>0</v>
      </c>
      <c r="F85" s="27">
        <f>'[5]เย็น '!F85+'[5]เช้า '!F85+[5]บ่าย!F85</f>
        <v>0</v>
      </c>
      <c r="G85" s="27">
        <f>'[5]เย็น '!G85+'[5]เช้า '!G85+[5]บ่าย!G85</f>
        <v>0</v>
      </c>
      <c r="H85" s="27">
        <f>'[5]เย็น '!H85+'[5]เช้า '!H85+[5]บ่าย!H85</f>
        <v>0</v>
      </c>
      <c r="I85" s="27">
        <f>'[5]เย็น '!I85+'[5]เช้า '!I85+[5]บ่าย!I85</f>
        <v>0</v>
      </c>
      <c r="J85" s="27">
        <f t="shared" si="4"/>
        <v>0</v>
      </c>
      <c r="K85" s="27">
        <f>'[5]เย็น '!J85+'[5]เช้า '!J85+[5]บ่าย!J85</f>
        <v>0</v>
      </c>
      <c r="L85" s="27">
        <f>'[5]เย็น '!K85+'[5]เช้า '!K85+[5]บ่าย!K85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21" ht="22.2" hidden="1" customHeight="1" x14ac:dyDescent="0.35">
      <c r="B86" s="21">
        <v>1113081</v>
      </c>
      <c r="C86" s="37" t="s">
        <v>128</v>
      </c>
      <c r="D86" s="27">
        <f>'[5]เย็น '!D86+'[5]เช้า '!D86+[5]บ่าย!D86</f>
        <v>0</v>
      </c>
      <c r="E86" s="27">
        <f>'[5]เย็น '!E86+'[5]เช้า '!E86+[5]บ่าย!E86</f>
        <v>0</v>
      </c>
      <c r="F86" s="27">
        <f>'[5]เย็น '!F86+'[5]เช้า '!F86+[5]บ่าย!F86</f>
        <v>0</v>
      </c>
      <c r="G86" s="27">
        <f>'[5]เย็น '!G86+'[5]เช้า '!G86+[5]บ่าย!G86</f>
        <v>0</v>
      </c>
      <c r="H86" s="27">
        <f>'[5]เย็น '!H86+'[5]เช้า '!H86+[5]บ่าย!H86</f>
        <v>0</v>
      </c>
      <c r="I86" s="27">
        <f>'[5]เย็น '!I86+'[5]เช้า '!I86+[5]บ่าย!I86</f>
        <v>0</v>
      </c>
      <c r="J86" s="27">
        <f t="shared" si="4"/>
        <v>0</v>
      </c>
      <c r="K86" s="27">
        <f>'[5]เย็น '!J86+'[5]เช้า '!J86+[5]บ่าย!J86</f>
        <v>0</v>
      </c>
      <c r="L86" s="27">
        <f>'[5]เย็น '!K86+'[5]เช้า '!K86+[5]บ่าย!K86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21" x14ac:dyDescent="0.35">
      <c r="B87" s="21">
        <v>1111008</v>
      </c>
      <c r="C87" s="37" t="s">
        <v>33</v>
      </c>
      <c r="D87" s="27">
        <f>'[5]เย็น '!D87+'[5]เช้า '!D87+[5]บ่าย!D87</f>
        <v>2</v>
      </c>
      <c r="E87" s="27">
        <f>'[5]เย็น '!E87+'[5]เช้า '!E87+[5]บ่าย!E87</f>
        <v>0</v>
      </c>
      <c r="F87" s="27">
        <f>'[5]เย็น '!F87+'[5]เช้า '!F87+[5]บ่าย!F87</f>
        <v>0</v>
      </c>
      <c r="G87" s="27">
        <f>'[5]เย็น '!G87+'[5]เช้า '!G87+[5]บ่าย!G87</f>
        <v>0</v>
      </c>
      <c r="H87" s="27">
        <f>'[5]เย็น '!H87+'[5]เช้า '!H87+[5]บ่าย!H87</f>
        <v>0</v>
      </c>
      <c r="I87" s="27">
        <f>'[5]เย็น '!I87+'[5]เช้า '!I87+[5]บ่าย!I87</f>
        <v>0</v>
      </c>
      <c r="J87" s="27">
        <f t="shared" si="4"/>
        <v>0</v>
      </c>
      <c r="K87" s="27">
        <f>'[5]เย็น '!J87+'[5]เช้า '!J87+[5]บ่าย!J87</f>
        <v>0</v>
      </c>
      <c r="L87" s="27">
        <f>'[5]เย็น '!K87+'[5]เช้า '!K87+[5]บ่าย!K87</f>
        <v>5</v>
      </c>
      <c r="M87" s="28">
        <f t="shared" si="5"/>
        <v>7</v>
      </c>
      <c r="N87" s="21"/>
      <c r="O87" s="21"/>
      <c r="P87" s="21"/>
      <c r="Q87" s="21"/>
      <c r="R87" s="29">
        <f t="shared" si="6"/>
        <v>-7</v>
      </c>
      <c r="U87" s="30"/>
    </row>
    <row r="88" spans="2:21" x14ac:dyDescent="0.3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21" x14ac:dyDescent="0.3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21" x14ac:dyDescent="0.35">
      <c r="B90" s="21">
        <v>1112009</v>
      </c>
      <c r="C90" s="37" t="s">
        <v>130</v>
      </c>
      <c r="D90" s="27">
        <f>'[5]เย็น '!D90+'[5]เช้า '!D90+[5]บ่าย!D90</f>
        <v>4</v>
      </c>
      <c r="E90" s="27">
        <f>'[5]เย็น '!E90+'[5]เช้า '!E90+[5]บ่าย!E90</f>
        <v>0</v>
      </c>
      <c r="F90" s="27">
        <f>'[5]เย็น '!F90+'[5]เช้า '!F90+[5]บ่าย!F90</f>
        <v>0</v>
      </c>
      <c r="G90" s="27">
        <f>'[5]เย็น '!G90+'[5]เช้า '!G90+[5]บ่าย!G90</f>
        <v>1</v>
      </c>
      <c r="H90" s="27">
        <f>'[5]เย็น '!H90+'[5]เช้า '!H90+[5]บ่าย!H90</f>
        <v>0</v>
      </c>
      <c r="I90" s="27">
        <f>'[5]เย็น '!I90+'[5]เช้า '!I90+[5]บ่าย!I90</f>
        <v>0</v>
      </c>
      <c r="J90" s="27">
        <f t="shared" si="4"/>
        <v>1</v>
      </c>
      <c r="K90" s="27">
        <f>'[5]เย็น '!J90+'[5]เช้า '!J90+[5]บ่าย!J90</f>
        <v>0</v>
      </c>
      <c r="L90" s="27">
        <f>'[5]เย็น '!K90+'[5]เช้า '!K90+[5]บ่าย!K90</f>
        <v>2</v>
      </c>
      <c r="M90" s="28">
        <f t="shared" si="5"/>
        <v>7</v>
      </c>
      <c r="N90" s="21"/>
      <c r="O90" s="21"/>
      <c r="P90" s="21"/>
      <c r="Q90" s="21"/>
      <c r="R90" s="29">
        <f t="shared" ref="R90:R99" si="7">(N90+O90+P90+Q90)-M90</f>
        <v>-7</v>
      </c>
    </row>
    <row r="91" spans="2:21" x14ac:dyDescent="0.35">
      <c r="B91" s="21">
        <v>1112011</v>
      </c>
      <c r="C91" s="37" t="s">
        <v>131</v>
      </c>
      <c r="D91" s="27">
        <f>'[5]เย็น '!D91+'[5]เช้า '!D91+[5]บ่าย!D91</f>
        <v>5</v>
      </c>
      <c r="E91" s="27">
        <f>'[5]เย็น '!E91+'[5]เช้า '!E91+[5]บ่าย!E91</f>
        <v>0</v>
      </c>
      <c r="F91" s="27">
        <f>'[5]เย็น '!F91+'[5]เช้า '!F91+[5]บ่าย!F91</f>
        <v>0</v>
      </c>
      <c r="G91" s="27">
        <f>'[5]เย็น '!G91+'[5]เช้า '!G91+[5]บ่าย!G91</f>
        <v>1</v>
      </c>
      <c r="H91" s="27">
        <f>'[5]เย็น '!H91+'[5]เช้า '!H91+[5]บ่าย!H91</f>
        <v>0</v>
      </c>
      <c r="I91" s="27">
        <f>'[5]เย็น '!I91+'[5]เช้า '!I91+[5]บ่าย!I91</f>
        <v>0</v>
      </c>
      <c r="J91" s="27">
        <f t="shared" si="4"/>
        <v>1</v>
      </c>
      <c r="K91" s="27">
        <f>'[5]เย็น '!J91+'[5]เช้า '!J91+[5]บ่าย!J91</f>
        <v>0</v>
      </c>
      <c r="L91" s="27">
        <f>'[5]เย็น '!K91+'[5]เช้า '!K91+[5]บ่าย!K91</f>
        <v>0</v>
      </c>
      <c r="M91" s="28">
        <f t="shared" si="5"/>
        <v>6</v>
      </c>
      <c r="N91" s="21"/>
      <c r="O91" s="21"/>
      <c r="P91" s="21"/>
      <c r="Q91" s="21"/>
      <c r="R91" s="29">
        <f t="shared" si="7"/>
        <v>-6</v>
      </c>
    </row>
    <row r="92" spans="2:21" x14ac:dyDescent="0.35">
      <c r="B92" s="21">
        <v>1112003</v>
      </c>
      <c r="C92" s="37" t="s">
        <v>132</v>
      </c>
      <c r="D92" s="27">
        <f>'[5]เย็น '!D92+'[5]เช้า '!D92+[5]บ่าย!D92</f>
        <v>2</v>
      </c>
      <c r="E92" s="27">
        <f>'[5]เย็น '!E92+'[5]เช้า '!E92+[5]บ่าย!E92</f>
        <v>0</v>
      </c>
      <c r="F92" s="27">
        <f>'[5]เย็น '!F92+'[5]เช้า '!F92+[5]บ่าย!F92</f>
        <v>0</v>
      </c>
      <c r="G92" s="27">
        <f>'[5]เย็น '!G92+'[5]เช้า '!G92+[5]บ่าย!G92</f>
        <v>1</v>
      </c>
      <c r="H92" s="27">
        <f>'[5]เย็น '!H92+'[5]เช้า '!H92+[5]บ่าย!H92</f>
        <v>0</v>
      </c>
      <c r="I92" s="27">
        <f>'[5]เย็น '!I92+'[5]เช้า '!I92+[5]บ่าย!I92</f>
        <v>0</v>
      </c>
      <c r="J92" s="27">
        <f t="shared" si="4"/>
        <v>1</v>
      </c>
      <c r="K92" s="27">
        <f>'[5]เย็น '!J92+'[5]เช้า '!J92+[5]บ่าย!J92</f>
        <v>0</v>
      </c>
      <c r="L92" s="27">
        <f>'[5]เย็น '!K92+'[5]เช้า '!K92+[5]บ่าย!K92</f>
        <v>0</v>
      </c>
      <c r="M92" s="28">
        <f t="shared" si="5"/>
        <v>3</v>
      </c>
      <c r="N92" s="21"/>
      <c r="O92" s="21"/>
      <c r="P92" s="21"/>
      <c r="Q92" s="21"/>
      <c r="R92" s="29">
        <f t="shared" si="7"/>
        <v>-3</v>
      </c>
    </row>
    <row r="93" spans="2:21" x14ac:dyDescent="0.35">
      <c r="B93" s="21">
        <v>1112005</v>
      </c>
      <c r="C93" s="37" t="s">
        <v>133</v>
      </c>
      <c r="D93" s="27">
        <f>'[5]เย็น '!D93+'[5]เช้า '!D93+[5]บ่าย!D93</f>
        <v>2</v>
      </c>
      <c r="E93" s="27">
        <f>'[5]เย็น '!E93+'[5]เช้า '!E93+[5]บ่าย!E93</f>
        <v>0</v>
      </c>
      <c r="F93" s="27">
        <f>'[5]เย็น '!F93+'[5]เช้า '!F93+[5]บ่าย!F93</f>
        <v>0</v>
      </c>
      <c r="G93" s="27">
        <f>'[5]เย็น '!G93+'[5]เช้า '!G93+[5]บ่าย!G93</f>
        <v>0</v>
      </c>
      <c r="H93" s="27">
        <f>'[5]เย็น '!H93+'[5]เช้า '!H93+[5]บ่าย!H93</f>
        <v>0</v>
      </c>
      <c r="I93" s="27">
        <f>'[5]เย็น '!I93+'[5]เช้า '!I93+[5]บ่าย!I93</f>
        <v>0</v>
      </c>
      <c r="J93" s="27">
        <f t="shared" si="4"/>
        <v>0</v>
      </c>
      <c r="K93" s="27">
        <f>'[5]เย็น '!J93+'[5]เช้า '!J93+[5]บ่าย!J93</f>
        <v>0</v>
      </c>
      <c r="L93" s="27">
        <f>'[5]เย็น '!K93+'[5]เช้า '!K93+[5]บ่าย!K93</f>
        <v>7</v>
      </c>
      <c r="M93" s="28">
        <f t="shared" si="5"/>
        <v>9</v>
      </c>
      <c r="N93" s="21"/>
      <c r="O93" s="21"/>
      <c r="P93" s="21"/>
      <c r="Q93" s="21"/>
      <c r="R93" s="29">
        <f t="shared" si="7"/>
        <v>-9</v>
      </c>
    </row>
    <row r="94" spans="2:21" x14ac:dyDescent="0.35">
      <c r="B94" s="21">
        <v>1112007</v>
      </c>
      <c r="C94" s="37" t="s">
        <v>134</v>
      </c>
      <c r="D94" s="27">
        <f>'[5]เย็น '!D94+'[5]เช้า '!D94+[5]บ่าย!D94</f>
        <v>0</v>
      </c>
      <c r="E94" s="27">
        <f>'[5]เย็น '!E94+'[5]เช้า '!E94+[5]บ่าย!E94</f>
        <v>0</v>
      </c>
      <c r="F94" s="27">
        <f>'[5]เย็น '!F94+'[5]เช้า '!F94+[5]บ่าย!F94</f>
        <v>0</v>
      </c>
      <c r="G94" s="27">
        <f>'[5]เย็น '!G94+'[5]เช้า '!G94+[5]บ่าย!G94</f>
        <v>0</v>
      </c>
      <c r="H94" s="27">
        <f>'[5]เย็น '!H94+'[5]เช้า '!H94+[5]บ่าย!H94</f>
        <v>0</v>
      </c>
      <c r="I94" s="27">
        <f>'[5]เย็น '!I94+'[5]เช้า '!I94+[5]บ่าย!I94</f>
        <v>0</v>
      </c>
      <c r="J94" s="27">
        <f t="shared" si="4"/>
        <v>0</v>
      </c>
      <c r="K94" s="27">
        <f>'[5]เย็น '!J94+'[5]เช้า '!J94+[5]บ่าย!J94</f>
        <v>0</v>
      </c>
      <c r="L94" s="27">
        <f>'[5]เย็น '!K94+'[5]เช้า '!K94+[5]บ่าย!K94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21" x14ac:dyDescent="0.35">
      <c r="B95" s="21">
        <v>1112019</v>
      </c>
      <c r="C95" s="37" t="s">
        <v>135</v>
      </c>
      <c r="D95" s="27">
        <f>'[5]เย็น '!D95+'[5]เช้า '!D95+[5]บ่าย!D95</f>
        <v>0</v>
      </c>
      <c r="E95" s="27">
        <f>'[5]เย็น '!E95+'[5]เช้า '!E95+[5]บ่าย!E95</f>
        <v>0</v>
      </c>
      <c r="F95" s="27">
        <f>'[5]เย็น '!F95+'[5]เช้า '!F95+[5]บ่าย!F95</f>
        <v>0</v>
      </c>
      <c r="G95" s="27">
        <f>'[5]เย็น '!G95+'[5]เช้า '!G95+[5]บ่าย!G95</f>
        <v>0</v>
      </c>
      <c r="H95" s="27">
        <f>'[5]เย็น '!H95+'[5]เช้า '!H95+[5]บ่าย!H95</f>
        <v>0</v>
      </c>
      <c r="I95" s="27">
        <f>'[5]เย็น '!I95+'[5]เช้า '!I95+[5]บ่าย!I95</f>
        <v>0</v>
      </c>
      <c r="J95" s="27">
        <f t="shared" si="4"/>
        <v>0</v>
      </c>
      <c r="K95" s="27">
        <f>'[5]เย็น '!J95+'[5]เช้า '!J95+[5]บ่าย!J95</f>
        <v>0</v>
      </c>
      <c r="L95" s="27">
        <f>'[5]เย็น '!K95+'[5]เช้า '!K95+[5]บ่าย!K95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21" x14ac:dyDescent="0.35">
      <c r="B96" s="21">
        <v>1112017</v>
      </c>
      <c r="C96" s="37" t="s">
        <v>136</v>
      </c>
      <c r="D96" s="27">
        <f>'[5]เย็น '!D96+'[5]เช้า '!D96+[5]บ่าย!D96</f>
        <v>0</v>
      </c>
      <c r="E96" s="27">
        <f>'[5]เย็น '!E96+'[5]เช้า '!E96+[5]บ่าย!E96</f>
        <v>0</v>
      </c>
      <c r="F96" s="27">
        <f>'[5]เย็น '!F96+'[5]เช้า '!F96+[5]บ่าย!F96</f>
        <v>0</v>
      </c>
      <c r="G96" s="27">
        <f>'[5]เย็น '!G96+'[5]เช้า '!G96+[5]บ่าย!G96</f>
        <v>0</v>
      </c>
      <c r="H96" s="27">
        <f>'[5]เย็น '!H96+'[5]เช้า '!H96+[5]บ่าย!H96</f>
        <v>0</v>
      </c>
      <c r="I96" s="27">
        <f>'[5]เย็น '!I96+'[5]เช้า '!I96+[5]บ่าย!I96</f>
        <v>0</v>
      </c>
      <c r="J96" s="27">
        <f t="shared" si="4"/>
        <v>0</v>
      </c>
      <c r="K96" s="27">
        <f>'[5]เย็น '!J96+'[5]เช้า '!J96+[5]บ่าย!J96</f>
        <v>0</v>
      </c>
      <c r="L96" s="27">
        <f>'[5]เย็น '!K96+'[5]เช้า '!K96+[5]บ่าย!K96</f>
        <v>2</v>
      </c>
      <c r="M96" s="28">
        <f t="shared" si="5"/>
        <v>2</v>
      </c>
      <c r="N96" s="21"/>
      <c r="O96" s="21"/>
      <c r="P96" s="21"/>
      <c r="Q96" s="21"/>
      <c r="R96" s="29">
        <f t="shared" si="7"/>
        <v>-2</v>
      </c>
    </row>
    <row r="97" spans="2:21" x14ac:dyDescent="0.35">
      <c r="B97" s="21">
        <v>1112015</v>
      </c>
      <c r="C97" s="37" t="s">
        <v>137</v>
      </c>
      <c r="D97" s="27">
        <f>'[5]เย็น '!D97+'[5]เช้า '!D97+[5]บ่าย!D97</f>
        <v>0</v>
      </c>
      <c r="E97" s="27">
        <f>'[5]เย็น '!E97+'[5]เช้า '!E97+[5]บ่าย!E97</f>
        <v>0</v>
      </c>
      <c r="F97" s="27">
        <f>'[5]เย็น '!F97+'[5]เช้า '!F97+[5]บ่าย!F97</f>
        <v>0</v>
      </c>
      <c r="G97" s="27">
        <f>'[5]เย็น '!G97+'[5]เช้า '!G97+[5]บ่าย!G97</f>
        <v>0</v>
      </c>
      <c r="H97" s="27">
        <f>'[5]เย็น '!H97+'[5]เช้า '!H97+[5]บ่าย!H97</f>
        <v>0</v>
      </c>
      <c r="I97" s="27">
        <f>'[5]เย็น '!I97+'[5]เช้า '!I97+[5]บ่าย!I97</f>
        <v>0</v>
      </c>
      <c r="J97" s="27">
        <f t="shared" si="4"/>
        <v>0</v>
      </c>
      <c r="K97" s="27">
        <f>'[5]เย็น '!J97+'[5]เช้า '!J97+[5]บ่าย!J97</f>
        <v>0</v>
      </c>
      <c r="L97" s="27">
        <f>'[5]เย็น '!K97+'[5]เช้า '!K97+[5]บ่าย!K97</f>
        <v>0</v>
      </c>
      <c r="M97" s="28">
        <f t="shared" si="5"/>
        <v>0</v>
      </c>
      <c r="N97" s="21"/>
      <c r="O97" s="21"/>
      <c r="P97" s="21"/>
      <c r="Q97" s="21"/>
      <c r="R97" s="29">
        <f t="shared" si="7"/>
        <v>0</v>
      </c>
    </row>
    <row r="98" spans="2:21" x14ac:dyDescent="0.35">
      <c r="B98" s="21">
        <v>1112013</v>
      </c>
      <c r="C98" s="37" t="s">
        <v>138</v>
      </c>
      <c r="D98" s="27">
        <f>'[5]เย็น '!D98+'[5]เช้า '!D98+[5]บ่าย!D98</f>
        <v>4</v>
      </c>
      <c r="E98" s="27">
        <f>'[5]เย็น '!E98+'[5]เช้า '!E98+[5]บ่าย!E98</f>
        <v>0</v>
      </c>
      <c r="F98" s="27">
        <f>'[5]เย็น '!F98+'[5]เช้า '!F98+[5]บ่าย!F98</f>
        <v>0</v>
      </c>
      <c r="G98" s="27">
        <f>'[5]เย็น '!G98+'[5]เช้า '!G98+[5]บ่าย!G98</f>
        <v>0</v>
      </c>
      <c r="H98" s="27">
        <f>'[5]เย็น '!H98+'[5]เช้า '!H98+[5]บ่าย!H98</f>
        <v>0</v>
      </c>
      <c r="I98" s="27">
        <f>'[5]เย็น '!I98+'[5]เช้า '!I98+[5]บ่าย!I98</f>
        <v>0</v>
      </c>
      <c r="J98" s="27">
        <f t="shared" si="4"/>
        <v>0</v>
      </c>
      <c r="K98" s="27">
        <f>'[5]เย็น '!J98+'[5]เช้า '!J98+[5]บ่าย!J98</f>
        <v>0</v>
      </c>
      <c r="L98" s="27">
        <f>'[5]เย็น '!K98+'[5]เช้า '!K98+[5]บ่าย!K98</f>
        <v>0</v>
      </c>
      <c r="M98" s="28">
        <f t="shared" si="5"/>
        <v>4</v>
      </c>
      <c r="N98" s="21"/>
      <c r="O98" s="21"/>
      <c r="P98" s="21"/>
      <c r="Q98" s="21"/>
      <c r="R98" s="29">
        <f t="shared" si="7"/>
        <v>-4</v>
      </c>
      <c r="U98" s="30"/>
    </row>
    <row r="99" spans="2:21" x14ac:dyDescent="0.35">
      <c r="B99" s="21">
        <v>1124043</v>
      </c>
      <c r="C99" s="37" t="s">
        <v>139</v>
      </c>
      <c r="D99" s="27">
        <f>[5]บ่าย!D99+'[5]เช้า '!D99+'[5]เย็น '!D99</f>
        <v>0</v>
      </c>
      <c r="E99" s="27">
        <f>[5]บ่าย!E99+'[5]เช้า '!E99+'[5]เย็น '!E99</f>
        <v>0</v>
      </c>
      <c r="F99" s="27">
        <f>[5]บ่าย!F99+'[5]เช้า '!F99+'[5]เย็น '!F99</f>
        <v>0</v>
      </c>
      <c r="G99" s="27">
        <f>[5]บ่าย!G99+'[5]เช้า '!G99+'[5]เย็น '!G99</f>
        <v>0</v>
      </c>
      <c r="H99" s="27">
        <f>[5]บ่าย!H99+'[5]เช้า '!H99+'[5]เย็น '!H99</f>
        <v>0</v>
      </c>
      <c r="I99" s="27">
        <f>[5]บ่าย!I99+'[5]เช้า '!I99+'[5]เย็น '!I99</f>
        <v>0</v>
      </c>
      <c r="J99" s="27">
        <f t="shared" si="4"/>
        <v>0</v>
      </c>
      <c r="K99" s="27">
        <f>[5]บ่าย!J99+'[5]เช้า '!J99+'[5]เย็น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21" x14ac:dyDescent="0.3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>SUM(R90:R99)</f>
        <v>-31</v>
      </c>
    </row>
    <row r="101" spans="2:21" x14ac:dyDescent="0.3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21" x14ac:dyDescent="0.35">
      <c r="B102" s="21">
        <v>1112008</v>
      </c>
      <c r="C102" s="37" t="s">
        <v>130</v>
      </c>
      <c r="D102" s="27">
        <f>[5]บ่าย!D102+'[5]เช้า '!D102+'[5]เย็น '!D102</f>
        <v>3</v>
      </c>
      <c r="E102" s="27">
        <f>[5]บ่าย!E102+'[5]เช้า '!E102+'[5]เย็น '!E102</f>
        <v>7</v>
      </c>
      <c r="F102" s="27">
        <f>[5]บ่าย!F102+'[5]เช้า '!F102+'[5]เย็น '!F102</f>
        <v>0</v>
      </c>
      <c r="G102" s="27">
        <f>[5]บ่าย!G102+'[5]เช้า '!G102+'[5]เย็น '!G102</f>
        <v>1</v>
      </c>
      <c r="H102" s="27">
        <f>[5]บ่าย!H102+'[5]เช้า '!H102+'[5]เย็น '!H102</f>
        <v>0</v>
      </c>
      <c r="I102" s="27">
        <f>[5]บ่าย!I102+'[5]เช้า '!I102+'[5]เย็น '!I102</f>
        <v>0</v>
      </c>
      <c r="J102" s="27">
        <f t="shared" si="4"/>
        <v>1</v>
      </c>
      <c r="K102" s="27">
        <f>[5]บ่าย!J102+'[5]เช้า '!J102+'[5]เย็น '!J102</f>
        <v>0</v>
      </c>
      <c r="L102" s="33"/>
      <c r="M102" s="28">
        <f t="shared" si="5"/>
        <v>11</v>
      </c>
      <c r="N102" s="21"/>
      <c r="O102" s="21"/>
      <c r="P102" s="21"/>
      <c r="Q102" s="21"/>
      <c r="R102" s="29">
        <f t="shared" ref="R102:R111" si="8">(N102+O102+P102+Q102)-M102</f>
        <v>-11</v>
      </c>
    </row>
    <row r="103" spans="2:21" x14ac:dyDescent="0.35">
      <c r="B103" s="21">
        <v>1112010</v>
      </c>
      <c r="C103" s="37" t="s">
        <v>131</v>
      </c>
      <c r="D103" s="27">
        <f>[5]บ่าย!D103+'[5]เช้า '!D103+'[5]เย็น '!D103</f>
        <v>8</v>
      </c>
      <c r="E103" s="27">
        <f>[5]บ่าย!E103+'[5]เช้า '!E103+'[5]เย็น '!E103</f>
        <v>0</v>
      </c>
      <c r="F103" s="27">
        <f>[5]บ่าย!F103+'[5]เช้า '!F103+'[5]เย็น '!F103</f>
        <v>0</v>
      </c>
      <c r="G103" s="27">
        <f>[5]บ่าย!G103+'[5]เช้า '!G103+'[5]เย็น '!G103</f>
        <v>1</v>
      </c>
      <c r="H103" s="27">
        <f>[5]บ่าย!H103+'[5]เช้า '!H103+'[5]เย็น '!H103</f>
        <v>0</v>
      </c>
      <c r="I103" s="27">
        <f>[5]บ่าย!I103+'[5]เช้า '!I103+'[5]เย็น '!I103</f>
        <v>0</v>
      </c>
      <c r="J103" s="27">
        <f t="shared" si="4"/>
        <v>1</v>
      </c>
      <c r="K103" s="27">
        <f>[5]บ่าย!J103+'[5]เช้า '!J103+'[5]เย็น '!J103</f>
        <v>0</v>
      </c>
      <c r="L103" s="33"/>
      <c r="M103" s="28">
        <f t="shared" si="5"/>
        <v>9</v>
      </c>
      <c r="N103" s="21"/>
      <c r="O103" s="21"/>
      <c r="P103" s="21"/>
      <c r="Q103" s="21"/>
      <c r="R103" s="29">
        <f t="shared" si="8"/>
        <v>-9</v>
      </c>
    </row>
    <row r="104" spans="2:21" x14ac:dyDescent="0.35">
      <c r="B104" s="21">
        <v>1112002</v>
      </c>
      <c r="C104" s="37" t="s">
        <v>132</v>
      </c>
      <c r="D104" s="27">
        <f>[5]บ่าย!D104+'[5]เช้า '!D104+'[5]เย็น '!D104</f>
        <v>4</v>
      </c>
      <c r="E104" s="27">
        <f>[5]บ่าย!E104+'[5]เช้า '!E104+'[5]เย็น '!E104</f>
        <v>0</v>
      </c>
      <c r="F104" s="27">
        <f>[5]บ่าย!F104+'[5]เช้า '!F104+'[5]เย็น '!F104</f>
        <v>0</v>
      </c>
      <c r="G104" s="27">
        <f>[5]บ่าย!G104+'[5]เช้า '!G104+'[5]เย็น '!G104</f>
        <v>1</v>
      </c>
      <c r="H104" s="27">
        <f>[5]บ่าย!H104+'[5]เช้า '!H104+'[5]เย็น '!H104</f>
        <v>0</v>
      </c>
      <c r="I104" s="27">
        <f>[5]บ่าย!I104+'[5]เช้า '!I104+'[5]เย็น '!I104</f>
        <v>0</v>
      </c>
      <c r="J104" s="27">
        <f t="shared" si="4"/>
        <v>1</v>
      </c>
      <c r="K104" s="27">
        <f>[5]บ่าย!J104+'[5]เช้า '!J104+'[5]เย็น '!J104</f>
        <v>0</v>
      </c>
      <c r="L104" s="33"/>
      <c r="M104" s="28">
        <f t="shared" si="5"/>
        <v>5</v>
      </c>
      <c r="N104" s="21"/>
      <c r="O104" s="21"/>
      <c r="P104" s="21"/>
      <c r="Q104" s="21"/>
      <c r="R104" s="29">
        <f t="shared" si="8"/>
        <v>-5</v>
      </c>
    </row>
    <row r="105" spans="2:21" x14ac:dyDescent="0.35">
      <c r="B105" s="21">
        <v>1112004</v>
      </c>
      <c r="C105" s="37" t="s">
        <v>133</v>
      </c>
      <c r="D105" s="27">
        <f>[5]บ่าย!D105+'[5]เช้า '!D105+'[5]เย็น '!D105</f>
        <v>2</v>
      </c>
      <c r="E105" s="27">
        <f>[5]บ่าย!E105+'[5]เช้า '!E105+'[5]เย็น '!E105</f>
        <v>0</v>
      </c>
      <c r="F105" s="27">
        <f>[5]บ่าย!F105+'[5]เช้า '!F105+'[5]เย็น '!F105</f>
        <v>0</v>
      </c>
      <c r="G105" s="27">
        <f>[5]บ่าย!G105+'[5]เช้า '!G105+'[5]เย็น '!G105</f>
        <v>1</v>
      </c>
      <c r="H105" s="27">
        <f>[5]บ่าย!H105+'[5]เช้า '!H105+'[5]เย็น '!H105</f>
        <v>0</v>
      </c>
      <c r="I105" s="27">
        <f>[5]บ่าย!I105+'[5]เช้า '!I105+'[5]เย็น '!I105</f>
        <v>0</v>
      </c>
      <c r="J105" s="27">
        <f t="shared" si="4"/>
        <v>1</v>
      </c>
      <c r="K105" s="27">
        <f>[5]บ่าย!J105+'[5]เช้า '!J105+'[5]เย็น '!J105</f>
        <v>0</v>
      </c>
      <c r="L105" s="33"/>
      <c r="M105" s="28">
        <f t="shared" si="5"/>
        <v>3</v>
      </c>
      <c r="N105" s="21"/>
      <c r="O105" s="21"/>
      <c r="P105" s="21"/>
      <c r="Q105" s="21"/>
      <c r="R105" s="29">
        <f t="shared" si="8"/>
        <v>-3</v>
      </c>
    </row>
    <row r="106" spans="2:21" x14ac:dyDescent="0.35">
      <c r="B106" s="21">
        <v>1112006</v>
      </c>
      <c r="C106" s="37" t="s">
        <v>134</v>
      </c>
      <c r="D106" s="27">
        <f>[5]บ่าย!D106+'[5]เช้า '!D106+'[5]เย็น '!D106</f>
        <v>0</v>
      </c>
      <c r="E106" s="27">
        <f>[5]บ่าย!E106+'[5]เช้า '!E106+'[5]เย็น '!E106</f>
        <v>0</v>
      </c>
      <c r="F106" s="27">
        <f>[5]บ่าย!F106+'[5]เช้า '!F106+'[5]เย็น '!F106</f>
        <v>0</v>
      </c>
      <c r="G106" s="27">
        <f>[5]บ่าย!G106+'[5]เช้า '!G106+'[5]เย็น '!G106</f>
        <v>0</v>
      </c>
      <c r="H106" s="27">
        <f>[5]บ่าย!H106+'[5]เช้า '!H106+'[5]เย็น '!H106</f>
        <v>0</v>
      </c>
      <c r="I106" s="27">
        <f>[5]บ่าย!I106+'[5]เช้า '!I106+'[5]เย็น '!I106</f>
        <v>0</v>
      </c>
      <c r="J106" s="27">
        <f t="shared" si="4"/>
        <v>0</v>
      </c>
      <c r="K106" s="27">
        <f>[5]บ่าย!J106+'[5]เช้า '!J106+'[5]เย็น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21" x14ac:dyDescent="0.35">
      <c r="B107" s="21">
        <v>1112018</v>
      </c>
      <c r="C107" s="37" t="s">
        <v>135</v>
      </c>
      <c r="D107" s="27">
        <f>[5]บ่าย!D107+'[5]เช้า '!D107+'[5]เย็น '!D107</f>
        <v>0</v>
      </c>
      <c r="E107" s="27">
        <f>[5]บ่าย!E107+'[5]เช้า '!E107+'[5]เย็น '!E107</f>
        <v>0</v>
      </c>
      <c r="F107" s="27">
        <f>[5]บ่าย!F107+'[5]เช้า '!F107+'[5]เย็น '!F107</f>
        <v>0</v>
      </c>
      <c r="G107" s="27">
        <f>[5]บ่าย!G107+'[5]เช้า '!G107+'[5]เย็น '!G107</f>
        <v>0</v>
      </c>
      <c r="H107" s="27">
        <f>[5]บ่าย!H107+'[5]เช้า '!H107+'[5]เย็น '!H107</f>
        <v>0</v>
      </c>
      <c r="I107" s="27">
        <f>[5]บ่าย!I107+'[5]เช้า '!I107+'[5]เย็น '!I107</f>
        <v>0</v>
      </c>
      <c r="J107" s="27">
        <f t="shared" si="4"/>
        <v>0</v>
      </c>
      <c r="K107" s="27">
        <f>[5]บ่าย!J107+'[5]เช้า '!J107+'[5]เย็น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21" x14ac:dyDescent="0.35">
      <c r="B108" s="21">
        <v>1112016</v>
      </c>
      <c r="C108" s="37" t="s">
        <v>136</v>
      </c>
      <c r="D108" s="27">
        <f>[5]บ่าย!D108+'[5]เช้า '!D108+'[5]เย็น '!D108</f>
        <v>1</v>
      </c>
      <c r="E108" s="27">
        <f>[5]บ่าย!E108+'[5]เช้า '!E108+'[5]เย็น '!E108</f>
        <v>0</v>
      </c>
      <c r="F108" s="27">
        <f>[5]บ่าย!F108+'[5]เช้า '!F108+'[5]เย็น '!F108</f>
        <v>0</v>
      </c>
      <c r="G108" s="27">
        <f>[5]บ่าย!G108+'[5]เช้า '!G108+'[5]เย็น '!G108</f>
        <v>0</v>
      </c>
      <c r="H108" s="27">
        <f>[5]บ่าย!H108+'[5]เช้า '!H108+'[5]เย็น '!H108</f>
        <v>0</v>
      </c>
      <c r="I108" s="27">
        <f>[5]บ่าย!I108+'[5]เช้า '!I108+'[5]เย็น '!I108</f>
        <v>0</v>
      </c>
      <c r="J108" s="27">
        <f t="shared" si="4"/>
        <v>0</v>
      </c>
      <c r="K108" s="27">
        <f>[5]บ่าย!J108+'[5]เช้า '!J108+'[5]เย็น '!J108</f>
        <v>0</v>
      </c>
      <c r="L108" s="33"/>
      <c r="M108" s="28">
        <f t="shared" si="5"/>
        <v>1</v>
      </c>
      <c r="N108" s="21"/>
      <c r="O108" s="21"/>
      <c r="P108" s="21"/>
      <c r="Q108" s="21"/>
      <c r="R108" s="29">
        <f t="shared" si="8"/>
        <v>-1</v>
      </c>
    </row>
    <row r="109" spans="2:21" x14ac:dyDescent="0.35">
      <c r="B109" s="21">
        <v>1112014</v>
      </c>
      <c r="C109" s="37" t="s">
        <v>137</v>
      </c>
      <c r="D109" s="27">
        <f>[5]บ่าย!D109+'[5]เช้า '!D109+'[5]เย็น '!D109</f>
        <v>1</v>
      </c>
      <c r="E109" s="27">
        <f>[5]บ่าย!E109+'[5]เช้า '!E109+'[5]เย็น '!E109</f>
        <v>0</v>
      </c>
      <c r="F109" s="27">
        <f>[5]บ่าย!F109+'[5]เช้า '!F109+'[5]เย็น '!F109</f>
        <v>0</v>
      </c>
      <c r="G109" s="27">
        <f>[5]บ่าย!G109+'[5]เช้า '!G109+'[5]เย็น '!G109</f>
        <v>1</v>
      </c>
      <c r="H109" s="27">
        <f>[5]บ่าย!H109+'[5]เช้า '!H109+'[5]เย็น '!H109</f>
        <v>0</v>
      </c>
      <c r="I109" s="27">
        <f>[5]บ่าย!I109+'[5]เช้า '!I109+'[5]เย็น '!I109</f>
        <v>0</v>
      </c>
      <c r="J109" s="27">
        <f t="shared" si="4"/>
        <v>1</v>
      </c>
      <c r="K109" s="27">
        <f>[5]บ่าย!J109+'[5]เช้า '!J109+'[5]เย็น '!J109</f>
        <v>0</v>
      </c>
      <c r="L109" s="33"/>
      <c r="M109" s="28">
        <f t="shared" si="5"/>
        <v>2</v>
      </c>
      <c r="N109" s="21"/>
      <c r="O109" s="21"/>
      <c r="P109" s="21"/>
      <c r="Q109" s="21"/>
      <c r="R109" s="29">
        <f t="shared" si="8"/>
        <v>-2</v>
      </c>
    </row>
    <row r="110" spans="2:21" x14ac:dyDescent="0.35">
      <c r="B110" s="21">
        <v>1112012</v>
      </c>
      <c r="C110" s="37" t="s">
        <v>138</v>
      </c>
      <c r="D110" s="27">
        <f>[5]บ่าย!D110+'[5]เช้า '!D110+'[5]เย็น '!D110</f>
        <v>3</v>
      </c>
      <c r="E110" s="27">
        <f>[5]บ่าย!E110+'[5]เช้า '!E110+'[5]เย็น '!E110</f>
        <v>0</v>
      </c>
      <c r="F110" s="27">
        <f>[5]บ่าย!F110+'[5]เช้า '!F110+'[5]เย็น '!F110</f>
        <v>0</v>
      </c>
      <c r="G110" s="27">
        <f>[5]บ่าย!G110+'[5]เช้า '!G110+'[5]เย็น '!G110</f>
        <v>1</v>
      </c>
      <c r="H110" s="27">
        <f>[5]บ่าย!H110+'[5]เช้า '!H110+'[5]เย็น '!H110</f>
        <v>0</v>
      </c>
      <c r="I110" s="27">
        <f>[5]บ่าย!I110+'[5]เช้า '!I110+'[5]เย็น '!I110</f>
        <v>0</v>
      </c>
      <c r="J110" s="27">
        <f t="shared" si="4"/>
        <v>1</v>
      </c>
      <c r="K110" s="27">
        <f>[5]บ่าย!J110+'[5]เช้า '!J110+'[5]เย็น '!J110</f>
        <v>0</v>
      </c>
      <c r="L110" s="33"/>
      <c r="M110" s="28">
        <f t="shared" si="5"/>
        <v>4</v>
      </c>
      <c r="N110" s="21"/>
      <c r="O110" s="21"/>
      <c r="P110" s="21"/>
      <c r="Q110" s="21"/>
      <c r="R110" s="29">
        <f t="shared" si="8"/>
        <v>-4</v>
      </c>
    </row>
    <row r="111" spans="2:21" x14ac:dyDescent="0.35">
      <c r="B111" s="21"/>
      <c r="C111" s="37" t="s">
        <v>139</v>
      </c>
      <c r="D111" s="27">
        <f>[5]บ่าย!D111+'[5]เช้า '!D111+'[5]เย็น '!D111</f>
        <v>0</v>
      </c>
      <c r="E111" s="27">
        <f>[5]บ่าย!E111+'[5]เช้า '!E111+'[5]เย็น '!E111</f>
        <v>0</v>
      </c>
      <c r="F111" s="27">
        <f>[5]บ่าย!F111+'[5]เช้า '!F111+'[5]เย็น '!F111</f>
        <v>0</v>
      </c>
      <c r="G111" s="27">
        <f>[5]บ่าย!G111+'[5]เช้า '!G111+'[5]เย็น '!G111</f>
        <v>0</v>
      </c>
      <c r="H111" s="27">
        <f>[5]บ่าย!H111+'[5]เช้า '!H111+'[5]เย็น '!H111</f>
        <v>0</v>
      </c>
      <c r="I111" s="27">
        <f>[5]บ่าย!I111+'[5]เช้า '!I111+'[5]เย็น '!I111</f>
        <v>0</v>
      </c>
      <c r="J111" s="27">
        <f t="shared" si="4"/>
        <v>0</v>
      </c>
      <c r="K111" s="27">
        <f>[5]บ่าย!J111+'[5]เช้า '!J111+'[5]เย็น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21" x14ac:dyDescent="0.3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ref="R112" si="9">(N112+O112)-M112</f>
        <v>0</v>
      </c>
    </row>
    <row r="113" spans="1:18" x14ac:dyDescent="0.3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1:18" x14ac:dyDescent="0.35">
      <c r="A114">
        <v>60</v>
      </c>
      <c r="B114" s="21">
        <v>1113170</v>
      </c>
      <c r="C114" s="38" t="s">
        <v>34</v>
      </c>
      <c r="D114" s="27">
        <f>'[5]เย็น '!D114+'[5]เช้า '!D114+[5]บ่าย!D114</f>
        <v>10</v>
      </c>
      <c r="E114" s="27">
        <f>'[5]เย็น '!E114+'[5]เช้า '!E114+[5]บ่าย!E114</f>
        <v>1</v>
      </c>
      <c r="F114" s="27">
        <f>'[5]เย็น '!F114+'[5]เช้า '!F114+[5]บ่าย!F114</f>
        <v>0</v>
      </c>
      <c r="G114" s="27">
        <f>'[5]เย็น '!G114+'[5]เช้า '!G114+[5]บ่าย!G114</f>
        <v>0</v>
      </c>
      <c r="H114" s="27">
        <f>'[5]เย็น '!H114+'[5]เช้า '!H114+[5]บ่าย!H114</f>
        <v>0</v>
      </c>
      <c r="I114" s="27">
        <f>'[5]เย็น '!I114+'[5]เช้า '!I114+[5]บ่าย!I114</f>
        <v>0</v>
      </c>
      <c r="J114" s="27">
        <f t="shared" si="4"/>
        <v>0</v>
      </c>
      <c r="K114" s="27">
        <f>'[5]เย็น '!J114+'[5]เช้า '!J114+[5]บ่าย!J114</f>
        <v>0</v>
      </c>
      <c r="L114" s="27">
        <f>'[5]เย็น '!K114+'[5]เช้า '!K114+[5]บ่าย!K114</f>
        <v>0</v>
      </c>
      <c r="M114" s="28">
        <f t="shared" si="5"/>
        <v>11</v>
      </c>
      <c r="N114" s="21"/>
      <c r="O114" s="21"/>
      <c r="P114" s="21"/>
      <c r="Q114" s="21"/>
      <c r="R114" s="29">
        <f t="shared" ref="R114:R140" si="10">(N114+O114+P114+Q114)-M114</f>
        <v>-11</v>
      </c>
    </row>
    <row r="115" spans="1:18" x14ac:dyDescent="0.35">
      <c r="A115">
        <v>5</v>
      </c>
      <c r="B115" s="21">
        <v>1113171</v>
      </c>
      <c r="C115" s="38" t="s">
        <v>35</v>
      </c>
      <c r="D115" s="27">
        <f>'[5]เย็น '!D115+'[5]เช้า '!D115+[5]บ่าย!D115</f>
        <v>8</v>
      </c>
      <c r="E115" s="27">
        <f>'[5]เย็น '!E115+'[5]เช้า '!E115+[5]บ่าย!E115</f>
        <v>0</v>
      </c>
      <c r="F115" s="27">
        <f>'[5]เย็น '!F115+'[5]เช้า '!F115+[5]บ่าย!F115</f>
        <v>0</v>
      </c>
      <c r="G115" s="27">
        <f>'[5]เย็น '!G115+'[5]เช้า '!G115+[5]บ่าย!G115</f>
        <v>0</v>
      </c>
      <c r="H115" s="27">
        <f>'[5]เย็น '!H115+'[5]เช้า '!H115+[5]บ่าย!H115</f>
        <v>0</v>
      </c>
      <c r="I115" s="27">
        <f>'[5]เย็น '!I115+'[5]เช้า '!I115+[5]บ่าย!I115</f>
        <v>0</v>
      </c>
      <c r="J115" s="27">
        <f t="shared" si="4"/>
        <v>0</v>
      </c>
      <c r="K115" s="27">
        <f>'[5]เย็น '!J115+'[5]เช้า '!J115+[5]บ่าย!J115</f>
        <v>0</v>
      </c>
      <c r="L115" s="27">
        <f>'[5]เย็น '!K115+'[5]เช้า '!K115+[5]บ่าย!K115</f>
        <v>0</v>
      </c>
      <c r="M115" s="28">
        <f t="shared" si="5"/>
        <v>8</v>
      </c>
      <c r="N115" s="21"/>
      <c r="O115" s="21"/>
      <c r="P115" s="21"/>
      <c r="Q115" s="21"/>
      <c r="R115" s="29">
        <f t="shared" si="10"/>
        <v>-8</v>
      </c>
    </row>
    <row r="116" spans="1:18" x14ac:dyDescent="0.35">
      <c r="B116" s="21">
        <v>1113172</v>
      </c>
      <c r="C116" s="38" t="s">
        <v>36</v>
      </c>
      <c r="D116" s="27">
        <f>'[5]เย็น '!D116+'[5]เช้า '!D116+[5]บ่าย!D116</f>
        <v>10</v>
      </c>
      <c r="E116" s="27">
        <f>'[5]เย็น '!E116+'[5]เช้า '!E116+[5]บ่าย!E116</f>
        <v>0</v>
      </c>
      <c r="F116" s="27">
        <f>'[5]เย็น '!F116+'[5]เช้า '!F116+[5]บ่าย!F116</f>
        <v>0</v>
      </c>
      <c r="G116" s="27">
        <f>'[5]เย็น '!G116+'[5]เช้า '!G116+[5]บ่าย!G116</f>
        <v>0</v>
      </c>
      <c r="H116" s="27">
        <f>'[5]เย็น '!H116+'[5]เช้า '!H116+[5]บ่าย!H116</f>
        <v>0</v>
      </c>
      <c r="I116" s="27">
        <f>'[5]เย็น '!I116+'[5]เช้า '!I116+[5]บ่าย!I116</f>
        <v>0</v>
      </c>
      <c r="J116" s="27">
        <f t="shared" si="4"/>
        <v>0</v>
      </c>
      <c r="K116" s="27">
        <f>'[5]เย็น '!J116+'[5]เช้า '!J116+[5]บ่าย!J116</f>
        <v>0</v>
      </c>
      <c r="L116" s="27">
        <f>'[5]เย็น '!K116+'[5]เช้า '!K116+[5]บ่าย!K116</f>
        <v>0</v>
      </c>
      <c r="M116" s="28">
        <f t="shared" si="5"/>
        <v>10</v>
      </c>
      <c r="N116" s="21"/>
      <c r="O116" s="21"/>
      <c r="P116" s="21"/>
      <c r="Q116" s="21"/>
      <c r="R116" s="29">
        <f t="shared" si="10"/>
        <v>-10</v>
      </c>
    </row>
    <row r="117" spans="1:18" x14ac:dyDescent="0.35">
      <c r="B117" s="21">
        <v>1113173</v>
      </c>
      <c r="C117" s="38" t="s">
        <v>37</v>
      </c>
      <c r="D117" s="27">
        <f>'[5]เย็น '!D117+'[5]เช้า '!D117+[5]บ่าย!D117</f>
        <v>0</v>
      </c>
      <c r="E117" s="27">
        <f>'[5]เย็น '!E117+'[5]เช้า '!E117+[5]บ่าย!E117</f>
        <v>0</v>
      </c>
      <c r="F117" s="27">
        <f>'[5]เย็น '!F117+'[5]เช้า '!F117+[5]บ่าย!F117</f>
        <v>0</v>
      </c>
      <c r="G117" s="27">
        <f>'[5]เย็น '!G117+'[5]เช้า '!G117+[5]บ่าย!G117</f>
        <v>0</v>
      </c>
      <c r="H117" s="27">
        <f>'[5]เย็น '!H117+'[5]เช้า '!H117+[5]บ่าย!H117</f>
        <v>0</v>
      </c>
      <c r="I117" s="27">
        <f>'[5]เย็น '!I117+'[5]เช้า '!I117+[5]บ่าย!I117</f>
        <v>0</v>
      </c>
      <c r="J117" s="27">
        <f t="shared" si="4"/>
        <v>0</v>
      </c>
      <c r="K117" s="27">
        <f>'[5]เย็น '!J117+'[5]เช้า '!J117+[5]บ่าย!J117</f>
        <v>0</v>
      </c>
      <c r="L117" s="27">
        <f>'[5]เย็น '!K117+'[5]เช้า '!K117+[5]บ่าย!K117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10"/>
        <v>0</v>
      </c>
    </row>
    <row r="118" spans="1:18" x14ac:dyDescent="0.35">
      <c r="B118" s="21">
        <v>1100003</v>
      </c>
      <c r="C118" s="38" t="s">
        <v>38</v>
      </c>
      <c r="D118" s="27">
        <f>'[5]เย็น '!D118+'[5]เช้า '!D118+[5]บ่าย!D118</f>
        <v>0</v>
      </c>
      <c r="E118" s="27">
        <f>'[5]เย็น '!E118+'[5]เช้า '!E118+[5]บ่าย!E118</f>
        <v>0</v>
      </c>
      <c r="F118" s="27">
        <f>'[5]เย็น '!F118+'[5]เช้า '!F118+[5]บ่าย!F118</f>
        <v>0</v>
      </c>
      <c r="G118" s="27">
        <f>'[5]เย็น '!G118+'[5]เช้า '!G118+[5]บ่าย!G118</f>
        <v>0</v>
      </c>
      <c r="H118" s="27">
        <f>'[5]เย็น '!H118+'[5]เช้า '!H118+[5]บ่าย!H118</f>
        <v>0</v>
      </c>
      <c r="I118" s="27">
        <f>'[5]เย็น '!I118+'[5]เช้า '!I118+[5]บ่าย!I118</f>
        <v>0</v>
      </c>
      <c r="J118" s="27">
        <f t="shared" si="4"/>
        <v>0</v>
      </c>
      <c r="K118" s="27">
        <f>'[5]เย็น '!J118+'[5]เช้า '!J118+[5]บ่าย!J118</f>
        <v>0</v>
      </c>
      <c r="L118" s="27">
        <f>'[5]เย็น '!K118+'[5]เช้า '!K118+[5]บ่าย!K118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10"/>
        <v>0</v>
      </c>
    </row>
    <row r="119" spans="1:18" x14ac:dyDescent="0.35">
      <c r="B119" s="21">
        <v>1100001</v>
      </c>
      <c r="C119" s="38" t="s">
        <v>39</v>
      </c>
      <c r="D119" s="27">
        <f>'[5]เย็น '!D119+'[5]เช้า '!D119+[5]บ่าย!D119</f>
        <v>0</v>
      </c>
      <c r="E119" s="27">
        <f>'[5]เย็น '!E119+'[5]เช้า '!E119+[5]บ่าย!E119</f>
        <v>0</v>
      </c>
      <c r="F119" s="27">
        <f>'[5]เย็น '!F119+'[5]เช้า '!F119+[5]บ่าย!F119</f>
        <v>0</v>
      </c>
      <c r="G119" s="27">
        <f>'[5]เย็น '!G119+'[5]เช้า '!G119+[5]บ่าย!G119</f>
        <v>0</v>
      </c>
      <c r="H119" s="27">
        <f>'[5]เย็น '!H119+'[5]เช้า '!H119+[5]บ่าย!H119</f>
        <v>0</v>
      </c>
      <c r="I119" s="27">
        <f>'[5]เย็น '!I119+'[5]เช้า '!I119+[5]บ่าย!I119</f>
        <v>0</v>
      </c>
      <c r="J119" s="27">
        <f t="shared" si="4"/>
        <v>0</v>
      </c>
      <c r="K119" s="27">
        <f>'[5]เย็น '!J119+'[5]เช้า '!J119+[5]บ่าย!J119</f>
        <v>0</v>
      </c>
      <c r="L119" s="27">
        <f>'[5]เย็น '!K119+'[5]เช้า '!K119+[5]บ่าย!K119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10"/>
        <v>0</v>
      </c>
    </row>
    <row r="120" spans="1:18" x14ac:dyDescent="0.35">
      <c r="B120" s="21">
        <v>1100002</v>
      </c>
      <c r="C120" s="38" t="s">
        <v>40</v>
      </c>
      <c r="D120" s="27">
        <f>'[5]เย็น '!D120+'[5]เช้า '!D120+[5]บ่าย!D120</f>
        <v>0</v>
      </c>
      <c r="E120" s="27">
        <f>'[5]เย็น '!E120+'[5]เช้า '!E120+[5]บ่าย!E120</f>
        <v>0</v>
      </c>
      <c r="F120" s="27">
        <f>'[5]เย็น '!F120+'[5]เช้า '!F120+[5]บ่าย!F120</f>
        <v>0</v>
      </c>
      <c r="G120" s="27">
        <f>'[5]เย็น '!G120+'[5]เช้า '!G120+[5]บ่าย!G120</f>
        <v>0</v>
      </c>
      <c r="H120" s="27">
        <f>'[5]เย็น '!H120+'[5]เช้า '!H120+[5]บ่าย!H120</f>
        <v>0</v>
      </c>
      <c r="I120" s="27">
        <f>'[5]เย็น '!I120+'[5]เช้า '!I120+[5]บ่าย!I120</f>
        <v>0</v>
      </c>
      <c r="J120" s="27">
        <f t="shared" si="4"/>
        <v>0</v>
      </c>
      <c r="K120" s="27">
        <f>'[5]เย็น '!J120+'[5]เช้า '!J120+[5]บ่าย!J120</f>
        <v>0</v>
      </c>
      <c r="L120" s="27">
        <f>'[5]เย็น '!K120+'[5]เช้า '!K120+[5]บ่าย!K120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10"/>
        <v>0</v>
      </c>
    </row>
    <row r="121" spans="1:18" x14ac:dyDescent="0.35">
      <c r="B121" s="21">
        <v>1200001</v>
      </c>
      <c r="C121" s="38" t="s">
        <v>41</v>
      </c>
      <c r="D121" s="27">
        <f>'[5]เย็น '!D121+'[5]เช้า '!D121+[5]บ่าย!D121</f>
        <v>50</v>
      </c>
      <c r="E121" s="27">
        <f>'[5]เย็น '!E121+'[5]เช้า '!E121+[5]บ่าย!E121</f>
        <v>1</v>
      </c>
      <c r="F121" s="27">
        <f>'[5]เย็น '!F121+'[5]เช้า '!F121+[5]บ่าย!F121</f>
        <v>0</v>
      </c>
      <c r="G121" s="27">
        <f>'[5]เย็น '!G121+'[5]เช้า '!G121+[5]บ่าย!G121</f>
        <v>0</v>
      </c>
      <c r="H121" s="27">
        <f>'[5]เย็น '!H121+'[5]เช้า '!H121+[5]บ่าย!H121</f>
        <v>0</v>
      </c>
      <c r="I121" s="27">
        <f>'[5]เย็น '!I121+'[5]เช้า '!I121+[5]บ่าย!I121</f>
        <v>0</v>
      </c>
      <c r="J121" s="27">
        <f t="shared" si="4"/>
        <v>0</v>
      </c>
      <c r="K121" s="27">
        <f>'[5]เย็น '!J121+'[5]เช้า '!J121+[5]บ่าย!J121</f>
        <v>0</v>
      </c>
      <c r="L121" s="27">
        <f>'[5]เย็น '!K121+'[5]เช้า '!K121+[5]บ่าย!K121</f>
        <v>0</v>
      </c>
      <c r="M121" s="28">
        <f t="shared" si="5"/>
        <v>51</v>
      </c>
      <c r="N121" s="21"/>
      <c r="O121" s="21"/>
      <c r="P121" s="21"/>
      <c r="Q121" s="21"/>
      <c r="R121" s="29">
        <f t="shared" si="10"/>
        <v>-51</v>
      </c>
    </row>
    <row r="122" spans="1:18" x14ac:dyDescent="0.35">
      <c r="B122" s="21">
        <v>1005761</v>
      </c>
      <c r="C122" s="38" t="s">
        <v>42</v>
      </c>
      <c r="D122" s="27">
        <f>'[5]เย็น '!D122+'[5]เช้า '!D122+[5]บ่าย!D122</f>
        <v>0</v>
      </c>
      <c r="E122" s="27">
        <f>'[5]เย็น '!E122+'[5]เช้า '!E122+[5]บ่าย!E122</f>
        <v>0</v>
      </c>
      <c r="F122" s="27">
        <f>'[5]เย็น '!F122+'[5]เช้า '!F122+[5]บ่าย!F122</f>
        <v>0</v>
      </c>
      <c r="G122" s="27">
        <f>'[5]เย็น '!G122+'[5]เช้า '!G122+[5]บ่าย!G122</f>
        <v>0</v>
      </c>
      <c r="H122" s="27">
        <f>'[5]เย็น '!H122+'[5]เช้า '!H122+[5]บ่าย!H122</f>
        <v>0</v>
      </c>
      <c r="I122" s="27">
        <f>'[5]เย็น '!I122+'[5]เช้า '!I122+[5]บ่าย!I122</f>
        <v>0</v>
      </c>
      <c r="J122" s="27">
        <f t="shared" si="4"/>
        <v>0</v>
      </c>
      <c r="K122" s="27">
        <f>'[5]เย็น '!J122+'[5]เช้า '!J122+[5]บ่าย!J122</f>
        <v>0</v>
      </c>
      <c r="L122" s="27">
        <f>'[5]เย็น '!K122+'[5]เช้า '!K122+[5]บ่าย!K122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10"/>
        <v>0</v>
      </c>
    </row>
    <row r="123" spans="1:18" x14ac:dyDescent="0.35">
      <c r="B123" s="21">
        <v>1114501</v>
      </c>
      <c r="C123" s="38" t="s">
        <v>43</v>
      </c>
      <c r="D123" s="27">
        <f>'[5]เย็น '!D123+'[5]เช้า '!D123+[5]บ่าย!D123</f>
        <v>9</v>
      </c>
      <c r="E123" s="27">
        <f>'[5]เย็น '!E123+'[5]เช้า '!E123+[5]บ่าย!E123</f>
        <v>8</v>
      </c>
      <c r="F123" s="27">
        <f>'[5]เย็น '!F123+'[5]เช้า '!F123+[5]บ่าย!F123</f>
        <v>0</v>
      </c>
      <c r="G123" s="27">
        <f>'[5]เย็น '!G123+'[5]เช้า '!G123+[5]บ่าย!G123</f>
        <v>3</v>
      </c>
      <c r="H123" s="27">
        <f>'[5]เย็น '!H123+'[5]เช้า '!H123+[5]บ่าย!H123</f>
        <v>0</v>
      </c>
      <c r="I123" s="27">
        <f>'[5]เย็น '!I123+'[5]เช้า '!I123+[5]บ่าย!I123</f>
        <v>0</v>
      </c>
      <c r="J123" s="27">
        <f t="shared" si="4"/>
        <v>3</v>
      </c>
      <c r="K123" s="27">
        <f>'[5]เย็น '!J123+'[5]เช้า '!J123+[5]บ่าย!J123</f>
        <v>0</v>
      </c>
      <c r="L123" s="27">
        <f>'[5]เย็น '!K123+'[5]เช้า '!K123+[5]บ่าย!K123</f>
        <v>0</v>
      </c>
      <c r="M123" s="28">
        <f t="shared" si="5"/>
        <v>20</v>
      </c>
      <c r="N123" s="21"/>
      <c r="O123" s="21"/>
      <c r="P123" s="21"/>
      <c r="Q123" s="21"/>
      <c r="R123" s="29">
        <f t="shared" si="10"/>
        <v>-20</v>
      </c>
    </row>
    <row r="124" spans="1:18" x14ac:dyDescent="0.35">
      <c r="B124" s="21">
        <v>1114502</v>
      </c>
      <c r="C124" s="38" t="s">
        <v>44</v>
      </c>
      <c r="D124" s="27">
        <f>'[5]เย็น '!D124+'[5]เช้า '!D124+[5]บ่าย!D124</f>
        <v>9</v>
      </c>
      <c r="E124" s="27">
        <f>'[5]เย็น '!E124+'[5]เช้า '!E124+[5]บ่าย!E124</f>
        <v>5</v>
      </c>
      <c r="F124" s="27">
        <f>'[5]เย็น '!F124+'[5]เช้า '!F124+[5]บ่าย!F124</f>
        <v>0</v>
      </c>
      <c r="G124" s="27">
        <f>'[5]เย็น '!G124+'[5]เช้า '!G124+[5]บ่าย!G124</f>
        <v>0</v>
      </c>
      <c r="H124" s="27">
        <f>'[5]เย็น '!H124+'[5]เช้า '!H124+[5]บ่าย!H124</f>
        <v>0</v>
      </c>
      <c r="I124" s="27">
        <f>'[5]เย็น '!I124+'[5]เช้า '!I124+[5]บ่าย!I124</f>
        <v>0</v>
      </c>
      <c r="J124" s="27">
        <f t="shared" si="4"/>
        <v>0</v>
      </c>
      <c r="K124" s="27">
        <f>'[5]เย็น '!J124+'[5]เช้า '!J124+[5]บ่าย!J124</f>
        <v>0</v>
      </c>
      <c r="L124" s="27">
        <f>'[5]เย็น '!K124+'[5]เช้า '!K124+[5]บ่าย!K124</f>
        <v>0</v>
      </c>
      <c r="M124" s="28">
        <f t="shared" si="5"/>
        <v>14</v>
      </c>
      <c r="N124" s="21"/>
      <c r="O124" s="21"/>
      <c r="P124" s="21"/>
      <c r="Q124" s="21"/>
      <c r="R124" s="29">
        <f t="shared" si="10"/>
        <v>-14</v>
      </c>
    </row>
    <row r="125" spans="1:18" x14ac:dyDescent="0.35">
      <c r="B125" s="21">
        <v>1114503</v>
      </c>
      <c r="C125" s="38" t="s">
        <v>45</v>
      </c>
      <c r="D125" s="27">
        <f>'[5]เย็น '!D125+'[5]เช้า '!D125+[5]บ่าย!D125</f>
        <v>15</v>
      </c>
      <c r="E125" s="27">
        <f>'[5]เย็น '!E125+'[5]เช้า '!E125+[5]บ่าย!E125</f>
        <v>5</v>
      </c>
      <c r="F125" s="27">
        <f>'[5]เย็น '!F125+'[5]เช้า '!F125+[5]บ่าย!F125</f>
        <v>0</v>
      </c>
      <c r="G125" s="27">
        <f>'[5]เย็น '!G125+'[5]เช้า '!G125+[5]บ่าย!G125</f>
        <v>1</v>
      </c>
      <c r="H125" s="27">
        <f>'[5]เย็น '!H125+'[5]เช้า '!H125+[5]บ่าย!H125</f>
        <v>0</v>
      </c>
      <c r="I125" s="27">
        <f>'[5]เย็น '!I125+'[5]เช้า '!I125+[5]บ่าย!I125</f>
        <v>0</v>
      </c>
      <c r="J125" s="27">
        <f t="shared" si="4"/>
        <v>1</v>
      </c>
      <c r="K125" s="27">
        <f>'[5]เย็น '!J125+'[5]เช้า '!J125+[5]บ่าย!J125</f>
        <v>0</v>
      </c>
      <c r="L125" s="27">
        <f>'[5]เย็น '!K125+'[5]เช้า '!K125+[5]บ่าย!K125</f>
        <v>0</v>
      </c>
      <c r="M125" s="28">
        <f t="shared" si="5"/>
        <v>21</v>
      </c>
      <c r="N125" s="21"/>
      <c r="O125" s="21"/>
      <c r="P125" s="21"/>
      <c r="Q125" s="21"/>
      <c r="R125" s="29">
        <f t="shared" si="10"/>
        <v>-21</v>
      </c>
    </row>
    <row r="126" spans="1:18" x14ac:dyDescent="0.35">
      <c r="B126" s="21">
        <v>1124021</v>
      </c>
      <c r="C126" s="38" t="s">
        <v>46</v>
      </c>
      <c r="D126" s="27">
        <f>'[5]เย็น '!D126+'[5]เช้า '!D126+[5]บ่าย!D126</f>
        <v>4</v>
      </c>
      <c r="E126" s="27">
        <f>'[5]เย็น '!E126+'[5]เช้า '!E126+[5]บ่าย!E126</f>
        <v>0</v>
      </c>
      <c r="F126" s="27">
        <f>'[5]เย็น '!F126+'[5]เช้า '!F126+[5]บ่าย!F126</f>
        <v>0</v>
      </c>
      <c r="G126" s="27">
        <f>'[5]เย็น '!G126+'[5]เช้า '!G126+[5]บ่าย!G126</f>
        <v>0</v>
      </c>
      <c r="H126" s="27">
        <f>'[5]เย็น '!H126+'[5]เช้า '!H126+[5]บ่าย!H126</f>
        <v>0</v>
      </c>
      <c r="I126" s="27">
        <f>'[5]เย็น '!I126+'[5]เช้า '!I126+[5]บ่าย!I126</f>
        <v>0</v>
      </c>
      <c r="J126" s="27">
        <f t="shared" si="4"/>
        <v>0</v>
      </c>
      <c r="K126" s="27">
        <f>'[5]เย็น '!J126+'[5]เช้า '!J126+[5]บ่าย!J126</f>
        <v>0</v>
      </c>
      <c r="L126" s="27">
        <f>'[5]เย็น '!K126+'[5]เช้า '!K126+[5]บ่าย!K126</f>
        <v>0</v>
      </c>
      <c r="M126" s="28">
        <f t="shared" si="5"/>
        <v>4</v>
      </c>
      <c r="N126" s="21"/>
      <c r="O126" s="21"/>
      <c r="P126" s="21"/>
      <c r="Q126" s="21"/>
      <c r="R126" s="29">
        <f t="shared" si="10"/>
        <v>-4</v>
      </c>
    </row>
    <row r="127" spans="1:18" x14ac:dyDescent="0.35">
      <c r="B127" s="21">
        <v>1113084</v>
      </c>
      <c r="C127" s="38" t="s">
        <v>47</v>
      </c>
      <c r="D127" s="27">
        <f>'[5]เย็น '!D127+'[5]เช้า '!D127+[5]บ่าย!D127</f>
        <v>0</v>
      </c>
      <c r="E127" s="27">
        <f>'[5]เย็น '!E127+'[5]เช้า '!E127+[5]บ่าย!E127</f>
        <v>0</v>
      </c>
      <c r="F127" s="27">
        <f>'[5]เย็น '!F127+'[5]เช้า '!F127+[5]บ่าย!F127</f>
        <v>0</v>
      </c>
      <c r="G127" s="27">
        <f>'[5]เย็น '!G127+'[5]เช้า '!G127+[5]บ่าย!G127</f>
        <v>0</v>
      </c>
      <c r="H127" s="27">
        <f>'[5]เย็น '!H127+'[5]เช้า '!H127+[5]บ่าย!H127</f>
        <v>0</v>
      </c>
      <c r="I127" s="27">
        <f>'[5]เย็น '!I127+'[5]เช้า '!I127+[5]บ่าย!I127</f>
        <v>0</v>
      </c>
      <c r="J127" s="27">
        <f t="shared" si="4"/>
        <v>0</v>
      </c>
      <c r="K127" s="27">
        <f>'[5]เย็น '!J127+'[5]เช้า '!J127+[5]บ่าย!J127</f>
        <v>0</v>
      </c>
      <c r="L127" s="27">
        <f>'[5]เย็น '!K127+'[5]เช้า '!K127+[5]บ่าย!K127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10"/>
        <v>0</v>
      </c>
    </row>
    <row r="128" spans="1:18" x14ac:dyDescent="0.35">
      <c r="B128" s="21">
        <v>900003</v>
      </c>
      <c r="C128" s="38" t="s">
        <v>48</v>
      </c>
      <c r="D128" s="27">
        <f>'[5]เย็น '!D128+'[5]เช้า '!D128+[5]บ่าย!D128</f>
        <v>0</v>
      </c>
      <c r="E128" s="27">
        <f>'[5]เย็น '!E128+'[5]เช้า '!E128+[5]บ่าย!E128</f>
        <v>0</v>
      </c>
      <c r="F128" s="27">
        <f>'[5]เย็น '!F128+'[5]เช้า '!F128+[5]บ่าย!F128</f>
        <v>0</v>
      </c>
      <c r="G128" s="27">
        <f>'[5]เย็น '!G128+'[5]เช้า '!G128+[5]บ่าย!G128</f>
        <v>0</v>
      </c>
      <c r="H128" s="27">
        <f>'[5]เย็น '!H128+'[5]เช้า '!H128+[5]บ่าย!H128</f>
        <v>0</v>
      </c>
      <c r="I128" s="27">
        <f>'[5]เย็น '!I128+'[5]เช้า '!I128+[5]บ่าย!I128</f>
        <v>0</v>
      </c>
      <c r="J128" s="27">
        <f t="shared" si="4"/>
        <v>0</v>
      </c>
      <c r="K128" s="27">
        <f>'[5]เย็น '!J128+'[5]เช้า '!J128+[5]บ่าย!J128</f>
        <v>0</v>
      </c>
      <c r="L128" s="27">
        <f>'[5]เย็น '!K128+'[5]เช้า '!K128+[5]บ่าย!K128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10"/>
        <v>0</v>
      </c>
    </row>
    <row r="129" spans="2:18" x14ac:dyDescent="0.35">
      <c r="B129" s="21">
        <v>900004</v>
      </c>
      <c r="C129" s="38" t="s">
        <v>49</v>
      </c>
      <c r="D129" s="27">
        <f>'[5]เย็น '!D129+'[5]เช้า '!D129+[5]บ่าย!D129</f>
        <v>0</v>
      </c>
      <c r="E129" s="27">
        <f>'[5]เย็น '!E129+'[5]เช้า '!E129+[5]บ่าย!E129</f>
        <v>0</v>
      </c>
      <c r="F129" s="27">
        <f>'[5]เย็น '!F129+'[5]เช้า '!F129+[5]บ่าย!F129</f>
        <v>0</v>
      </c>
      <c r="G129" s="27">
        <f>'[5]เย็น '!G129+'[5]เช้า '!G129+[5]บ่าย!G129</f>
        <v>0</v>
      </c>
      <c r="H129" s="27">
        <f>'[5]เย็น '!H129+'[5]เช้า '!H129+[5]บ่าย!H129</f>
        <v>0</v>
      </c>
      <c r="I129" s="27">
        <f>'[5]เย็น '!I129+'[5]เช้า '!I129+[5]บ่าย!I129</f>
        <v>0</v>
      </c>
      <c r="J129" s="27">
        <f t="shared" si="4"/>
        <v>0</v>
      </c>
      <c r="K129" s="27">
        <f>'[5]เย็น '!J129+'[5]เช้า '!J129+[5]บ่าย!J129</f>
        <v>0</v>
      </c>
      <c r="L129" s="27">
        <f>'[5]เย็น '!K129+'[5]เช้า '!K129+[5]บ่าย!K129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10"/>
        <v>0</v>
      </c>
    </row>
    <row r="130" spans="2:18" x14ac:dyDescent="0.35">
      <c r="B130" s="21">
        <v>1200002</v>
      </c>
      <c r="C130" s="38" t="s">
        <v>50</v>
      </c>
      <c r="D130" s="27">
        <f>'[5]เย็น '!D130+'[5]เช้า '!D130+[5]บ่าย!D130</f>
        <v>0</v>
      </c>
      <c r="E130" s="27">
        <f>'[5]เย็น '!E130+'[5]เช้า '!E130+[5]บ่าย!E130</f>
        <v>0</v>
      </c>
      <c r="F130" s="27">
        <f>'[5]เย็น '!F130+'[5]เช้า '!F130+[5]บ่าย!F130</f>
        <v>0</v>
      </c>
      <c r="G130" s="27">
        <f>'[5]เย็น '!G130+'[5]เช้า '!G130+[5]บ่าย!G130</f>
        <v>0</v>
      </c>
      <c r="H130" s="27">
        <f>'[5]เย็น '!H130+'[5]เช้า '!H130+[5]บ่าย!H130</f>
        <v>0</v>
      </c>
      <c r="I130" s="27">
        <f>'[5]เย็น '!I130+'[5]เช้า '!I130+[5]บ่าย!I130</f>
        <v>0</v>
      </c>
      <c r="J130" s="27">
        <f t="shared" si="4"/>
        <v>0</v>
      </c>
      <c r="K130" s="27">
        <f>'[5]เย็น '!J130+'[5]เช้า '!J130+[5]บ่าย!J130</f>
        <v>0</v>
      </c>
      <c r="L130" s="27">
        <f>'[5]เย็น '!K130+'[5]เช้า '!K130+[5]บ่าย!K130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10"/>
        <v>0</v>
      </c>
    </row>
    <row r="131" spans="2:18" x14ac:dyDescent="0.35">
      <c r="B131" s="21">
        <v>1200003</v>
      </c>
      <c r="C131" s="38" t="s">
        <v>51</v>
      </c>
      <c r="D131" s="27">
        <f>'[5]เย็น '!D131+'[5]เช้า '!D131+[5]บ่าย!D131</f>
        <v>0</v>
      </c>
      <c r="E131" s="27">
        <f>'[5]เย็น '!E131+'[5]เช้า '!E131+[5]บ่าย!E131</f>
        <v>0</v>
      </c>
      <c r="F131" s="27">
        <f>'[5]เย็น '!F131+'[5]เช้า '!F131+[5]บ่าย!F131</f>
        <v>0</v>
      </c>
      <c r="G131" s="27">
        <f>'[5]เย็น '!G131+'[5]เช้า '!G131+[5]บ่าย!G131</f>
        <v>0</v>
      </c>
      <c r="H131" s="27">
        <f>'[5]เย็น '!H131+'[5]เช้า '!H131+[5]บ่าย!H131</f>
        <v>0</v>
      </c>
      <c r="I131" s="27">
        <f>'[5]เย็น '!I131+'[5]เช้า '!I131+[5]บ่าย!I131</f>
        <v>0</v>
      </c>
      <c r="J131" s="27">
        <f t="shared" si="4"/>
        <v>0</v>
      </c>
      <c r="K131" s="27">
        <f>'[5]เย็น '!J131+'[5]เช้า '!J131+[5]บ่าย!J131</f>
        <v>0</v>
      </c>
      <c r="L131" s="27">
        <f>'[5]เย็น '!K131+'[5]เช้า '!K131+[5]บ่าย!K131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10"/>
        <v>0</v>
      </c>
    </row>
    <row r="132" spans="2:18" x14ac:dyDescent="0.35">
      <c r="B132" s="21">
        <v>1200004</v>
      </c>
      <c r="C132" s="38" t="s">
        <v>52</v>
      </c>
      <c r="D132" s="27">
        <f>'[5]เย็น '!D132+'[5]เช้า '!D132+[5]บ่าย!D132</f>
        <v>0</v>
      </c>
      <c r="E132" s="27">
        <f>'[5]เย็น '!E132+'[5]เช้า '!E132+[5]บ่าย!E132</f>
        <v>0</v>
      </c>
      <c r="F132" s="27">
        <f>'[5]เย็น '!F132+'[5]เช้า '!F132+[5]บ่าย!F132</f>
        <v>0</v>
      </c>
      <c r="G132" s="27">
        <f>'[5]เย็น '!G132+'[5]เช้า '!G132+[5]บ่าย!G132</f>
        <v>0</v>
      </c>
      <c r="H132" s="27">
        <f>'[5]เย็น '!H132+'[5]เช้า '!H132+[5]บ่าย!H132</f>
        <v>0</v>
      </c>
      <c r="I132" s="27">
        <f>'[5]เย็น '!I132+'[5]เช้า '!I132+[5]บ่าย!I132</f>
        <v>0</v>
      </c>
      <c r="J132" s="27">
        <f t="shared" si="4"/>
        <v>0</v>
      </c>
      <c r="K132" s="27">
        <f>'[5]เย็น '!J132+'[5]เช้า '!J132+[5]บ่าย!J132</f>
        <v>0</v>
      </c>
      <c r="L132" s="27">
        <f>'[5]เย็น '!K132+'[5]เช้า '!K132+[5]บ่าย!K132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10"/>
        <v>0</v>
      </c>
    </row>
    <row r="133" spans="2:18" x14ac:dyDescent="0.35">
      <c r="B133" s="21">
        <v>1200093</v>
      </c>
      <c r="C133" s="38" t="s">
        <v>53</v>
      </c>
      <c r="D133" s="27">
        <f>'[5]เย็น '!D133+'[5]เช้า '!D133+[5]บ่าย!D133</f>
        <v>0</v>
      </c>
      <c r="E133" s="27">
        <f>'[5]เย็น '!E133+'[5]เช้า '!E133+[5]บ่าย!E133</f>
        <v>0</v>
      </c>
      <c r="F133" s="27">
        <f>'[5]เย็น '!F133+'[5]เช้า '!F133+[5]บ่าย!F133</f>
        <v>0</v>
      </c>
      <c r="G133" s="27">
        <f>'[5]เย็น '!G133+'[5]เช้า '!G133+[5]บ่าย!G133</f>
        <v>0</v>
      </c>
      <c r="H133" s="27">
        <f>'[5]เย็น '!H133+'[5]เช้า '!H133+[5]บ่าย!H133</f>
        <v>0</v>
      </c>
      <c r="I133" s="27">
        <f>'[5]เย็น '!I133+'[5]เช้า '!I133+[5]บ่าย!I133</f>
        <v>0</v>
      </c>
      <c r="J133" s="27">
        <f t="shared" si="4"/>
        <v>0</v>
      </c>
      <c r="K133" s="27">
        <f>'[5]เย็น '!J133+'[5]เช้า '!J133+[5]บ่าย!J133</f>
        <v>0</v>
      </c>
      <c r="L133" s="27">
        <f>'[5]เย็น '!K133+'[5]เช้า '!K133+[5]บ่าย!K133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10"/>
        <v>0</v>
      </c>
    </row>
    <row r="134" spans="2:18" x14ac:dyDescent="0.35">
      <c r="B134" s="21">
        <v>1200092</v>
      </c>
      <c r="C134" s="37" t="s">
        <v>54</v>
      </c>
      <c r="D134" s="27">
        <f>'[5]เย็น '!D134+'[5]เช้า '!D134+[5]บ่าย!D134</f>
        <v>0</v>
      </c>
      <c r="E134" s="27">
        <f>'[5]เย็น '!E134+'[5]เช้า '!E134+[5]บ่าย!E134</f>
        <v>0</v>
      </c>
      <c r="F134" s="27">
        <f>'[5]เย็น '!F134+'[5]เช้า '!F134+[5]บ่าย!F134</f>
        <v>0</v>
      </c>
      <c r="G134" s="27">
        <f>'[5]เย็น '!G134+'[5]เช้า '!G134+[5]บ่าย!G134</f>
        <v>0</v>
      </c>
      <c r="H134" s="27">
        <f>'[5]เย็น '!H134+'[5]เช้า '!H134+[5]บ่าย!H134</f>
        <v>0</v>
      </c>
      <c r="I134" s="27">
        <f>'[5]เย็น '!I134+'[5]เช้า '!I134+[5]บ่าย!I134</f>
        <v>0</v>
      </c>
      <c r="J134" s="27">
        <f t="shared" si="4"/>
        <v>0</v>
      </c>
      <c r="K134" s="27">
        <f>'[5]เย็น '!J134+'[5]เช้า '!J134+[5]บ่าย!J134</f>
        <v>0</v>
      </c>
      <c r="L134" s="27">
        <f>'[5]เย็น '!K134+'[5]เช้า '!K134+[5]บ่าย!K134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10"/>
        <v>0</v>
      </c>
    </row>
    <row r="135" spans="2:18" x14ac:dyDescent="0.35">
      <c r="B135" s="39" t="s">
        <v>172</v>
      </c>
      <c r="C135" s="38" t="s">
        <v>55</v>
      </c>
      <c r="D135" s="27">
        <f>'[5]เย็น '!D135+'[5]เช้า '!D135+[5]บ่าย!D135</f>
        <v>0</v>
      </c>
      <c r="E135" s="27">
        <f>'[5]เย็น '!E135+'[5]เช้า '!E135+[5]บ่าย!E135</f>
        <v>5</v>
      </c>
      <c r="F135" s="27">
        <f>'[5]เย็น '!F135+'[5]เช้า '!F135+[5]บ่าย!F135</f>
        <v>4</v>
      </c>
      <c r="G135" s="27">
        <f>'[5]เย็น '!G135+'[5]เช้า '!G135+[5]บ่าย!G135</f>
        <v>0</v>
      </c>
      <c r="H135" s="27">
        <f>'[5]เย็น '!H135+'[5]เช้า '!H135+[5]บ่าย!H135</f>
        <v>0</v>
      </c>
      <c r="I135" s="27">
        <f>'[5]เย็น '!I135+'[5]เช้า '!I135+[5]บ่าย!I135</f>
        <v>0</v>
      </c>
      <c r="J135" s="27">
        <f t="shared" si="4"/>
        <v>0</v>
      </c>
      <c r="K135" s="27">
        <f>'[5]เย็น '!J135+'[5]เช้า '!J135+[5]บ่าย!J135</f>
        <v>0</v>
      </c>
      <c r="L135" s="27">
        <f>'[5]เย็น '!K135+'[5]เช้า '!K135+[5]บ่าย!K135</f>
        <v>0</v>
      </c>
      <c r="M135" s="28">
        <f t="shared" si="5"/>
        <v>9</v>
      </c>
      <c r="N135" s="21"/>
      <c r="O135" s="21"/>
      <c r="P135" s="21"/>
      <c r="Q135" s="21"/>
      <c r="R135" s="29">
        <f t="shared" si="10"/>
        <v>-9</v>
      </c>
    </row>
    <row r="136" spans="2:18" x14ac:dyDescent="0.35">
      <c r="B136" s="39" t="s">
        <v>171</v>
      </c>
      <c r="C136" s="38" t="s">
        <v>56</v>
      </c>
      <c r="D136" s="27">
        <f>'[5]เย็น '!D136+'[5]เช้า '!D136+[5]บ่าย!D136</f>
        <v>0</v>
      </c>
      <c r="E136" s="27">
        <f>'[5]เย็น '!E136+'[5]เช้า '!E136+[5]บ่าย!E136</f>
        <v>0</v>
      </c>
      <c r="F136" s="27">
        <f>'[5]เย็น '!F136+'[5]เช้า '!F136+[5]บ่าย!F136</f>
        <v>0</v>
      </c>
      <c r="G136" s="27">
        <f>'[5]เย็น '!G136+'[5]เช้า '!G136+[5]บ่าย!G136</f>
        <v>0</v>
      </c>
      <c r="H136" s="27">
        <f>'[5]เย็น '!H136+'[5]เช้า '!H136+[5]บ่าย!H136</f>
        <v>0</v>
      </c>
      <c r="I136" s="27">
        <f>'[5]เย็น '!I136+'[5]เช้า '!I136+[5]บ่าย!I136</f>
        <v>0</v>
      </c>
      <c r="J136" s="27">
        <f t="shared" ref="J136:J140" si="11">+G136+H136+I136</f>
        <v>0</v>
      </c>
      <c r="K136" s="27">
        <f>'[5]เย็น '!J136+'[5]เช้า '!J136+[5]บ่าย!J136</f>
        <v>0</v>
      </c>
      <c r="L136" s="27">
        <f>'[5]เย็น '!K136+'[5]เช้า '!K136+[5]บ่าย!K136</f>
        <v>0</v>
      </c>
      <c r="M136" s="28">
        <f t="shared" ref="M136:M140" si="12">+D136+E136+F136+J136+K136+L136</f>
        <v>0</v>
      </c>
      <c r="N136" s="21"/>
      <c r="O136" s="21"/>
      <c r="P136" s="21"/>
      <c r="Q136" s="21"/>
      <c r="R136" s="29">
        <f t="shared" si="10"/>
        <v>0</v>
      </c>
    </row>
    <row r="137" spans="2:18" x14ac:dyDescent="0.35">
      <c r="B137" s="39">
        <v>20052721</v>
      </c>
      <c r="C137" s="38" t="s">
        <v>185</v>
      </c>
      <c r="D137" s="27">
        <f>'[5]เย็น '!D137+'[5]เช้า '!D137+[5]บ่าย!D137</f>
        <v>0</v>
      </c>
      <c r="E137" s="27">
        <f>'[5]เย็น '!E137+'[5]เช้า '!E137+[5]บ่าย!E137</f>
        <v>3</v>
      </c>
      <c r="F137" s="27">
        <f>'[5]เย็น '!F137+'[5]เช้า '!F137+[5]บ่าย!F137</f>
        <v>0</v>
      </c>
      <c r="G137" s="27">
        <f>'[5]เย็น '!G137+'[5]เช้า '!G137+[5]บ่าย!G137</f>
        <v>2</v>
      </c>
      <c r="H137" s="27">
        <f>'[5]เย็น '!H137+'[5]เช้า '!H137+[5]บ่าย!H137</f>
        <v>0</v>
      </c>
      <c r="I137" s="27">
        <f>'[5]เย็น '!I137+'[5]เช้า '!I137+[5]บ่าย!I137</f>
        <v>0</v>
      </c>
      <c r="J137" s="27">
        <f t="shared" si="11"/>
        <v>2</v>
      </c>
      <c r="K137" s="27">
        <f>'[5]เย็น '!J137+'[5]เช้า '!J137+[5]บ่าย!J137</f>
        <v>0</v>
      </c>
      <c r="L137" s="27">
        <f>'[5]เย็น '!K137+'[5]เช้า '!K137+[5]บ่าย!K137</f>
        <v>10</v>
      </c>
      <c r="M137" s="28">
        <f t="shared" si="12"/>
        <v>15</v>
      </c>
      <c r="N137" s="21"/>
      <c r="O137" s="21"/>
      <c r="P137" s="21"/>
      <c r="Q137" s="21"/>
      <c r="R137" s="29">
        <f t="shared" si="10"/>
        <v>-15</v>
      </c>
    </row>
    <row r="138" spans="2:18" x14ac:dyDescent="0.35">
      <c r="B138" s="40">
        <v>1</v>
      </c>
      <c r="C138" s="41" t="s">
        <v>57</v>
      </c>
      <c r="D138" s="27">
        <f>'[5]เย็น '!D138+'[5]เช้า '!D138+[5]บ่าย!D138</f>
        <v>0</v>
      </c>
      <c r="E138" s="27">
        <f>'[5]เย็น '!E138+'[5]เช้า '!E138+[5]บ่าย!E138</f>
        <v>0</v>
      </c>
      <c r="F138" s="27">
        <f>'[5]เย็น '!F138+'[5]เช้า '!F138+[5]บ่าย!F138</f>
        <v>0</v>
      </c>
      <c r="G138" s="27">
        <f>'[5]เย็น '!G138+'[5]เช้า '!G138+[5]บ่าย!G138</f>
        <v>0</v>
      </c>
      <c r="H138" s="27">
        <f>'[5]เย็น '!H138+'[5]เช้า '!H138+[5]บ่าย!H138</f>
        <v>0</v>
      </c>
      <c r="I138" s="27">
        <f>'[5]เย็น '!I138+'[5]เช้า '!I138+[5]บ่าย!I138</f>
        <v>0</v>
      </c>
      <c r="J138" s="27">
        <f t="shared" si="11"/>
        <v>0</v>
      </c>
      <c r="K138" s="27">
        <f>'[5]เย็น '!J138+'[5]เช้า '!J138+[5]บ่าย!J138</f>
        <v>0</v>
      </c>
      <c r="L138" s="27">
        <f>'[5]เย็น '!K138+'[5]เช้า '!K138+[5]บ่าย!K138</f>
        <v>0</v>
      </c>
      <c r="M138" s="28">
        <f t="shared" si="12"/>
        <v>0</v>
      </c>
      <c r="N138" s="21"/>
      <c r="O138" s="21"/>
      <c r="P138" s="21"/>
      <c r="Q138" s="21"/>
      <c r="R138" s="29">
        <f t="shared" si="10"/>
        <v>0</v>
      </c>
    </row>
    <row r="139" spans="2:18" x14ac:dyDescent="0.35">
      <c r="B139" s="40">
        <v>2</v>
      </c>
      <c r="C139" s="41" t="s">
        <v>58</v>
      </c>
      <c r="D139" s="27">
        <f>'[5]เย็น '!D139+'[5]เช้า '!D139+[5]บ่าย!D139</f>
        <v>0</v>
      </c>
      <c r="E139" s="27">
        <f>'[5]เย็น '!E139+'[5]เช้า '!E139+[5]บ่าย!E139</f>
        <v>0</v>
      </c>
      <c r="F139" s="27">
        <f>'[5]เย็น '!F139+'[5]เช้า '!F139+[5]บ่าย!F139</f>
        <v>0</v>
      </c>
      <c r="G139" s="27">
        <f>'[5]เย็น '!G139+'[5]เช้า '!G139+[5]บ่าย!G139</f>
        <v>0</v>
      </c>
      <c r="H139" s="27">
        <f>'[5]เย็น '!H139+'[5]เช้า '!H139+[5]บ่าย!H139</f>
        <v>0</v>
      </c>
      <c r="I139" s="27">
        <f>'[5]เย็น '!I139+'[5]เช้า '!I139+[5]บ่าย!I139</f>
        <v>0</v>
      </c>
      <c r="J139" s="27">
        <f t="shared" si="11"/>
        <v>0</v>
      </c>
      <c r="K139" s="27">
        <f>'[5]เย็น '!J139+'[5]เช้า '!J139+[5]บ่าย!J139</f>
        <v>0</v>
      </c>
      <c r="L139" s="27">
        <f>'[5]เย็น '!K139+'[5]เช้า '!K139+[5]บ่าย!K139</f>
        <v>0</v>
      </c>
      <c r="M139" s="28">
        <f t="shared" si="12"/>
        <v>0</v>
      </c>
      <c r="N139" s="21"/>
      <c r="O139" s="21"/>
      <c r="P139" s="21"/>
      <c r="Q139" s="21"/>
      <c r="R139" s="29">
        <f t="shared" si="10"/>
        <v>0</v>
      </c>
    </row>
    <row r="140" spans="2:18" x14ac:dyDescent="0.35">
      <c r="B140" s="40">
        <v>3</v>
      </c>
      <c r="C140" s="41" t="s">
        <v>59</v>
      </c>
      <c r="D140" s="27">
        <f>'[5]เย็น '!D140+'[5]เช้า '!D140+[5]บ่าย!D140</f>
        <v>0</v>
      </c>
      <c r="E140" s="27">
        <f>'[5]เย็น '!E140+'[5]เช้า '!E140+[5]บ่าย!E140</f>
        <v>0</v>
      </c>
      <c r="F140" s="27">
        <f>'[5]เย็น '!F140+'[5]เช้า '!F140+[5]บ่าย!F140</f>
        <v>0</v>
      </c>
      <c r="G140" s="27">
        <f>'[5]เย็น '!G140+'[5]เช้า '!G140+[5]บ่าย!G140</f>
        <v>0</v>
      </c>
      <c r="H140" s="27">
        <f>'[5]เย็น '!H140+'[5]เช้า '!H140+[5]บ่าย!H140</f>
        <v>0</v>
      </c>
      <c r="I140" s="27">
        <f>'[5]เย็น '!I140+'[5]เช้า '!I140+[5]บ่าย!I140</f>
        <v>0</v>
      </c>
      <c r="J140" s="27">
        <f t="shared" si="11"/>
        <v>0</v>
      </c>
      <c r="K140" s="27">
        <f>'[5]เย็น '!J140+'[5]เช้า '!J140+[5]บ่าย!J140</f>
        <v>0</v>
      </c>
      <c r="L140" s="27">
        <f>'[5]เย็น '!K140+'[5]เช้า '!K140+[5]บ่าย!K140</f>
        <v>0</v>
      </c>
      <c r="M140" s="28">
        <f t="shared" si="12"/>
        <v>0</v>
      </c>
      <c r="N140" s="21"/>
      <c r="O140" s="21"/>
      <c r="P140" s="21"/>
      <c r="Q140" s="21"/>
      <c r="R140" s="29">
        <f t="shared" si="10"/>
        <v>0</v>
      </c>
    </row>
    <row r="141" spans="2:18" ht="40.5" customHeight="1" x14ac:dyDescent="0.35">
      <c r="C141" s="42"/>
      <c r="D141" s="28">
        <f>SUM(D114:D140,D90:D99,D79:D87,D69:D76,D7:D66,D102:D111)</f>
        <v>286</v>
      </c>
      <c r="E141" s="28">
        <f t="shared" ref="E141:L141" si="13">SUM(E114:E140,E90:E99,E79:E87,E69:E76,E7:E66,E102:E111)</f>
        <v>111</v>
      </c>
      <c r="F141" s="28">
        <f t="shared" si="13"/>
        <v>25</v>
      </c>
      <c r="G141" s="28">
        <f t="shared" si="13"/>
        <v>43</v>
      </c>
      <c r="H141" s="28">
        <f t="shared" si="13"/>
        <v>0</v>
      </c>
      <c r="I141" s="28">
        <f t="shared" si="13"/>
        <v>0</v>
      </c>
      <c r="J141" s="28"/>
      <c r="K141" s="28">
        <f t="shared" si="13"/>
        <v>0</v>
      </c>
      <c r="L141" s="28">
        <f t="shared" si="13"/>
        <v>38</v>
      </c>
      <c r="M141" s="28">
        <f>SUM(M114:M140,M90:M99,M79:M87,M69:M76,M7:M66,M102:M111)</f>
        <v>503</v>
      </c>
      <c r="N141" s="27">
        <f>SUM(N114:N136,N90:N98,N79:N87,N69:N76,N7:N66)</f>
        <v>0</v>
      </c>
      <c r="O141" s="27">
        <f>SUM(O114:O136,O90:O98,O79:O87,O69:O76,O7:O66)</f>
        <v>0</v>
      </c>
      <c r="P141" s="27"/>
      <c r="Q141" s="27"/>
      <c r="R141" s="29">
        <f t="shared" ref="R141" si="14">(N141+O141)-M141</f>
        <v>-503</v>
      </c>
    </row>
    <row r="142" spans="2:18" x14ac:dyDescent="0.3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3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35">
      <c r="C144" s="46"/>
      <c r="D144" s="47"/>
      <c r="E144" s="47"/>
      <c r="F144" s="47"/>
      <c r="G144" s="48"/>
      <c r="M144" s="50"/>
    </row>
    <row r="145" spans="2:13" x14ac:dyDescent="0.3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3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3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3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3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3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3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3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35">
      <c r="D153" s="47"/>
      <c r="E153" s="47"/>
      <c r="F153" s="47"/>
      <c r="G153" s="47"/>
      <c r="H153" s="47"/>
    </row>
    <row r="154" spans="2:13" x14ac:dyDescent="0.35">
      <c r="D154" s="47"/>
      <c r="E154" s="47"/>
      <c r="F154" s="47"/>
      <c r="G154" s="47"/>
      <c r="H154" s="47"/>
    </row>
    <row r="155" spans="2:13" x14ac:dyDescent="0.35">
      <c r="D155" s="47"/>
      <c r="E155" s="47"/>
      <c r="F155" s="47"/>
      <c r="G155" s="47"/>
      <c r="H155" s="47"/>
    </row>
    <row r="156" spans="2:13" x14ac:dyDescent="0.35">
      <c r="D156" s="47"/>
      <c r="E156" s="47"/>
      <c r="F156" s="47"/>
      <c r="G156" s="47"/>
      <c r="H156" s="47"/>
    </row>
    <row r="157" spans="2:13" x14ac:dyDescent="0.35">
      <c r="D157" s="47"/>
      <c r="E157" s="47"/>
      <c r="F157" s="47"/>
      <c r="G157" s="47"/>
      <c r="H157" s="47"/>
    </row>
    <row r="158" spans="2:13" x14ac:dyDescent="0.35">
      <c r="D158" s="47"/>
      <c r="E158" s="47"/>
      <c r="F158" s="47"/>
      <c r="G158" s="47"/>
      <c r="H158" s="47"/>
    </row>
    <row r="159" spans="2:13" x14ac:dyDescent="0.35">
      <c r="D159" s="47"/>
      <c r="E159" s="47"/>
      <c r="F159" s="47"/>
      <c r="G159" s="47"/>
      <c r="H159" s="47"/>
    </row>
    <row r="160" spans="2:13" x14ac:dyDescent="0.35">
      <c r="D160" s="47"/>
      <c r="E160" s="47"/>
      <c r="F160" s="47"/>
      <c r="G160" s="47"/>
      <c r="H160" s="47"/>
    </row>
    <row r="161" spans="4:8" x14ac:dyDescent="0.35">
      <c r="D161" s="47"/>
      <c r="E161" s="47"/>
      <c r="F161" s="47"/>
      <c r="G161" s="47"/>
      <c r="H161" s="47"/>
    </row>
    <row r="162" spans="4:8" x14ac:dyDescent="0.35">
      <c r="D162" s="47"/>
      <c r="E162" s="47"/>
      <c r="F162" s="47"/>
      <c r="G162" s="47"/>
      <c r="H162" s="47"/>
    </row>
    <row r="163" spans="4:8" x14ac:dyDescent="0.3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2A7B-F410-473E-92BA-0096EC1A034B}">
  <sheetPr>
    <tabColor rgb="FFFF99FF"/>
    <pageSetUpPr fitToPage="1"/>
  </sheetPr>
  <dimension ref="A1:Z163"/>
  <sheetViews>
    <sheetView zoomScale="60" zoomScaleNormal="60" workbookViewId="0">
      <pane xSplit="3" ySplit="4" topLeftCell="D116" activePane="bottomRight" state="frozen"/>
      <selection pane="topRight" activeCell="D1" sqref="D1"/>
      <selection pane="bottomLeft" activeCell="A5" sqref="A5"/>
      <selection pane="bottomRight" activeCell="E135" sqref="E135"/>
    </sheetView>
  </sheetViews>
  <sheetFormatPr defaultRowHeight="22.2" x14ac:dyDescent="0.35"/>
  <cols>
    <col min="2" max="2" width="22.09765625" style="7" customWidth="1"/>
    <col min="3" max="3" width="59.09765625" style="7" customWidth="1"/>
    <col min="4" max="6" width="14.3984375" style="49" customWidth="1"/>
    <col min="7" max="12" width="14.09765625" style="49" customWidth="1"/>
    <col min="13" max="13" width="14.0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style="31" customWidth="1"/>
    <col min="22" max="26" width="9.09765625" style="31" customWidth="1"/>
  </cols>
  <sheetData>
    <row r="1" spans="2:18" x14ac:dyDescent="0.35">
      <c r="B1" s="56" t="s">
        <v>190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3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3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3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8" t="s">
        <v>170</v>
      </c>
      <c r="K4" s="18" t="s">
        <v>77</v>
      </c>
      <c r="L4" s="18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3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3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35">
      <c r="B7" s="21">
        <v>1111002</v>
      </c>
      <c r="C7" s="26" t="s">
        <v>4</v>
      </c>
      <c r="D7" s="27">
        <f>'[6]เย็น '!D7+'[6]เช้า '!D7+[6]บ่าย!D7</f>
        <v>93</v>
      </c>
      <c r="E7" s="27">
        <f>'[6]เย็น '!E7+'[6]เช้า '!E7+[6]บ่าย!E7</f>
        <v>13</v>
      </c>
      <c r="F7" s="27">
        <f>'[6]เย็น '!F7+'[6]เช้า '!F7+[6]บ่าย!F7</f>
        <v>36</v>
      </c>
      <c r="G7" s="27">
        <f>'[6]เย็น '!G7+'[6]เช้า '!G7+[6]บ่าย!G7</f>
        <v>35</v>
      </c>
      <c r="H7" s="27">
        <f>'[6]เย็น '!H7+'[6]เช้า '!H7+[6]บ่าย!H7</f>
        <v>0</v>
      </c>
      <c r="I7" s="27">
        <f>'[6]เย็น '!I7+'[6]เช้า '!I7+[6]บ่าย!I7</f>
        <v>0</v>
      </c>
      <c r="J7" s="27">
        <f>+G7+H7+I7</f>
        <v>35</v>
      </c>
      <c r="K7" s="27">
        <f>'[6]เย็น '!J7+'[6]เช้า '!J7+[6]บ่าย!J7</f>
        <v>0</v>
      </c>
      <c r="L7" s="27">
        <f>'[6]เย็น '!K7+'[6]เช้า '!K7+[6]บ่าย!K7</f>
        <v>0</v>
      </c>
      <c r="M7" s="28">
        <f>+D7+E7+F7+J7+K7+L7</f>
        <v>177</v>
      </c>
      <c r="N7" s="21"/>
      <c r="O7" s="21"/>
      <c r="P7" s="21"/>
      <c r="Q7" s="21"/>
      <c r="R7" s="29">
        <f>(N7+O7+P7+Q7)-M7</f>
        <v>-177</v>
      </c>
    </row>
    <row r="8" spans="2:18" ht="22.2" hidden="1" customHeight="1" x14ac:dyDescent="0.35">
      <c r="B8" s="21"/>
      <c r="C8" s="26" t="s">
        <v>81</v>
      </c>
      <c r="D8" s="27">
        <f>'[6]เย็น '!D8+'[6]เช้า '!D8+[6]บ่าย!D8</f>
        <v>0</v>
      </c>
      <c r="E8" s="27">
        <f>'[6]เย็น '!E8+'[6]เช้า '!E8+[6]บ่าย!E8</f>
        <v>0</v>
      </c>
      <c r="F8" s="27">
        <f>'[6]เย็น '!F8+'[6]เช้า '!F8+[6]บ่าย!F8</f>
        <v>0</v>
      </c>
      <c r="G8" s="27">
        <f>'[6]เย็น '!G8+'[6]เช้า '!G8+[6]บ่าย!G8</f>
        <v>0</v>
      </c>
      <c r="H8" s="27">
        <f>'[6]เย็น '!H8+'[6]เช้า '!H8+[6]บ่าย!H8</f>
        <v>0</v>
      </c>
      <c r="I8" s="27">
        <f>'[6]เย็น '!I8+'[6]เช้า '!I8+[6]บ่าย!I8</f>
        <v>0</v>
      </c>
      <c r="J8" s="27">
        <f t="shared" ref="J8:J71" si="0">+G8+H8+I8</f>
        <v>0</v>
      </c>
      <c r="K8" s="27">
        <f>'[6]เย็น '!J8+'[6]เช้า '!J8+[6]บ่าย!J8</f>
        <v>0</v>
      </c>
      <c r="L8" s="27">
        <f>'[6]เย็น '!K8+'[6]เช้า '!K8+[6]บ่าย!K8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35">
      <c r="B9" s="21">
        <v>1111084</v>
      </c>
      <c r="C9" s="26" t="s">
        <v>82</v>
      </c>
      <c r="D9" s="27">
        <f>'[6]เย็น '!D9+'[6]เช้า '!D9+[6]บ่าย!D9</f>
        <v>0</v>
      </c>
      <c r="E9" s="27">
        <f>'[6]เย็น '!E9+'[6]เช้า '!E9+[6]บ่าย!E9</f>
        <v>0</v>
      </c>
      <c r="F9" s="27">
        <f>'[6]เย็น '!F9+'[6]เช้า '!F9+[6]บ่าย!F9</f>
        <v>0</v>
      </c>
      <c r="G9" s="27">
        <f>'[6]เย็น '!G9+'[6]เช้า '!G9+[6]บ่าย!G9</f>
        <v>0</v>
      </c>
      <c r="H9" s="27">
        <f>'[6]เย็น '!H9+'[6]เช้า '!H9+[6]บ่าย!H9</f>
        <v>0</v>
      </c>
      <c r="I9" s="27">
        <f>'[6]เย็น '!I9+'[6]เช้า '!I9+[6]บ่าย!I9</f>
        <v>0</v>
      </c>
      <c r="J9" s="27">
        <f t="shared" si="0"/>
        <v>0</v>
      </c>
      <c r="K9" s="27">
        <f>'[6]เย็น '!J9+'[6]เช้า '!J9+[6]บ่าย!J9</f>
        <v>0</v>
      </c>
      <c r="L9" s="27">
        <f>'[6]เย็น '!K9+'[6]เช้า '!K9+[6]บ่าย!K9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35">
      <c r="B10" s="21">
        <v>1111085</v>
      </c>
      <c r="C10" s="26" t="s">
        <v>83</v>
      </c>
      <c r="D10" s="27">
        <f>'[6]เย็น '!D10+'[6]เช้า '!D10+[6]บ่าย!D10</f>
        <v>0</v>
      </c>
      <c r="E10" s="27">
        <f>'[6]เย็น '!E10+'[6]เช้า '!E10+[6]บ่าย!E10</f>
        <v>0</v>
      </c>
      <c r="F10" s="27">
        <f>'[6]เย็น '!F10+'[6]เช้า '!F10+[6]บ่าย!F10</f>
        <v>0</v>
      </c>
      <c r="G10" s="27">
        <f>'[6]เย็น '!G10+'[6]เช้า '!G10+[6]บ่าย!G10</f>
        <v>0</v>
      </c>
      <c r="H10" s="27">
        <f>'[6]เย็น '!H10+'[6]เช้า '!H10+[6]บ่าย!H10</f>
        <v>0</v>
      </c>
      <c r="I10" s="27">
        <f>'[6]เย็น '!I10+'[6]เช้า '!I10+[6]บ่าย!I10</f>
        <v>0</v>
      </c>
      <c r="J10" s="27">
        <f t="shared" si="0"/>
        <v>0</v>
      </c>
      <c r="K10" s="27">
        <f>'[6]เย็น '!J10+'[6]เช้า '!J10+[6]บ่าย!J10</f>
        <v>0</v>
      </c>
      <c r="L10" s="27">
        <f>'[6]เย็น '!K10+'[6]เช้า '!K10+[6]บ่าย!K10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35">
      <c r="B11" s="21">
        <v>1111086</v>
      </c>
      <c r="C11" s="26" t="s">
        <v>84</v>
      </c>
      <c r="D11" s="27">
        <f>'[6]เย็น '!D11+'[6]เช้า '!D11+[6]บ่าย!D11</f>
        <v>0</v>
      </c>
      <c r="E11" s="27">
        <f>'[6]เย็น '!E11+'[6]เช้า '!E11+[6]บ่าย!E11</f>
        <v>0</v>
      </c>
      <c r="F11" s="27">
        <f>'[6]เย็น '!F11+'[6]เช้า '!F11+[6]บ่าย!F11</f>
        <v>0</v>
      </c>
      <c r="G11" s="27">
        <f>'[6]เย็น '!G11+'[6]เช้า '!G11+[6]บ่าย!G11</f>
        <v>0</v>
      </c>
      <c r="H11" s="27">
        <f>'[6]เย็น '!H11+'[6]เช้า '!H11+[6]บ่าย!H11</f>
        <v>0</v>
      </c>
      <c r="I11" s="27">
        <f>'[6]เย็น '!I11+'[6]เช้า '!I11+[6]บ่าย!I11</f>
        <v>0</v>
      </c>
      <c r="J11" s="27">
        <f t="shared" si="0"/>
        <v>0</v>
      </c>
      <c r="K11" s="27">
        <f>'[6]เย็น '!J11+'[6]เช้า '!J11+[6]บ่าย!J11</f>
        <v>0</v>
      </c>
      <c r="L11" s="27">
        <f>'[6]เย็น '!K11+'[6]เช้า '!K11+[6]บ่าย!K11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35">
      <c r="B12" s="21">
        <v>1111087</v>
      </c>
      <c r="C12" s="26" t="s">
        <v>85</v>
      </c>
      <c r="D12" s="27">
        <f>'[6]เย็น '!D12+'[6]เช้า '!D12+[6]บ่าย!D12</f>
        <v>0</v>
      </c>
      <c r="E12" s="27">
        <f>'[6]เย็น '!E12+'[6]เช้า '!E12+[6]บ่าย!E12</f>
        <v>0</v>
      </c>
      <c r="F12" s="27">
        <f>'[6]เย็น '!F12+'[6]เช้า '!F12+[6]บ่าย!F12</f>
        <v>0</v>
      </c>
      <c r="G12" s="27">
        <f>'[6]เย็น '!G12+'[6]เช้า '!G12+[6]บ่าย!G12</f>
        <v>0</v>
      </c>
      <c r="H12" s="27">
        <f>'[6]เย็น '!H12+'[6]เช้า '!H12+[6]บ่าย!H12</f>
        <v>0</v>
      </c>
      <c r="I12" s="27">
        <f>'[6]เย็น '!I12+'[6]เช้า '!I12+[6]บ่าย!I12</f>
        <v>0</v>
      </c>
      <c r="J12" s="27">
        <f t="shared" si="0"/>
        <v>0</v>
      </c>
      <c r="K12" s="27">
        <f>'[6]เย็น '!J12+'[6]เช้า '!J12+[6]บ่าย!J12</f>
        <v>0</v>
      </c>
      <c r="L12" s="27">
        <f>'[6]เย็น '!K12+'[6]เช้า '!K12+[6]บ่าย!K12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35">
      <c r="B13" s="21">
        <v>1111088</v>
      </c>
      <c r="C13" s="26" t="s">
        <v>86</v>
      </c>
      <c r="D13" s="27">
        <f>'[6]เย็น '!D13+'[6]เช้า '!D13+[6]บ่าย!D13</f>
        <v>0</v>
      </c>
      <c r="E13" s="27">
        <f>'[6]เย็น '!E13+'[6]เช้า '!E13+[6]บ่าย!E13</f>
        <v>0</v>
      </c>
      <c r="F13" s="27">
        <f>'[6]เย็น '!F13+'[6]เช้า '!F13+[6]บ่าย!F13</f>
        <v>0</v>
      </c>
      <c r="G13" s="27">
        <f>'[6]เย็น '!G13+'[6]เช้า '!G13+[6]บ่าย!G13</f>
        <v>0</v>
      </c>
      <c r="H13" s="27">
        <f>'[6]เย็น '!H13+'[6]เช้า '!H13+[6]บ่าย!H13</f>
        <v>0</v>
      </c>
      <c r="I13" s="27">
        <f>'[6]เย็น '!I13+'[6]เช้า '!I13+[6]บ่าย!I13</f>
        <v>0</v>
      </c>
      <c r="J13" s="27">
        <f t="shared" si="0"/>
        <v>0</v>
      </c>
      <c r="K13" s="27">
        <f>'[6]เย็น '!J13+'[6]เช้า '!J13+[6]บ่าย!J13</f>
        <v>0</v>
      </c>
      <c r="L13" s="27">
        <f>'[6]เย็น '!K13+'[6]เช้า '!K13+[6]บ่าย!K13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35">
      <c r="B14" s="21">
        <v>1111089</v>
      </c>
      <c r="C14" s="26" t="s">
        <v>87</v>
      </c>
      <c r="D14" s="27">
        <f>'[6]เย็น '!D14+'[6]เช้า '!D14+[6]บ่าย!D14</f>
        <v>0</v>
      </c>
      <c r="E14" s="27">
        <f>'[6]เย็น '!E14+'[6]เช้า '!E14+[6]บ่าย!E14</f>
        <v>0</v>
      </c>
      <c r="F14" s="27">
        <f>'[6]เย็น '!F14+'[6]เช้า '!F14+[6]บ่าย!F14</f>
        <v>0</v>
      </c>
      <c r="G14" s="27">
        <f>'[6]เย็น '!G14+'[6]เช้า '!G14+[6]บ่าย!G14</f>
        <v>0</v>
      </c>
      <c r="H14" s="27">
        <f>'[6]เย็น '!H14+'[6]เช้า '!H14+[6]บ่าย!H14</f>
        <v>0</v>
      </c>
      <c r="I14" s="27">
        <f>'[6]เย็น '!I14+'[6]เช้า '!I14+[6]บ่าย!I14</f>
        <v>0</v>
      </c>
      <c r="J14" s="27">
        <f t="shared" si="0"/>
        <v>0</v>
      </c>
      <c r="K14" s="27">
        <f>'[6]เย็น '!J14+'[6]เช้า '!J14+[6]บ่าย!J14</f>
        <v>0</v>
      </c>
      <c r="L14" s="27">
        <f>'[6]เย็น '!K14+'[6]เช้า '!K14+[6]บ่าย!K14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35">
      <c r="B15" s="21">
        <v>1111090</v>
      </c>
      <c r="C15" s="26" t="s">
        <v>88</v>
      </c>
      <c r="D15" s="27">
        <f>'[6]เย็น '!D15+'[6]เช้า '!D15+[6]บ่าย!D15</f>
        <v>0</v>
      </c>
      <c r="E15" s="27">
        <f>'[6]เย็น '!E15+'[6]เช้า '!E15+[6]บ่าย!E15</f>
        <v>0</v>
      </c>
      <c r="F15" s="27">
        <f>'[6]เย็น '!F15+'[6]เช้า '!F15+[6]บ่าย!F15</f>
        <v>0</v>
      </c>
      <c r="G15" s="27">
        <f>'[6]เย็น '!G15+'[6]เช้า '!G15+[6]บ่าย!G15</f>
        <v>0</v>
      </c>
      <c r="H15" s="27">
        <f>'[6]เย็น '!H15+'[6]เช้า '!H15+[6]บ่าย!H15</f>
        <v>0</v>
      </c>
      <c r="I15" s="27">
        <f>'[6]เย็น '!I15+'[6]เช้า '!I15+[6]บ่าย!I15</f>
        <v>0</v>
      </c>
      <c r="J15" s="27">
        <f t="shared" si="0"/>
        <v>0</v>
      </c>
      <c r="K15" s="27">
        <f>'[6]เย็น '!J15+'[6]เช้า '!J15+[6]บ่าย!J15</f>
        <v>0</v>
      </c>
      <c r="L15" s="27">
        <f>'[6]เย็น '!K15+'[6]เช้า '!K15+[6]บ่าย!K15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35">
      <c r="B16" s="21">
        <v>1111091</v>
      </c>
      <c r="C16" s="26" t="s">
        <v>89</v>
      </c>
      <c r="D16" s="27">
        <f>'[6]เย็น '!D16+'[6]เช้า '!D16+[6]บ่าย!D16</f>
        <v>0</v>
      </c>
      <c r="E16" s="27">
        <f>'[6]เย็น '!E16+'[6]เช้า '!E16+[6]บ่าย!E16</f>
        <v>0</v>
      </c>
      <c r="F16" s="27">
        <f>'[6]เย็น '!F16+'[6]เช้า '!F16+[6]บ่าย!F16</f>
        <v>0</v>
      </c>
      <c r="G16" s="27">
        <f>'[6]เย็น '!G16+'[6]เช้า '!G16+[6]บ่าย!G16</f>
        <v>0</v>
      </c>
      <c r="H16" s="27">
        <f>'[6]เย็น '!H16+'[6]เช้า '!H16+[6]บ่าย!H16</f>
        <v>0</v>
      </c>
      <c r="I16" s="27">
        <f>'[6]เย็น '!I16+'[6]เช้า '!I16+[6]บ่าย!I16</f>
        <v>0</v>
      </c>
      <c r="J16" s="27">
        <f t="shared" si="0"/>
        <v>0</v>
      </c>
      <c r="K16" s="27">
        <f>'[6]เย็น '!J16+'[6]เช้า '!J16+[6]บ่าย!J16</f>
        <v>0</v>
      </c>
      <c r="L16" s="27">
        <f>'[6]เย็น '!K16+'[6]เช้า '!K16+[6]บ่าย!K16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35">
      <c r="B17" s="21">
        <v>1111092</v>
      </c>
      <c r="C17" s="26" t="s">
        <v>90</v>
      </c>
      <c r="D17" s="27">
        <f>'[6]เย็น '!D17+'[6]เช้า '!D17+[6]บ่าย!D17</f>
        <v>0</v>
      </c>
      <c r="E17" s="27">
        <f>'[6]เย็น '!E17+'[6]เช้า '!E17+[6]บ่าย!E17</f>
        <v>0</v>
      </c>
      <c r="F17" s="27">
        <f>'[6]เย็น '!F17+'[6]เช้า '!F17+[6]บ่าย!F17</f>
        <v>0</v>
      </c>
      <c r="G17" s="27">
        <f>'[6]เย็น '!G17+'[6]เช้า '!G17+[6]บ่าย!G17</f>
        <v>0</v>
      </c>
      <c r="H17" s="27">
        <f>'[6]เย็น '!H17+'[6]เช้า '!H17+[6]บ่าย!H17</f>
        <v>0</v>
      </c>
      <c r="I17" s="27">
        <f>'[6]เย็น '!I17+'[6]เช้า '!I17+[6]บ่าย!I17</f>
        <v>0</v>
      </c>
      <c r="J17" s="27">
        <f t="shared" si="0"/>
        <v>0</v>
      </c>
      <c r="K17" s="27">
        <f>'[6]เย็น '!J17+'[6]เช้า '!J17+[6]บ่าย!J17</f>
        <v>0</v>
      </c>
      <c r="L17" s="27">
        <f>'[6]เย็น '!K17+'[6]เช้า '!K17+[6]บ่าย!K17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35">
      <c r="B18" s="21">
        <v>1111093</v>
      </c>
      <c r="C18" s="26" t="s">
        <v>91</v>
      </c>
      <c r="D18" s="27">
        <f>'[6]เย็น '!D18+'[6]เช้า '!D18+[6]บ่าย!D18</f>
        <v>0</v>
      </c>
      <c r="E18" s="27">
        <f>'[6]เย็น '!E18+'[6]เช้า '!E18+[6]บ่าย!E18</f>
        <v>0</v>
      </c>
      <c r="F18" s="27">
        <f>'[6]เย็น '!F18+'[6]เช้า '!F18+[6]บ่าย!F18</f>
        <v>0</v>
      </c>
      <c r="G18" s="27">
        <f>'[6]เย็น '!G18+'[6]เช้า '!G18+[6]บ่าย!G18</f>
        <v>0</v>
      </c>
      <c r="H18" s="27">
        <f>'[6]เย็น '!H18+'[6]เช้า '!H18+[6]บ่าย!H18</f>
        <v>0</v>
      </c>
      <c r="I18" s="27">
        <f>'[6]เย็น '!I18+'[6]เช้า '!I18+[6]บ่าย!I18</f>
        <v>0</v>
      </c>
      <c r="J18" s="27">
        <f t="shared" si="0"/>
        <v>0</v>
      </c>
      <c r="K18" s="27">
        <f>'[6]เย็น '!J18+'[6]เช้า '!J18+[6]บ่าย!J18</f>
        <v>0</v>
      </c>
      <c r="L18" s="27">
        <f>'[6]เย็น '!K18+'[6]เช้า '!K18+[6]บ่าย!K18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35">
      <c r="B19" s="21">
        <v>1111094</v>
      </c>
      <c r="C19" s="26" t="s">
        <v>92</v>
      </c>
      <c r="D19" s="27">
        <f>'[6]เย็น '!D19+'[6]เช้า '!D19+[6]บ่าย!D19</f>
        <v>0</v>
      </c>
      <c r="E19" s="27">
        <f>'[6]เย็น '!E19+'[6]เช้า '!E19+[6]บ่าย!E19</f>
        <v>0</v>
      </c>
      <c r="F19" s="27">
        <f>'[6]เย็น '!F19+'[6]เช้า '!F19+[6]บ่าย!F19</f>
        <v>0</v>
      </c>
      <c r="G19" s="27">
        <f>'[6]เย็น '!G19+'[6]เช้า '!G19+[6]บ่าย!G19</f>
        <v>0</v>
      </c>
      <c r="H19" s="27">
        <f>'[6]เย็น '!H19+'[6]เช้า '!H19+[6]บ่าย!H19</f>
        <v>0</v>
      </c>
      <c r="I19" s="27">
        <f>'[6]เย็น '!I19+'[6]เช้า '!I19+[6]บ่าย!I19</f>
        <v>0</v>
      </c>
      <c r="J19" s="27">
        <f t="shared" si="0"/>
        <v>0</v>
      </c>
      <c r="K19" s="27">
        <f>'[6]เย็น '!J19+'[6]เช้า '!J19+[6]บ่าย!J19</f>
        <v>0</v>
      </c>
      <c r="L19" s="27">
        <f>'[6]เย็น '!K19+'[6]เช้า '!K19+[6]บ่าย!K19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35">
      <c r="B20" s="21">
        <v>1111095</v>
      </c>
      <c r="C20" s="26" t="s">
        <v>93</v>
      </c>
      <c r="D20" s="27">
        <f>'[6]เย็น '!D20+'[6]เช้า '!D20+[6]บ่าย!D20</f>
        <v>0</v>
      </c>
      <c r="E20" s="27">
        <f>'[6]เย็น '!E20+'[6]เช้า '!E20+[6]บ่าย!E20</f>
        <v>0</v>
      </c>
      <c r="F20" s="27">
        <f>'[6]เย็น '!F20+'[6]เช้า '!F20+[6]บ่าย!F20</f>
        <v>0</v>
      </c>
      <c r="G20" s="27">
        <f>'[6]เย็น '!G20+'[6]เช้า '!G20+[6]บ่าย!G20</f>
        <v>0</v>
      </c>
      <c r="H20" s="27">
        <f>'[6]เย็น '!H20+'[6]เช้า '!H20+[6]บ่าย!H20</f>
        <v>0</v>
      </c>
      <c r="I20" s="27">
        <f>'[6]เย็น '!I20+'[6]เช้า '!I20+[6]บ่าย!I20</f>
        <v>0</v>
      </c>
      <c r="J20" s="27">
        <f t="shared" si="0"/>
        <v>0</v>
      </c>
      <c r="K20" s="27">
        <f>'[6]เย็น '!J20+'[6]เช้า '!J20+[6]บ่าย!J20</f>
        <v>0</v>
      </c>
      <c r="L20" s="27">
        <f>'[6]เย็น '!K20+'[6]เช้า '!K20+[6]บ่าย!K20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35">
      <c r="B21" s="21">
        <v>1111096</v>
      </c>
      <c r="C21" s="26" t="s">
        <v>94</v>
      </c>
      <c r="D21" s="27">
        <f>'[6]เย็น '!D21+'[6]เช้า '!D21+[6]บ่าย!D21</f>
        <v>0</v>
      </c>
      <c r="E21" s="27">
        <f>'[6]เย็น '!E21+'[6]เช้า '!E21+[6]บ่าย!E21</f>
        <v>0</v>
      </c>
      <c r="F21" s="27">
        <f>'[6]เย็น '!F21+'[6]เช้า '!F21+[6]บ่าย!F21</f>
        <v>0</v>
      </c>
      <c r="G21" s="27">
        <f>'[6]เย็น '!G21+'[6]เช้า '!G21+[6]บ่าย!G21</f>
        <v>0</v>
      </c>
      <c r="H21" s="27">
        <f>'[6]เย็น '!H21+'[6]เช้า '!H21+[6]บ่าย!H21</f>
        <v>0</v>
      </c>
      <c r="I21" s="27">
        <f>'[6]เย็น '!I21+'[6]เช้า '!I21+[6]บ่าย!I21</f>
        <v>0</v>
      </c>
      <c r="J21" s="27">
        <f t="shared" si="0"/>
        <v>0</v>
      </c>
      <c r="K21" s="27">
        <f>'[6]เย็น '!J21+'[6]เช้า '!J21+[6]บ่าย!J21</f>
        <v>0</v>
      </c>
      <c r="L21" s="27">
        <f>'[6]เย็น '!K21+'[6]เช้า '!K21+[6]บ่าย!K21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35">
      <c r="B22" s="21">
        <v>1111097</v>
      </c>
      <c r="C22" s="26" t="s">
        <v>95</v>
      </c>
      <c r="D22" s="27">
        <f>'[6]เย็น '!D22+'[6]เช้า '!D22+[6]บ่าย!D22</f>
        <v>0</v>
      </c>
      <c r="E22" s="27">
        <f>'[6]เย็น '!E22+'[6]เช้า '!E22+[6]บ่าย!E22</f>
        <v>0</v>
      </c>
      <c r="F22" s="27">
        <f>'[6]เย็น '!F22+'[6]เช้า '!F22+[6]บ่าย!F22</f>
        <v>0</v>
      </c>
      <c r="G22" s="27">
        <f>'[6]เย็น '!G22+'[6]เช้า '!G22+[6]บ่าย!G22</f>
        <v>0</v>
      </c>
      <c r="H22" s="27">
        <f>'[6]เย็น '!H22+'[6]เช้า '!H22+[6]บ่าย!H22</f>
        <v>0</v>
      </c>
      <c r="I22" s="27">
        <f>'[6]เย็น '!I22+'[6]เช้า '!I22+[6]บ่าย!I22</f>
        <v>0</v>
      </c>
      <c r="J22" s="27">
        <f t="shared" si="0"/>
        <v>0</v>
      </c>
      <c r="K22" s="27">
        <f>'[6]เย็น '!J22+'[6]เช้า '!J22+[6]บ่าย!J22</f>
        <v>0</v>
      </c>
      <c r="L22" s="27">
        <f>'[6]เย็น '!K22+'[6]เช้า '!K22+[6]บ่าย!K22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35">
      <c r="B23" s="21">
        <v>1111098</v>
      </c>
      <c r="C23" s="26" t="s">
        <v>96</v>
      </c>
      <c r="D23" s="27">
        <f>'[6]เย็น '!D23+'[6]เช้า '!D23+[6]บ่าย!D23</f>
        <v>0</v>
      </c>
      <c r="E23" s="27">
        <f>'[6]เย็น '!E23+'[6]เช้า '!E23+[6]บ่าย!E23</f>
        <v>0</v>
      </c>
      <c r="F23" s="27">
        <f>'[6]เย็น '!F23+'[6]เช้า '!F23+[6]บ่าย!F23</f>
        <v>0</v>
      </c>
      <c r="G23" s="27">
        <f>'[6]เย็น '!G23+'[6]เช้า '!G23+[6]บ่าย!G23</f>
        <v>0</v>
      </c>
      <c r="H23" s="27">
        <f>'[6]เย็น '!H23+'[6]เช้า '!H23+[6]บ่าย!H23</f>
        <v>0</v>
      </c>
      <c r="I23" s="27">
        <f>'[6]เย็น '!I23+'[6]เช้า '!I23+[6]บ่าย!I23</f>
        <v>0</v>
      </c>
      <c r="J23" s="27">
        <f t="shared" si="0"/>
        <v>0</v>
      </c>
      <c r="K23" s="27">
        <f>'[6]เย็น '!J23+'[6]เช้า '!J23+[6]บ่าย!J23</f>
        <v>0</v>
      </c>
      <c r="L23" s="27">
        <f>'[6]เย็น '!K23+'[6]เช้า '!K23+[6]บ่าย!K23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35">
      <c r="B24" s="21">
        <v>1111043</v>
      </c>
      <c r="C24" s="26" t="s">
        <v>97</v>
      </c>
      <c r="D24" s="27">
        <f>'[6]เย็น '!D24+'[6]เช้า '!D24+[6]บ่าย!D24</f>
        <v>0</v>
      </c>
      <c r="E24" s="27">
        <f>'[6]เย็น '!E24+'[6]เช้า '!E24+[6]บ่าย!E24</f>
        <v>0</v>
      </c>
      <c r="F24" s="27">
        <f>'[6]เย็น '!F24+'[6]เช้า '!F24+[6]บ่าย!F24</f>
        <v>0</v>
      </c>
      <c r="G24" s="27">
        <f>'[6]เย็น '!G24+'[6]เช้า '!G24+[6]บ่าย!G24</f>
        <v>0</v>
      </c>
      <c r="H24" s="27">
        <f>'[6]เย็น '!H24+'[6]เช้า '!H24+[6]บ่าย!H24</f>
        <v>0</v>
      </c>
      <c r="I24" s="27">
        <f>'[6]เย็น '!I24+'[6]เช้า '!I24+[6]บ่าย!I24</f>
        <v>0</v>
      </c>
      <c r="J24" s="27">
        <f t="shared" si="0"/>
        <v>0</v>
      </c>
      <c r="K24" s="27">
        <f>'[6]เย็น '!J24+'[6]เช้า '!J24+[6]บ่าย!J24</f>
        <v>0</v>
      </c>
      <c r="L24" s="27">
        <f>'[6]เย็น '!K24+'[6]เช้า '!K24+[6]บ่าย!K24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35">
      <c r="B25" s="21">
        <v>1111056</v>
      </c>
      <c r="C25" s="26" t="s">
        <v>5</v>
      </c>
      <c r="D25" s="27">
        <f>'[6]เย็น '!D25+'[6]เช้า '!D25+[6]บ่าย!D25</f>
        <v>20</v>
      </c>
      <c r="E25" s="27">
        <f>'[6]เย็น '!E25+'[6]เช้า '!E25+[6]บ่าย!E25</f>
        <v>6</v>
      </c>
      <c r="F25" s="27">
        <f>'[6]เย็น '!F25+'[6]เช้า '!F25+[6]บ่าย!F25</f>
        <v>5</v>
      </c>
      <c r="G25" s="27">
        <f>'[6]เย็น '!G25+'[6]เช้า '!G25+[6]บ่าย!G25</f>
        <v>28</v>
      </c>
      <c r="H25" s="27">
        <f>'[6]เย็น '!H25+'[6]เช้า '!H25+[6]บ่าย!H25</f>
        <v>0</v>
      </c>
      <c r="I25" s="27">
        <f>'[6]เย็น '!I25+'[6]เช้า '!I25+[6]บ่าย!I25</f>
        <v>0</v>
      </c>
      <c r="J25" s="27">
        <f t="shared" si="0"/>
        <v>28</v>
      </c>
      <c r="K25" s="27">
        <f>'[6]เย็น '!J25+'[6]เช้า '!J25+[6]บ่าย!J25</f>
        <v>0</v>
      </c>
      <c r="L25" s="27">
        <f>'[6]เย็น '!K25+'[6]เช้า '!K25+[6]บ่าย!K25</f>
        <v>0</v>
      </c>
      <c r="M25" s="28">
        <f t="shared" si="1"/>
        <v>59</v>
      </c>
      <c r="N25" s="21"/>
      <c r="O25" s="21"/>
      <c r="P25" s="21"/>
      <c r="Q25" s="21"/>
      <c r="R25" s="29">
        <f t="shared" si="2"/>
        <v>-59</v>
      </c>
    </row>
    <row r="26" spans="2:18" x14ac:dyDescent="0.35">
      <c r="B26" s="21">
        <v>1004055</v>
      </c>
      <c r="C26" s="26" t="s">
        <v>6</v>
      </c>
      <c r="D26" s="27">
        <f>'[6]เย็น '!D26+'[6]เช้า '!D26+[6]บ่าย!D26</f>
        <v>2</v>
      </c>
      <c r="E26" s="27">
        <f>'[6]เย็น '!E26+'[6]เช้า '!E26+[6]บ่าย!E26</f>
        <v>14</v>
      </c>
      <c r="F26" s="27">
        <f>'[6]เย็น '!F26+'[6]เช้า '!F26+[6]บ่าย!F26</f>
        <v>0</v>
      </c>
      <c r="G26" s="27">
        <f>'[6]เย็น '!G26+'[6]เช้า '!G26+[6]บ่าย!G26</f>
        <v>0</v>
      </c>
      <c r="H26" s="27">
        <f>'[6]เย็น '!H26+'[6]เช้า '!H26+[6]บ่าย!H26</f>
        <v>0</v>
      </c>
      <c r="I26" s="27">
        <f>'[6]เย็น '!I26+'[6]เช้า '!I26+[6]บ่าย!I26</f>
        <v>0</v>
      </c>
      <c r="J26" s="27">
        <f t="shared" si="0"/>
        <v>0</v>
      </c>
      <c r="K26" s="27">
        <f>'[6]เย็น '!J26+'[6]เช้า '!J26+[6]บ่าย!J26</f>
        <v>0</v>
      </c>
      <c r="L26" s="27">
        <f>'[6]เย็น '!K26+'[6]เช้า '!K26+[6]บ่าย!K26</f>
        <v>0</v>
      </c>
      <c r="M26" s="28">
        <f t="shared" si="1"/>
        <v>16</v>
      </c>
      <c r="N26" s="21"/>
      <c r="O26" s="21"/>
      <c r="P26" s="21"/>
      <c r="Q26" s="21"/>
      <c r="R26" s="29">
        <f t="shared" si="2"/>
        <v>-16</v>
      </c>
    </row>
    <row r="27" spans="2:18" ht="22.2" hidden="1" customHeight="1" x14ac:dyDescent="0.35">
      <c r="B27" s="21">
        <v>1004055</v>
      </c>
      <c r="C27" s="26" t="s">
        <v>98</v>
      </c>
      <c r="D27" s="27">
        <f>'[6]เย็น '!D27+'[6]เช้า '!D27+[6]บ่าย!D27</f>
        <v>0</v>
      </c>
      <c r="E27" s="27">
        <f>'[6]เย็น '!E27+'[6]เช้า '!E27+[6]บ่าย!E27</f>
        <v>0</v>
      </c>
      <c r="F27" s="27">
        <f>'[6]เย็น '!F27+'[6]เช้า '!F27+[6]บ่าย!F27</f>
        <v>0</v>
      </c>
      <c r="G27" s="27">
        <f>'[6]เย็น '!G27+'[6]เช้า '!G27+[6]บ่าย!G27</f>
        <v>0</v>
      </c>
      <c r="H27" s="27">
        <f>'[6]เย็น '!H27+'[6]เช้า '!H27+[6]บ่าย!H27</f>
        <v>0</v>
      </c>
      <c r="I27" s="27">
        <f>'[6]เย็น '!I27+'[6]เช้า '!I27+[6]บ่าย!I27</f>
        <v>0</v>
      </c>
      <c r="J27" s="27">
        <f t="shared" si="0"/>
        <v>0</v>
      </c>
      <c r="K27" s="27">
        <f>'[6]เย็น '!J27+'[6]เช้า '!J27+[6]บ่าย!J27</f>
        <v>0</v>
      </c>
      <c r="L27" s="27">
        <f>'[6]เย็น '!K27+'[6]เช้า '!K27+[6]บ่าย!K27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35">
      <c r="B28" s="21">
        <v>1004055</v>
      </c>
      <c r="C28" s="26" t="s">
        <v>99</v>
      </c>
      <c r="D28" s="27">
        <f>'[6]เย็น '!D28+'[6]เช้า '!D28+[6]บ่าย!D28</f>
        <v>0</v>
      </c>
      <c r="E28" s="27">
        <f>'[6]เย็น '!E28+'[6]เช้า '!E28+[6]บ่าย!E28</f>
        <v>0</v>
      </c>
      <c r="F28" s="27">
        <f>'[6]เย็น '!F28+'[6]เช้า '!F28+[6]บ่าย!F28</f>
        <v>0</v>
      </c>
      <c r="G28" s="27">
        <f>'[6]เย็น '!G28+'[6]เช้า '!G28+[6]บ่าย!G28</f>
        <v>0</v>
      </c>
      <c r="H28" s="27">
        <f>'[6]เย็น '!H28+'[6]เช้า '!H28+[6]บ่าย!H28</f>
        <v>0</v>
      </c>
      <c r="I28" s="27">
        <f>'[6]เย็น '!I28+'[6]เช้า '!I28+[6]บ่าย!I28</f>
        <v>0</v>
      </c>
      <c r="J28" s="27">
        <f t="shared" si="0"/>
        <v>0</v>
      </c>
      <c r="K28" s="27">
        <f>'[6]เย็น '!J28+'[6]เช้า '!J28+[6]บ่าย!J28</f>
        <v>0</v>
      </c>
      <c r="L28" s="27">
        <f>'[6]เย็น '!K28+'[6]เช้า '!K28+[6]บ่าย!K28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35">
      <c r="B29" s="21">
        <v>1004055</v>
      </c>
      <c r="C29" s="26" t="s">
        <v>100</v>
      </c>
      <c r="D29" s="27">
        <f>'[6]เย็น '!D29+'[6]เช้า '!D29+[6]บ่าย!D29</f>
        <v>0</v>
      </c>
      <c r="E29" s="27">
        <f>'[6]เย็น '!E29+'[6]เช้า '!E29+[6]บ่าย!E29</f>
        <v>0</v>
      </c>
      <c r="F29" s="27">
        <f>'[6]เย็น '!F29+'[6]เช้า '!F29+[6]บ่าย!F29</f>
        <v>0</v>
      </c>
      <c r="G29" s="27">
        <f>'[6]เย็น '!G29+'[6]เช้า '!G29+[6]บ่าย!G29</f>
        <v>0</v>
      </c>
      <c r="H29" s="27">
        <f>'[6]เย็น '!H29+'[6]เช้า '!H29+[6]บ่าย!H29</f>
        <v>0</v>
      </c>
      <c r="I29" s="27">
        <f>'[6]เย็น '!I29+'[6]เช้า '!I29+[6]บ่าย!I29</f>
        <v>0</v>
      </c>
      <c r="J29" s="27">
        <f t="shared" si="0"/>
        <v>0</v>
      </c>
      <c r="K29" s="27">
        <f>'[6]เย็น '!J29+'[6]เช้า '!J29+[6]บ่าย!J29</f>
        <v>0</v>
      </c>
      <c r="L29" s="27">
        <f>'[6]เย็น '!K29+'[6]เช้า '!K29+[6]บ่าย!K29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35">
      <c r="B30" s="21">
        <v>1004055</v>
      </c>
      <c r="C30" s="26" t="s">
        <v>101</v>
      </c>
      <c r="D30" s="27">
        <f>'[6]เย็น '!D30+'[6]เช้า '!D30+[6]บ่าย!D30</f>
        <v>0</v>
      </c>
      <c r="E30" s="27">
        <f>'[6]เย็น '!E30+'[6]เช้า '!E30+[6]บ่าย!E30</f>
        <v>0</v>
      </c>
      <c r="F30" s="27">
        <f>'[6]เย็น '!F30+'[6]เช้า '!F30+[6]บ่าย!F30</f>
        <v>0</v>
      </c>
      <c r="G30" s="27">
        <f>'[6]เย็น '!G30+'[6]เช้า '!G30+[6]บ่าย!G30</f>
        <v>0</v>
      </c>
      <c r="H30" s="27">
        <f>'[6]เย็น '!H30+'[6]เช้า '!H30+[6]บ่าย!H30</f>
        <v>0</v>
      </c>
      <c r="I30" s="27">
        <f>'[6]เย็น '!I30+'[6]เช้า '!I30+[6]บ่าย!I30</f>
        <v>0</v>
      </c>
      <c r="J30" s="27">
        <f t="shared" si="0"/>
        <v>0</v>
      </c>
      <c r="K30" s="27">
        <f>'[6]เย็น '!J30+'[6]เช้า '!J30+[6]บ่าย!J30</f>
        <v>0</v>
      </c>
      <c r="L30" s="27">
        <f>'[6]เย็น '!K30+'[6]เช้า '!K30+[6]บ่าย!K30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35">
      <c r="B31" s="21">
        <v>1004055</v>
      </c>
      <c r="C31" s="26" t="s">
        <v>102</v>
      </c>
      <c r="D31" s="27">
        <f>'[6]เย็น '!D31+'[6]เช้า '!D31+[6]บ่าย!D31</f>
        <v>0</v>
      </c>
      <c r="E31" s="27">
        <f>'[6]เย็น '!E31+'[6]เช้า '!E31+[6]บ่าย!E31</f>
        <v>0</v>
      </c>
      <c r="F31" s="27">
        <f>'[6]เย็น '!F31+'[6]เช้า '!F31+[6]บ่าย!F31</f>
        <v>0</v>
      </c>
      <c r="G31" s="27">
        <f>'[6]เย็น '!G31+'[6]เช้า '!G31+[6]บ่าย!G31</f>
        <v>0</v>
      </c>
      <c r="H31" s="27">
        <f>'[6]เย็น '!H31+'[6]เช้า '!H31+[6]บ่าย!H31</f>
        <v>0</v>
      </c>
      <c r="I31" s="27">
        <f>'[6]เย็น '!I31+'[6]เช้า '!I31+[6]บ่าย!I31</f>
        <v>0</v>
      </c>
      <c r="J31" s="27">
        <f t="shared" si="0"/>
        <v>0</v>
      </c>
      <c r="K31" s="27">
        <f>'[6]เย็น '!J31+'[6]เช้า '!J31+[6]บ่าย!J31</f>
        <v>0</v>
      </c>
      <c r="L31" s="27">
        <f>'[6]เย็น '!K31+'[6]เช้า '!K31+[6]บ่าย!K31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35">
      <c r="B32" s="21">
        <v>1004055</v>
      </c>
      <c r="C32" s="26" t="s">
        <v>103</v>
      </c>
      <c r="D32" s="27">
        <f>'[6]เย็น '!D32+'[6]เช้า '!D32+[6]บ่าย!D32</f>
        <v>0</v>
      </c>
      <c r="E32" s="27">
        <f>'[6]เย็น '!E32+'[6]เช้า '!E32+[6]บ่าย!E32</f>
        <v>0</v>
      </c>
      <c r="F32" s="27">
        <f>'[6]เย็น '!F32+'[6]เช้า '!F32+[6]บ่าย!F32</f>
        <v>0</v>
      </c>
      <c r="G32" s="27">
        <f>'[6]เย็น '!G32+'[6]เช้า '!G32+[6]บ่าย!G32</f>
        <v>0</v>
      </c>
      <c r="H32" s="27">
        <f>'[6]เย็น '!H32+'[6]เช้า '!H32+[6]บ่าย!H32</f>
        <v>0</v>
      </c>
      <c r="I32" s="27">
        <f>'[6]เย็น '!I32+'[6]เช้า '!I32+[6]บ่าย!I32</f>
        <v>0</v>
      </c>
      <c r="J32" s="27">
        <f t="shared" si="0"/>
        <v>0</v>
      </c>
      <c r="K32" s="27">
        <f>'[6]เย็น '!J32+'[6]เช้า '!J32+[6]บ่าย!J32</f>
        <v>0</v>
      </c>
      <c r="L32" s="27">
        <f>'[6]เย็น '!K32+'[6]เช้า '!K32+[6]บ่าย!K32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35">
      <c r="B33" s="21">
        <v>1004055</v>
      </c>
      <c r="C33" s="26" t="s">
        <v>104</v>
      </c>
      <c r="D33" s="27">
        <f>'[6]เย็น '!D33+'[6]เช้า '!D33+[6]บ่าย!D33</f>
        <v>0</v>
      </c>
      <c r="E33" s="27">
        <f>'[6]เย็น '!E33+'[6]เช้า '!E33+[6]บ่าย!E33</f>
        <v>0</v>
      </c>
      <c r="F33" s="27">
        <f>'[6]เย็น '!F33+'[6]เช้า '!F33+[6]บ่าย!F33</f>
        <v>0</v>
      </c>
      <c r="G33" s="27">
        <f>'[6]เย็น '!G33+'[6]เช้า '!G33+[6]บ่าย!G33</f>
        <v>0</v>
      </c>
      <c r="H33" s="27">
        <f>'[6]เย็น '!H33+'[6]เช้า '!H33+[6]บ่าย!H33</f>
        <v>0</v>
      </c>
      <c r="I33" s="27">
        <f>'[6]เย็น '!I33+'[6]เช้า '!I33+[6]บ่าย!I33</f>
        <v>0</v>
      </c>
      <c r="J33" s="27">
        <f t="shared" si="0"/>
        <v>0</v>
      </c>
      <c r="K33" s="27">
        <f>'[6]เย็น '!J33+'[6]เช้า '!J33+[6]บ่าย!J33</f>
        <v>0</v>
      </c>
      <c r="L33" s="27">
        <f>'[6]เย็น '!K33+'[6]เช้า '!K33+[6]บ่าย!K33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35">
      <c r="B34" s="21">
        <v>1004055</v>
      </c>
      <c r="C34" s="26" t="s">
        <v>105</v>
      </c>
      <c r="D34" s="27">
        <f>'[6]เย็น '!D34+'[6]เช้า '!D34+[6]บ่าย!D34</f>
        <v>0</v>
      </c>
      <c r="E34" s="27">
        <f>'[6]เย็น '!E34+'[6]เช้า '!E34+[6]บ่าย!E34</f>
        <v>0</v>
      </c>
      <c r="F34" s="27">
        <f>'[6]เย็น '!F34+'[6]เช้า '!F34+[6]บ่าย!F34</f>
        <v>0</v>
      </c>
      <c r="G34" s="27">
        <f>'[6]เย็น '!G34+'[6]เช้า '!G34+[6]บ่าย!G34</f>
        <v>0</v>
      </c>
      <c r="H34" s="27">
        <f>'[6]เย็น '!H34+'[6]เช้า '!H34+[6]บ่าย!H34</f>
        <v>0</v>
      </c>
      <c r="I34" s="27">
        <f>'[6]เย็น '!I34+'[6]เช้า '!I34+[6]บ่าย!I34</f>
        <v>0</v>
      </c>
      <c r="J34" s="27">
        <f t="shared" si="0"/>
        <v>0</v>
      </c>
      <c r="K34" s="27">
        <f>'[6]เย็น '!J34+'[6]เช้า '!J34+[6]บ่าย!J34</f>
        <v>0</v>
      </c>
      <c r="L34" s="27">
        <f>'[6]เย็น '!K34+'[6]เช้า '!K34+[6]บ่าย!K34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35">
      <c r="B35" s="21">
        <v>1004055</v>
      </c>
      <c r="C35" s="26" t="s">
        <v>106</v>
      </c>
      <c r="D35" s="27">
        <f>'[6]เย็น '!D35+'[6]เช้า '!D35+[6]บ่าย!D35</f>
        <v>0</v>
      </c>
      <c r="E35" s="27">
        <f>'[6]เย็น '!E35+'[6]เช้า '!E35+[6]บ่าย!E35</f>
        <v>0</v>
      </c>
      <c r="F35" s="27">
        <f>'[6]เย็น '!F35+'[6]เช้า '!F35+[6]บ่าย!F35</f>
        <v>0</v>
      </c>
      <c r="G35" s="27">
        <f>'[6]เย็น '!G35+'[6]เช้า '!G35+[6]บ่าย!G35</f>
        <v>0</v>
      </c>
      <c r="H35" s="27">
        <f>'[6]เย็น '!H35+'[6]เช้า '!H35+[6]บ่าย!H35</f>
        <v>0</v>
      </c>
      <c r="I35" s="27">
        <f>'[6]เย็น '!I35+'[6]เช้า '!I35+[6]บ่าย!I35</f>
        <v>0</v>
      </c>
      <c r="J35" s="27">
        <f t="shared" si="0"/>
        <v>0</v>
      </c>
      <c r="K35" s="27">
        <f>'[6]เย็น '!J35+'[6]เช้า '!J35+[6]บ่าย!J35</f>
        <v>0</v>
      </c>
      <c r="L35" s="27">
        <f>'[6]เย็น '!K35+'[6]เช้า '!K35+[6]บ่าย!K35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35">
      <c r="B36" s="21">
        <v>1004055</v>
      </c>
      <c r="C36" s="26" t="s">
        <v>107</v>
      </c>
      <c r="D36" s="27">
        <f>'[6]เย็น '!D36+'[6]เช้า '!D36+[6]บ่าย!D36</f>
        <v>0</v>
      </c>
      <c r="E36" s="27">
        <f>'[6]เย็น '!E36+'[6]เช้า '!E36+[6]บ่าย!E36</f>
        <v>0</v>
      </c>
      <c r="F36" s="27">
        <f>'[6]เย็น '!F36+'[6]เช้า '!F36+[6]บ่าย!F36</f>
        <v>0</v>
      </c>
      <c r="G36" s="27">
        <f>'[6]เย็น '!G36+'[6]เช้า '!G36+[6]บ่าย!G36</f>
        <v>0</v>
      </c>
      <c r="H36" s="27">
        <f>'[6]เย็น '!H36+'[6]เช้า '!H36+[6]บ่าย!H36</f>
        <v>0</v>
      </c>
      <c r="I36" s="27">
        <f>'[6]เย็น '!I36+'[6]เช้า '!I36+[6]บ่าย!I36</f>
        <v>0</v>
      </c>
      <c r="J36" s="27">
        <f t="shared" si="0"/>
        <v>0</v>
      </c>
      <c r="K36" s="27">
        <f>'[6]เย็น '!J36+'[6]เช้า '!J36+[6]บ่าย!J36</f>
        <v>0</v>
      </c>
      <c r="L36" s="27">
        <f>'[6]เย็น '!K36+'[6]เช้า '!K36+[6]บ่าย!K36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35">
      <c r="B37" s="21">
        <v>1004055</v>
      </c>
      <c r="C37" s="26" t="s">
        <v>108</v>
      </c>
      <c r="D37" s="27">
        <f>'[6]เย็น '!D37+'[6]เช้า '!D37+[6]บ่าย!D37</f>
        <v>0</v>
      </c>
      <c r="E37" s="27">
        <f>'[6]เย็น '!E37+'[6]เช้า '!E37+[6]บ่าย!E37</f>
        <v>0</v>
      </c>
      <c r="F37" s="27">
        <f>'[6]เย็น '!F37+'[6]เช้า '!F37+[6]บ่าย!F37</f>
        <v>0</v>
      </c>
      <c r="G37" s="27">
        <f>'[6]เย็น '!G37+'[6]เช้า '!G37+[6]บ่าย!G37</f>
        <v>0</v>
      </c>
      <c r="H37" s="27">
        <f>'[6]เย็น '!H37+'[6]เช้า '!H37+[6]บ่าย!H37</f>
        <v>0</v>
      </c>
      <c r="I37" s="27">
        <f>'[6]เย็น '!I37+'[6]เช้า '!I37+[6]บ่าย!I37</f>
        <v>0</v>
      </c>
      <c r="J37" s="27">
        <f t="shared" si="0"/>
        <v>0</v>
      </c>
      <c r="K37" s="27">
        <f>'[6]เย็น '!J37+'[6]เช้า '!J37+[6]บ่าย!J37</f>
        <v>0</v>
      </c>
      <c r="L37" s="27">
        <f>'[6]เย็น '!K37+'[6]เช้า '!K37+[6]บ่าย!K37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35">
      <c r="B38" s="21">
        <v>1004055</v>
      </c>
      <c r="C38" s="26" t="s">
        <v>109</v>
      </c>
      <c r="D38" s="27">
        <f>'[6]เย็น '!D38+'[6]เช้า '!D38+[6]บ่าย!D38</f>
        <v>0</v>
      </c>
      <c r="E38" s="27">
        <f>'[6]เย็น '!E38+'[6]เช้า '!E38+[6]บ่าย!E38</f>
        <v>0</v>
      </c>
      <c r="F38" s="27">
        <f>'[6]เย็น '!F38+'[6]เช้า '!F38+[6]บ่าย!F38</f>
        <v>0</v>
      </c>
      <c r="G38" s="27">
        <f>'[6]เย็น '!G38+'[6]เช้า '!G38+[6]บ่าย!G38</f>
        <v>0</v>
      </c>
      <c r="H38" s="27">
        <f>'[6]เย็น '!H38+'[6]เช้า '!H38+[6]บ่าย!H38</f>
        <v>0</v>
      </c>
      <c r="I38" s="27">
        <f>'[6]เย็น '!I38+'[6]เช้า '!I38+[6]บ่าย!I38</f>
        <v>0</v>
      </c>
      <c r="J38" s="27">
        <f t="shared" si="0"/>
        <v>0</v>
      </c>
      <c r="K38" s="27">
        <f>'[6]เย็น '!J38+'[6]เช้า '!J38+[6]บ่าย!J38</f>
        <v>0</v>
      </c>
      <c r="L38" s="27">
        <f>'[6]เย็น '!K38+'[6]เช้า '!K38+[6]บ่าย!K38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35">
      <c r="B39" s="21">
        <v>1004055</v>
      </c>
      <c r="C39" s="26" t="s">
        <v>110</v>
      </c>
      <c r="D39" s="27">
        <f>'[6]เย็น '!D39+'[6]เช้า '!D39+[6]บ่าย!D39</f>
        <v>0</v>
      </c>
      <c r="E39" s="27">
        <f>'[6]เย็น '!E39+'[6]เช้า '!E39+[6]บ่าย!E39</f>
        <v>0</v>
      </c>
      <c r="F39" s="27">
        <f>'[6]เย็น '!F39+'[6]เช้า '!F39+[6]บ่าย!F39</f>
        <v>0</v>
      </c>
      <c r="G39" s="27">
        <f>'[6]เย็น '!G39+'[6]เช้า '!G39+[6]บ่าย!G39</f>
        <v>0</v>
      </c>
      <c r="H39" s="27">
        <f>'[6]เย็น '!H39+'[6]เช้า '!H39+[6]บ่าย!H39</f>
        <v>0</v>
      </c>
      <c r="I39" s="27">
        <f>'[6]เย็น '!I39+'[6]เช้า '!I39+[6]บ่าย!I39</f>
        <v>0</v>
      </c>
      <c r="J39" s="27">
        <f t="shared" si="0"/>
        <v>0</v>
      </c>
      <c r="K39" s="27">
        <f>'[6]เย็น '!J39+'[6]เช้า '!J39+[6]บ่าย!J39</f>
        <v>0</v>
      </c>
      <c r="L39" s="27">
        <f>'[6]เย็น '!K39+'[6]เช้า '!K39+[6]บ่าย!K39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ht="22.2" hidden="1" customHeight="1" x14ac:dyDescent="0.35">
      <c r="B40" s="21">
        <v>1111057</v>
      </c>
      <c r="C40" s="26" t="s">
        <v>7</v>
      </c>
      <c r="D40" s="27">
        <f>'[6]เย็น '!D40+'[6]เช้า '!D40+[6]บ่าย!D40</f>
        <v>0</v>
      </c>
      <c r="E40" s="27">
        <f>'[6]เย็น '!E40+'[6]เช้า '!E40+[6]บ่าย!E40</f>
        <v>0</v>
      </c>
      <c r="F40" s="27">
        <f>'[6]เย็น '!F40+'[6]เช้า '!F40+[6]บ่าย!F40</f>
        <v>0</v>
      </c>
      <c r="G40" s="27">
        <f>'[6]เย็น '!G40+'[6]เช้า '!G40+[6]บ่าย!G40</f>
        <v>0</v>
      </c>
      <c r="H40" s="27">
        <f>'[6]เย็น '!H40+'[6]เช้า '!H40+[6]บ่าย!H40</f>
        <v>0</v>
      </c>
      <c r="I40" s="27">
        <f>'[6]เย็น '!I40+'[6]เช้า '!I40+[6]บ่าย!I40</f>
        <v>0</v>
      </c>
      <c r="J40" s="27">
        <f t="shared" si="0"/>
        <v>0</v>
      </c>
      <c r="K40" s="27">
        <f>'[6]เย็น '!J40+'[6]เช้า '!J40+[6]บ่าย!J40</f>
        <v>0</v>
      </c>
      <c r="L40" s="27">
        <f>'[6]เย็น '!K40+'[6]เช้า '!K40+[6]บ่าย!K40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ht="22.2" hidden="1" customHeight="1" x14ac:dyDescent="0.35">
      <c r="B41" s="21">
        <v>1111058</v>
      </c>
      <c r="C41" s="26" t="s">
        <v>8</v>
      </c>
      <c r="D41" s="27">
        <f>'[6]เย็น '!D41+'[6]เช้า '!D41+[6]บ่าย!D41</f>
        <v>0</v>
      </c>
      <c r="E41" s="27">
        <f>'[6]เย็น '!E41+'[6]เช้า '!E41+[6]บ่าย!E41</f>
        <v>0</v>
      </c>
      <c r="F41" s="27">
        <f>'[6]เย็น '!F41+'[6]เช้า '!F41+[6]บ่าย!F41</f>
        <v>0</v>
      </c>
      <c r="G41" s="27">
        <f>'[6]เย็น '!G41+'[6]เช้า '!G41+[6]บ่าย!G41</f>
        <v>0</v>
      </c>
      <c r="H41" s="27">
        <f>'[6]เย็น '!H41+'[6]เช้า '!H41+[6]บ่าย!H41</f>
        <v>0</v>
      </c>
      <c r="I41" s="27">
        <f>'[6]เย็น '!I41+'[6]เช้า '!I41+[6]บ่าย!I41</f>
        <v>0</v>
      </c>
      <c r="J41" s="27">
        <f t="shared" si="0"/>
        <v>0</v>
      </c>
      <c r="K41" s="27">
        <f>'[6]เย็น '!J41+'[6]เช้า '!J41+[6]บ่าย!J41</f>
        <v>0</v>
      </c>
      <c r="L41" s="27">
        <f>'[6]เย็น '!K41+'[6]เช้า '!K41+[6]บ่าย!K41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ht="22.2" hidden="1" customHeight="1" x14ac:dyDescent="0.35">
      <c r="B42" s="21">
        <v>1111059</v>
      </c>
      <c r="C42" s="26" t="s">
        <v>9</v>
      </c>
      <c r="D42" s="27">
        <f>'[6]เย็น '!D42+'[6]เช้า '!D42+[6]บ่าย!D42</f>
        <v>0</v>
      </c>
      <c r="E42" s="27">
        <f>'[6]เย็น '!E42+'[6]เช้า '!E42+[6]บ่าย!E42</f>
        <v>0</v>
      </c>
      <c r="F42" s="27">
        <f>'[6]เย็น '!F42+'[6]เช้า '!F42+[6]บ่าย!F42</f>
        <v>0</v>
      </c>
      <c r="G42" s="27">
        <f>'[6]เย็น '!G42+'[6]เช้า '!G42+[6]บ่าย!G42</f>
        <v>0</v>
      </c>
      <c r="H42" s="27">
        <f>'[6]เย็น '!H42+'[6]เช้า '!H42+[6]บ่าย!H42</f>
        <v>0</v>
      </c>
      <c r="I42" s="27">
        <f>'[6]เย็น '!I42+'[6]เช้า '!I42+[6]บ่าย!I42</f>
        <v>0</v>
      </c>
      <c r="J42" s="27">
        <f t="shared" si="0"/>
        <v>0</v>
      </c>
      <c r="K42" s="27">
        <f>'[6]เย็น '!J42+'[6]เช้า '!J42+[6]บ่าย!J42</f>
        <v>0</v>
      </c>
      <c r="L42" s="27">
        <f>'[6]เย็น '!K42+'[6]เช้า '!K42+[6]บ่าย!K42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ht="22.2" hidden="1" customHeight="1" x14ac:dyDescent="0.35">
      <c r="B43" s="21">
        <v>1111060</v>
      </c>
      <c r="C43" s="26" t="s">
        <v>10</v>
      </c>
      <c r="D43" s="27">
        <f>'[6]เย็น '!D43+'[6]เช้า '!D43+[6]บ่าย!D43</f>
        <v>0</v>
      </c>
      <c r="E43" s="27">
        <f>'[6]เย็น '!E43+'[6]เช้า '!E43+[6]บ่าย!E43</f>
        <v>0</v>
      </c>
      <c r="F43" s="27">
        <f>'[6]เย็น '!F43+'[6]เช้า '!F43+[6]บ่าย!F43</f>
        <v>0</v>
      </c>
      <c r="G43" s="27">
        <f>'[6]เย็น '!G43+'[6]เช้า '!G43+[6]บ่าย!G43</f>
        <v>0</v>
      </c>
      <c r="H43" s="27">
        <f>'[6]เย็น '!H43+'[6]เช้า '!H43+[6]บ่าย!H43</f>
        <v>0</v>
      </c>
      <c r="I43" s="27">
        <f>'[6]เย็น '!I43+'[6]เช้า '!I43+[6]บ่าย!I43</f>
        <v>0</v>
      </c>
      <c r="J43" s="27">
        <f t="shared" si="0"/>
        <v>0</v>
      </c>
      <c r="K43" s="27">
        <f>'[6]เย็น '!J43+'[6]เช้า '!J43+[6]บ่าย!J43</f>
        <v>0</v>
      </c>
      <c r="L43" s="27">
        <f>'[6]เย็น '!K43+'[6]เช้า '!K43+[6]บ่าย!K43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ht="22.2" hidden="1" customHeight="1" x14ac:dyDescent="0.35">
      <c r="B44" s="21">
        <v>1111061</v>
      </c>
      <c r="C44" s="26" t="s">
        <v>11</v>
      </c>
      <c r="D44" s="27">
        <f>'[6]เย็น '!D44+'[6]เช้า '!D44+[6]บ่าย!D44</f>
        <v>0</v>
      </c>
      <c r="E44" s="27">
        <f>'[6]เย็น '!E44+'[6]เช้า '!E44+[6]บ่าย!E44</f>
        <v>0</v>
      </c>
      <c r="F44" s="27">
        <f>'[6]เย็น '!F44+'[6]เช้า '!F44+[6]บ่าย!F44</f>
        <v>0</v>
      </c>
      <c r="G44" s="27">
        <f>'[6]เย็น '!G44+'[6]เช้า '!G44+[6]บ่าย!G44</f>
        <v>0</v>
      </c>
      <c r="H44" s="27">
        <f>'[6]เย็น '!H44+'[6]เช้า '!H44+[6]บ่าย!H44</f>
        <v>0</v>
      </c>
      <c r="I44" s="27">
        <f>'[6]เย็น '!I44+'[6]เช้า '!I44+[6]บ่าย!I44</f>
        <v>0</v>
      </c>
      <c r="J44" s="27">
        <f t="shared" si="0"/>
        <v>0</v>
      </c>
      <c r="K44" s="27">
        <f>'[6]เย็น '!J44+'[6]เช้า '!J44+[6]บ่าย!J44</f>
        <v>0</v>
      </c>
      <c r="L44" s="27">
        <f>'[6]เย็น '!K44+'[6]เช้า '!K44+[6]บ่าย!K44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ht="22.2" hidden="1" customHeight="1" x14ac:dyDescent="0.35">
      <c r="B45" s="21">
        <v>1111062</v>
      </c>
      <c r="C45" s="26" t="s">
        <v>12</v>
      </c>
      <c r="D45" s="27">
        <f>'[6]เย็น '!D45+'[6]เช้า '!D45+[6]บ่าย!D45</f>
        <v>0</v>
      </c>
      <c r="E45" s="27">
        <f>'[6]เย็น '!E45+'[6]เช้า '!E45+[6]บ่าย!E45</f>
        <v>0</v>
      </c>
      <c r="F45" s="27">
        <f>'[6]เย็น '!F45+'[6]เช้า '!F45+[6]บ่าย!F45</f>
        <v>0</v>
      </c>
      <c r="G45" s="27">
        <f>'[6]เย็น '!G45+'[6]เช้า '!G45+[6]บ่าย!G45</f>
        <v>0</v>
      </c>
      <c r="H45" s="27">
        <f>'[6]เย็น '!H45+'[6]เช้า '!H45+[6]บ่าย!H45</f>
        <v>0</v>
      </c>
      <c r="I45" s="27">
        <f>'[6]เย็น '!I45+'[6]เช้า '!I45+[6]บ่าย!I45</f>
        <v>0</v>
      </c>
      <c r="J45" s="27">
        <f t="shared" si="0"/>
        <v>0</v>
      </c>
      <c r="K45" s="27">
        <f>'[6]เย็น '!J45+'[6]เช้า '!J45+[6]บ่าย!J45</f>
        <v>0</v>
      </c>
      <c r="L45" s="27">
        <f>'[6]เย็น '!K45+'[6]เช้า '!K45+[6]บ่าย!K45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ht="22.2" hidden="1" customHeight="1" x14ac:dyDescent="0.35">
      <c r="B46" s="21">
        <v>1111063</v>
      </c>
      <c r="C46" s="26" t="s">
        <v>13</v>
      </c>
      <c r="D46" s="27">
        <f>'[6]เย็น '!D46+'[6]เช้า '!D46+[6]บ่าย!D46</f>
        <v>0</v>
      </c>
      <c r="E46" s="27">
        <f>'[6]เย็น '!E46+'[6]เช้า '!E46+[6]บ่าย!E46</f>
        <v>0</v>
      </c>
      <c r="F46" s="27">
        <f>'[6]เย็น '!F46+'[6]เช้า '!F46+[6]บ่าย!F46</f>
        <v>0</v>
      </c>
      <c r="G46" s="27">
        <f>'[6]เย็น '!G46+'[6]เช้า '!G46+[6]บ่าย!G46</f>
        <v>0</v>
      </c>
      <c r="H46" s="27">
        <f>'[6]เย็น '!H46+'[6]เช้า '!H46+[6]บ่าย!H46</f>
        <v>0</v>
      </c>
      <c r="I46" s="27">
        <f>'[6]เย็น '!I46+'[6]เช้า '!I46+[6]บ่าย!I46</f>
        <v>0</v>
      </c>
      <c r="J46" s="27">
        <f t="shared" si="0"/>
        <v>0</v>
      </c>
      <c r="K46" s="27">
        <f>'[6]เย็น '!J46+'[6]เช้า '!J46+[6]บ่าย!J46</f>
        <v>0</v>
      </c>
      <c r="L46" s="27">
        <f>'[6]เย็น '!K46+'[6]เช้า '!K46+[6]บ่าย!K46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ht="22.2" hidden="1" customHeight="1" x14ac:dyDescent="0.35">
      <c r="B47" s="21">
        <v>1111064</v>
      </c>
      <c r="C47" s="26" t="s">
        <v>14</v>
      </c>
      <c r="D47" s="27">
        <f>'[6]เย็น '!D47+'[6]เช้า '!D47+[6]บ่าย!D47</f>
        <v>0</v>
      </c>
      <c r="E47" s="27">
        <f>'[6]เย็น '!E47+'[6]เช้า '!E47+[6]บ่าย!E47</f>
        <v>0</v>
      </c>
      <c r="F47" s="27">
        <f>'[6]เย็น '!F47+'[6]เช้า '!F47+[6]บ่าย!F47</f>
        <v>0</v>
      </c>
      <c r="G47" s="27">
        <f>'[6]เย็น '!G47+'[6]เช้า '!G47+[6]บ่าย!G47</f>
        <v>0</v>
      </c>
      <c r="H47" s="27">
        <f>'[6]เย็น '!H47+'[6]เช้า '!H47+[6]บ่าย!H47</f>
        <v>0</v>
      </c>
      <c r="I47" s="27">
        <f>'[6]เย็น '!I47+'[6]เช้า '!I47+[6]บ่าย!I47</f>
        <v>0</v>
      </c>
      <c r="J47" s="27">
        <f t="shared" si="0"/>
        <v>0</v>
      </c>
      <c r="K47" s="27">
        <f>'[6]เย็น '!J47+'[6]เช้า '!J47+[6]บ่าย!J47</f>
        <v>0</v>
      </c>
      <c r="L47" s="27">
        <f>'[6]เย็น '!K47+'[6]เช้า '!K47+[6]บ่าย!K47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ht="22.2" hidden="1" customHeight="1" x14ac:dyDescent="0.35">
      <c r="B48" s="21">
        <v>1111065</v>
      </c>
      <c r="C48" s="26" t="s">
        <v>15</v>
      </c>
      <c r="D48" s="27">
        <f>'[6]เย็น '!D48+'[6]เช้า '!D48+[6]บ่าย!D48</f>
        <v>0</v>
      </c>
      <c r="E48" s="27">
        <f>'[6]เย็น '!E48+'[6]เช้า '!E48+[6]บ่าย!E48</f>
        <v>0</v>
      </c>
      <c r="F48" s="27">
        <f>'[6]เย็น '!F48+'[6]เช้า '!F48+[6]บ่าย!F48</f>
        <v>0</v>
      </c>
      <c r="G48" s="27">
        <f>'[6]เย็น '!G48+'[6]เช้า '!G48+[6]บ่าย!G48</f>
        <v>0</v>
      </c>
      <c r="H48" s="27">
        <f>'[6]เย็น '!H48+'[6]เช้า '!H48+[6]บ่าย!H48</f>
        <v>0</v>
      </c>
      <c r="I48" s="27">
        <f>'[6]เย็น '!I48+'[6]เช้า '!I48+[6]บ่าย!I48</f>
        <v>0</v>
      </c>
      <c r="J48" s="27">
        <f t="shared" si="0"/>
        <v>0</v>
      </c>
      <c r="K48" s="27">
        <f>'[6]เย็น '!J48+'[6]เช้า '!J48+[6]บ่าย!J48</f>
        <v>0</v>
      </c>
      <c r="L48" s="27">
        <f>'[6]เย็น '!K48+'[6]เช้า '!K48+[6]บ่าย!K48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3" ht="22.2" hidden="1" customHeight="1" x14ac:dyDescent="0.35">
      <c r="B49" s="21">
        <v>1111066</v>
      </c>
      <c r="C49" s="26" t="s">
        <v>16</v>
      </c>
      <c r="D49" s="27">
        <f>'[6]เย็น '!D49+'[6]เช้า '!D49+[6]บ่าย!D49</f>
        <v>0</v>
      </c>
      <c r="E49" s="27">
        <f>'[6]เย็น '!E49+'[6]เช้า '!E49+[6]บ่าย!E49</f>
        <v>0</v>
      </c>
      <c r="F49" s="27">
        <f>'[6]เย็น '!F49+'[6]เช้า '!F49+[6]บ่าย!F49</f>
        <v>0</v>
      </c>
      <c r="G49" s="27">
        <f>'[6]เย็น '!G49+'[6]เช้า '!G49+[6]บ่าย!G49</f>
        <v>0</v>
      </c>
      <c r="H49" s="27">
        <f>'[6]เย็น '!H49+'[6]เช้า '!H49+[6]บ่าย!H49</f>
        <v>0</v>
      </c>
      <c r="I49" s="27">
        <f>'[6]เย็น '!I49+'[6]เช้า '!I49+[6]บ่าย!I49</f>
        <v>0</v>
      </c>
      <c r="J49" s="27">
        <f t="shared" si="0"/>
        <v>0</v>
      </c>
      <c r="K49" s="27">
        <f>'[6]เย็น '!J49+'[6]เช้า '!J49+[6]บ่าย!J49</f>
        <v>0</v>
      </c>
      <c r="L49" s="27">
        <f>'[6]เย็น '!K49+'[6]เช้า '!K49+[6]บ่าย!K49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3" ht="22.2" hidden="1" customHeight="1" x14ac:dyDescent="0.35">
      <c r="B50" s="21">
        <v>1111067</v>
      </c>
      <c r="C50" s="26" t="s">
        <v>17</v>
      </c>
      <c r="D50" s="27">
        <f>'[6]เย็น '!D50+'[6]เช้า '!D50+[6]บ่าย!D50</f>
        <v>0</v>
      </c>
      <c r="E50" s="27">
        <f>'[6]เย็น '!E50+'[6]เช้า '!E50+[6]บ่าย!E50</f>
        <v>0</v>
      </c>
      <c r="F50" s="27">
        <f>'[6]เย็น '!F50+'[6]เช้า '!F50+[6]บ่าย!F50</f>
        <v>0</v>
      </c>
      <c r="G50" s="27">
        <f>'[6]เย็น '!G50+'[6]เช้า '!G50+[6]บ่าย!G50</f>
        <v>0</v>
      </c>
      <c r="H50" s="27">
        <f>'[6]เย็น '!H50+'[6]เช้า '!H50+[6]บ่าย!H50</f>
        <v>0</v>
      </c>
      <c r="I50" s="27">
        <f>'[6]เย็น '!I50+'[6]เช้า '!I50+[6]บ่าย!I50</f>
        <v>0</v>
      </c>
      <c r="J50" s="27">
        <f t="shared" si="0"/>
        <v>0</v>
      </c>
      <c r="K50" s="27">
        <f>'[6]เย็น '!J50+'[6]เช้า '!J50+[6]บ่าย!J50</f>
        <v>0</v>
      </c>
      <c r="L50" s="27">
        <f>'[6]เย็น '!K50+'[6]เช้า '!K50+[6]บ่าย!K50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3" ht="22.2" hidden="1" customHeight="1" x14ac:dyDescent="0.35">
      <c r="B51" s="21">
        <v>1111068</v>
      </c>
      <c r="C51" s="26" t="s">
        <v>18</v>
      </c>
      <c r="D51" s="27">
        <f>'[6]เย็น '!D51+'[6]เช้า '!D51+[6]บ่าย!D51</f>
        <v>0</v>
      </c>
      <c r="E51" s="27">
        <f>'[6]เย็น '!E51+'[6]เช้า '!E51+[6]บ่าย!E51</f>
        <v>0</v>
      </c>
      <c r="F51" s="27">
        <f>'[6]เย็น '!F51+'[6]เช้า '!F51+[6]บ่าย!F51</f>
        <v>0</v>
      </c>
      <c r="G51" s="27">
        <f>'[6]เย็น '!G51+'[6]เช้า '!G51+[6]บ่าย!G51</f>
        <v>0</v>
      </c>
      <c r="H51" s="27">
        <f>'[6]เย็น '!H51+'[6]เช้า '!H51+[6]บ่าย!H51</f>
        <v>0</v>
      </c>
      <c r="I51" s="27">
        <f>'[6]เย็น '!I51+'[6]เช้า '!I51+[6]บ่าย!I51</f>
        <v>0</v>
      </c>
      <c r="J51" s="27">
        <f t="shared" si="0"/>
        <v>0</v>
      </c>
      <c r="K51" s="27">
        <f>'[6]เย็น '!J51+'[6]เช้า '!J51+[6]บ่าย!J51</f>
        <v>0</v>
      </c>
      <c r="L51" s="27">
        <f>'[6]เย็น '!K51+'[6]เช้า '!K51+[6]บ่าย!K51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3" ht="22.2" hidden="1" customHeight="1" x14ac:dyDescent="0.35">
      <c r="B52" s="21">
        <v>1111069</v>
      </c>
      <c r="C52" s="26" t="s">
        <v>19</v>
      </c>
      <c r="D52" s="27">
        <f>'[6]เย็น '!D52+'[6]เช้า '!D52+[6]บ่าย!D52</f>
        <v>0</v>
      </c>
      <c r="E52" s="27">
        <f>'[6]เย็น '!E52+'[6]เช้า '!E52+[6]บ่าย!E52</f>
        <v>0</v>
      </c>
      <c r="F52" s="27">
        <f>'[6]เย็น '!F52+'[6]เช้า '!F52+[6]บ่าย!F52</f>
        <v>0</v>
      </c>
      <c r="G52" s="27">
        <f>'[6]เย็น '!G52+'[6]เช้า '!G52+[6]บ่าย!G52</f>
        <v>0</v>
      </c>
      <c r="H52" s="27">
        <f>'[6]เย็น '!H52+'[6]เช้า '!H52+[6]บ่าย!H52</f>
        <v>0</v>
      </c>
      <c r="I52" s="27">
        <f>'[6]เย็น '!I52+'[6]เช้า '!I52+[6]บ่าย!I52</f>
        <v>0</v>
      </c>
      <c r="J52" s="27">
        <f t="shared" si="0"/>
        <v>0</v>
      </c>
      <c r="K52" s="27">
        <f>'[6]เย็น '!J52+'[6]เช้า '!J52+[6]บ่าย!J52</f>
        <v>0</v>
      </c>
      <c r="L52" s="27">
        <f>'[6]เย็น '!K52+'[6]เช้า '!K52+[6]บ่าย!K52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</row>
    <row r="53" spans="2:23" ht="22.2" hidden="1" customHeight="1" x14ac:dyDescent="0.35">
      <c r="B53" s="21">
        <v>1111070</v>
      </c>
      <c r="C53" s="26" t="s">
        <v>20</v>
      </c>
      <c r="D53" s="27">
        <f>'[6]เย็น '!D53+'[6]เช้า '!D53+[6]บ่าย!D53</f>
        <v>0</v>
      </c>
      <c r="E53" s="27">
        <f>'[6]เย็น '!E53+'[6]เช้า '!E53+[6]บ่าย!E53</f>
        <v>0</v>
      </c>
      <c r="F53" s="27">
        <f>'[6]เย็น '!F53+'[6]เช้า '!F53+[6]บ่าย!F53</f>
        <v>0</v>
      </c>
      <c r="G53" s="27">
        <f>'[6]เย็น '!G53+'[6]เช้า '!G53+[6]บ่าย!G53</f>
        <v>0</v>
      </c>
      <c r="H53" s="27">
        <f>'[6]เย็น '!H53+'[6]เช้า '!H53+[6]บ่าย!H53</f>
        <v>0</v>
      </c>
      <c r="I53" s="27">
        <f>'[6]เย็น '!I53+'[6]เช้า '!I53+[6]บ่าย!I53</f>
        <v>0</v>
      </c>
      <c r="J53" s="27">
        <f t="shared" si="0"/>
        <v>0</v>
      </c>
      <c r="K53" s="27">
        <f>'[6]เย็น '!J53+'[6]เช้า '!J53+[6]บ่าย!J53</f>
        <v>0</v>
      </c>
      <c r="L53" s="27">
        <f>'[6]เย็น '!K53+'[6]เช้า '!K53+[6]บ่าย!K53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3" ht="22.2" hidden="1" customHeight="1" x14ac:dyDescent="0.35">
      <c r="B54" s="21">
        <v>1111071</v>
      </c>
      <c r="C54" s="26" t="s">
        <v>21</v>
      </c>
      <c r="D54" s="27">
        <f>'[6]เย็น '!D54+'[6]เช้า '!D54+[6]บ่าย!D54</f>
        <v>0</v>
      </c>
      <c r="E54" s="27">
        <f>'[6]เย็น '!E54+'[6]เช้า '!E54+[6]บ่าย!E54</f>
        <v>0</v>
      </c>
      <c r="F54" s="27">
        <f>'[6]เย็น '!F54+'[6]เช้า '!F54+[6]บ่าย!F54</f>
        <v>0</v>
      </c>
      <c r="G54" s="27">
        <f>'[6]เย็น '!G54+'[6]เช้า '!G54+[6]บ่าย!G54</f>
        <v>0</v>
      </c>
      <c r="H54" s="27">
        <f>'[6]เย็น '!H54+'[6]เช้า '!H54+[6]บ่าย!H54</f>
        <v>0</v>
      </c>
      <c r="I54" s="27">
        <f>'[6]เย็น '!I54+'[6]เช้า '!I54+[6]บ่าย!I54</f>
        <v>0</v>
      </c>
      <c r="J54" s="27">
        <f t="shared" si="0"/>
        <v>0</v>
      </c>
      <c r="K54" s="27">
        <f>'[6]เย็น '!J54+'[6]เช้า '!J54+[6]บ่าย!J54</f>
        <v>0</v>
      </c>
      <c r="L54" s="27">
        <f>'[6]เย็น '!K54+'[6]เช้า '!K54+[6]บ่าย!K54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  <c r="U54" s="30"/>
      <c r="W54" s="30"/>
    </row>
    <row r="55" spans="2:23" ht="22.2" hidden="1" customHeight="1" x14ac:dyDescent="0.35">
      <c r="B55" s="21">
        <v>1111001</v>
      </c>
      <c r="C55" s="26" t="s">
        <v>22</v>
      </c>
      <c r="D55" s="27">
        <f>'[6]เย็น '!D55+'[6]เช้า '!D55+[6]บ่าย!D55</f>
        <v>0</v>
      </c>
      <c r="E55" s="27">
        <f>'[6]เย็น '!E55+'[6]เช้า '!E55+[6]บ่าย!E55</f>
        <v>0</v>
      </c>
      <c r="F55" s="27">
        <f>'[6]เย็น '!F55+'[6]เช้า '!F55+[6]บ่าย!F55</f>
        <v>0</v>
      </c>
      <c r="G55" s="27">
        <f>'[6]เย็น '!G55+'[6]เช้า '!G55+[6]บ่าย!G55</f>
        <v>0</v>
      </c>
      <c r="H55" s="27">
        <f>'[6]เย็น '!H55+'[6]เช้า '!H55+[6]บ่าย!H55</f>
        <v>0</v>
      </c>
      <c r="I55" s="27">
        <f>'[6]เย็น '!I55+'[6]เช้า '!I55+[6]บ่าย!I55</f>
        <v>0</v>
      </c>
      <c r="J55" s="27">
        <f t="shared" si="0"/>
        <v>0</v>
      </c>
      <c r="K55" s="27">
        <f>'[6]เย็น '!J55+'[6]เช้า '!J55+[6]บ่าย!J55</f>
        <v>0</v>
      </c>
      <c r="L55" s="27">
        <f>'[6]เย็น '!K55+'[6]เช้า '!K55+[6]บ่าย!K55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3" ht="22.2" hidden="1" customHeight="1" x14ac:dyDescent="0.35">
      <c r="B56" s="21">
        <v>1111074</v>
      </c>
      <c r="C56" s="26" t="s">
        <v>23</v>
      </c>
      <c r="D56" s="27">
        <f>'[6]เย็น '!D56+'[6]เช้า '!D56+[6]บ่าย!D56</f>
        <v>0</v>
      </c>
      <c r="E56" s="27">
        <f>'[6]เย็น '!E56+'[6]เช้า '!E56+[6]บ่าย!E56</f>
        <v>0</v>
      </c>
      <c r="F56" s="27">
        <f>'[6]เย็น '!F56+'[6]เช้า '!F56+[6]บ่าย!F56</f>
        <v>0</v>
      </c>
      <c r="G56" s="27">
        <f>'[6]เย็น '!G56+'[6]เช้า '!G56+[6]บ่าย!G56</f>
        <v>0</v>
      </c>
      <c r="H56" s="27">
        <f>'[6]เย็น '!H56+'[6]เช้า '!H56+[6]บ่าย!H56</f>
        <v>0</v>
      </c>
      <c r="I56" s="27">
        <f>'[6]เย็น '!I56+'[6]เช้า '!I56+[6]บ่าย!I56</f>
        <v>0</v>
      </c>
      <c r="J56" s="27">
        <f t="shared" si="0"/>
        <v>0</v>
      </c>
      <c r="K56" s="27">
        <f>'[6]เย็น '!J56+'[6]เช้า '!J56+[6]บ่าย!J56</f>
        <v>0</v>
      </c>
      <c r="L56" s="27">
        <f>'[6]เย็น '!K56+'[6]เช้า '!K56+[6]บ่าย!K56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3" ht="22.2" hidden="1" customHeight="1" x14ac:dyDescent="0.35">
      <c r="B57" s="21">
        <v>1111075</v>
      </c>
      <c r="C57" s="26" t="s">
        <v>24</v>
      </c>
      <c r="D57" s="27">
        <f>'[6]เย็น '!D57+'[6]เช้า '!D57+[6]บ่าย!D57</f>
        <v>0</v>
      </c>
      <c r="E57" s="27">
        <f>'[6]เย็น '!E57+'[6]เช้า '!E57+[6]บ่าย!E57</f>
        <v>0</v>
      </c>
      <c r="F57" s="27">
        <f>'[6]เย็น '!F57+'[6]เช้า '!F57+[6]บ่าย!F57</f>
        <v>0</v>
      </c>
      <c r="G57" s="27">
        <f>'[6]เย็น '!G57+'[6]เช้า '!G57+[6]บ่าย!G57</f>
        <v>0</v>
      </c>
      <c r="H57" s="27">
        <f>'[6]เย็น '!H57+'[6]เช้า '!H57+[6]บ่าย!H57</f>
        <v>0</v>
      </c>
      <c r="I57" s="27">
        <f>'[6]เย็น '!I57+'[6]เช้า '!I57+[6]บ่าย!I57</f>
        <v>0</v>
      </c>
      <c r="J57" s="27">
        <f t="shared" si="0"/>
        <v>0</v>
      </c>
      <c r="K57" s="27">
        <f>'[6]เย็น '!J57+'[6]เช้า '!J57+[6]บ่าย!J57</f>
        <v>0</v>
      </c>
      <c r="L57" s="27">
        <f>'[6]เย็น '!K57+'[6]เช้า '!K57+[6]บ่าย!K57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3" ht="22.2" hidden="1" customHeight="1" x14ac:dyDescent="0.35">
      <c r="B58" s="21">
        <v>1111076</v>
      </c>
      <c r="C58" s="26" t="s">
        <v>25</v>
      </c>
      <c r="D58" s="27">
        <f>'[6]เย็น '!D58+'[6]เช้า '!D58+[6]บ่าย!D58</f>
        <v>0</v>
      </c>
      <c r="E58" s="27">
        <f>'[6]เย็น '!E58+'[6]เช้า '!E58+[6]บ่าย!E58</f>
        <v>0</v>
      </c>
      <c r="F58" s="27">
        <f>'[6]เย็น '!F58+'[6]เช้า '!F58+[6]บ่าย!F58</f>
        <v>0</v>
      </c>
      <c r="G58" s="27">
        <f>'[6]เย็น '!G58+'[6]เช้า '!G58+[6]บ่าย!G58</f>
        <v>0</v>
      </c>
      <c r="H58" s="27">
        <f>'[6]เย็น '!H58+'[6]เช้า '!H58+[6]บ่าย!H58</f>
        <v>0</v>
      </c>
      <c r="I58" s="27">
        <f>'[6]เย็น '!I58+'[6]เช้า '!I58+[6]บ่าย!I58</f>
        <v>0</v>
      </c>
      <c r="J58" s="27">
        <f t="shared" si="0"/>
        <v>0</v>
      </c>
      <c r="K58" s="27">
        <f>'[6]เย็น '!J58+'[6]เช้า '!J58+[6]บ่าย!J58</f>
        <v>0</v>
      </c>
      <c r="L58" s="27">
        <f>'[6]เย็น '!K58+'[6]เช้า '!K58+[6]บ่าย!K58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3" ht="22.2" hidden="1" customHeight="1" x14ac:dyDescent="0.35">
      <c r="B59" s="21">
        <v>1111077</v>
      </c>
      <c r="C59" s="26" t="s">
        <v>26</v>
      </c>
      <c r="D59" s="27">
        <f>'[6]เย็น '!D59+'[6]เช้า '!D59+[6]บ่าย!D59</f>
        <v>0</v>
      </c>
      <c r="E59" s="27">
        <f>'[6]เย็น '!E59+'[6]เช้า '!E59+[6]บ่าย!E59</f>
        <v>0</v>
      </c>
      <c r="F59" s="27">
        <f>'[6]เย็น '!F59+'[6]เช้า '!F59+[6]บ่าย!F59</f>
        <v>0</v>
      </c>
      <c r="G59" s="27">
        <f>'[6]เย็น '!G59+'[6]เช้า '!G59+[6]บ่าย!G59</f>
        <v>0</v>
      </c>
      <c r="H59" s="27">
        <f>'[6]เย็น '!H59+'[6]เช้า '!H59+[6]บ่าย!H59</f>
        <v>0</v>
      </c>
      <c r="I59" s="27">
        <f>'[6]เย็น '!I59+'[6]เช้า '!I59+[6]บ่าย!I59</f>
        <v>0</v>
      </c>
      <c r="J59" s="27">
        <f t="shared" si="0"/>
        <v>0</v>
      </c>
      <c r="K59" s="27">
        <f>'[6]เย็น '!J59+'[6]เช้า '!J59+[6]บ่าย!J59</f>
        <v>0</v>
      </c>
      <c r="L59" s="27">
        <f>'[6]เย็น '!K59+'[6]เช้า '!K59+[6]บ่าย!K59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3" ht="22.2" hidden="1" customHeight="1" x14ac:dyDescent="0.35">
      <c r="B60" s="21">
        <v>1111078</v>
      </c>
      <c r="C60" s="26" t="s">
        <v>65</v>
      </c>
      <c r="D60" s="27">
        <f>'[6]เย็น '!D60+'[6]เช้า '!D60+[6]บ่าย!D60</f>
        <v>0</v>
      </c>
      <c r="E60" s="27">
        <f>'[6]เย็น '!E60+'[6]เช้า '!E60+[6]บ่าย!E60</f>
        <v>0</v>
      </c>
      <c r="F60" s="27">
        <f>'[6]เย็น '!F60+'[6]เช้า '!F60+[6]บ่าย!F60</f>
        <v>0</v>
      </c>
      <c r="G60" s="27">
        <f>'[6]เย็น '!G60+'[6]เช้า '!G60+[6]บ่าย!G60</f>
        <v>0</v>
      </c>
      <c r="H60" s="27">
        <f>'[6]เย็น '!H60+'[6]เช้า '!H60+[6]บ่าย!H60</f>
        <v>0</v>
      </c>
      <c r="I60" s="27">
        <f>'[6]เย็น '!I60+'[6]เช้า '!I60+[6]บ่าย!I60</f>
        <v>0</v>
      </c>
      <c r="J60" s="27">
        <f t="shared" si="0"/>
        <v>0</v>
      </c>
      <c r="K60" s="27">
        <f>'[6]เย็น '!J60+'[6]เช้า '!J60+[6]บ่าย!J60</f>
        <v>0</v>
      </c>
      <c r="L60" s="27">
        <f>'[6]เย็น '!K60+'[6]เช้า '!K60+[6]บ่าย!K60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3" ht="22.2" hidden="1" customHeight="1" x14ac:dyDescent="0.35">
      <c r="B61" s="21">
        <v>1111079</v>
      </c>
      <c r="C61" s="26" t="s">
        <v>27</v>
      </c>
      <c r="D61" s="27">
        <f>'[6]เย็น '!D61+'[6]เช้า '!D61+[6]บ่าย!D61</f>
        <v>0</v>
      </c>
      <c r="E61" s="27">
        <f>'[6]เย็น '!E61+'[6]เช้า '!E61+[6]บ่าย!E61</f>
        <v>0</v>
      </c>
      <c r="F61" s="27">
        <f>'[6]เย็น '!F61+'[6]เช้า '!F61+[6]บ่าย!F61</f>
        <v>0</v>
      </c>
      <c r="G61" s="27">
        <f>'[6]เย็น '!G61+'[6]เช้า '!G61+[6]บ่าย!G61</f>
        <v>0</v>
      </c>
      <c r="H61" s="27">
        <f>'[6]เย็น '!H61+'[6]เช้า '!H61+[6]บ่าย!H61</f>
        <v>0</v>
      </c>
      <c r="I61" s="27">
        <f>'[6]เย็น '!I61+'[6]เช้า '!I61+[6]บ่าย!I61</f>
        <v>0</v>
      </c>
      <c r="J61" s="27">
        <f t="shared" si="0"/>
        <v>0</v>
      </c>
      <c r="K61" s="27">
        <f>'[6]เย็น '!J61+'[6]เช้า '!J61+[6]บ่าย!J61</f>
        <v>0</v>
      </c>
      <c r="L61" s="27">
        <f>'[6]เย็น '!K61+'[6]เช้า '!K61+[6]บ่าย!K61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3" ht="22.2" hidden="1" customHeight="1" x14ac:dyDescent="0.35">
      <c r="B62" s="21">
        <v>1111080</v>
      </c>
      <c r="C62" s="26" t="s">
        <v>28</v>
      </c>
      <c r="D62" s="27">
        <f>'[6]เย็น '!D62+'[6]เช้า '!D62+[6]บ่าย!D62</f>
        <v>0</v>
      </c>
      <c r="E62" s="27">
        <f>'[6]เย็น '!E62+'[6]เช้า '!E62+[6]บ่าย!E62</f>
        <v>0</v>
      </c>
      <c r="F62" s="27">
        <f>'[6]เย็น '!F62+'[6]เช้า '!F62+[6]บ่าย!F62</f>
        <v>0</v>
      </c>
      <c r="G62" s="27">
        <f>'[6]เย็น '!G62+'[6]เช้า '!G62+[6]บ่าย!G62</f>
        <v>0</v>
      </c>
      <c r="H62" s="27">
        <f>'[6]เย็น '!H62+'[6]เช้า '!H62+[6]บ่าย!H62</f>
        <v>0</v>
      </c>
      <c r="I62" s="27">
        <f>'[6]เย็น '!I62+'[6]เช้า '!I62+[6]บ่าย!I62</f>
        <v>0</v>
      </c>
      <c r="J62" s="27">
        <f t="shared" si="0"/>
        <v>0</v>
      </c>
      <c r="K62" s="27">
        <f>'[6]เย็น '!J62+'[6]เช้า '!J62+[6]บ่าย!J62</f>
        <v>0</v>
      </c>
      <c r="L62" s="27">
        <f>'[6]เย็น '!K62+'[6]เช้า '!K62+[6]บ่าย!K62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3" ht="22.2" hidden="1" customHeight="1" x14ac:dyDescent="0.35">
      <c r="B63" s="21">
        <v>1111081</v>
      </c>
      <c r="C63" s="26" t="s">
        <v>29</v>
      </c>
      <c r="D63" s="27">
        <f>'[6]เย็น '!D63+'[6]เช้า '!D63+[6]บ่าย!D63</f>
        <v>0</v>
      </c>
      <c r="E63" s="27">
        <f>'[6]เย็น '!E63+'[6]เช้า '!E63+[6]บ่าย!E63</f>
        <v>0</v>
      </c>
      <c r="F63" s="27">
        <f>'[6]เย็น '!F63+'[6]เช้า '!F63+[6]บ่าย!F63</f>
        <v>0</v>
      </c>
      <c r="G63" s="27">
        <f>'[6]เย็น '!G63+'[6]เช้า '!G63+[6]บ่าย!G63</f>
        <v>0</v>
      </c>
      <c r="H63" s="27">
        <f>'[6]เย็น '!H63+'[6]เช้า '!H63+[6]บ่าย!H63</f>
        <v>0</v>
      </c>
      <c r="I63" s="27">
        <f>'[6]เย็น '!I63+'[6]เช้า '!I63+[6]บ่าย!I63</f>
        <v>0</v>
      </c>
      <c r="J63" s="27">
        <f t="shared" si="0"/>
        <v>0</v>
      </c>
      <c r="K63" s="27">
        <f>'[6]เย็น '!J63+'[6]เช้า '!J63+[6]บ่าย!J63</f>
        <v>0</v>
      </c>
      <c r="L63" s="27">
        <f>'[6]เย็น '!K63+'[6]เช้า '!K63+[6]บ่าย!K63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3" ht="22.2" hidden="1" customHeight="1" x14ac:dyDescent="0.35">
      <c r="B64" s="21">
        <v>1111082</v>
      </c>
      <c r="C64" s="26" t="s">
        <v>30</v>
      </c>
      <c r="D64" s="27">
        <f>'[6]เย็น '!D64+'[6]เช้า '!D64+[6]บ่าย!D64</f>
        <v>0</v>
      </c>
      <c r="E64" s="27">
        <f>'[6]เย็น '!E64+'[6]เช้า '!E64+[6]บ่าย!E64</f>
        <v>0</v>
      </c>
      <c r="F64" s="27">
        <f>'[6]เย็น '!F64+'[6]เช้า '!F64+[6]บ่าย!F64</f>
        <v>0</v>
      </c>
      <c r="G64" s="27">
        <f>'[6]เย็น '!G64+'[6]เช้า '!G64+[6]บ่าย!G64</f>
        <v>0</v>
      </c>
      <c r="H64" s="27">
        <f>'[6]เย็น '!H64+'[6]เช้า '!H64+[6]บ่าย!H64</f>
        <v>0</v>
      </c>
      <c r="I64" s="27">
        <f>'[6]เย็น '!I64+'[6]เช้า '!I64+[6]บ่าย!I64</f>
        <v>0</v>
      </c>
      <c r="J64" s="27">
        <f t="shared" si="0"/>
        <v>0</v>
      </c>
      <c r="K64" s="27">
        <f>'[6]เย็น '!J64+'[6]เช้า '!J64+[6]บ่าย!J64</f>
        <v>0</v>
      </c>
      <c r="L64" s="27">
        <f>'[6]เย็น '!K64+'[6]เช้า '!K64+[6]บ่าย!K64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ht="22.2" hidden="1" customHeight="1" x14ac:dyDescent="0.35">
      <c r="B65" s="21">
        <v>1111083</v>
      </c>
      <c r="C65" s="26" t="s">
        <v>31</v>
      </c>
      <c r="D65" s="27">
        <f>'[6]เย็น '!D65+'[6]เช้า '!D65+[6]บ่าย!D65</f>
        <v>0</v>
      </c>
      <c r="E65" s="27">
        <f>'[6]เย็น '!E65+'[6]เช้า '!E65+[6]บ่าย!E65</f>
        <v>0</v>
      </c>
      <c r="F65" s="27">
        <f>'[6]เย็น '!F65+'[6]เช้า '!F65+[6]บ่าย!F65</f>
        <v>0</v>
      </c>
      <c r="G65" s="27">
        <f>'[6]เย็น '!G65+'[6]เช้า '!G65+[6]บ่าย!G65</f>
        <v>0</v>
      </c>
      <c r="H65" s="27">
        <f>'[6]เย็น '!H65+'[6]เช้า '!H65+[6]บ่าย!H65</f>
        <v>0</v>
      </c>
      <c r="I65" s="27">
        <f>'[6]เย็น '!I65+'[6]เช้า '!I65+[6]บ่าย!I65</f>
        <v>0</v>
      </c>
      <c r="J65" s="27">
        <f t="shared" si="0"/>
        <v>0</v>
      </c>
      <c r="K65" s="27">
        <f>'[6]เย็น '!J65+'[6]เช้า '!J65+[6]บ่าย!J65</f>
        <v>0</v>
      </c>
      <c r="L65" s="27">
        <f>'[6]เย็น '!K65+'[6]เช้า '!K65+[6]บ่าย!K65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0"/>
    </row>
    <row r="66" spans="2:21" ht="22.2" hidden="1" customHeight="1" x14ac:dyDescent="0.35">
      <c r="B66" s="21">
        <v>1111010</v>
      </c>
      <c r="C66" s="26" t="s">
        <v>111</v>
      </c>
      <c r="D66" s="27">
        <f>[6]บ่าย!D66+'[6]เช้า '!D66+'[6]เย็น '!D66</f>
        <v>0</v>
      </c>
      <c r="E66" s="27">
        <f>[6]บ่าย!E66+'[6]เช้า '!E66+'[6]เย็น '!E66</f>
        <v>0</v>
      </c>
      <c r="F66" s="27">
        <f>[6]บ่าย!F66+'[6]เช้า '!F66+'[6]เย็น '!F66</f>
        <v>0</v>
      </c>
      <c r="G66" s="27">
        <f>[6]บ่าย!G66+'[6]เช้า '!G66+'[6]เย็น '!G66</f>
        <v>0</v>
      </c>
      <c r="H66" s="27">
        <f>[6]บ่าย!H66+'[6]เช้า '!H66+'[6]เย็น '!H66</f>
        <v>0</v>
      </c>
      <c r="I66" s="27">
        <f>[6]บ่าย!I66+'[6]เช้า '!I66+'[6]เย็น '!I66</f>
        <v>0</v>
      </c>
      <c r="J66" s="27">
        <f t="shared" si="0"/>
        <v>0</v>
      </c>
      <c r="K66" s="27">
        <f>[6]บ่าย!J66+'[6]เช้า '!J66+'[6]เย็น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3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3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35">
      <c r="B69" s="21">
        <v>1111009</v>
      </c>
      <c r="C69" s="37" t="s">
        <v>32</v>
      </c>
      <c r="D69" s="27">
        <f>'[6]เย็น '!D69+'[6]เช้า '!D69+[6]บ่าย!D69</f>
        <v>9</v>
      </c>
      <c r="E69" s="27">
        <f>'[6]เย็น '!E69+'[6]เช้า '!E69+[6]บ่าย!E69</f>
        <v>8</v>
      </c>
      <c r="F69" s="27">
        <f>'[6]เย็น '!F69+'[6]เช้า '!F69+[6]บ่าย!F69</f>
        <v>3</v>
      </c>
      <c r="G69" s="27">
        <f>'[6]เย็น '!G69+'[6]เช้า '!G69+[6]บ่าย!G69</f>
        <v>44</v>
      </c>
      <c r="H69" s="27">
        <f>'[6]เย็น '!H69+'[6]เช้า '!H69+[6]บ่าย!H69</f>
        <v>0</v>
      </c>
      <c r="I69" s="27">
        <f>'[6]เย็น '!I69+'[6]เช้า '!I69+[6]บ่าย!I69</f>
        <v>0</v>
      </c>
      <c r="J69" s="27">
        <f t="shared" si="0"/>
        <v>44</v>
      </c>
      <c r="K69" s="27">
        <f>'[6]เย็น '!J69+'[6]เช้า '!J69+[6]บ่าย!J69</f>
        <v>0</v>
      </c>
      <c r="L69" s="27">
        <f>'[6]เย็น '!K69+'[6]เช้า '!K69+[6]บ่าย!K69</f>
        <v>0</v>
      </c>
      <c r="M69" s="28">
        <f t="shared" si="1"/>
        <v>64</v>
      </c>
      <c r="N69" s="21"/>
      <c r="O69" s="21"/>
      <c r="P69" s="21"/>
      <c r="Q69" s="21"/>
      <c r="R69" s="29">
        <f t="shared" ref="R69:R88" si="3">(N69+O69+P69+Q69)-M69</f>
        <v>-64</v>
      </c>
      <c r="U69" s="30"/>
    </row>
    <row r="70" spans="2:21" ht="22.2" hidden="1" customHeight="1" x14ac:dyDescent="0.35">
      <c r="B70" s="21">
        <v>1111023</v>
      </c>
      <c r="C70" s="37" t="s">
        <v>113</v>
      </c>
      <c r="D70" s="27">
        <f>'[6]เย็น '!D70+'[6]เช้า '!D70+[6]บ่าย!D70</f>
        <v>0</v>
      </c>
      <c r="E70" s="27">
        <f>'[6]เย็น '!E70+'[6]เช้า '!E70+[6]บ่าย!E70</f>
        <v>0</v>
      </c>
      <c r="F70" s="27">
        <f>'[6]เย็น '!F70+'[6]เช้า '!F70+[6]บ่าย!F70</f>
        <v>0</v>
      </c>
      <c r="G70" s="27">
        <f>'[6]เย็น '!G70+'[6]เช้า '!G70+[6]บ่าย!G70</f>
        <v>0</v>
      </c>
      <c r="H70" s="27">
        <f>'[6]เย็น '!H70+'[6]เช้า '!H70+[6]บ่าย!H70</f>
        <v>0</v>
      </c>
      <c r="I70" s="27">
        <f>'[6]เย็น '!I70+'[6]เช้า '!I70+[6]บ่าย!I70</f>
        <v>0</v>
      </c>
      <c r="J70" s="27">
        <f t="shared" si="0"/>
        <v>0</v>
      </c>
      <c r="K70" s="27">
        <f>'[6]เย็น '!J70+'[6]เช้า '!J70+[6]บ่าย!J70</f>
        <v>0</v>
      </c>
      <c r="L70" s="27">
        <f>'[6]เย็น '!K70+'[6]เช้า '!K70+[6]บ่าย!K70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ht="22.2" hidden="1" customHeight="1" x14ac:dyDescent="0.35">
      <c r="B71" s="21">
        <v>1111016</v>
      </c>
      <c r="C71" s="37" t="s">
        <v>114</v>
      </c>
      <c r="D71" s="27">
        <f>'[6]เย็น '!D71+'[6]เช้า '!D71+[6]บ่าย!D71</f>
        <v>0</v>
      </c>
      <c r="E71" s="27">
        <f>'[6]เย็น '!E71+'[6]เช้า '!E71+[6]บ่าย!E71</f>
        <v>0</v>
      </c>
      <c r="F71" s="27">
        <f>'[6]เย็น '!F71+'[6]เช้า '!F71+[6]บ่าย!F71</f>
        <v>0</v>
      </c>
      <c r="G71" s="27">
        <f>'[6]เย็น '!G71+'[6]เช้า '!G71+[6]บ่าย!G71</f>
        <v>0</v>
      </c>
      <c r="H71" s="27">
        <f>'[6]เย็น '!H71+'[6]เช้า '!H71+[6]บ่าย!H71</f>
        <v>0</v>
      </c>
      <c r="I71" s="27">
        <f>'[6]เย็น '!I71+'[6]เช้า '!I71+[6]บ่าย!I71</f>
        <v>0</v>
      </c>
      <c r="J71" s="27">
        <f t="shared" si="0"/>
        <v>0</v>
      </c>
      <c r="K71" s="27">
        <f>'[6]เย็น '!J71+'[6]เช้า '!J71+[6]บ่าย!J71</f>
        <v>0</v>
      </c>
      <c r="L71" s="27">
        <f>'[6]เย็น '!K71+'[6]เช้า '!K71+[6]บ่าย!K71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ht="22.2" hidden="1" customHeight="1" x14ac:dyDescent="0.35">
      <c r="B72" s="21">
        <v>1111014</v>
      </c>
      <c r="C72" s="37" t="s">
        <v>115</v>
      </c>
      <c r="D72" s="27">
        <f>'[6]เย็น '!D72+'[6]เช้า '!D72+[6]บ่าย!D72</f>
        <v>0</v>
      </c>
      <c r="E72" s="27">
        <f>'[6]เย็น '!E72+'[6]เช้า '!E72+[6]บ่าย!E72</f>
        <v>0</v>
      </c>
      <c r="F72" s="27">
        <f>'[6]เย็น '!F72+'[6]เช้า '!F72+[6]บ่าย!F72</f>
        <v>0</v>
      </c>
      <c r="G72" s="27">
        <f>'[6]เย็น '!G72+'[6]เช้า '!G72+[6]บ่าย!G72</f>
        <v>0</v>
      </c>
      <c r="H72" s="27">
        <f>'[6]เย็น '!H72+'[6]เช้า '!H72+[6]บ่าย!H72</f>
        <v>0</v>
      </c>
      <c r="I72" s="27">
        <f>'[6]เย็น '!I72+'[6]เช้า '!I72+[6]บ่าย!I72</f>
        <v>0</v>
      </c>
      <c r="J72" s="27">
        <f t="shared" ref="J72:J135" si="4">+G72+H72+I72</f>
        <v>0</v>
      </c>
      <c r="K72" s="27">
        <f>'[6]เย็น '!J72+'[6]เช้า '!J72+[6]บ่าย!J72</f>
        <v>0</v>
      </c>
      <c r="L72" s="27">
        <f>'[6]เย็น '!K72+'[6]เช้า '!K72+[6]บ่าย!K72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ht="22.2" hidden="1" customHeight="1" x14ac:dyDescent="0.35">
      <c r="B73" s="21">
        <v>1111025</v>
      </c>
      <c r="C73" s="37" t="s">
        <v>116</v>
      </c>
      <c r="D73" s="27">
        <f>'[6]เย็น '!D73+'[6]เช้า '!D73+[6]บ่าย!D73</f>
        <v>0</v>
      </c>
      <c r="E73" s="27">
        <f>'[6]เย็น '!E73+'[6]เช้า '!E73+[6]บ่าย!E73</f>
        <v>0</v>
      </c>
      <c r="F73" s="27">
        <f>'[6]เย็น '!F73+'[6]เช้า '!F73+[6]บ่าย!F73</f>
        <v>0</v>
      </c>
      <c r="G73" s="27">
        <f>'[6]เย็น '!G73+'[6]เช้า '!G73+[6]บ่าย!G73</f>
        <v>0</v>
      </c>
      <c r="H73" s="27">
        <f>'[6]เย็น '!H73+'[6]เช้า '!H73+[6]บ่าย!H73</f>
        <v>0</v>
      </c>
      <c r="I73" s="27">
        <f>'[6]เย็น '!I73+'[6]เช้า '!I73+[6]บ่าย!I73</f>
        <v>0</v>
      </c>
      <c r="J73" s="27">
        <f t="shared" si="4"/>
        <v>0</v>
      </c>
      <c r="K73" s="27">
        <f>'[6]เย็น '!J73+'[6]เช้า '!J73+[6]บ่าย!J73</f>
        <v>0</v>
      </c>
      <c r="L73" s="27">
        <f>'[6]เย็น '!K73+'[6]เช้า '!K73+[6]บ่าย!K73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ht="22.2" hidden="1" customHeight="1" x14ac:dyDescent="0.35">
      <c r="B74" s="21">
        <v>1111018</v>
      </c>
      <c r="C74" s="37" t="s">
        <v>117</v>
      </c>
      <c r="D74" s="27">
        <f>'[6]เย็น '!D74+'[6]เช้า '!D74+[6]บ่าย!D74</f>
        <v>0</v>
      </c>
      <c r="E74" s="27">
        <f>'[6]เย็น '!E74+'[6]เช้า '!E74+[6]บ่าย!E74</f>
        <v>0</v>
      </c>
      <c r="F74" s="27">
        <f>'[6]เย็น '!F74+'[6]เช้า '!F74+[6]บ่าย!F74</f>
        <v>0</v>
      </c>
      <c r="G74" s="27">
        <f>'[6]เย็น '!G74+'[6]เช้า '!G74+[6]บ่าย!G74</f>
        <v>0</v>
      </c>
      <c r="H74" s="27">
        <f>'[6]เย็น '!H74+'[6]เช้า '!H74+[6]บ่าย!H74</f>
        <v>0</v>
      </c>
      <c r="I74" s="27">
        <f>'[6]เย็น '!I74+'[6]เช้า '!I74+[6]บ่าย!I74</f>
        <v>0</v>
      </c>
      <c r="J74" s="27">
        <f t="shared" si="4"/>
        <v>0</v>
      </c>
      <c r="K74" s="27">
        <f>'[6]เย็น '!J74+'[6]เช้า '!J74+[6]บ่าย!J74</f>
        <v>0</v>
      </c>
      <c r="L74" s="27">
        <f>'[6]เย็น '!K74+'[6]เช้า '!K74+[6]บ่าย!K74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ht="22.2" hidden="1" customHeight="1" x14ac:dyDescent="0.35">
      <c r="B75" s="21">
        <v>1111012</v>
      </c>
      <c r="C75" s="37" t="s">
        <v>118</v>
      </c>
      <c r="D75" s="27">
        <f>'[6]เย็น '!D75+'[6]เช้า '!D75+[6]บ่าย!D75</f>
        <v>0</v>
      </c>
      <c r="E75" s="27">
        <f>'[6]เย็น '!E75+'[6]เช้า '!E75+[6]บ่าย!E75</f>
        <v>0</v>
      </c>
      <c r="F75" s="27">
        <f>'[6]เย็น '!F75+'[6]เช้า '!F75+[6]บ่าย!F75</f>
        <v>0</v>
      </c>
      <c r="G75" s="27">
        <f>'[6]เย็น '!G75+'[6]เช้า '!G75+[6]บ่าย!G75</f>
        <v>0</v>
      </c>
      <c r="H75" s="27">
        <f>'[6]เย็น '!H75+'[6]เช้า '!H75+[6]บ่าย!H75</f>
        <v>0</v>
      </c>
      <c r="I75" s="27">
        <f>'[6]เย็น '!I75+'[6]เช้า '!I75+[6]บ่าย!I75</f>
        <v>0</v>
      </c>
      <c r="J75" s="27">
        <f t="shared" si="4"/>
        <v>0</v>
      </c>
      <c r="K75" s="27">
        <f>'[6]เย็น '!J75+'[6]เช้า '!J75+[6]บ่าย!J75</f>
        <v>0</v>
      </c>
      <c r="L75" s="27">
        <f>'[6]เย็น '!K75+'[6]เช้า '!K75+[6]บ่าย!K75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ht="22.2" hidden="1" customHeight="1" x14ac:dyDescent="0.35">
      <c r="B76" s="21">
        <v>1111020</v>
      </c>
      <c r="C76" s="37" t="s">
        <v>119</v>
      </c>
      <c r="D76" s="27">
        <f>'[6]เย็น '!D76+'[6]เช้า '!D76+[6]บ่าย!D76</f>
        <v>0</v>
      </c>
      <c r="E76" s="27">
        <f>'[6]เย็น '!E76+'[6]เช้า '!E76+[6]บ่าย!E76</f>
        <v>0</v>
      </c>
      <c r="F76" s="27">
        <f>'[6]เย็น '!F76+'[6]เช้า '!F76+[6]บ่าย!F76</f>
        <v>0</v>
      </c>
      <c r="G76" s="27">
        <f>'[6]เย็น '!G76+'[6]เช้า '!G76+[6]บ่าย!G76</f>
        <v>0</v>
      </c>
      <c r="H76" s="27">
        <f>'[6]เย็น '!H76+'[6]เช้า '!H76+[6]บ่าย!H76</f>
        <v>0</v>
      </c>
      <c r="I76" s="27">
        <f>'[6]เย็น '!I76+'[6]เช้า '!I76+[6]บ่าย!I76</f>
        <v>0</v>
      </c>
      <c r="J76" s="27">
        <f t="shared" si="4"/>
        <v>0</v>
      </c>
      <c r="K76" s="27">
        <f>'[6]เย็น '!J76+'[6]เช้า '!J76+[6]บ่าย!J76</f>
        <v>0</v>
      </c>
      <c r="L76" s="27">
        <f>'[6]เย็น '!K76+'[6]เช้า '!K76+[6]บ่าย!K76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3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3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ht="22.2" hidden="1" customHeight="1" x14ac:dyDescent="0.35">
      <c r="B79" s="21">
        <v>1111022</v>
      </c>
      <c r="C79" s="37" t="s">
        <v>121</v>
      </c>
      <c r="D79" s="27">
        <f>'[6]เย็น '!D79+'[6]เช้า '!D79+[6]บ่าย!D79</f>
        <v>0</v>
      </c>
      <c r="E79" s="27">
        <f>'[6]เย็น '!E79+'[6]เช้า '!E79+[6]บ่าย!E79</f>
        <v>0</v>
      </c>
      <c r="F79" s="27">
        <f>'[6]เย็น '!F79+'[6]เช้า '!F79+[6]บ่าย!F79</f>
        <v>0</v>
      </c>
      <c r="G79" s="27">
        <f>'[6]เย็น '!G79+'[6]เช้า '!G79+[6]บ่าย!G79</f>
        <v>0</v>
      </c>
      <c r="H79" s="27">
        <f>'[6]เย็น '!H79+'[6]เช้า '!H79+[6]บ่าย!H79</f>
        <v>0</v>
      </c>
      <c r="I79" s="27">
        <f>'[6]เย็น '!I79+'[6]เช้า '!I79+[6]บ่าย!I79</f>
        <v>0</v>
      </c>
      <c r="J79" s="27">
        <f t="shared" si="4"/>
        <v>0</v>
      </c>
      <c r="K79" s="27">
        <f>'[6]เย็น '!J79+'[6]เช้า '!J79+[6]บ่าย!J79</f>
        <v>0</v>
      </c>
      <c r="L79" s="27">
        <f>'[6]เย็น '!K79+'[6]เช้า '!K79+[6]บ่าย!K79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ht="22.2" hidden="1" customHeight="1" x14ac:dyDescent="0.35">
      <c r="B80" s="21">
        <v>1111015</v>
      </c>
      <c r="C80" s="37" t="s">
        <v>122</v>
      </c>
      <c r="D80" s="27">
        <f>'[6]เย็น '!D80+'[6]เช้า '!D80+[6]บ่าย!D80</f>
        <v>0</v>
      </c>
      <c r="E80" s="27">
        <f>'[6]เย็น '!E80+'[6]เช้า '!E80+[6]บ่าย!E80</f>
        <v>0</v>
      </c>
      <c r="F80" s="27">
        <f>'[6]เย็น '!F80+'[6]เช้า '!F80+[6]บ่าย!F80</f>
        <v>0</v>
      </c>
      <c r="G80" s="27">
        <f>'[6]เย็น '!G80+'[6]เช้า '!G80+[6]บ่าย!G80</f>
        <v>0</v>
      </c>
      <c r="H80" s="27">
        <f>'[6]เย็น '!H80+'[6]เช้า '!H80+[6]บ่าย!H80</f>
        <v>0</v>
      </c>
      <c r="I80" s="27">
        <f>'[6]เย็น '!I80+'[6]เช้า '!I80+[6]บ่าย!I80</f>
        <v>0</v>
      </c>
      <c r="J80" s="27">
        <f t="shared" si="4"/>
        <v>0</v>
      </c>
      <c r="K80" s="27">
        <f>'[6]เย็น '!J80+'[6]เช้า '!J80+[6]บ่าย!J80</f>
        <v>0</v>
      </c>
      <c r="L80" s="27">
        <f>'[6]เย็น '!K80+'[6]เช้า '!K80+[6]บ่าย!K80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21" ht="22.2" hidden="1" customHeight="1" x14ac:dyDescent="0.35">
      <c r="B81" s="21">
        <v>1111013</v>
      </c>
      <c r="C81" s="37" t="s">
        <v>123</v>
      </c>
      <c r="D81" s="27">
        <f>'[6]เย็น '!D81+'[6]เช้า '!D81+[6]บ่าย!D81</f>
        <v>0</v>
      </c>
      <c r="E81" s="27">
        <f>'[6]เย็น '!E81+'[6]เช้า '!E81+[6]บ่าย!E81</f>
        <v>0</v>
      </c>
      <c r="F81" s="27">
        <f>'[6]เย็น '!F81+'[6]เช้า '!F81+[6]บ่าย!F81</f>
        <v>0</v>
      </c>
      <c r="G81" s="27">
        <f>'[6]เย็น '!G81+'[6]เช้า '!G81+[6]บ่าย!G81</f>
        <v>0</v>
      </c>
      <c r="H81" s="27">
        <f>'[6]เย็น '!H81+'[6]เช้า '!H81+[6]บ่าย!H81</f>
        <v>0</v>
      </c>
      <c r="I81" s="27">
        <f>'[6]เย็น '!I81+'[6]เช้า '!I81+[6]บ่าย!I81</f>
        <v>0</v>
      </c>
      <c r="J81" s="27">
        <f t="shared" si="4"/>
        <v>0</v>
      </c>
      <c r="K81" s="27">
        <f>'[6]เย็น '!J81+'[6]เช้า '!J81+[6]บ่าย!J81</f>
        <v>0</v>
      </c>
      <c r="L81" s="27">
        <f>'[6]เย็น '!K81+'[6]เช้า '!K81+[6]บ่าย!K81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21" ht="22.2" hidden="1" customHeight="1" x14ac:dyDescent="0.35">
      <c r="B82" s="21">
        <v>1111024</v>
      </c>
      <c r="C82" s="37" t="s">
        <v>124</v>
      </c>
      <c r="D82" s="27">
        <f>'[6]เย็น '!D82+'[6]เช้า '!D82+[6]บ่าย!D82</f>
        <v>0</v>
      </c>
      <c r="E82" s="27">
        <f>'[6]เย็น '!E82+'[6]เช้า '!E82+[6]บ่าย!E82</f>
        <v>0</v>
      </c>
      <c r="F82" s="27">
        <f>'[6]เย็น '!F82+'[6]เช้า '!F82+[6]บ่าย!F82</f>
        <v>0</v>
      </c>
      <c r="G82" s="27">
        <f>'[6]เย็น '!G82+'[6]เช้า '!G82+[6]บ่าย!G82</f>
        <v>0</v>
      </c>
      <c r="H82" s="27">
        <f>'[6]เย็น '!H82+'[6]เช้า '!H82+[6]บ่าย!H82</f>
        <v>0</v>
      </c>
      <c r="I82" s="27">
        <f>'[6]เย็น '!I82+'[6]เช้า '!I82+[6]บ่าย!I82</f>
        <v>0</v>
      </c>
      <c r="J82" s="27">
        <f t="shared" si="4"/>
        <v>0</v>
      </c>
      <c r="K82" s="27">
        <f>'[6]เย็น '!J82+'[6]เช้า '!J82+[6]บ่าย!J82</f>
        <v>0</v>
      </c>
      <c r="L82" s="27">
        <f>'[6]เย็น '!K82+'[6]เช้า '!K82+[6]บ่าย!K82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21" ht="22.2" hidden="1" customHeight="1" x14ac:dyDescent="0.35">
      <c r="B83" s="21">
        <v>1111017</v>
      </c>
      <c r="C83" s="37" t="s">
        <v>125</v>
      </c>
      <c r="D83" s="27">
        <f>'[6]เย็น '!D83+'[6]เช้า '!D83+[6]บ่าย!D83</f>
        <v>0</v>
      </c>
      <c r="E83" s="27">
        <f>'[6]เย็น '!E83+'[6]เช้า '!E83+[6]บ่าย!E83</f>
        <v>0</v>
      </c>
      <c r="F83" s="27">
        <f>'[6]เย็น '!F83+'[6]เช้า '!F83+[6]บ่าย!F83</f>
        <v>0</v>
      </c>
      <c r="G83" s="27">
        <f>'[6]เย็น '!G83+'[6]เช้า '!G83+[6]บ่าย!G83</f>
        <v>0</v>
      </c>
      <c r="H83" s="27">
        <f>'[6]เย็น '!H83+'[6]เช้า '!H83+[6]บ่าย!H83</f>
        <v>0</v>
      </c>
      <c r="I83" s="27">
        <f>'[6]เย็น '!I83+'[6]เช้า '!I83+[6]บ่าย!I83</f>
        <v>0</v>
      </c>
      <c r="J83" s="27">
        <f t="shared" si="4"/>
        <v>0</v>
      </c>
      <c r="K83" s="27">
        <f>'[6]เย็น '!J83+'[6]เช้า '!J83+[6]บ่าย!J83</f>
        <v>0</v>
      </c>
      <c r="L83" s="27">
        <f>'[6]เย็น '!K83+'[6]เช้า '!K83+[6]บ่าย!K83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21" ht="22.2" hidden="1" customHeight="1" x14ac:dyDescent="0.35">
      <c r="B84" s="21">
        <v>1111011</v>
      </c>
      <c r="C84" s="37" t="s">
        <v>126</v>
      </c>
      <c r="D84" s="27">
        <f>'[6]เย็น '!D84+'[6]เช้า '!D84+[6]บ่าย!D84</f>
        <v>0</v>
      </c>
      <c r="E84" s="27">
        <f>'[6]เย็น '!E84+'[6]เช้า '!E84+[6]บ่าย!E84</f>
        <v>0</v>
      </c>
      <c r="F84" s="27">
        <f>'[6]เย็น '!F84+'[6]เช้า '!F84+[6]บ่าย!F84</f>
        <v>0</v>
      </c>
      <c r="G84" s="27">
        <f>'[6]เย็น '!G84+'[6]เช้า '!G84+[6]บ่าย!G84</f>
        <v>0</v>
      </c>
      <c r="H84" s="27">
        <f>'[6]เย็น '!H84+'[6]เช้า '!H84+[6]บ่าย!H84</f>
        <v>0</v>
      </c>
      <c r="I84" s="27">
        <f>'[6]เย็น '!I84+'[6]เช้า '!I84+[6]บ่าย!I84</f>
        <v>0</v>
      </c>
      <c r="J84" s="27">
        <f t="shared" si="4"/>
        <v>0</v>
      </c>
      <c r="K84" s="27">
        <f>'[6]เย็น '!J84+'[6]เช้า '!J84+[6]บ่าย!J84</f>
        <v>0</v>
      </c>
      <c r="L84" s="27">
        <f>'[6]เย็น '!K84+'[6]เช้า '!K84+[6]บ่าย!K84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21" ht="22.2" hidden="1" customHeight="1" x14ac:dyDescent="0.35">
      <c r="B85" s="21">
        <v>1111019</v>
      </c>
      <c r="C85" s="37" t="s">
        <v>127</v>
      </c>
      <c r="D85" s="27">
        <f>'[6]เย็น '!D85+'[6]เช้า '!D85+[6]บ่าย!D85</f>
        <v>0</v>
      </c>
      <c r="E85" s="27">
        <f>'[6]เย็น '!E85+'[6]เช้า '!E85+[6]บ่าย!E85</f>
        <v>0</v>
      </c>
      <c r="F85" s="27">
        <f>'[6]เย็น '!F85+'[6]เช้า '!F85+[6]บ่าย!F85</f>
        <v>0</v>
      </c>
      <c r="G85" s="27">
        <f>'[6]เย็น '!G85+'[6]เช้า '!G85+[6]บ่าย!G85</f>
        <v>0</v>
      </c>
      <c r="H85" s="27">
        <f>'[6]เย็น '!H85+'[6]เช้า '!H85+[6]บ่าย!H85</f>
        <v>0</v>
      </c>
      <c r="I85" s="27">
        <f>'[6]เย็น '!I85+'[6]เช้า '!I85+[6]บ่าย!I85</f>
        <v>0</v>
      </c>
      <c r="J85" s="27">
        <f t="shared" si="4"/>
        <v>0</v>
      </c>
      <c r="K85" s="27">
        <f>'[6]เย็น '!J85+'[6]เช้า '!J85+[6]บ่าย!J85</f>
        <v>0</v>
      </c>
      <c r="L85" s="27">
        <f>'[6]เย็น '!K85+'[6]เช้า '!K85+[6]บ่าย!K85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21" ht="22.2" hidden="1" customHeight="1" x14ac:dyDescent="0.35">
      <c r="B86" s="21">
        <v>1113081</v>
      </c>
      <c r="C86" s="37" t="s">
        <v>128</v>
      </c>
      <c r="D86" s="27">
        <f>'[6]เย็น '!D86+'[6]เช้า '!D86+[6]บ่าย!D86</f>
        <v>0</v>
      </c>
      <c r="E86" s="27">
        <f>'[6]เย็น '!E86+'[6]เช้า '!E86+[6]บ่าย!E86</f>
        <v>0</v>
      </c>
      <c r="F86" s="27">
        <f>'[6]เย็น '!F86+'[6]เช้า '!F86+[6]บ่าย!F86</f>
        <v>0</v>
      </c>
      <c r="G86" s="27">
        <f>'[6]เย็น '!G86+'[6]เช้า '!G86+[6]บ่าย!G86</f>
        <v>0</v>
      </c>
      <c r="H86" s="27">
        <f>'[6]เย็น '!H86+'[6]เช้า '!H86+[6]บ่าย!H86</f>
        <v>0</v>
      </c>
      <c r="I86" s="27">
        <f>'[6]เย็น '!I86+'[6]เช้า '!I86+[6]บ่าย!I86</f>
        <v>0</v>
      </c>
      <c r="J86" s="27">
        <f t="shared" si="4"/>
        <v>0</v>
      </c>
      <c r="K86" s="27">
        <f>'[6]เย็น '!J86+'[6]เช้า '!J86+[6]บ่าย!J86</f>
        <v>0</v>
      </c>
      <c r="L86" s="27">
        <f>'[6]เย็น '!K86+'[6]เช้า '!K86+[6]บ่าย!K86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21" x14ac:dyDescent="0.35">
      <c r="B87" s="21">
        <v>1111008</v>
      </c>
      <c r="C87" s="37" t="s">
        <v>33</v>
      </c>
      <c r="D87" s="27">
        <f>'[6]เย็น '!D87+'[6]เช้า '!D87+[6]บ่าย!D87</f>
        <v>2</v>
      </c>
      <c r="E87" s="27">
        <f>'[6]เย็น '!E87+'[6]เช้า '!E87+[6]บ่าย!E87</f>
        <v>12</v>
      </c>
      <c r="F87" s="27">
        <f>'[6]เย็น '!F87+'[6]เช้า '!F87+[6]บ่าย!F87</f>
        <v>0</v>
      </c>
      <c r="G87" s="27">
        <f>'[6]เย็น '!G87+'[6]เช้า '!G87+[6]บ่าย!G87</f>
        <v>0</v>
      </c>
      <c r="H87" s="27">
        <f>'[6]เย็น '!H87+'[6]เช้า '!H87+[6]บ่าย!H87</f>
        <v>0</v>
      </c>
      <c r="I87" s="27">
        <f>'[6]เย็น '!I87+'[6]เช้า '!I87+[6]บ่าย!I87</f>
        <v>0</v>
      </c>
      <c r="J87" s="27">
        <f t="shared" si="4"/>
        <v>0</v>
      </c>
      <c r="K87" s="27">
        <f>'[6]เย็น '!J87+'[6]เช้า '!J87+[6]บ่าย!J87</f>
        <v>0</v>
      </c>
      <c r="L87" s="27">
        <f>'[6]เย็น '!K87+'[6]เช้า '!K87+[6]บ่าย!K87</f>
        <v>0</v>
      </c>
      <c r="M87" s="28">
        <f t="shared" si="5"/>
        <v>14</v>
      </c>
      <c r="N87" s="21"/>
      <c r="O87" s="21"/>
      <c r="P87" s="21"/>
      <c r="Q87" s="21"/>
      <c r="R87" s="29">
        <f t="shared" si="6"/>
        <v>-14</v>
      </c>
      <c r="U87" s="30"/>
    </row>
    <row r="88" spans="2:21" x14ac:dyDescent="0.3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21" x14ac:dyDescent="0.3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21" x14ac:dyDescent="0.35">
      <c r="B90" s="21">
        <v>1112009</v>
      </c>
      <c r="C90" s="37" t="s">
        <v>130</v>
      </c>
      <c r="D90" s="27">
        <f>'[6]เย็น '!D90+'[6]เช้า '!D90+[6]บ่าย!D90</f>
        <v>10</v>
      </c>
      <c r="E90" s="27">
        <f>'[6]เย็น '!E90+'[6]เช้า '!E90+[6]บ่าย!E90</f>
        <v>1</v>
      </c>
      <c r="F90" s="27">
        <f>'[6]เย็น '!F90+'[6]เช้า '!F90+[6]บ่าย!F90</f>
        <v>0</v>
      </c>
      <c r="G90" s="27">
        <f>'[6]เย็น '!G90+'[6]เช้า '!G90+[6]บ่าย!G90</f>
        <v>0</v>
      </c>
      <c r="H90" s="27">
        <f>'[6]เย็น '!H90+'[6]เช้า '!H90+[6]บ่าย!H90</f>
        <v>0</v>
      </c>
      <c r="I90" s="27">
        <f>'[6]เย็น '!I90+'[6]เช้า '!I90+[6]บ่าย!I90</f>
        <v>0</v>
      </c>
      <c r="J90" s="27">
        <f t="shared" si="4"/>
        <v>0</v>
      </c>
      <c r="K90" s="27">
        <f>'[6]เย็น '!J90+'[6]เช้า '!J90+[6]บ่าย!J90</f>
        <v>0</v>
      </c>
      <c r="L90" s="27"/>
      <c r="M90" s="28">
        <f t="shared" si="5"/>
        <v>11</v>
      </c>
      <c r="N90" s="21"/>
      <c r="O90" s="21"/>
      <c r="P90" s="21"/>
      <c r="Q90" s="21"/>
      <c r="R90" s="29">
        <f t="shared" ref="R90:R99" si="7">(N90+O90+P90+Q90)-M90</f>
        <v>-11</v>
      </c>
    </row>
    <row r="91" spans="2:21" x14ac:dyDescent="0.35">
      <c r="B91" s="21">
        <v>1112011</v>
      </c>
      <c r="C91" s="37" t="s">
        <v>131</v>
      </c>
      <c r="D91" s="27">
        <f>'[6]เย็น '!D91+'[6]เช้า '!D91+[6]บ่าย!D91</f>
        <v>1</v>
      </c>
      <c r="E91" s="27">
        <f>'[6]เย็น '!E91+'[6]เช้า '!E91+[6]บ่าย!E91</f>
        <v>0</v>
      </c>
      <c r="F91" s="27">
        <f>'[6]เย็น '!F91+'[6]เช้า '!F91+[6]บ่าย!F91</f>
        <v>0</v>
      </c>
      <c r="G91" s="27">
        <f>'[6]เย็น '!G91+'[6]เช้า '!G91+[6]บ่าย!G91</f>
        <v>0</v>
      </c>
      <c r="H91" s="27">
        <f>'[6]เย็น '!H91+'[6]เช้า '!H91+[6]บ่าย!H91</f>
        <v>0</v>
      </c>
      <c r="I91" s="27">
        <f>'[6]เย็น '!I91+'[6]เช้า '!I91+[6]บ่าย!I91</f>
        <v>0</v>
      </c>
      <c r="J91" s="27">
        <f t="shared" si="4"/>
        <v>0</v>
      </c>
      <c r="K91" s="27">
        <f>'[6]เย็น '!J91+'[6]เช้า '!J91+[6]บ่าย!J91</f>
        <v>0</v>
      </c>
      <c r="L91" s="27">
        <f>'[6]เย็น '!K91+'[6]เช้า '!K91+[6]บ่าย!K91</f>
        <v>0</v>
      </c>
      <c r="M91" s="28">
        <f t="shared" si="5"/>
        <v>1</v>
      </c>
      <c r="N91" s="21"/>
      <c r="O91" s="21"/>
      <c r="P91" s="21"/>
      <c r="Q91" s="21"/>
      <c r="R91" s="29">
        <f t="shared" si="7"/>
        <v>-1</v>
      </c>
    </row>
    <row r="92" spans="2:21" x14ac:dyDescent="0.35">
      <c r="B92" s="21">
        <v>1112003</v>
      </c>
      <c r="C92" s="37" t="s">
        <v>132</v>
      </c>
      <c r="D92" s="27">
        <f>'[6]เย็น '!D92+'[6]เช้า '!D92+[6]บ่าย!D92</f>
        <v>8</v>
      </c>
      <c r="E92" s="27">
        <f>'[6]เย็น '!E92+'[6]เช้า '!E92+[6]บ่าย!E92</f>
        <v>0</v>
      </c>
      <c r="F92" s="27">
        <f>'[6]เย็น '!F92+'[6]เช้า '!F92+[6]บ่าย!F92</f>
        <v>0</v>
      </c>
      <c r="G92" s="27">
        <f>'[6]เย็น '!G92+'[6]เช้า '!G92+[6]บ่าย!G92</f>
        <v>0</v>
      </c>
      <c r="H92" s="27">
        <f>'[6]เย็น '!H92+'[6]เช้า '!H92+[6]บ่าย!H92</f>
        <v>0</v>
      </c>
      <c r="I92" s="27">
        <f>'[6]เย็น '!I92+'[6]เช้า '!I92+[6]บ่าย!I92</f>
        <v>0</v>
      </c>
      <c r="J92" s="27">
        <f t="shared" si="4"/>
        <v>0</v>
      </c>
      <c r="K92" s="27">
        <f>'[6]เย็น '!J92+'[6]เช้า '!J92+[6]บ่าย!J92</f>
        <v>0</v>
      </c>
      <c r="L92" s="27">
        <f>'[6]เย็น '!K92+'[6]เช้า '!K92+[6]บ่าย!K92</f>
        <v>0</v>
      </c>
      <c r="M92" s="28">
        <f t="shared" si="5"/>
        <v>8</v>
      </c>
      <c r="N92" s="21"/>
      <c r="O92" s="21"/>
      <c r="P92" s="21"/>
      <c r="Q92" s="21"/>
      <c r="R92" s="29">
        <f t="shared" si="7"/>
        <v>-8</v>
      </c>
    </row>
    <row r="93" spans="2:21" x14ac:dyDescent="0.35">
      <c r="B93" s="21">
        <v>1112005</v>
      </c>
      <c r="C93" s="37" t="s">
        <v>133</v>
      </c>
      <c r="D93" s="27">
        <f>'[6]เย็น '!D93+'[6]เช้า '!D93+[6]บ่าย!D93</f>
        <v>69</v>
      </c>
      <c r="E93" s="27">
        <f>'[6]เย็น '!E93+'[6]เช้า '!E93+[6]บ่าย!E93</f>
        <v>0</v>
      </c>
      <c r="F93" s="27">
        <f>'[6]เย็น '!F93+'[6]เช้า '!F93+[6]บ่าย!F93</f>
        <v>0</v>
      </c>
      <c r="G93" s="27">
        <f>'[6]เย็น '!G93+'[6]เช้า '!G93+[6]บ่าย!G93</f>
        <v>2</v>
      </c>
      <c r="H93" s="27">
        <f>'[6]เย็น '!H93+'[6]เช้า '!H93+[6]บ่าย!H93</f>
        <v>0</v>
      </c>
      <c r="I93" s="27">
        <f>'[6]เย็น '!I93+'[6]เช้า '!I93+[6]บ่าย!I93</f>
        <v>0</v>
      </c>
      <c r="J93" s="27">
        <f t="shared" si="4"/>
        <v>2</v>
      </c>
      <c r="K93" s="27">
        <f>'[6]เย็น '!J93+'[6]เช้า '!J93+[6]บ่าย!J93</f>
        <v>0</v>
      </c>
      <c r="L93" s="27"/>
      <c r="M93" s="28">
        <f t="shared" si="5"/>
        <v>71</v>
      </c>
      <c r="N93" s="21"/>
      <c r="O93" s="21"/>
      <c r="P93" s="21"/>
      <c r="Q93" s="21"/>
      <c r="R93" s="29">
        <f t="shared" si="7"/>
        <v>-71</v>
      </c>
    </row>
    <row r="94" spans="2:21" x14ac:dyDescent="0.35">
      <c r="B94" s="21">
        <v>1112007</v>
      </c>
      <c r="C94" s="37" t="s">
        <v>134</v>
      </c>
      <c r="D94" s="27">
        <f>'[6]เย็น '!D94+'[6]เช้า '!D94+[6]บ่าย!D94</f>
        <v>0</v>
      </c>
      <c r="E94" s="27">
        <f>'[6]เย็น '!E94+'[6]เช้า '!E94+[6]บ่าย!E94</f>
        <v>0</v>
      </c>
      <c r="F94" s="27">
        <f>'[6]เย็น '!F94+'[6]เช้า '!F94+[6]บ่าย!F94</f>
        <v>0</v>
      </c>
      <c r="G94" s="27">
        <f>'[6]เย็น '!G94+'[6]เช้า '!G94+[6]บ่าย!G94</f>
        <v>0</v>
      </c>
      <c r="H94" s="27">
        <f>'[6]เย็น '!H94+'[6]เช้า '!H94+[6]บ่าย!H94</f>
        <v>0</v>
      </c>
      <c r="I94" s="27">
        <f>'[6]เย็น '!I94+'[6]เช้า '!I94+[6]บ่าย!I94</f>
        <v>0</v>
      </c>
      <c r="J94" s="27">
        <f t="shared" si="4"/>
        <v>0</v>
      </c>
      <c r="K94" s="27">
        <f>'[6]เย็น '!J94+'[6]เช้า '!J94+[6]บ่าย!J94</f>
        <v>0</v>
      </c>
      <c r="L94" s="27">
        <f>'[6]เย็น '!K94+'[6]เช้า '!K94+[6]บ่าย!K94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21" x14ac:dyDescent="0.35">
      <c r="B95" s="21">
        <v>1112019</v>
      </c>
      <c r="C95" s="37" t="s">
        <v>135</v>
      </c>
      <c r="D95" s="27">
        <f>'[6]เย็น '!D95+'[6]เช้า '!D95+[6]บ่าย!D95</f>
        <v>0</v>
      </c>
      <c r="E95" s="27">
        <f>'[6]เย็น '!E95+'[6]เช้า '!E95+[6]บ่าย!E95</f>
        <v>0</v>
      </c>
      <c r="F95" s="27">
        <f>'[6]เย็น '!F95+'[6]เช้า '!F95+[6]บ่าย!F95</f>
        <v>0</v>
      </c>
      <c r="G95" s="27">
        <f>'[6]เย็น '!G95+'[6]เช้า '!G95+[6]บ่าย!G95</f>
        <v>0</v>
      </c>
      <c r="H95" s="27">
        <f>'[6]เย็น '!H95+'[6]เช้า '!H95+[6]บ่าย!H95</f>
        <v>0</v>
      </c>
      <c r="I95" s="27">
        <f>'[6]เย็น '!I95+'[6]เช้า '!I95+[6]บ่าย!I95</f>
        <v>0</v>
      </c>
      <c r="J95" s="27">
        <f t="shared" si="4"/>
        <v>0</v>
      </c>
      <c r="K95" s="27">
        <f>'[6]เย็น '!J95+'[6]เช้า '!J95+[6]บ่าย!J95</f>
        <v>0</v>
      </c>
      <c r="L95" s="27">
        <f>'[6]เย็น '!K95+'[6]เช้า '!K95+[6]บ่าย!K95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21" x14ac:dyDescent="0.35">
      <c r="B96" s="21">
        <v>1112017</v>
      </c>
      <c r="C96" s="37" t="s">
        <v>136</v>
      </c>
      <c r="D96" s="27">
        <f>'[6]เย็น '!D96+'[6]เช้า '!D96+[6]บ่าย!D96</f>
        <v>0</v>
      </c>
      <c r="E96" s="27">
        <f>'[6]เย็น '!E96+'[6]เช้า '!E96+[6]บ่าย!E96</f>
        <v>0</v>
      </c>
      <c r="F96" s="27">
        <f>'[6]เย็น '!F96+'[6]เช้า '!F96+[6]บ่าย!F96</f>
        <v>0</v>
      </c>
      <c r="G96" s="27">
        <f>'[6]เย็น '!G96+'[6]เช้า '!G96+[6]บ่าย!G96</f>
        <v>0</v>
      </c>
      <c r="H96" s="27">
        <f>'[6]เย็น '!H96+'[6]เช้า '!H96+[6]บ่าย!H96</f>
        <v>0</v>
      </c>
      <c r="I96" s="27">
        <f>'[6]เย็น '!I96+'[6]เช้า '!I96+[6]บ่าย!I96</f>
        <v>0</v>
      </c>
      <c r="J96" s="27">
        <f t="shared" si="4"/>
        <v>0</v>
      </c>
      <c r="K96" s="27">
        <f>'[6]เย็น '!J96+'[6]เช้า '!J96+[6]บ่าย!J96</f>
        <v>0</v>
      </c>
      <c r="L96" s="27">
        <f>'[6]เย็น '!K96+'[6]เช้า '!K96+[6]บ่าย!K96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21" x14ac:dyDescent="0.35">
      <c r="B97" s="21">
        <v>1112015</v>
      </c>
      <c r="C97" s="37" t="s">
        <v>137</v>
      </c>
      <c r="D97" s="27">
        <f>'[6]เย็น '!D97+'[6]เช้า '!D97+[6]บ่าย!D97</f>
        <v>0</v>
      </c>
      <c r="E97" s="27">
        <f>'[6]เย็น '!E97+'[6]เช้า '!E97+[6]บ่าย!E97</f>
        <v>0</v>
      </c>
      <c r="F97" s="27">
        <f>'[6]เย็น '!F97+'[6]เช้า '!F97+[6]บ่าย!F97</f>
        <v>0</v>
      </c>
      <c r="G97" s="27">
        <f>'[6]เย็น '!G97+'[6]เช้า '!G97+[6]บ่าย!G97</f>
        <v>0</v>
      </c>
      <c r="H97" s="27">
        <f>'[6]เย็น '!H97+'[6]เช้า '!H97+[6]บ่าย!H97</f>
        <v>0</v>
      </c>
      <c r="I97" s="27">
        <f>'[6]เย็น '!I97+'[6]เช้า '!I97+[6]บ่าย!I97</f>
        <v>0</v>
      </c>
      <c r="J97" s="27">
        <f t="shared" si="4"/>
        <v>0</v>
      </c>
      <c r="K97" s="27">
        <f>'[6]เย็น '!J97+'[6]เช้า '!J97+[6]บ่าย!J97</f>
        <v>0</v>
      </c>
      <c r="L97" s="27">
        <f>'[6]เย็น '!K97+'[6]เช้า '!K97+[6]บ่าย!K97</f>
        <v>0</v>
      </c>
      <c r="M97" s="28">
        <f t="shared" si="5"/>
        <v>0</v>
      </c>
      <c r="N97" s="21"/>
      <c r="O97" s="21"/>
      <c r="P97" s="21"/>
      <c r="Q97" s="21"/>
      <c r="R97" s="29">
        <f t="shared" si="7"/>
        <v>0</v>
      </c>
    </row>
    <row r="98" spans="2:21" x14ac:dyDescent="0.35">
      <c r="B98" s="21">
        <v>1112013</v>
      </c>
      <c r="C98" s="37" t="s">
        <v>138</v>
      </c>
      <c r="D98" s="27">
        <f>'[6]เย็น '!D98+'[6]เช้า '!D98+[6]บ่าย!D98</f>
        <v>5</v>
      </c>
      <c r="E98" s="27">
        <f>'[6]เย็น '!E98+'[6]เช้า '!E98+[6]บ่าย!E98</f>
        <v>0</v>
      </c>
      <c r="F98" s="27">
        <f>'[6]เย็น '!F98+'[6]เช้า '!F98+[6]บ่าย!F98</f>
        <v>0</v>
      </c>
      <c r="G98" s="27">
        <f>'[6]เย็น '!G98+'[6]เช้า '!G98+[6]บ่าย!G98</f>
        <v>0</v>
      </c>
      <c r="H98" s="27">
        <f>'[6]เย็น '!H98+'[6]เช้า '!H98+[6]บ่าย!H98</f>
        <v>0</v>
      </c>
      <c r="I98" s="27">
        <f>'[6]เย็น '!I98+'[6]เช้า '!I98+[6]บ่าย!I98</f>
        <v>0</v>
      </c>
      <c r="J98" s="27">
        <f t="shared" si="4"/>
        <v>0</v>
      </c>
      <c r="K98" s="27">
        <f>'[6]เย็น '!J98+'[6]เช้า '!J98+[6]บ่าย!J98</f>
        <v>0</v>
      </c>
      <c r="L98" s="27">
        <f>'[6]เย็น '!K98+'[6]เช้า '!K98+[6]บ่าย!K98</f>
        <v>0</v>
      </c>
      <c r="M98" s="28">
        <f t="shared" si="5"/>
        <v>5</v>
      </c>
      <c r="N98" s="21"/>
      <c r="O98" s="21"/>
      <c r="P98" s="21"/>
      <c r="Q98" s="21"/>
      <c r="R98" s="29">
        <f t="shared" si="7"/>
        <v>-5</v>
      </c>
      <c r="U98" s="30"/>
    </row>
    <row r="99" spans="2:21" x14ac:dyDescent="0.35">
      <c r="B99" s="21">
        <v>1124043</v>
      </c>
      <c r="C99" s="37" t="s">
        <v>139</v>
      </c>
      <c r="D99" s="27">
        <f>[6]บ่าย!D99+'[6]เช้า '!D99+'[6]เย็น '!D99</f>
        <v>0</v>
      </c>
      <c r="E99" s="27">
        <f>[6]บ่าย!E99+'[6]เช้า '!E99+'[6]เย็น '!E99</f>
        <v>0</v>
      </c>
      <c r="F99" s="27">
        <f>[6]บ่าย!F99+'[6]เช้า '!F99+'[6]เย็น '!F99</f>
        <v>0</v>
      </c>
      <c r="G99" s="27">
        <f>[6]บ่าย!G99+'[6]เช้า '!G99+'[6]เย็น '!G99</f>
        <v>0</v>
      </c>
      <c r="H99" s="27">
        <f>[6]บ่าย!H99+'[6]เช้า '!H99+'[6]เย็น '!H99</f>
        <v>0</v>
      </c>
      <c r="I99" s="27">
        <f>[6]บ่าย!I99+'[6]เช้า '!I99+'[6]เย็น '!I99</f>
        <v>0</v>
      </c>
      <c r="J99" s="27">
        <f t="shared" si="4"/>
        <v>0</v>
      </c>
      <c r="K99" s="27">
        <f>[6]บ่าย!J99+'[6]เช้า '!J99+'[6]เย็น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21" x14ac:dyDescent="0.3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>SUM(R90:R99)</f>
        <v>-96</v>
      </c>
    </row>
    <row r="101" spans="2:21" x14ac:dyDescent="0.3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21" x14ac:dyDescent="0.35">
      <c r="B102" s="21">
        <v>1112008</v>
      </c>
      <c r="C102" s="37" t="s">
        <v>130</v>
      </c>
      <c r="D102" s="27">
        <f>[6]บ่าย!D102+'[6]เช้า '!D102+'[6]เย็น '!D102</f>
        <v>8</v>
      </c>
      <c r="E102" s="27">
        <f>[6]บ่าย!E102+'[6]เช้า '!E102+'[6]เย็น '!E102</f>
        <v>9</v>
      </c>
      <c r="F102" s="27">
        <f>[6]บ่าย!F102+'[6]เช้า '!F102+'[6]เย็น '!F102</f>
        <v>0</v>
      </c>
      <c r="G102" s="27">
        <f>[6]บ่าย!G102+'[6]เช้า '!G102+'[6]เย็น '!G102</f>
        <v>0</v>
      </c>
      <c r="H102" s="27">
        <f>[6]บ่าย!H102+'[6]เช้า '!H102+'[6]เย็น '!H102</f>
        <v>0</v>
      </c>
      <c r="I102" s="27">
        <f>[6]บ่าย!I102+'[6]เช้า '!I102+'[6]เย็น '!I102</f>
        <v>0</v>
      </c>
      <c r="J102" s="27">
        <f t="shared" si="4"/>
        <v>0</v>
      </c>
      <c r="K102" s="27">
        <f>[6]บ่าย!J102+'[6]เช้า '!J102+'[6]เย็น '!J102</f>
        <v>0</v>
      </c>
      <c r="L102" s="33"/>
      <c r="M102" s="28">
        <f t="shared" si="5"/>
        <v>17</v>
      </c>
      <c r="N102" s="21"/>
      <c r="O102" s="21"/>
      <c r="P102" s="21"/>
      <c r="Q102" s="21"/>
      <c r="R102" s="29">
        <f t="shared" ref="R102:R111" si="8">(N102+O102+P102+Q102)-M102</f>
        <v>-17</v>
      </c>
    </row>
    <row r="103" spans="2:21" x14ac:dyDescent="0.35">
      <c r="B103" s="21">
        <v>1112010</v>
      </c>
      <c r="C103" s="37" t="s">
        <v>131</v>
      </c>
      <c r="D103" s="27">
        <f>[6]บ่าย!D103+'[6]เช้า '!D103+'[6]เย็น '!D103</f>
        <v>3</v>
      </c>
      <c r="E103" s="27">
        <f>[6]บ่าย!E103+'[6]เช้า '!E103+'[6]เย็น '!E103</f>
        <v>0</v>
      </c>
      <c r="F103" s="27">
        <f>[6]บ่าย!F103+'[6]เช้า '!F103+'[6]เย็น '!F103</f>
        <v>0</v>
      </c>
      <c r="G103" s="27">
        <f>[6]บ่าย!G103+'[6]เช้า '!G103+'[6]เย็น '!G103</f>
        <v>6</v>
      </c>
      <c r="H103" s="27">
        <f>[6]บ่าย!H103+'[6]เช้า '!H103+'[6]เย็น '!H103</f>
        <v>0</v>
      </c>
      <c r="I103" s="27">
        <f>[6]บ่าย!I103+'[6]เช้า '!I103+'[6]เย็น '!I103</f>
        <v>0</v>
      </c>
      <c r="J103" s="27">
        <f t="shared" si="4"/>
        <v>6</v>
      </c>
      <c r="K103" s="27">
        <f>[6]บ่าย!J103+'[6]เช้า '!J103+'[6]เย็น '!J103</f>
        <v>0</v>
      </c>
      <c r="L103" s="33"/>
      <c r="M103" s="28">
        <f t="shared" si="5"/>
        <v>9</v>
      </c>
      <c r="N103" s="21"/>
      <c r="O103" s="21"/>
      <c r="P103" s="21"/>
      <c r="Q103" s="21"/>
      <c r="R103" s="29">
        <f t="shared" si="8"/>
        <v>-9</v>
      </c>
    </row>
    <row r="104" spans="2:21" x14ac:dyDescent="0.35">
      <c r="B104" s="21">
        <v>1112002</v>
      </c>
      <c r="C104" s="37" t="s">
        <v>132</v>
      </c>
      <c r="D104" s="27">
        <f>[6]บ่าย!D104+'[6]เช้า '!D104+'[6]เย็น '!D104</f>
        <v>5</v>
      </c>
      <c r="E104" s="27">
        <f>[6]บ่าย!E104+'[6]เช้า '!E104+'[6]เย็น '!E104</f>
        <v>0</v>
      </c>
      <c r="F104" s="27">
        <f>[6]บ่าย!F104+'[6]เช้า '!F104+'[6]เย็น '!F104</f>
        <v>0</v>
      </c>
      <c r="G104" s="27">
        <f>[6]บ่าย!G104+'[6]เช้า '!G104+'[6]เย็น '!G104</f>
        <v>0</v>
      </c>
      <c r="H104" s="27">
        <f>[6]บ่าย!H104+'[6]เช้า '!H104+'[6]เย็น '!H104</f>
        <v>0</v>
      </c>
      <c r="I104" s="27">
        <f>[6]บ่าย!I104+'[6]เช้า '!I104+'[6]เย็น '!I104</f>
        <v>0</v>
      </c>
      <c r="J104" s="27">
        <f t="shared" si="4"/>
        <v>0</v>
      </c>
      <c r="K104" s="27">
        <f>[6]บ่าย!J104+'[6]เช้า '!J104+'[6]เย็น '!J104</f>
        <v>0</v>
      </c>
      <c r="L104" s="33"/>
      <c r="M104" s="28">
        <f t="shared" si="5"/>
        <v>5</v>
      </c>
      <c r="N104" s="21"/>
      <c r="O104" s="21"/>
      <c r="P104" s="21"/>
      <c r="Q104" s="21"/>
      <c r="R104" s="29">
        <f t="shared" si="8"/>
        <v>-5</v>
      </c>
    </row>
    <row r="105" spans="2:21" x14ac:dyDescent="0.35">
      <c r="B105" s="21">
        <v>1112004</v>
      </c>
      <c r="C105" s="37" t="s">
        <v>133</v>
      </c>
      <c r="D105" s="27">
        <f>[6]บ่าย!D105+'[6]เช้า '!D105+'[6]เย็น '!D105</f>
        <v>7</v>
      </c>
      <c r="E105" s="27">
        <f>[6]บ่าย!E105+'[6]เช้า '!E105+'[6]เย็น '!E105</f>
        <v>0</v>
      </c>
      <c r="F105" s="27">
        <f>[6]บ่าย!F105+'[6]เช้า '!F105+'[6]เย็น '!F105</f>
        <v>0</v>
      </c>
      <c r="G105" s="27">
        <f>[6]บ่าย!G105+'[6]เช้า '!G105+'[6]เย็น '!G105</f>
        <v>0</v>
      </c>
      <c r="H105" s="27">
        <f>[6]บ่าย!H105+'[6]เช้า '!H105+'[6]เย็น '!H105</f>
        <v>0</v>
      </c>
      <c r="I105" s="27">
        <f>[6]บ่าย!I105+'[6]เช้า '!I105+'[6]เย็น '!I105</f>
        <v>0</v>
      </c>
      <c r="J105" s="27">
        <f t="shared" si="4"/>
        <v>0</v>
      </c>
      <c r="K105" s="27">
        <f>[6]บ่าย!J105+'[6]เช้า '!J105+'[6]เย็น '!J105</f>
        <v>0</v>
      </c>
      <c r="L105" s="33"/>
      <c r="M105" s="28">
        <f t="shared" si="5"/>
        <v>7</v>
      </c>
      <c r="N105" s="21"/>
      <c r="O105" s="21"/>
      <c r="P105" s="21"/>
      <c r="Q105" s="21"/>
      <c r="R105" s="29">
        <f t="shared" si="8"/>
        <v>-7</v>
      </c>
    </row>
    <row r="106" spans="2:21" x14ac:dyDescent="0.35">
      <c r="B106" s="21">
        <v>1112006</v>
      </c>
      <c r="C106" s="37" t="s">
        <v>134</v>
      </c>
      <c r="D106" s="27">
        <f>[6]บ่าย!D106+'[6]เช้า '!D106+'[6]เย็น '!D106</f>
        <v>0</v>
      </c>
      <c r="E106" s="27">
        <f>[6]บ่าย!E106+'[6]เช้า '!E106+'[6]เย็น '!E106</f>
        <v>0</v>
      </c>
      <c r="F106" s="27">
        <f>[6]บ่าย!F106+'[6]เช้า '!F106+'[6]เย็น '!F106</f>
        <v>0</v>
      </c>
      <c r="G106" s="27">
        <f>[6]บ่าย!G106+'[6]เช้า '!G106+'[6]เย็น '!G106</f>
        <v>0</v>
      </c>
      <c r="H106" s="27">
        <f>[6]บ่าย!H106+'[6]เช้า '!H106+'[6]เย็น '!H106</f>
        <v>0</v>
      </c>
      <c r="I106" s="27">
        <f>[6]บ่าย!I106+'[6]เช้า '!I106+'[6]เย็น '!I106</f>
        <v>0</v>
      </c>
      <c r="J106" s="27">
        <f t="shared" si="4"/>
        <v>0</v>
      </c>
      <c r="K106" s="27">
        <f>[6]บ่าย!J106+'[6]เช้า '!J106+'[6]เย็น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21" x14ac:dyDescent="0.35">
      <c r="B107" s="21">
        <v>1112018</v>
      </c>
      <c r="C107" s="37" t="s">
        <v>135</v>
      </c>
      <c r="D107" s="27">
        <f>[6]บ่าย!D107+'[6]เช้า '!D107+'[6]เย็น '!D107</f>
        <v>0</v>
      </c>
      <c r="E107" s="27">
        <f>[6]บ่าย!E107+'[6]เช้า '!E107+'[6]เย็น '!E107</f>
        <v>0</v>
      </c>
      <c r="F107" s="27">
        <f>[6]บ่าย!F107+'[6]เช้า '!F107+'[6]เย็น '!F107</f>
        <v>0</v>
      </c>
      <c r="G107" s="27">
        <f>[6]บ่าย!G107+'[6]เช้า '!G107+'[6]เย็น '!G107</f>
        <v>0</v>
      </c>
      <c r="H107" s="27">
        <f>[6]บ่าย!H107+'[6]เช้า '!H107+'[6]เย็น '!H107</f>
        <v>0</v>
      </c>
      <c r="I107" s="27">
        <f>[6]บ่าย!I107+'[6]เช้า '!I107+'[6]เย็น '!I107</f>
        <v>0</v>
      </c>
      <c r="J107" s="27">
        <f t="shared" si="4"/>
        <v>0</v>
      </c>
      <c r="K107" s="27">
        <f>[6]บ่าย!J107+'[6]เช้า '!J107+'[6]เย็น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21" x14ac:dyDescent="0.35">
      <c r="B108" s="21">
        <v>1112016</v>
      </c>
      <c r="C108" s="37" t="s">
        <v>136</v>
      </c>
      <c r="D108" s="27">
        <f>[6]บ่าย!D108+'[6]เช้า '!D108+'[6]เย็น '!D108</f>
        <v>0</v>
      </c>
      <c r="E108" s="27">
        <f>[6]บ่าย!E108+'[6]เช้า '!E108+'[6]เย็น '!E108</f>
        <v>0</v>
      </c>
      <c r="F108" s="27">
        <f>[6]บ่าย!F108+'[6]เช้า '!F108+'[6]เย็น '!F108</f>
        <v>0</v>
      </c>
      <c r="G108" s="27">
        <f>[6]บ่าย!G108+'[6]เช้า '!G108+'[6]เย็น '!G108</f>
        <v>0</v>
      </c>
      <c r="H108" s="27">
        <f>[6]บ่าย!H108+'[6]เช้า '!H108+'[6]เย็น '!H108</f>
        <v>0</v>
      </c>
      <c r="I108" s="27">
        <f>[6]บ่าย!I108+'[6]เช้า '!I108+'[6]เย็น '!I108</f>
        <v>0</v>
      </c>
      <c r="J108" s="27">
        <f t="shared" si="4"/>
        <v>0</v>
      </c>
      <c r="K108" s="27">
        <f>[6]บ่าย!J108+'[6]เช้า '!J108+'[6]เย็น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21" x14ac:dyDescent="0.35">
      <c r="B109" s="21">
        <v>1112014</v>
      </c>
      <c r="C109" s="37" t="s">
        <v>137</v>
      </c>
      <c r="D109" s="27">
        <f>[6]บ่าย!D109+'[6]เช้า '!D109+'[6]เย็น '!D109</f>
        <v>2</v>
      </c>
      <c r="E109" s="27">
        <f>[6]บ่าย!E109+'[6]เช้า '!E109+'[6]เย็น '!E109</f>
        <v>0</v>
      </c>
      <c r="F109" s="27">
        <f>[6]บ่าย!F109+'[6]เช้า '!F109+'[6]เย็น '!F109</f>
        <v>1</v>
      </c>
      <c r="G109" s="27">
        <f>[6]บ่าย!G109+'[6]เช้า '!G109+'[6]เย็น '!G109</f>
        <v>0</v>
      </c>
      <c r="H109" s="27">
        <f>[6]บ่าย!H109+'[6]เช้า '!H109+'[6]เย็น '!H109</f>
        <v>0</v>
      </c>
      <c r="I109" s="27">
        <f>[6]บ่าย!I109+'[6]เช้า '!I109+'[6]เย็น '!I109</f>
        <v>0</v>
      </c>
      <c r="J109" s="27">
        <f t="shared" si="4"/>
        <v>0</v>
      </c>
      <c r="K109" s="27">
        <f>[6]บ่าย!J109+'[6]เช้า '!J109+'[6]เย็น '!J109</f>
        <v>0</v>
      </c>
      <c r="L109" s="33"/>
      <c r="M109" s="28">
        <f t="shared" si="5"/>
        <v>3</v>
      </c>
      <c r="N109" s="21"/>
      <c r="O109" s="21"/>
      <c r="P109" s="21"/>
      <c r="Q109" s="21"/>
      <c r="R109" s="29">
        <f t="shared" si="8"/>
        <v>-3</v>
      </c>
    </row>
    <row r="110" spans="2:21" x14ac:dyDescent="0.35">
      <c r="B110" s="21">
        <v>1112012</v>
      </c>
      <c r="C110" s="37" t="s">
        <v>138</v>
      </c>
      <c r="D110" s="27">
        <f>[6]บ่าย!D110+'[6]เช้า '!D110+'[6]เย็น '!D110</f>
        <v>0</v>
      </c>
      <c r="E110" s="27">
        <f>[6]บ่าย!E110+'[6]เช้า '!E110+'[6]เย็น '!E110</f>
        <v>0</v>
      </c>
      <c r="F110" s="27">
        <f>[6]บ่าย!F110+'[6]เช้า '!F110+'[6]เย็น '!F110</f>
        <v>0</v>
      </c>
      <c r="G110" s="27">
        <f>[6]บ่าย!G110+'[6]เช้า '!G110+'[6]เย็น '!G110</f>
        <v>0</v>
      </c>
      <c r="H110" s="27">
        <f>[6]บ่าย!H110+'[6]เช้า '!H110+'[6]เย็น '!H110</f>
        <v>0</v>
      </c>
      <c r="I110" s="27">
        <f>[6]บ่าย!I110+'[6]เช้า '!I110+'[6]เย็น '!I110</f>
        <v>0</v>
      </c>
      <c r="J110" s="27">
        <f t="shared" si="4"/>
        <v>0</v>
      </c>
      <c r="K110" s="27">
        <f>[6]บ่าย!J110+'[6]เช้า '!J110+'[6]เย็น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21" x14ac:dyDescent="0.35">
      <c r="B111" s="21"/>
      <c r="C111" s="37" t="s">
        <v>139</v>
      </c>
      <c r="D111" s="27">
        <f>[6]บ่าย!D111+'[6]เช้า '!D111+'[6]เย็น '!D111</f>
        <v>0</v>
      </c>
      <c r="E111" s="27">
        <f>[6]บ่าย!E111+'[6]เช้า '!E111+'[6]เย็น '!E111</f>
        <v>0</v>
      </c>
      <c r="F111" s="27">
        <f>[6]บ่าย!F111+'[6]เช้า '!F111+'[6]เย็น '!F111</f>
        <v>0</v>
      </c>
      <c r="G111" s="27">
        <f>[6]บ่าย!G111+'[6]เช้า '!G111+'[6]เย็น '!G111</f>
        <v>0</v>
      </c>
      <c r="H111" s="27">
        <f>[6]บ่าย!H111+'[6]เช้า '!H111+'[6]เย็น '!H111</f>
        <v>0</v>
      </c>
      <c r="I111" s="27">
        <f>[6]บ่าย!I111+'[6]เช้า '!I111+'[6]เย็น '!I111</f>
        <v>0</v>
      </c>
      <c r="J111" s="27">
        <f t="shared" si="4"/>
        <v>0</v>
      </c>
      <c r="K111" s="27">
        <f>[6]บ่าย!J111+'[6]เช้า '!J111+'[6]เย็น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21" x14ac:dyDescent="0.3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ref="R112" si="9">(N112+O112)-M112</f>
        <v>0</v>
      </c>
    </row>
    <row r="113" spans="1:18" x14ac:dyDescent="0.3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1:18" x14ac:dyDescent="0.35">
      <c r="A114">
        <v>60</v>
      </c>
      <c r="B114" s="21">
        <v>1113170</v>
      </c>
      <c r="C114" s="38" t="s">
        <v>34</v>
      </c>
      <c r="D114" s="27">
        <f>'[6]เย็น '!D114+'[6]เช้า '!D114+[6]บ่าย!D114</f>
        <v>0</v>
      </c>
      <c r="E114" s="27">
        <f>'[6]เย็น '!E114+'[6]เช้า '!E114+[6]บ่าย!E114</f>
        <v>2</v>
      </c>
      <c r="F114" s="27">
        <f>'[6]เย็น '!F114+'[6]เช้า '!F114+[6]บ่าย!F114</f>
        <v>0</v>
      </c>
      <c r="G114" s="27">
        <f>'[6]เย็น '!G114+'[6]เช้า '!G114+[6]บ่าย!G114</f>
        <v>0</v>
      </c>
      <c r="H114" s="27">
        <f>'[6]เย็น '!H114+'[6]เช้า '!H114+[6]บ่าย!H114</f>
        <v>0</v>
      </c>
      <c r="I114" s="27">
        <f>'[6]เย็น '!I114+'[6]เช้า '!I114+[6]บ่าย!I114</f>
        <v>0</v>
      </c>
      <c r="J114" s="27">
        <f t="shared" si="4"/>
        <v>0</v>
      </c>
      <c r="K114" s="27">
        <f>'[6]เย็น '!J114+'[6]เช้า '!J114+[6]บ่าย!J114</f>
        <v>0</v>
      </c>
      <c r="L114" s="27">
        <f>'[6]เย็น '!K114+'[6]เช้า '!K114+[6]บ่าย!K114</f>
        <v>0</v>
      </c>
      <c r="M114" s="28">
        <f t="shared" si="5"/>
        <v>2</v>
      </c>
      <c r="N114" s="21"/>
      <c r="O114" s="21"/>
      <c r="P114" s="21"/>
      <c r="Q114" s="21"/>
      <c r="R114" s="29">
        <f t="shared" ref="R114:R140" si="10">(N114+O114+P114+Q114)-M114</f>
        <v>-2</v>
      </c>
    </row>
    <row r="115" spans="1:18" x14ac:dyDescent="0.35">
      <c r="A115">
        <v>5</v>
      </c>
      <c r="B115" s="21">
        <v>1113171</v>
      </c>
      <c r="C115" s="38" t="s">
        <v>35</v>
      </c>
      <c r="D115" s="27">
        <f>'[6]เย็น '!D115+'[6]เช้า '!D115+[6]บ่าย!D115</f>
        <v>1</v>
      </c>
      <c r="E115" s="27">
        <f>'[6]เย็น '!E115+'[6]เช้า '!E115+[6]บ่าย!E115</f>
        <v>0</v>
      </c>
      <c r="F115" s="27">
        <f>'[6]เย็น '!F115+'[6]เช้า '!F115+[6]บ่าย!F115</f>
        <v>0</v>
      </c>
      <c r="G115" s="27">
        <f>'[6]เย็น '!G115+'[6]เช้า '!G115+[6]บ่าย!G115</f>
        <v>0</v>
      </c>
      <c r="H115" s="27">
        <f>'[6]เย็น '!H115+'[6]เช้า '!H115+[6]บ่าย!H115</f>
        <v>0</v>
      </c>
      <c r="I115" s="27">
        <f>'[6]เย็น '!I115+'[6]เช้า '!I115+[6]บ่าย!I115</f>
        <v>0</v>
      </c>
      <c r="J115" s="27">
        <f t="shared" si="4"/>
        <v>0</v>
      </c>
      <c r="K115" s="27">
        <f>'[6]เย็น '!J115+'[6]เช้า '!J115+[6]บ่าย!J115</f>
        <v>0</v>
      </c>
      <c r="L115" s="27">
        <f>'[6]เย็น '!K115+'[6]เช้า '!K115+[6]บ่าย!K115</f>
        <v>0</v>
      </c>
      <c r="M115" s="28">
        <f t="shared" si="5"/>
        <v>1</v>
      </c>
      <c r="N115" s="21"/>
      <c r="O115" s="21"/>
      <c r="P115" s="21"/>
      <c r="Q115" s="21"/>
      <c r="R115" s="29">
        <f t="shared" si="10"/>
        <v>-1</v>
      </c>
    </row>
    <row r="116" spans="1:18" x14ac:dyDescent="0.35">
      <c r="B116" s="21">
        <v>1113172</v>
      </c>
      <c r="C116" s="38" t="s">
        <v>36</v>
      </c>
      <c r="D116" s="27">
        <f>'[6]เย็น '!D116+'[6]เช้า '!D116+[6]บ่าย!D116</f>
        <v>1</v>
      </c>
      <c r="E116" s="27">
        <f>'[6]เย็น '!E116+'[6]เช้า '!E116+[6]บ่าย!E116</f>
        <v>0</v>
      </c>
      <c r="F116" s="27">
        <f>'[6]เย็น '!F116+'[6]เช้า '!F116+[6]บ่าย!F116</f>
        <v>0</v>
      </c>
      <c r="G116" s="27">
        <f>'[6]เย็น '!G116+'[6]เช้า '!G116+[6]บ่าย!G116</f>
        <v>0</v>
      </c>
      <c r="H116" s="27">
        <f>'[6]เย็น '!H116+'[6]เช้า '!H116+[6]บ่าย!H116</f>
        <v>0</v>
      </c>
      <c r="I116" s="27">
        <f>'[6]เย็น '!I116+'[6]เช้า '!I116+[6]บ่าย!I116</f>
        <v>0</v>
      </c>
      <c r="J116" s="27">
        <f t="shared" si="4"/>
        <v>0</v>
      </c>
      <c r="K116" s="27">
        <f>'[6]เย็น '!J116+'[6]เช้า '!J116+[6]บ่าย!J116</f>
        <v>0</v>
      </c>
      <c r="L116" s="27">
        <f>'[6]เย็น '!K116+'[6]เช้า '!K116+[6]บ่าย!K116</f>
        <v>0</v>
      </c>
      <c r="M116" s="28">
        <f t="shared" si="5"/>
        <v>1</v>
      </c>
      <c r="N116" s="21"/>
      <c r="O116" s="21"/>
      <c r="P116" s="21"/>
      <c r="Q116" s="21"/>
      <c r="R116" s="29">
        <f t="shared" si="10"/>
        <v>-1</v>
      </c>
    </row>
    <row r="117" spans="1:18" x14ac:dyDescent="0.35">
      <c r="B117" s="21">
        <v>1113173</v>
      </c>
      <c r="C117" s="38" t="s">
        <v>37</v>
      </c>
      <c r="D117" s="27">
        <f>'[6]เย็น '!D117+'[6]เช้า '!D117+[6]บ่าย!D117</f>
        <v>0</v>
      </c>
      <c r="E117" s="27">
        <f>'[6]เย็น '!E117+'[6]เช้า '!E117+[6]บ่าย!E117</f>
        <v>0</v>
      </c>
      <c r="F117" s="27">
        <f>'[6]เย็น '!F117+'[6]เช้า '!F117+[6]บ่าย!F117</f>
        <v>0</v>
      </c>
      <c r="G117" s="27">
        <f>'[6]เย็น '!G117+'[6]เช้า '!G117+[6]บ่าย!G117</f>
        <v>0</v>
      </c>
      <c r="H117" s="27">
        <f>'[6]เย็น '!H117+'[6]เช้า '!H117+[6]บ่าย!H117</f>
        <v>0</v>
      </c>
      <c r="I117" s="27">
        <f>'[6]เย็น '!I117+'[6]เช้า '!I117+[6]บ่าย!I117</f>
        <v>0</v>
      </c>
      <c r="J117" s="27">
        <f t="shared" si="4"/>
        <v>0</v>
      </c>
      <c r="K117" s="27">
        <f>'[6]เย็น '!J117+'[6]เช้า '!J117+[6]บ่าย!J117</f>
        <v>0</v>
      </c>
      <c r="L117" s="27">
        <f>'[6]เย็น '!K117+'[6]เช้า '!K117+[6]บ่าย!K117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10"/>
        <v>0</v>
      </c>
    </row>
    <row r="118" spans="1:18" x14ac:dyDescent="0.35">
      <c r="B118" s="21">
        <v>1100003</v>
      </c>
      <c r="C118" s="38" t="s">
        <v>38</v>
      </c>
      <c r="D118" s="27">
        <f>'[6]เย็น '!D118+'[6]เช้า '!D118+[6]บ่าย!D118</f>
        <v>0</v>
      </c>
      <c r="E118" s="27">
        <f>'[6]เย็น '!E118+'[6]เช้า '!E118+[6]บ่าย!E118</f>
        <v>0</v>
      </c>
      <c r="F118" s="27">
        <f>'[6]เย็น '!F118+'[6]เช้า '!F118+[6]บ่าย!F118</f>
        <v>0</v>
      </c>
      <c r="G118" s="27">
        <f>'[6]เย็น '!G118+'[6]เช้า '!G118+[6]บ่าย!G118</f>
        <v>0</v>
      </c>
      <c r="H118" s="27">
        <f>'[6]เย็น '!H118+'[6]เช้า '!H118+[6]บ่าย!H118</f>
        <v>0</v>
      </c>
      <c r="I118" s="27">
        <f>'[6]เย็น '!I118+'[6]เช้า '!I118+[6]บ่าย!I118</f>
        <v>0</v>
      </c>
      <c r="J118" s="27">
        <f t="shared" si="4"/>
        <v>0</v>
      </c>
      <c r="K118" s="27">
        <f>'[6]เย็น '!J118+'[6]เช้า '!J118+[6]บ่าย!J118</f>
        <v>0</v>
      </c>
      <c r="L118" s="27">
        <f>'[6]เย็น '!K118+'[6]เช้า '!K118+[6]บ่าย!K118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10"/>
        <v>0</v>
      </c>
    </row>
    <row r="119" spans="1:18" x14ac:dyDescent="0.35">
      <c r="B119" s="21">
        <v>1100001</v>
      </c>
      <c r="C119" s="38" t="s">
        <v>39</v>
      </c>
      <c r="D119" s="27">
        <f>'[6]เย็น '!D119+'[6]เช้า '!D119+[6]บ่าย!D119</f>
        <v>0</v>
      </c>
      <c r="E119" s="27">
        <f>'[6]เย็น '!E119+'[6]เช้า '!E119+[6]บ่าย!E119</f>
        <v>0</v>
      </c>
      <c r="F119" s="27">
        <f>'[6]เย็น '!F119+'[6]เช้า '!F119+[6]บ่าย!F119</f>
        <v>0</v>
      </c>
      <c r="G119" s="27">
        <f>'[6]เย็น '!G119+'[6]เช้า '!G119+[6]บ่าย!G119</f>
        <v>0</v>
      </c>
      <c r="H119" s="27">
        <f>'[6]เย็น '!H119+'[6]เช้า '!H119+[6]บ่าย!H119</f>
        <v>0</v>
      </c>
      <c r="I119" s="27">
        <f>'[6]เย็น '!I119+'[6]เช้า '!I119+[6]บ่าย!I119</f>
        <v>0</v>
      </c>
      <c r="J119" s="27">
        <f t="shared" si="4"/>
        <v>0</v>
      </c>
      <c r="K119" s="27">
        <f>'[6]เย็น '!J119+'[6]เช้า '!J119+[6]บ่าย!J119</f>
        <v>0</v>
      </c>
      <c r="L119" s="27">
        <f>'[6]เย็น '!K119+'[6]เช้า '!K119+[6]บ่าย!K119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10"/>
        <v>0</v>
      </c>
    </row>
    <row r="120" spans="1:18" x14ac:dyDescent="0.35">
      <c r="B120" s="21">
        <v>1100002</v>
      </c>
      <c r="C120" s="38" t="s">
        <v>40</v>
      </c>
      <c r="D120" s="27">
        <f>'[6]เย็น '!D120+'[6]เช้า '!D120+[6]บ่าย!D120</f>
        <v>0</v>
      </c>
      <c r="E120" s="27">
        <f>'[6]เย็น '!E120+'[6]เช้า '!E120+[6]บ่าย!E120</f>
        <v>0</v>
      </c>
      <c r="F120" s="27">
        <f>'[6]เย็น '!F120+'[6]เช้า '!F120+[6]บ่าย!F120</f>
        <v>0</v>
      </c>
      <c r="G120" s="27">
        <f>'[6]เย็น '!G120+'[6]เช้า '!G120+[6]บ่าย!G120</f>
        <v>0</v>
      </c>
      <c r="H120" s="27">
        <f>'[6]เย็น '!H120+'[6]เช้า '!H120+[6]บ่าย!H120</f>
        <v>0</v>
      </c>
      <c r="I120" s="27">
        <f>'[6]เย็น '!I120+'[6]เช้า '!I120+[6]บ่าย!I120</f>
        <v>0</v>
      </c>
      <c r="J120" s="27">
        <f t="shared" si="4"/>
        <v>0</v>
      </c>
      <c r="K120" s="27">
        <f>'[6]เย็น '!J120+'[6]เช้า '!J120+[6]บ่าย!J120</f>
        <v>0</v>
      </c>
      <c r="L120" s="27">
        <f>'[6]เย็น '!K120+'[6]เช้า '!K120+[6]บ่าย!K120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10"/>
        <v>0</v>
      </c>
    </row>
    <row r="121" spans="1:18" x14ac:dyDescent="0.35">
      <c r="B121" s="21">
        <v>1200001</v>
      </c>
      <c r="C121" s="38" t="s">
        <v>41</v>
      </c>
      <c r="D121" s="27">
        <f>'[6]เย็น '!D121+'[6]เช้า '!D121+[6]บ่าย!D121</f>
        <v>0</v>
      </c>
      <c r="E121" s="27">
        <f>'[6]เย็น '!E121+'[6]เช้า '!E121+[6]บ่าย!E121</f>
        <v>0</v>
      </c>
      <c r="F121" s="27">
        <f>'[6]เย็น '!F121+'[6]เช้า '!F121+[6]บ่าย!F121</f>
        <v>0</v>
      </c>
      <c r="G121" s="27">
        <f>'[6]เย็น '!G121+'[6]เช้า '!G121+[6]บ่าย!G121</f>
        <v>0</v>
      </c>
      <c r="H121" s="27">
        <f>'[6]เย็น '!H121+'[6]เช้า '!H121+[6]บ่าย!H121</f>
        <v>0</v>
      </c>
      <c r="I121" s="27">
        <f>'[6]เย็น '!I121+'[6]เช้า '!I121+[6]บ่าย!I121</f>
        <v>0</v>
      </c>
      <c r="J121" s="27">
        <f t="shared" si="4"/>
        <v>0</v>
      </c>
      <c r="K121" s="27">
        <f>'[6]เย็น '!J121+'[6]เช้า '!J121+[6]บ่าย!J121</f>
        <v>0</v>
      </c>
      <c r="L121" s="27">
        <f>'[6]เย็น '!K121+'[6]เช้า '!K121+[6]บ่าย!K121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10"/>
        <v>0</v>
      </c>
    </row>
    <row r="122" spans="1:18" x14ac:dyDescent="0.35">
      <c r="B122" s="21">
        <v>1005761</v>
      </c>
      <c r="C122" s="38" t="s">
        <v>42</v>
      </c>
      <c r="D122" s="27">
        <f>'[6]เย็น '!D122+'[6]เช้า '!D122+[6]บ่าย!D122</f>
        <v>0</v>
      </c>
      <c r="E122" s="27">
        <f>'[6]เย็น '!E122+'[6]เช้า '!E122+[6]บ่าย!E122</f>
        <v>0</v>
      </c>
      <c r="F122" s="27">
        <f>'[6]เย็น '!F122+'[6]เช้า '!F122+[6]บ่าย!F122</f>
        <v>0</v>
      </c>
      <c r="G122" s="27">
        <f>'[6]เย็น '!G122+'[6]เช้า '!G122+[6]บ่าย!G122</f>
        <v>0</v>
      </c>
      <c r="H122" s="27">
        <f>'[6]เย็น '!H122+'[6]เช้า '!H122+[6]บ่าย!H122</f>
        <v>0</v>
      </c>
      <c r="I122" s="27">
        <f>'[6]เย็น '!I122+'[6]เช้า '!I122+[6]บ่าย!I122</f>
        <v>0</v>
      </c>
      <c r="J122" s="27">
        <f t="shared" si="4"/>
        <v>0</v>
      </c>
      <c r="K122" s="27">
        <f>'[6]เย็น '!J122+'[6]เช้า '!J122+[6]บ่าย!J122</f>
        <v>0</v>
      </c>
      <c r="L122" s="27">
        <f>'[6]เย็น '!K122+'[6]เช้า '!K122+[6]บ่าย!K122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10"/>
        <v>0</v>
      </c>
    </row>
    <row r="123" spans="1:18" x14ac:dyDescent="0.35">
      <c r="B123" s="21">
        <v>1114501</v>
      </c>
      <c r="C123" s="38" t="s">
        <v>43</v>
      </c>
      <c r="D123" s="27">
        <f>'[6]เย็น '!D123+'[6]เช้า '!D123+[6]บ่าย!D123</f>
        <v>6</v>
      </c>
      <c r="E123" s="27">
        <f>'[6]เย็น '!E123+'[6]เช้า '!E123+[6]บ่าย!E123</f>
        <v>2</v>
      </c>
      <c r="F123" s="27">
        <f>'[6]เย็น '!F123+'[6]เช้า '!F123+[6]บ่าย!F123</f>
        <v>0</v>
      </c>
      <c r="G123" s="27">
        <f>'[6]เย็น '!G123+'[6]เช้า '!G123+[6]บ่าย!G123</f>
        <v>1</v>
      </c>
      <c r="H123" s="27">
        <f>'[6]เย็น '!H123+'[6]เช้า '!H123+[6]บ่าย!H123</f>
        <v>0</v>
      </c>
      <c r="I123" s="27">
        <f>'[6]เย็น '!I123+'[6]เช้า '!I123+[6]บ่าย!I123</f>
        <v>0</v>
      </c>
      <c r="J123" s="27">
        <f t="shared" si="4"/>
        <v>1</v>
      </c>
      <c r="K123" s="27">
        <f>'[6]เย็น '!J123+'[6]เช้า '!J123+[6]บ่าย!J123</f>
        <v>0</v>
      </c>
      <c r="L123" s="27">
        <f>'[6]เย็น '!K123+'[6]เช้า '!K123+[6]บ่าย!K123</f>
        <v>0</v>
      </c>
      <c r="M123" s="28">
        <f t="shared" si="5"/>
        <v>9</v>
      </c>
      <c r="N123" s="21"/>
      <c r="O123" s="21"/>
      <c r="P123" s="21"/>
      <c r="Q123" s="21"/>
      <c r="R123" s="29">
        <f t="shared" si="10"/>
        <v>-9</v>
      </c>
    </row>
    <row r="124" spans="1:18" x14ac:dyDescent="0.35">
      <c r="B124" s="21">
        <v>1114502</v>
      </c>
      <c r="C124" s="38" t="s">
        <v>44</v>
      </c>
      <c r="D124" s="27">
        <f>'[6]เย็น '!D124+'[6]เช้า '!D124+[6]บ่าย!D124</f>
        <v>11</v>
      </c>
      <c r="E124" s="27">
        <f>'[6]เย็น '!E124+'[6]เช้า '!E124+[6]บ่าย!E124</f>
        <v>3</v>
      </c>
      <c r="F124" s="27">
        <f>'[6]เย็น '!F124+'[6]เช้า '!F124+[6]บ่าย!F124</f>
        <v>0</v>
      </c>
      <c r="G124" s="27">
        <f>'[6]เย็น '!G124+'[6]เช้า '!G124+[6]บ่าย!G124</f>
        <v>0</v>
      </c>
      <c r="H124" s="27">
        <f>'[6]เย็น '!H124+'[6]เช้า '!H124+[6]บ่าย!H124</f>
        <v>0</v>
      </c>
      <c r="I124" s="27">
        <f>'[6]เย็น '!I124+'[6]เช้า '!I124+[6]บ่าย!I124</f>
        <v>0</v>
      </c>
      <c r="J124" s="27">
        <f t="shared" si="4"/>
        <v>0</v>
      </c>
      <c r="K124" s="27">
        <f>'[6]เย็น '!J124+'[6]เช้า '!J124+[6]บ่าย!J124</f>
        <v>0</v>
      </c>
      <c r="L124" s="27">
        <f>'[6]เย็น '!K124+'[6]เช้า '!K124+[6]บ่าย!K124</f>
        <v>0</v>
      </c>
      <c r="M124" s="28">
        <f t="shared" si="5"/>
        <v>14</v>
      </c>
      <c r="N124" s="21"/>
      <c r="O124" s="21"/>
      <c r="P124" s="21"/>
      <c r="Q124" s="21"/>
      <c r="R124" s="29">
        <f t="shared" si="10"/>
        <v>-14</v>
      </c>
    </row>
    <row r="125" spans="1:18" x14ac:dyDescent="0.35">
      <c r="B125" s="21">
        <v>1114503</v>
      </c>
      <c r="C125" s="38" t="s">
        <v>45</v>
      </c>
      <c r="D125" s="27">
        <f>'[6]เย็น '!D125+'[6]เช้า '!D125+[6]บ่าย!D125</f>
        <v>7</v>
      </c>
      <c r="E125" s="27">
        <f>'[6]เย็น '!E125+'[6]เช้า '!E125+[6]บ่าย!E125</f>
        <v>3</v>
      </c>
      <c r="F125" s="27">
        <f>'[6]เย็น '!F125+'[6]เช้า '!F125+[6]บ่าย!F125</f>
        <v>0</v>
      </c>
      <c r="G125" s="27">
        <f>'[6]เย็น '!G125+'[6]เช้า '!G125+[6]บ่าย!G125</f>
        <v>0</v>
      </c>
      <c r="H125" s="27">
        <f>'[6]เย็น '!H125+'[6]เช้า '!H125+[6]บ่าย!H125</f>
        <v>0</v>
      </c>
      <c r="I125" s="27">
        <f>'[6]เย็น '!I125+'[6]เช้า '!I125+[6]บ่าย!I125</f>
        <v>0</v>
      </c>
      <c r="J125" s="27">
        <f t="shared" si="4"/>
        <v>0</v>
      </c>
      <c r="K125" s="27">
        <f>'[6]เย็น '!J125+'[6]เช้า '!J125+[6]บ่าย!J125</f>
        <v>0</v>
      </c>
      <c r="L125" s="27">
        <f>'[6]เย็น '!K125+'[6]เช้า '!K125+[6]บ่าย!K125</f>
        <v>0</v>
      </c>
      <c r="M125" s="28">
        <f t="shared" si="5"/>
        <v>10</v>
      </c>
      <c r="N125" s="21"/>
      <c r="O125" s="21"/>
      <c r="P125" s="21"/>
      <c r="Q125" s="21"/>
      <c r="R125" s="29">
        <f t="shared" si="10"/>
        <v>-10</v>
      </c>
    </row>
    <row r="126" spans="1:18" x14ac:dyDescent="0.35">
      <c r="B126" s="21">
        <v>1124021</v>
      </c>
      <c r="C126" s="38" t="s">
        <v>46</v>
      </c>
      <c r="D126" s="27">
        <f>'[6]เย็น '!D126+'[6]เช้า '!D126+[6]บ่าย!D126</f>
        <v>0</v>
      </c>
      <c r="E126" s="27">
        <f>'[6]เย็น '!E126+'[6]เช้า '!E126+[6]บ่าย!E126</f>
        <v>0</v>
      </c>
      <c r="F126" s="27">
        <f>'[6]เย็น '!F126+'[6]เช้า '!F126+[6]บ่าย!F126</f>
        <v>0</v>
      </c>
      <c r="G126" s="27">
        <f>'[6]เย็น '!G126+'[6]เช้า '!G126+[6]บ่าย!G126</f>
        <v>0</v>
      </c>
      <c r="H126" s="27">
        <f>'[6]เย็น '!H126+'[6]เช้า '!H126+[6]บ่าย!H126</f>
        <v>0</v>
      </c>
      <c r="I126" s="27">
        <f>'[6]เย็น '!I126+'[6]เช้า '!I126+[6]บ่าย!I126</f>
        <v>0</v>
      </c>
      <c r="J126" s="27">
        <f t="shared" si="4"/>
        <v>0</v>
      </c>
      <c r="K126" s="27">
        <f>'[6]เย็น '!J126+'[6]เช้า '!J126+[6]บ่าย!J126</f>
        <v>0</v>
      </c>
      <c r="L126" s="27">
        <f>'[6]เย็น '!K126+'[6]เช้า '!K126+[6]บ่าย!K126</f>
        <v>0</v>
      </c>
      <c r="M126" s="28">
        <f t="shared" si="5"/>
        <v>0</v>
      </c>
      <c r="N126" s="21"/>
      <c r="O126" s="21"/>
      <c r="P126" s="21"/>
      <c r="Q126" s="21"/>
      <c r="R126" s="29">
        <f t="shared" si="10"/>
        <v>0</v>
      </c>
    </row>
    <row r="127" spans="1:18" x14ac:dyDescent="0.35">
      <c r="B127" s="21">
        <v>1113084</v>
      </c>
      <c r="C127" s="38" t="s">
        <v>47</v>
      </c>
      <c r="D127" s="27">
        <f>'[6]เย็น '!D127+'[6]เช้า '!D127+[6]บ่าย!D127</f>
        <v>0</v>
      </c>
      <c r="E127" s="27">
        <f>'[6]เย็น '!E127+'[6]เช้า '!E127+[6]บ่าย!E127</f>
        <v>0</v>
      </c>
      <c r="F127" s="27">
        <f>'[6]เย็น '!F127+'[6]เช้า '!F127+[6]บ่าย!F127</f>
        <v>0</v>
      </c>
      <c r="G127" s="27">
        <f>'[6]เย็น '!G127+'[6]เช้า '!G127+[6]บ่าย!G127</f>
        <v>0</v>
      </c>
      <c r="H127" s="27">
        <f>'[6]เย็น '!H127+'[6]เช้า '!H127+[6]บ่าย!H127</f>
        <v>0</v>
      </c>
      <c r="I127" s="27">
        <f>'[6]เย็น '!I127+'[6]เช้า '!I127+[6]บ่าย!I127</f>
        <v>0</v>
      </c>
      <c r="J127" s="27">
        <f t="shared" si="4"/>
        <v>0</v>
      </c>
      <c r="K127" s="27">
        <f>'[6]เย็น '!J127+'[6]เช้า '!J127+[6]บ่าย!J127</f>
        <v>0</v>
      </c>
      <c r="L127" s="27">
        <f>'[6]เย็น '!K127+'[6]เช้า '!K127+[6]บ่าย!K127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10"/>
        <v>0</v>
      </c>
    </row>
    <row r="128" spans="1:18" x14ac:dyDescent="0.35">
      <c r="B128" s="21">
        <v>900003</v>
      </c>
      <c r="C128" s="38" t="s">
        <v>48</v>
      </c>
      <c r="D128" s="27">
        <f>'[6]เย็น '!D128+'[6]เช้า '!D128+[6]บ่าย!D128</f>
        <v>0</v>
      </c>
      <c r="E128" s="27">
        <f>'[6]เย็น '!E128+'[6]เช้า '!E128+[6]บ่าย!E128</f>
        <v>0</v>
      </c>
      <c r="F128" s="27">
        <f>'[6]เย็น '!F128+'[6]เช้า '!F128+[6]บ่าย!F128</f>
        <v>0</v>
      </c>
      <c r="G128" s="27">
        <f>'[6]เย็น '!G128+'[6]เช้า '!G128+[6]บ่าย!G128</f>
        <v>0</v>
      </c>
      <c r="H128" s="27">
        <f>'[6]เย็น '!H128+'[6]เช้า '!H128+[6]บ่าย!H128</f>
        <v>0</v>
      </c>
      <c r="I128" s="27">
        <f>'[6]เย็น '!I128+'[6]เช้า '!I128+[6]บ่าย!I128</f>
        <v>0</v>
      </c>
      <c r="J128" s="27">
        <f t="shared" si="4"/>
        <v>0</v>
      </c>
      <c r="K128" s="27">
        <f>'[6]เย็น '!J128+'[6]เช้า '!J128+[6]บ่าย!J128</f>
        <v>0</v>
      </c>
      <c r="L128" s="27">
        <f>'[6]เย็น '!K128+'[6]เช้า '!K128+[6]บ่าย!K128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10"/>
        <v>0</v>
      </c>
    </row>
    <row r="129" spans="2:18" x14ac:dyDescent="0.35">
      <c r="B129" s="21">
        <v>900004</v>
      </c>
      <c r="C129" s="38" t="s">
        <v>49</v>
      </c>
      <c r="D129" s="27">
        <f>'[6]เย็น '!D129+'[6]เช้า '!D129+[6]บ่าย!D129</f>
        <v>0</v>
      </c>
      <c r="E129" s="27">
        <f>'[6]เย็น '!E129+'[6]เช้า '!E129+[6]บ่าย!E129</f>
        <v>0</v>
      </c>
      <c r="F129" s="27">
        <f>'[6]เย็น '!F129+'[6]เช้า '!F129+[6]บ่าย!F129</f>
        <v>0</v>
      </c>
      <c r="G129" s="27">
        <f>'[6]เย็น '!G129+'[6]เช้า '!G129+[6]บ่าย!G129</f>
        <v>0</v>
      </c>
      <c r="H129" s="27">
        <f>'[6]เย็น '!H129+'[6]เช้า '!H129+[6]บ่าย!H129</f>
        <v>0</v>
      </c>
      <c r="I129" s="27">
        <f>'[6]เย็น '!I129+'[6]เช้า '!I129+[6]บ่าย!I129</f>
        <v>0</v>
      </c>
      <c r="J129" s="27">
        <f t="shared" si="4"/>
        <v>0</v>
      </c>
      <c r="K129" s="27">
        <f>'[6]เย็น '!J129+'[6]เช้า '!J129+[6]บ่าย!J129</f>
        <v>0</v>
      </c>
      <c r="L129" s="27">
        <f>'[6]เย็น '!K129+'[6]เช้า '!K129+[6]บ่าย!K129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10"/>
        <v>0</v>
      </c>
    </row>
    <row r="130" spans="2:18" x14ac:dyDescent="0.35">
      <c r="B130" s="21">
        <v>1200002</v>
      </c>
      <c r="C130" s="38" t="s">
        <v>50</v>
      </c>
      <c r="D130" s="27">
        <f>'[6]เย็น '!D130+'[6]เช้า '!D130+[6]บ่าย!D130</f>
        <v>0</v>
      </c>
      <c r="E130" s="27">
        <f>'[6]เย็น '!E130+'[6]เช้า '!E130+[6]บ่าย!E130</f>
        <v>0</v>
      </c>
      <c r="F130" s="27">
        <f>'[6]เย็น '!F130+'[6]เช้า '!F130+[6]บ่าย!F130</f>
        <v>0</v>
      </c>
      <c r="G130" s="27">
        <f>'[6]เย็น '!G130+'[6]เช้า '!G130+[6]บ่าย!G130</f>
        <v>0</v>
      </c>
      <c r="H130" s="27">
        <f>'[6]เย็น '!H130+'[6]เช้า '!H130+[6]บ่าย!H130</f>
        <v>0</v>
      </c>
      <c r="I130" s="27">
        <f>'[6]เย็น '!I130+'[6]เช้า '!I130+[6]บ่าย!I130</f>
        <v>0</v>
      </c>
      <c r="J130" s="27">
        <f t="shared" si="4"/>
        <v>0</v>
      </c>
      <c r="K130" s="27">
        <f>'[6]เย็น '!J130+'[6]เช้า '!J130+[6]บ่าย!J130</f>
        <v>0</v>
      </c>
      <c r="L130" s="27">
        <f>'[6]เย็น '!K130+'[6]เช้า '!K130+[6]บ่าย!K130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10"/>
        <v>0</v>
      </c>
    </row>
    <row r="131" spans="2:18" x14ac:dyDescent="0.35">
      <c r="B131" s="21">
        <v>1200003</v>
      </c>
      <c r="C131" s="38" t="s">
        <v>51</v>
      </c>
      <c r="D131" s="27">
        <f>'[6]เย็น '!D131+'[6]เช้า '!D131+[6]บ่าย!D131</f>
        <v>0</v>
      </c>
      <c r="E131" s="27">
        <f>'[6]เย็น '!E131+'[6]เช้า '!E131+[6]บ่าย!E131</f>
        <v>0</v>
      </c>
      <c r="F131" s="27">
        <f>'[6]เย็น '!F131+'[6]เช้า '!F131+[6]บ่าย!F131</f>
        <v>0</v>
      </c>
      <c r="G131" s="27">
        <f>'[6]เย็น '!G131+'[6]เช้า '!G131+[6]บ่าย!G131</f>
        <v>0</v>
      </c>
      <c r="H131" s="27">
        <f>'[6]เย็น '!H131+'[6]เช้า '!H131+[6]บ่าย!H131</f>
        <v>0</v>
      </c>
      <c r="I131" s="27">
        <f>'[6]เย็น '!I131+'[6]เช้า '!I131+[6]บ่าย!I131</f>
        <v>0</v>
      </c>
      <c r="J131" s="27">
        <f t="shared" si="4"/>
        <v>0</v>
      </c>
      <c r="K131" s="27">
        <f>'[6]เย็น '!J131+'[6]เช้า '!J131+[6]บ่าย!J131</f>
        <v>0</v>
      </c>
      <c r="L131" s="27">
        <f>'[6]เย็น '!K131+'[6]เช้า '!K131+[6]บ่าย!K131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10"/>
        <v>0</v>
      </c>
    </row>
    <row r="132" spans="2:18" x14ac:dyDescent="0.35">
      <c r="B132" s="21">
        <v>1200004</v>
      </c>
      <c r="C132" s="38" t="s">
        <v>52</v>
      </c>
      <c r="D132" s="27">
        <f>'[6]เย็น '!D132+'[6]เช้า '!D132+[6]บ่าย!D132</f>
        <v>0</v>
      </c>
      <c r="E132" s="27">
        <f>'[6]เย็น '!E132+'[6]เช้า '!E132+[6]บ่าย!E132</f>
        <v>0</v>
      </c>
      <c r="F132" s="27">
        <f>'[6]เย็น '!F132+'[6]เช้า '!F132+[6]บ่าย!F132</f>
        <v>0</v>
      </c>
      <c r="G132" s="27">
        <f>'[6]เย็น '!G132+'[6]เช้า '!G132+[6]บ่าย!G132</f>
        <v>0</v>
      </c>
      <c r="H132" s="27">
        <f>'[6]เย็น '!H132+'[6]เช้า '!H132+[6]บ่าย!H132</f>
        <v>0</v>
      </c>
      <c r="I132" s="27">
        <f>'[6]เย็น '!I132+'[6]เช้า '!I132+[6]บ่าย!I132</f>
        <v>0</v>
      </c>
      <c r="J132" s="27">
        <f t="shared" si="4"/>
        <v>0</v>
      </c>
      <c r="K132" s="27">
        <f>'[6]เย็น '!J132+'[6]เช้า '!J132+[6]บ่าย!J132</f>
        <v>0</v>
      </c>
      <c r="L132" s="27">
        <f>'[6]เย็น '!K132+'[6]เช้า '!K132+[6]บ่าย!K132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10"/>
        <v>0</v>
      </c>
    </row>
    <row r="133" spans="2:18" x14ac:dyDescent="0.35">
      <c r="B133" s="21">
        <v>1200093</v>
      </c>
      <c r="C133" s="38" t="s">
        <v>53</v>
      </c>
      <c r="D133" s="27">
        <f>'[6]เย็น '!D133+'[6]เช้า '!D133+[6]บ่าย!D133</f>
        <v>0</v>
      </c>
      <c r="E133" s="27">
        <f>'[6]เย็น '!E133+'[6]เช้า '!E133+[6]บ่าย!E133</f>
        <v>0</v>
      </c>
      <c r="F133" s="27">
        <f>'[6]เย็น '!F133+'[6]เช้า '!F133+[6]บ่าย!F133</f>
        <v>0</v>
      </c>
      <c r="G133" s="27">
        <f>'[6]เย็น '!G133+'[6]เช้า '!G133+[6]บ่าย!G133</f>
        <v>0</v>
      </c>
      <c r="H133" s="27">
        <f>'[6]เย็น '!H133+'[6]เช้า '!H133+[6]บ่าย!H133</f>
        <v>0</v>
      </c>
      <c r="I133" s="27">
        <f>'[6]เย็น '!I133+'[6]เช้า '!I133+[6]บ่าย!I133</f>
        <v>0</v>
      </c>
      <c r="J133" s="27">
        <f t="shared" si="4"/>
        <v>0</v>
      </c>
      <c r="K133" s="27">
        <f>'[6]เย็น '!J133+'[6]เช้า '!J133+[6]บ่าย!J133</f>
        <v>0</v>
      </c>
      <c r="L133" s="27">
        <f>'[6]เย็น '!K133+'[6]เช้า '!K133+[6]บ่าย!K133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10"/>
        <v>0</v>
      </c>
    </row>
    <row r="134" spans="2:18" x14ac:dyDescent="0.35">
      <c r="B134" s="21">
        <v>1200092</v>
      </c>
      <c r="C134" s="37" t="s">
        <v>54</v>
      </c>
      <c r="D134" s="27">
        <f>'[6]เย็น '!D134+'[6]เช้า '!D134+[6]บ่าย!D134</f>
        <v>0</v>
      </c>
      <c r="E134" s="27">
        <f>'[6]เย็น '!E134+'[6]เช้า '!E134+[6]บ่าย!E134</f>
        <v>0</v>
      </c>
      <c r="F134" s="27">
        <f>'[6]เย็น '!F134+'[6]เช้า '!F134+[6]บ่าย!F134</f>
        <v>0</v>
      </c>
      <c r="G134" s="27">
        <f>'[6]เย็น '!G134+'[6]เช้า '!G134+[6]บ่าย!G134</f>
        <v>0</v>
      </c>
      <c r="H134" s="27">
        <f>'[6]เย็น '!H134+'[6]เช้า '!H134+[6]บ่าย!H134</f>
        <v>0</v>
      </c>
      <c r="I134" s="27">
        <f>'[6]เย็น '!I134+'[6]เช้า '!I134+[6]บ่าย!I134</f>
        <v>0</v>
      </c>
      <c r="J134" s="27">
        <f t="shared" si="4"/>
        <v>0</v>
      </c>
      <c r="K134" s="27">
        <f>'[6]เย็น '!J134+'[6]เช้า '!J134+[6]บ่าย!J134</f>
        <v>0</v>
      </c>
      <c r="L134" s="27">
        <f>'[6]เย็น '!K134+'[6]เช้า '!K134+[6]บ่าย!K134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10"/>
        <v>0</v>
      </c>
    </row>
    <row r="135" spans="2:18" x14ac:dyDescent="0.35">
      <c r="B135" s="39" t="s">
        <v>172</v>
      </c>
      <c r="C135" s="38" t="s">
        <v>55</v>
      </c>
      <c r="D135" s="27">
        <f>'[6]เย็น '!D135+'[6]เช้า '!D135+[6]บ่าย!D135</f>
        <v>0</v>
      </c>
      <c r="E135" s="27">
        <f>'[6]เย็น '!E135+'[6]เช้า '!E135+[6]บ่าย!E135</f>
        <v>2</v>
      </c>
      <c r="F135" s="27">
        <f>'[6]เย็น '!F135+'[6]เช้า '!F135+[6]บ่าย!F135</f>
        <v>0</v>
      </c>
      <c r="G135" s="27">
        <f>'[6]เย็น '!G135+'[6]เช้า '!G135+[6]บ่าย!G135</f>
        <v>0</v>
      </c>
      <c r="H135" s="27">
        <f>'[6]เย็น '!H135+'[6]เช้า '!H135+[6]บ่าย!H135</f>
        <v>0</v>
      </c>
      <c r="I135" s="27">
        <f>'[6]เย็น '!I135+'[6]เช้า '!I135+[6]บ่าย!I135</f>
        <v>0</v>
      </c>
      <c r="J135" s="27">
        <f t="shared" si="4"/>
        <v>0</v>
      </c>
      <c r="K135" s="27">
        <f>'[6]เย็น '!J135+'[6]เช้า '!J135+[6]บ่าย!J135</f>
        <v>0</v>
      </c>
      <c r="L135" s="27">
        <f>'[6]เย็น '!K135+'[6]เช้า '!K135+[6]บ่าย!K135</f>
        <v>0</v>
      </c>
      <c r="M135" s="28">
        <f t="shared" si="5"/>
        <v>2</v>
      </c>
      <c r="N135" s="21"/>
      <c r="O135" s="21"/>
      <c r="P135" s="21"/>
      <c r="Q135" s="21"/>
      <c r="R135" s="29">
        <f t="shared" si="10"/>
        <v>-2</v>
      </c>
    </row>
    <row r="136" spans="2:18" x14ac:dyDescent="0.35">
      <c r="B136" s="39" t="s">
        <v>171</v>
      </c>
      <c r="C136" s="38" t="s">
        <v>56</v>
      </c>
      <c r="D136" s="27">
        <f>'[6]เย็น '!D136+'[6]เช้า '!D136+[6]บ่าย!D136</f>
        <v>0</v>
      </c>
      <c r="E136" s="27">
        <f>'[6]เย็น '!E136+'[6]เช้า '!E136+[6]บ่าย!E136</f>
        <v>2</v>
      </c>
      <c r="F136" s="27">
        <f>'[6]เย็น '!F136+'[6]เช้า '!F136+[6]บ่าย!F136</f>
        <v>0</v>
      </c>
      <c r="G136" s="27">
        <f>'[6]เย็น '!G136+'[6]เช้า '!G136+[6]บ่าย!G136</f>
        <v>0</v>
      </c>
      <c r="H136" s="27">
        <f>'[6]เย็น '!H136+'[6]เช้า '!H136+[6]บ่าย!H136</f>
        <v>0</v>
      </c>
      <c r="I136" s="27">
        <f>'[6]เย็น '!I136+'[6]เช้า '!I136+[6]บ่าย!I136</f>
        <v>0</v>
      </c>
      <c r="J136" s="27">
        <f t="shared" ref="J136:J140" si="11">+G136+H136+I136</f>
        <v>0</v>
      </c>
      <c r="K136" s="27">
        <f>'[6]เย็น '!J136+'[6]เช้า '!J136+[6]บ่าย!J136</f>
        <v>0</v>
      </c>
      <c r="L136" s="27">
        <f>'[6]เย็น '!K136+'[6]เช้า '!K136+[6]บ่าย!K136</f>
        <v>0</v>
      </c>
      <c r="M136" s="28">
        <f t="shared" ref="M136:M140" si="12">+D136+E136+F136+J136+K136+L136</f>
        <v>2</v>
      </c>
      <c r="N136" s="21"/>
      <c r="O136" s="21"/>
      <c r="P136" s="21"/>
      <c r="Q136" s="21"/>
      <c r="R136" s="29">
        <f t="shared" si="10"/>
        <v>-2</v>
      </c>
    </row>
    <row r="137" spans="2:18" x14ac:dyDescent="0.35">
      <c r="B137" s="39">
        <v>20052721</v>
      </c>
      <c r="C137" s="38" t="s">
        <v>185</v>
      </c>
      <c r="D137" s="27">
        <f>'[6]เย็น '!D137+'[6]เช้า '!D137+[6]บ่าย!D137</f>
        <v>1</v>
      </c>
      <c r="E137" s="27">
        <f>'[6]เย็น '!E137+'[6]เช้า '!E137+[6]บ่าย!E137</f>
        <v>0</v>
      </c>
      <c r="F137" s="27">
        <f>'[6]เย็น '!F137+'[6]เช้า '!F137+[6]บ่าย!F137</f>
        <v>0</v>
      </c>
      <c r="G137" s="27">
        <f>'[6]เย็น '!G137+'[6]เช้า '!G137+[6]บ่าย!G137</f>
        <v>102</v>
      </c>
      <c r="H137" s="27">
        <f>'[6]เย็น '!H137+'[6]เช้า '!H137+[6]บ่าย!H137</f>
        <v>0</v>
      </c>
      <c r="I137" s="27">
        <f>'[6]เย็น '!I137+'[6]เช้า '!I137+[6]บ่าย!I137</f>
        <v>0</v>
      </c>
      <c r="J137" s="27">
        <f t="shared" si="11"/>
        <v>102</v>
      </c>
      <c r="K137" s="27">
        <f>'[6]เย็น '!J137+'[6]เช้า '!J137+[6]บ่าย!J137</f>
        <v>0</v>
      </c>
      <c r="L137" s="27">
        <f>'[6]เย็น '!K137+'[6]เช้า '!K137+[6]บ่าย!K137</f>
        <v>0</v>
      </c>
      <c r="M137" s="28">
        <f t="shared" si="12"/>
        <v>103</v>
      </c>
      <c r="N137" s="21"/>
      <c r="O137" s="21"/>
      <c r="P137" s="21"/>
      <c r="Q137" s="21"/>
      <c r="R137" s="29">
        <f t="shared" si="10"/>
        <v>-103</v>
      </c>
    </row>
    <row r="138" spans="2:18" x14ac:dyDescent="0.35">
      <c r="B138" s="40">
        <v>1</v>
      </c>
      <c r="C138" s="41" t="s">
        <v>57</v>
      </c>
      <c r="D138" s="27">
        <f>'[6]เย็น '!D138+'[6]เช้า '!D138+[6]บ่าย!D138</f>
        <v>0</v>
      </c>
      <c r="E138" s="27">
        <f>'[6]เย็น '!E138+'[6]เช้า '!E138+[6]บ่าย!E138</f>
        <v>0</v>
      </c>
      <c r="F138" s="27">
        <f>'[6]เย็น '!F138+'[6]เช้า '!F138+[6]บ่าย!F138</f>
        <v>0</v>
      </c>
      <c r="G138" s="27">
        <f>'[6]เย็น '!G138+'[6]เช้า '!G138+[6]บ่าย!G138</f>
        <v>0</v>
      </c>
      <c r="H138" s="27">
        <f>'[6]เย็น '!H138+'[6]เช้า '!H138+[6]บ่าย!H138</f>
        <v>0</v>
      </c>
      <c r="I138" s="27">
        <f>'[6]เย็น '!I138+'[6]เช้า '!I138+[6]บ่าย!I138</f>
        <v>0</v>
      </c>
      <c r="J138" s="27">
        <f t="shared" si="11"/>
        <v>0</v>
      </c>
      <c r="K138" s="27">
        <f>'[6]เย็น '!J138+'[6]เช้า '!J138+[6]บ่าย!J138</f>
        <v>0</v>
      </c>
      <c r="L138" s="27">
        <f>'[6]เย็น '!K138+'[6]เช้า '!K138+[6]บ่าย!K138</f>
        <v>0</v>
      </c>
      <c r="M138" s="28">
        <f t="shared" si="12"/>
        <v>0</v>
      </c>
      <c r="N138" s="21"/>
      <c r="O138" s="21"/>
      <c r="P138" s="21"/>
      <c r="Q138" s="21"/>
      <c r="R138" s="29">
        <f t="shared" si="10"/>
        <v>0</v>
      </c>
    </row>
    <row r="139" spans="2:18" x14ac:dyDescent="0.35">
      <c r="B139" s="40">
        <v>2</v>
      </c>
      <c r="C139" s="41" t="s">
        <v>58</v>
      </c>
      <c r="D139" s="27">
        <f>'[6]เย็น '!D139+'[6]เช้า '!D139+[6]บ่าย!D139</f>
        <v>0</v>
      </c>
      <c r="E139" s="27">
        <f>'[6]เย็น '!E139+'[6]เช้า '!E139+[6]บ่าย!E139</f>
        <v>0</v>
      </c>
      <c r="F139" s="27">
        <f>'[6]เย็น '!F139+'[6]เช้า '!F139+[6]บ่าย!F139</f>
        <v>0</v>
      </c>
      <c r="G139" s="27">
        <f>'[6]เย็น '!G139+'[6]เช้า '!G139+[6]บ่าย!G139</f>
        <v>0</v>
      </c>
      <c r="H139" s="27">
        <f>'[6]เย็น '!H139+'[6]เช้า '!H139+[6]บ่าย!H139</f>
        <v>0</v>
      </c>
      <c r="I139" s="27">
        <f>'[6]เย็น '!I139+'[6]เช้า '!I139+[6]บ่าย!I139</f>
        <v>0</v>
      </c>
      <c r="J139" s="27">
        <f t="shared" si="11"/>
        <v>0</v>
      </c>
      <c r="K139" s="27">
        <f>'[6]เย็น '!J139+'[6]เช้า '!J139+[6]บ่าย!J139</f>
        <v>0</v>
      </c>
      <c r="L139" s="27">
        <f>'[6]เย็น '!K139+'[6]เช้า '!K139+[6]บ่าย!K139</f>
        <v>0</v>
      </c>
      <c r="M139" s="28">
        <f t="shared" si="12"/>
        <v>0</v>
      </c>
      <c r="N139" s="21"/>
      <c r="O139" s="21"/>
      <c r="P139" s="21"/>
      <c r="Q139" s="21"/>
      <c r="R139" s="29">
        <f t="shared" si="10"/>
        <v>0</v>
      </c>
    </row>
    <row r="140" spans="2:18" x14ac:dyDescent="0.35">
      <c r="B140" s="40">
        <v>3</v>
      </c>
      <c r="C140" s="41" t="s">
        <v>59</v>
      </c>
      <c r="D140" s="27">
        <f>'[6]เย็น '!D140+'[6]เช้า '!D140+[6]บ่าย!D140</f>
        <v>0</v>
      </c>
      <c r="E140" s="27">
        <f>'[6]เย็น '!E140+'[6]เช้า '!E140+[6]บ่าย!E140</f>
        <v>0</v>
      </c>
      <c r="F140" s="27">
        <f>'[6]เย็น '!F140+'[6]เช้า '!F140+[6]บ่าย!F140</f>
        <v>0</v>
      </c>
      <c r="G140" s="27">
        <f>'[6]เย็น '!G140+'[6]เช้า '!G140+[6]บ่าย!G140</f>
        <v>0</v>
      </c>
      <c r="H140" s="27">
        <f>'[6]เย็น '!H140+'[6]เช้า '!H140+[6]บ่าย!H140</f>
        <v>0</v>
      </c>
      <c r="I140" s="27">
        <f>'[6]เย็น '!I140+'[6]เช้า '!I140+[6]บ่าย!I140</f>
        <v>0</v>
      </c>
      <c r="J140" s="27">
        <f t="shared" si="11"/>
        <v>0</v>
      </c>
      <c r="K140" s="27">
        <f>'[6]เย็น '!J140+'[6]เช้า '!J140+[6]บ่าย!J140</f>
        <v>0</v>
      </c>
      <c r="L140" s="27">
        <f>'[6]เย็น '!K140+'[6]เช้า '!K140+[6]บ่าย!K140</f>
        <v>0</v>
      </c>
      <c r="M140" s="28">
        <f t="shared" si="12"/>
        <v>0</v>
      </c>
      <c r="N140" s="21"/>
      <c r="O140" s="21"/>
      <c r="P140" s="21"/>
      <c r="Q140" s="21"/>
      <c r="R140" s="29">
        <f t="shared" si="10"/>
        <v>0</v>
      </c>
    </row>
    <row r="141" spans="2:18" ht="40.5" customHeight="1" x14ac:dyDescent="0.35">
      <c r="C141" s="42"/>
      <c r="D141" s="28">
        <f>SUM(D114:D140,D90:D99,D79:D87,D69:D76,D7:D66,D102:D111)</f>
        <v>271</v>
      </c>
      <c r="E141" s="28">
        <f t="shared" ref="E141:L141" si="13">SUM(E114:E140,E90:E99,E79:E87,E69:E76,E7:E66,E102:E111)</f>
        <v>77</v>
      </c>
      <c r="F141" s="28">
        <f t="shared" si="13"/>
        <v>45</v>
      </c>
      <c r="G141" s="28">
        <f t="shared" si="13"/>
        <v>218</v>
      </c>
      <c r="H141" s="28">
        <f t="shared" si="13"/>
        <v>0</v>
      </c>
      <c r="I141" s="28">
        <f t="shared" si="13"/>
        <v>0</v>
      </c>
      <c r="J141" s="28"/>
      <c r="K141" s="28">
        <f t="shared" si="13"/>
        <v>0</v>
      </c>
      <c r="L141" s="28">
        <f t="shared" si="13"/>
        <v>0</v>
      </c>
      <c r="M141" s="28">
        <f>SUM(M114:M140,M90:M99,M79:M87,M69:M76,M7:M66,M102:M111)</f>
        <v>611</v>
      </c>
      <c r="N141" s="27">
        <f>SUM(N114:N136,N90:N98,N79:N87,N69:N76,N7:N66)</f>
        <v>0</v>
      </c>
      <c r="O141" s="27">
        <f>SUM(O114:O136,O90:O98,O79:O87,O69:O76,O7:O66)</f>
        <v>0</v>
      </c>
      <c r="P141" s="27"/>
      <c r="Q141" s="27"/>
      <c r="R141" s="29">
        <f t="shared" ref="R141" si="14">(N141+O141)-M141</f>
        <v>-611</v>
      </c>
    </row>
    <row r="142" spans="2:18" x14ac:dyDescent="0.3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3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35">
      <c r="C144" s="46"/>
      <c r="D144" s="47"/>
      <c r="E144" s="47"/>
      <c r="F144" s="47"/>
      <c r="G144" s="48"/>
      <c r="M144" s="50"/>
    </row>
    <row r="145" spans="2:13" x14ac:dyDescent="0.3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3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3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3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3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3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3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3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35">
      <c r="D153" s="47"/>
      <c r="E153" s="47"/>
      <c r="F153" s="47"/>
      <c r="G153" s="47"/>
      <c r="H153" s="47"/>
    </row>
    <row r="154" spans="2:13" x14ac:dyDescent="0.35">
      <c r="D154" s="47"/>
      <c r="E154" s="47"/>
      <c r="F154" s="47"/>
      <c r="G154" s="47"/>
      <c r="H154" s="47"/>
    </row>
    <row r="155" spans="2:13" x14ac:dyDescent="0.35">
      <c r="D155" s="47"/>
      <c r="E155" s="47"/>
      <c r="F155" s="47"/>
      <c r="G155" s="47"/>
      <c r="H155" s="47"/>
    </row>
    <row r="156" spans="2:13" x14ac:dyDescent="0.35">
      <c r="D156" s="47"/>
      <c r="E156" s="47"/>
      <c r="F156" s="47"/>
      <c r="G156" s="47"/>
      <c r="H156" s="47"/>
    </row>
    <row r="157" spans="2:13" x14ac:dyDescent="0.35">
      <c r="D157" s="47"/>
      <c r="E157" s="47"/>
      <c r="F157" s="47"/>
      <c r="G157" s="47"/>
      <c r="H157" s="47"/>
    </row>
    <row r="158" spans="2:13" x14ac:dyDescent="0.35">
      <c r="D158" s="47"/>
      <c r="E158" s="47"/>
      <c r="F158" s="47"/>
      <c r="G158" s="47"/>
      <c r="H158" s="47"/>
    </row>
    <row r="159" spans="2:13" x14ac:dyDescent="0.35">
      <c r="D159" s="47"/>
      <c r="E159" s="47"/>
      <c r="F159" s="47"/>
      <c r="G159" s="47"/>
      <c r="H159" s="47"/>
    </row>
    <row r="160" spans="2:13" x14ac:dyDescent="0.35">
      <c r="D160" s="47"/>
      <c r="E160" s="47"/>
      <c r="F160" s="47"/>
      <c r="G160" s="47"/>
      <c r="H160" s="47"/>
    </row>
    <row r="161" spans="4:8" x14ac:dyDescent="0.35">
      <c r="D161" s="47"/>
      <c r="E161" s="47"/>
      <c r="F161" s="47"/>
      <c r="G161" s="47"/>
      <c r="H161" s="47"/>
    </row>
    <row r="162" spans="4:8" x14ac:dyDescent="0.35">
      <c r="D162" s="47"/>
      <c r="E162" s="47"/>
      <c r="F162" s="47"/>
      <c r="G162" s="47"/>
      <c r="H162" s="47"/>
    </row>
    <row r="163" spans="4:8" x14ac:dyDescent="0.3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7D39-755F-4E93-8C89-62A98E4C92FA}">
  <sheetPr>
    <tabColor rgb="FFFF99FF"/>
    <pageSetUpPr fitToPage="1"/>
  </sheetPr>
  <dimension ref="B1:U163"/>
  <sheetViews>
    <sheetView zoomScale="50" zoomScaleNormal="50" workbookViewId="0">
      <pane xSplit="3" ySplit="5" topLeftCell="D114" activePane="bottomRight" state="frozen"/>
      <selection pane="topRight" activeCell="D1" sqref="D1"/>
      <selection pane="bottomLeft" activeCell="A6" sqref="A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8" t="s">
        <v>170</v>
      </c>
      <c r="K4" s="18" t="s">
        <v>77</v>
      </c>
      <c r="L4" s="18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'[7]เย็น '!D7+'[7]เช้า '!D7+[7]บ่าย!D7</f>
        <v>16</v>
      </c>
      <c r="E7" s="27">
        <f>'[7]เย็น '!E7+'[7]เช้า '!E7+[7]บ่าย!E7</f>
        <v>29</v>
      </c>
      <c r="F7" s="27">
        <f>'[7]เย็น '!F7+'[7]เช้า '!F7+[7]บ่าย!F7</f>
        <v>23</v>
      </c>
      <c r="G7" s="27">
        <f>'[7]เย็น '!G7+'[7]เช้า '!G7+[7]บ่าย!G7</f>
        <v>18</v>
      </c>
      <c r="H7" s="27">
        <f>'[7]เย็น '!H7+'[7]เช้า '!H7+[7]บ่าย!H7</f>
        <v>0</v>
      </c>
      <c r="I7" s="27">
        <f>'[7]เย็น '!I7+'[7]เช้า '!I7+[7]บ่าย!I7</f>
        <v>0</v>
      </c>
      <c r="J7" s="27">
        <f>+G7+H7+I7</f>
        <v>18</v>
      </c>
      <c r="K7" s="27">
        <f>'[7]เย็น '!J7+'[7]เช้า '!J7+[7]บ่าย!J7</f>
        <v>0</v>
      </c>
      <c r="L7" s="27">
        <f>'[7]เย็น '!K7+'[7]เช้า '!K7+[7]บ่าย!K7</f>
        <v>30</v>
      </c>
      <c r="M7" s="28">
        <f>+D7+E7+F7+J7+K7+L7</f>
        <v>116</v>
      </c>
      <c r="N7" s="21"/>
      <c r="O7" s="21">
        <v>4</v>
      </c>
      <c r="P7" s="21"/>
      <c r="Q7" s="21"/>
      <c r="R7" s="29">
        <f>(N7+O7+P7+Q7)-M7</f>
        <v>-112</v>
      </c>
    </row>
    <row r="8" spans="2:18" ht="22.2" hidden="1" customHeight="1" x14ac:dyDescent="0.25">
      <c r="B8" s="21"/>
      <c r="C8" s="26" t="s">
        <v>81</v>
      </c>
      <c r="D8" s="27">
        <f>'[7]เย็น '!D8+'[7]เช้า '!D8+[7]บ่าย!D8</f>
        <v>0</v>
      </c>
      <c r="E8" s="27">
        <f>'[7]เย็น '!E8+'[7]เช้า '!E8+[7]บ่าย!E8</f>
        <v>0</v>
      </c>
      <c r="F8" s="27">
        <f>'[7]เย็น '!F8+'[7]เช้า '!F8+[7]บ่าย!F8</f>
        <v>0</v>
      </c>
      <c r="G8" s="27">
        <f>'[7]เย็น '!G8+'[7]เช้า '!G8+[7]บ่าย!G8</f>
        <v>0</v>
      </c>
      <c r="H8" s="27">
        <f>'[7]เย็น '!H8+'[7]เช้า '!H8+[7]บ่าย!H8</f>
        <v>0</v>
      </c>
      <c r="I8" s="27">
        <f>'[7]เย็น '!I8+'[7]เช้า '!I8+[7]บ่าย!I8</f>
        <v>0</v>
      </c>
      <c r="J8" s="27">
        <f t="shared" ref="J8:J71" si="0">+G8+H8+I8</f>
        <v>0</v>
      </c>
      <c r="K8" s="27">
        <f>'[7]เย็น '!J8+'[7]เช้า '!J8+[7]บ่าย!J8</f>
        <v>0</v>
      </c>
      <c r="L8" s="27">
        <f>'[7]เย็น '!K8+'[7]เช้า '!K8+[7]บ่าย!K8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82</v>
      </c>
      <c r="D9" s="27">
        <f>'[7]เย็น '!D9+'[7]เช้า '!D9+[7]บ่าย!D9</f>
        <v>0</v>
      </c>
      <c r="E9" s="27">
        <f>'[7]เย็น '!E9+'[7]เช้า '!E9+[7]บ่าย!E9</f>
        <v>0</v>
      </c>
      <c r="F9" s="27">
        <f>'[7]เย็น '!F9+'[7]เช้า '!F9+[7]บ่าย!F9</f>
        <v>0</v>
      </c>
      <c r="G9" s="27">
        <f>'[7]เย็น '!G9+'[7]เช้า '!G9+[7]บ่าย!G9</f>
        <v>0</v>
      </c>
      <c r="H9" s="27">
        <f>'[7]เย็น '!H9+'[7]เช้า '!H9+[7]บ่าย!H9</f>
        <v>0</v>
      </c>
      <c r="I9" s="27">
        <f>'[7]เย็น '!I9+'[7]เช้า '!I9+[7]บ่าย!I9</f>
        <v>0</v>
      </c>
      <c r="J9" s="27">
        <f t="shared" si="0"/>
        <v>0</v>
      </c>
      <c r="K9" s="27">
        <f>'[7]เย็น '!J9+'[7]เช้า '!J9+[7]บ่าย!J9</f>
        <v>0</v>
      </c>
      <c r="L9" s="27">
        <f>'[7]เย็น '!K9+'[7]เช้า '!K9+[7]บ่าย!K9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83</v>
      </c>
      <c r="D10" s="27">
        <f>'[7]เย็น '!D10+'[7]เช้า '!D10+[7]บ่าย!D10</f>
        <v>0</v>
      </c>
      <c r="E10" s="27">
        <f>'[7]เย็น '!E10+'[7]เช้า '!E10+[7]บ่าย!E10</f>
        <v>0</v>
      </c>
      <c r="F10" s="27">
        <f>'[7]เย็น '!F10+'[7]เช้า '!F10+[7]บ่าย!F10</f>
        <v>0</v>
      </c>
      <c r="G10" s="27">
        <f>'[7]เย็น '!G10+'[7]เช้า '!G10+[7]บ่าย!G10</f>
        <v>0</v>
      </c>
      <c r="H10" s="27">
        <f>'[7]เย็น '!H10+'[7]เช้า '!H10+[7]บ่าย!H10</f>
        <v>0</v>
      </c>
      <c r="I10" s="27">
        <f>'[7]เย็น '!I10+'[7]เช้า '!I10+[7]บ่าย!I10</f>
        <v>0</v>
      </c>
      <c r="J10" s="27">
        <f t="shared" si="0"/>
        <v>0</v>
      </c>
      <c r="K10" s="27">
        <f>'[7]เย็น '!J10+'[7]เช้า '!J10+[7]บ่าย!J10</f>
        <v>0</v>
      </c>
      <c r="L10" s="27">
        <f>'[7]เย็น '!K10+'[7]เช้า '!K10+[7]บ่าย!K10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84</v>
      </c>
      <c r="D11" s="27">
        <f>'[7]เย็น '!D11+'[7]เช้า '!D11+[7]บ่าย!D11</f>
        <v>0</v>
      </c>
      <c r="E11" s="27">
        <f>'[7]เย็น '!E11+'[7]เช้า '!E11+[7]บ่าย!E11</f>
        <v>0</v>
      </c>
      <c r="F11" s="27">
        <f>'[7]เย็น '!F11+'[7]เช้า '!F11+[7]บ่าย!F11</f>
        <v>0</v>
      </c>
      <c r="G11" s="27">
        <f>'[7]เย็น '!G11+'[7]เช้า '!G11+[7]บ่าย!G11</f>
        <v>0</v>
      </c>
      <c r="H11" s="27">
        <f>'[7]เย็น '!H11+'[7]เช้า '!H11+[7]บ่าย!H11</f>
        <v>0</v>
      </c>
      <c r="I11" s="27">
        <f>'[7]เย็น '!I11+'[7]เช้า '!I11+[7]บ่าย!I11</f>
        <v>0</v>
      </c>
      <c r="J11" s="27">
        <f t="shared" si="0"/>
        <v>0</v>
      </c>
      <c r="K11" s="27">
        <f>'[7]เย็น '!J11+'[7]เช้า '!J11+[7]บ่าย!J11</f>
        <v>0</v>
      </c>
      <c r="L11" s="27">
        <f>'[7]เย็น '!K11+'[7]เช้า '!K11+[7]บ่าย!K11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85</v>
      </c>
      <c r="D12" s="27">
        <f>'[7]เย็น '!D12+'[7]เช้า '!D12+[7]บ่าย!D12</f>
        <v>0</v>
      </c>
      <c r="E12" s="27">
        <f>'[7]เย็น '!E12+'[7]เช้า '!E12+[7]บ่าย!E12</f>
        <v>0</v>
      </c>
      <c r="F12" s="27">
        <f>'[7]เย็น '!F12+'[7]เช้า '!F12+[7]บ่าย!F12</f>
        <v>0</v>
      </c>
      <c r="G12" s="27">
        <f>'[7]เย็น '!G12+'[7]เช้า '!G12+[7]บ่าย!G12</f>
        <v>0</v>
      </c>
      <c r="H12" s="27">
        <f>'[7]เย็น '!H12+'[7]เช้า '!H12+[7]บ่าย!H12</f>
        <v>0</v>
      </c>
      <c r="I12" s="27">
        <f>'[7]เย็น '!I12+'[7]เช้า '!I12+[7]บ่าย!I12</f>
        <v>0</v>
      </c>
      <c r="J12" s="27">
        <f t="shared" si="0"/>
        <v>0</v>
      </c>
      <c r="K12" s="27">
        <f>'[7]เย็น '!J12+'[7]เช้า '!J12+[7]บ่าย!J12</f>
        <v>0</v>
      </c>
      <c r="L12" s="27">
        <f>'[7]เย็น '!K12+'[7]เช้า '!K12+[7]บ่าย!K12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86</v>
      </c>
      <c r="D13" s="27">
        <f>'[7]เย็น '!D13+'[7]เช้า '!D13+[7]บ่าย!D13</f>
        <v>0</v>
      </c>
      <c r="E13" s="27">
        <f>'[7]เย็น '!E13+'[7]เช้า '!E13+[7]บ่าย!E13</f>
        <v>0</v>
      </c>
      <c r="F13" s="27">
        <f>'[7]เย็น '!F13+'[7]เช้า '!F13+[7]บ่าย!F13</f>
        <v>0</v>
      </c>
      <c r="G13" s="27">
        <f>'[7]เย็น '!G13+'[7]เช้า '!G13+[7]บ่าย!G13</f>
        <v>0</v>
      </c>
      <c r="H13" s="27">
        <f>'[7]เย็น '!H13+'[7]เช้า '!H13+[7]บ่าย!H13</f>
        <v>0</v>
      </c>
      <c r="I13" s="27">
        <f>'[7]เย็น '!I13+'[7]เช้า '!I13+[7]บ่าย!I13</f>
        <v>0</v>
      </c>
      <c r="J13" s="27">
        <f t="shared" si="0"/>
        <v>0</v>
      </c>
      <c r="K13" s="27">
        <f>'[7]เย็น '!J13+'[7]เช้า '!J13+[7]บ่าย!J13</f>
        <v>0</v>
      </c>
      <c r="L13" s="27">
        <f>'[7]เย็น '!K13+'[7]เช้า '!K13+[7]บ่าย!K13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87</v>
      </c>
      <c r="D14" s="27">
        <f>'[7]เย็น '!D14+'[7]เช้า '!D14+[7]บ่าย!D14</f>
        <v>0</v>
      </c>
      <c r="E14" s="27">
        <f>'[7]เย็น '!E14+'[7]เช้า '!E14+[7]บ่าย!E14</f>
        <v>0</v>
      </c>
      <c r="F14" s="27">
        <f>'[7]เย็น '!F14+'[7]เช้า '!F14+[7]บ่าย!F14</f>
        <v>0</v>
      </c>
      <c r="G14" s="27">
        <f>'[7]เย็น '!G14+'[7]เช้า '!G14+[7]บ่าย!G14</f>
        <v>0</v>
      </c>
      <c r="H14" s="27">
        <f>'[7]เย็น '!H14+'[7]เช้า '!H14+[7]บ่าย!H14</f>
        <v>0</v>
      </c>
      <c r="I14" s="27">
        <f>'[7]เย็น '!I14+'[7]เช้า '!I14+[7]บ่าย!I14</f>
        <v>0</v>
      </c>
      <c r="J14" s="27">
        <f t="shared" si="0"/>
        <v>0</v>
      </c>
      <c r="K14" s="27">
        <f>'[7]เย็น '!J14+'[7]เช้า '!J14+[7]บ่าย!J14</f>
        <v>0</v>
      </c>
      <c r="L14" s="27">
        <f>'[7]เย็น '!K14+'[7]เช้า '!K14+[7]บ่าย!K14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88</v>
      </c>
      <c r="D15" s="27">
        <f>'[7]เย็น '!D15+'[7]เช้า '!D15+[7]บ่าย!D15</f>
        <v>0</v>
      </c>
      <c r="E15" s="27">
        <f>'[7]เย็น '!E15+'[7]เช้า '!E15+[7]บ่าย!E15</f>
        <v>0</v>
      </c>
      <c r="F15" s="27">
        <f>'[7]เย็น '!F15+'[7]เช้า '!F15+[7]บ่าย!F15</f>
        <v>0</v>
      </c>
      <c r="G15" s="27">
        <f>'[7]เย็น '!G15+'[7]เช้า '!G15+[7]บ่าย!G15</f>
        <v>0</v>
      </c>
      <c r="H15" s="27">
        <f>'[7]เย็น '!H15+'[7]เช้า '!H15+[7]บ่าย!H15</f>
        <v>0</v>
      </c>
      <c r="I15" s="27">
        <f>'[7]เย็น '!I15+'[7]เช้า '!I15+[7]บ่าย!I15</f>
        <v>0</v>
      </c>
      <c r="J15" s="27">
        <f t="shared" si="0"/>
        <v>0</v>
      </c>
      <c r="K15" s="27">
        <f>'[7]เย็น '!J15+'[7]เช้า '!J15+[7]บ่าย!J15</f>
        <v>0</v>
      </c>
      <c r="L15" s="27">
        <f>'[7]เย็น '!K15+'[7]เช้า '!K15+[7]บ่าย!K15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89</v>
      </c>
      <c r="D16" s="27">
        <f>'[7]เย็น '!D16+'[7]เช้า '!D16+[7]บ่าย!D16</f>
        <v>0</v>
      </c>
      <c r="E16" s="27">
        <f>'[7]เย็น '!E16+'[7]เช้า '!E16+[7]บ่าย!E16</f>
        <v>0</v>
      </c>
      <c r="F16" s="27">
        <f>'[7]เย็น '!F16+'[7]เช้า '!F16+[7]บ่าย!F16</f>
        <v>0</v>
      </c>
      <c r="G16" s="27">
        <f>'[7]เย็น '!G16+'[7]เช้า '!G16+[7]บ่าย!G16</f>
        <v>0</v>
      </c>
      <c r="H16" s="27">
        <f>'[7]เย็น '!H16+'[7]เช้า '!H16+[7]บ่าย!H16</f>
        <v>0</v>
      </c>
      <c r="I16" s="27">
        <f>'[7]เย็น '!I16+'[7]เช้า '!I16+[7]บ่าย!I16</f>
        <v>0</v>
      </c>
      <c r="J16" s="27">
        <f t="shared" si="0"/>
        <v>0</v>
      </c>
      <c r="K16" s="27">
        <f>'[7]เย็น '!J16+'[7]เช้า '!J16+[7]บ่าย!J16</f>
        <v>0</v>
      </c>
      <c r="L16" s="27">
        <f>'[7]เย็น '!K16+'[7]เช้า '!K16+[7]บ่าย!K16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90</v>
      </c>
      <c r="D17" s="27">
        <f>'[7]เย็น '!D17+'[7]เช้า '!D17+[7]บ่าย!D17</f>
        <v>0</v>
      </c>
      <c r="E17" s="27">
        <f>'[7]เย็น '!E17+'[7]เช้า '!E17+[7]บ่าย!E17</f>
        <v>0</v>
      </c>
      <c r="F17" s="27">
        <f>'[7]เย็น '!F17+'[7]เช้า '!F17+[7]บ่าย!F17</f>
        <v>0</v>
      </c>
      <c r="G17" s="27">
        <f>'[7]เย็น '!G17+'[7]เช้า '!G17+[7]บ่าย!G17</f>
        <v>0</v>
      </c>
      <c r="H17" s="27">
        <f>'[7]เย็น '!H17+'[7]เช้า '!H17+[7]บ่าย!H17</f>
        <v>0</v>
      </c>
      <c r="I17" s="27">
        <f>'[7]เย็น '!I17+'[7]เช้า '!I17+[7]บ่าย!I17</f>
        <v>0</v>
      </c>
      <c r="J17" s="27">
        <f t="shared" si="0"/>
        <v>0</v>
      </c>
      <c r="K17" s="27">
        <f>'[7]เย็น '!J17+'[7]เช้า '!J17+[7]บ่าย!J17</f>
        <v>0</v>
      </c>
      <c r="L17" s="27">
        <f>'[7]เย็น '!K17+'[7]เช้า '!K17+[7]บ่าย!K17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91</v>
      </c>
      <c r="D18" s="27">
        <f>'[7]เย็น '!D18+'[7]เช้า '!D18+[7]บ่าย!D18</f>
        <v>0</v>
      </c>
      <c r="E18" s="27">
        <f>'[7]เย็น '!E18+'[7]เช้า '!E18+[7]บ่าย!E18</f>
        <v>0</v>
      </c>
      <c r="F18" s="27">
        <f>'[7]เย็น '!F18+'[7]เช้า '!F18+[7]บ่าย!F18</f>
        <v>0</v>
      </c>
      <c r="G18" s="27">
        <f>'[7]เย็น '!G18+'[7]เช้า '!G18+[7]บ่าย!G18</f>
        <v>0</v>
      </c>
      <c r="H18" s="27">
        <f>'[7]เย็น '!H18+'[7]เช้า '!H18+[7]บ่าย!H18</f>
        <v>0</v>
      </c>
      <c r="I18" s="27">
        <f>'[7]เย็น '!I18+'[7]เช้า '!I18+[7]บ่าย!I18</f>
        <v>0</v>
      </c>
      <c r="J18" s="27">
        <f t="shared" si="0"/>
        <v>0</v>
      </c>
      <c r="K18" s="27">
        <f>'[7]เย็น '!J18+'[7]เช้า '!J18+[7]บ่าย!J18</f>
        <v>0</v>
      </c>
      <c r="L18" s="27">
        <f>'[7]เย็น '!K18+'[7]เช้า '!K18+[7]บ่าย!K18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92</v>
      </c>
      <c r="D19" s="27">
        <f>'[7]เย็น '!D19+'[7]เช้า '!D19+[7]บ่าย!D19</f>
        <v>0</v>
      </c>
      <c r="E19" s="27">
        <f>'[7]เย็น '!E19+'[7]เช้า '!E19+[7]บ่าย!E19</f>
        <v>0</v>
      </c>
      <c r="F19" s="27">
        <f>'[7]เย็น '!F19+'[7]เช้า '!F19+[7]บ่าย!F19</f>
        <v>0</v>
      </c>
      <c r="G19" s="27">
        <f>'[7]เย็น '!G19+'[7]เช้า '!G19+[7]บ่าย!G19</f>
        <v>0</v>
      </c>
      <c r="H19" s="27">
        <f>'[7]เย็น '!H19+'[7]เช้า '!H19+[7]บ่าย!H19</f>
        <v>0</v>
      </c>
      <c r="I19" s="27">
        <f>'[7]เย็น '!I19+'[7]เช้า '!I19+[7]บ่าย!I19</f>
        <v>0</v>
      </c>
      <c r="J19" s="27">
        <f t="shared" si="0"/>
        <v>0</v>
      </c>
      <c r="K19" s="27">
        <f>'[7]เย็น '!J19+'[7]เช้า '!J19+[7]บ่าย!J19</f>
        <v>0</v>
      </c>
      <c r="L19" s="27">
        <f>'[7]เย็น '!K19+'[7]เช้า '!K19+[7]บ่าย!K19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93</v>
      </c>
      <c r="D20" s="27">
        <f>'[7]เย็น '!D20+'[7]เช้า '!D20+[7]บ่าย!D20</f>
        <v>0</v>
      </c>
      <c r="E20" s="27">
        <f>'[7]เย็น '!E20+'[7]เช้า '!E20+[7]บ่าย!E20</f>
        <v>0</v>
      </c>
      <c r="F20" s="27">
        <f>'[7]เย็น '!F20+'[7]เช้า '!F20+[7]บ่าย!F20</f>
        <v>0</v>
      </c>
      <c r="G20" s="27">
        <f>'[7]เย็น '!G20+'[7]เช้า '!G20+[7]บ่าย!G20</f>
        <v>0</v>
      </c>
      <c r="H20" s="27">
        <f>'[7]เย็น '!H20+'[7]เช้า '!H20+[7]บ่าย!H20</f>
        <v>0</v>
      </c>
      <c r="I20" s="27">
        <f>'[7]เย็น '!I20+'[7]เช้า '!I20+[7]บ่าย!I20</f>
        <v>0</v>
      </c>
      <c r="J20" s="27">
        <f t="shared" si="0"/>
        <v>0</v>
      </c>
      <c r="K20" s="27">
        <f>'[7]เย็น '!J20+'[7]เช้า '!J20+[7]บ่าย!J20</f>
        <v>0</v>
      </c>
      <c r="L20" s="27">
        <f>'[7]เย็น '!K20+'[7]เช้า '!K20+[7]บ่าย!K20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94</v>
      </c>
      <c r="D21" s="27">
        <f>'[7]เย็น '!D21+'[7]เช้า '!D21+[7]บ่าย!D21</f>
        <v>0</v>
      </c>
      <c r="E21" s="27">
        <f>'[7]เย็น '!E21+'[7]เช้า '!E21+[7]บ่าย!E21</f>
        <v>0</v>
      </c>
      <c r="F21" s="27">
        <f>'[7]เย็น '!F21+'[7]เช้า '!F21+[7]บ่าย!F21</f>
        <v>0</v>
      </c>
      <c r="G21" s="27">
        <f>'[7]เย็น '!G21+'[7]เช้า '!G21+[7]บ่าย!G21</f>
        <v>0</v>
      </c>
      <c r="H21" s="27">
        <f>'[7]เย็น '!H21+'[7]เช้า '!H21+[7]บ่าย!H21</f>
        <v>0</v>
      </c>
      <c r="I21" s="27">
        <f>'[7]เย็น '!I21+'[7]เช้า '!I21+[7]บ่าย!I21</f>
        <v>0</v>
      </c>
      <c r="J21" s="27">
        <f t="shared" si="0"/>
        <v>0</v>
      </c>
      <c r="K21" s="27">
        <f>'[7]เย็น '!J21+'[7]เช้า '!J21+[7]บ่าย!J21</f>
        <v>0</v>
      </c>
      <c r="L21" s="27">
        <f>'[7]เย็น '!K21+'[7]เช้า '!K21+[7]บ่าย!K21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95</v>
      </c>
      <c r="D22" s="27">
        <f>'[7]เย็น '!D22+'[7]เช้า '!D22+[7]บ่าย!D22</f>
        <v>0</v>
      </c>
      <c r="E22" s="27">
        <f>'[7]เย็น '!E22+'[7]เช้า '!E22+[7]บ่าย!E22</f>
        <v>0</v>
      </c>
      <c r="F22" s="27">
        <f>'[7]เย็น '!F22+'[7]เช้า '!F22+[7]บ่าย!F22</f>
        <v>0</v>
      </c>
      <c r="G22" s="27">
        <f>'[7]เย็น '!G22+'[7]เช้า '!G22+[7]บ่าย!G22</f>
        <v>0</v>
      </c>
      <c r="H22" s="27">
        <f>'[7]เย็น '!H22+'[7]เช้า '!H22+[7]บ่าย!H22</f>
        <v>0</v>
      </c>
      <c r="I22" s="27">
        <f>'[7]เย็น '!I22+'[7]เช้า '!I22+[7]บ่าย!I22</f>
        <v>0</v>
      </c>
      <c r="J22" s="27">
        <f t="shared" si="0"/>
        <v>0</v>
      </c>
      <c r="K22" s="27">
        <f>'[7]เย็น '!J22+'[7]เช้า '!J22+[7]บ่าย!J22</f>
        <v>0</v>
      </c>
      <c r="L22" s="27">
        <f>'[7]เย็น '!K22+'[7]เช้า '!K22+[7]บ่าย!K22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96</v>
      </c>
      <c r="D23" s="27">
        <f>'[7]เย็น '!D23+'[7]เช้า '!D23+[7]บ่าย!D23</f>
        <v>0</v>
      </c>
      <c r="E23" s="27">
        <f>'[7]เย็น '!E23+'[7]เช้า '!E23+[7]บ่าย!E23</f>
        <v>0</v>
      </c>
      <c r="F23" s="27">
        <f>'[7]เย็น '!F23+'[7]เช้า '!F23+[7]บ่าย!F23</f>
        <v>0</v>
      </c>
      <c r="G23" s="27">
        <f>'[7]เย็น '!G23+'[7]เช้า '!G23+[7]บ่าย!G23</f>
        <v>0</v>
      </c>
      <c r="H23" s="27">
        <f>'[7]เย็น '!H23+'[7]เช้า '!H23+[7]บ่าย!H23</f>
        <v>0</v>
      </c>
      <c r="I23" s="27">
        <f>'[7]เย็น '!I23+'[7]เช้า '!I23+[7]บ่าย!I23</f>
        <v>0</v>
      </c>
      <c r="J23" s="27">
        <f t="shared" si="0"/>
        <v>0</v>
      </c>
      <c r="K23" s="27">
        <f>'[7]เย็น '!J23+'[7]เช้า '!J23+[7]บ่าย!J23</f>
        <v>0</v>
      </c>
      <c r="L23" s="27">
        <f>'[7]เย็น '!K23+'[7]เช้า '!K23+[7]บ่าย!K23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97</v>
      </c>
      <c r="D24" s="27">
        <f>'[7]เย็น '!D24+'[7]เช้า '!D24+[7]บ่าย!D24</f>
        <v>0</v>
      </c>
      <c r="E24" s="27">
        <f>'[7]เย็น '!E24+'[7]เช้า '!E24+[7]บ่าย!E24</f>
        <v>0</v>
      </c>
      <c r="F24" s="27">
        <f>'[7]เย็น '!F24+'[7]เช้า '!F24+[7]บ่าย!F24</f>
        <v>0</v>
      </c>
      <c r="G24" s="27">
        <f>'[7]เย็น '!G24+'[7]เช้า '!G24+[7]บ่าย!G24</f>
        <v>0</v>
      </c>
      <c r="H24" s="27">
        <f>'[7]เย็น '!H24+'[7]เช้า '!H24+[7]บ่าย!H24</f>
        <v>0</v>
      </c>
      <c r="I24" s="27">
        <f>'[7]เย็น '!I24+'[7]เช้า '!I24+[7]บ่าย!I24</f>
        <v>0</v>
      </c>
      <c r="J24" s="27">
        <f t="shared" si="0"/>
        <v>0</v>
      </c>
      <c r="K24" s="27">
        <f>'[7]เย็น '!J24+'[7]เช้า '!J24+[7]บ่าย!J24</f>
        <v>0</v>
      </c>
      <c r="L24" s="27">
        <f>'[7]เย็น '!K24+'[7]เช้า '!K24+[7]บ่าย!K24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'[7]เย็น '!D25+'[7]เช้า '!D25+[7]บ่าย!D25</f>
        <v>2</v>
      </c>
      <c r="E25" s="27">
        <f>'[7]เย็น '!E25+'[7]เช้า '!E25+[7]บ่าย!E25</f>
        <v>15</v>
      </c>
      <c r="F25" s="27">
        <f>'[7]เย็น '!F25+'[7]เช้า '!F25+[7]บ่าย!F25</f>
        <v>8</v>
      </c>
      <c r="G25" s="27">
        <f>'[7]เย็น '!G25+'[7]เช้า '!G25+[7]บ่าย!G25</f>
        <v>22</v>
      </c>
      <c r="H25" s="27">
        <f>'[7]เย็น '!H25+'[7]เช้า '!H25+[7]บ่าย!H25</f>
        <v>0</v>
      </c>
      <c r="I25" s="27">
        <f>'[7]เย็น '!I25+'[7]เช้า '!I25+[7]บ่าย!I25</f>
        <v>0</v>
      </c>
      <c r="J25" s="27">
        <f t="shared" si="0"/>
        <v>22</v>
      </c>
      <c r="K25" s="27">
        <f>'[7]เย็น '!J25+'[7]เช้า '!J25+[7]บ่าย!J25</f>
        <v>0</v>
      </c>
      <c r="L25" s="27">
        <f>'[7]เย็น '!K25+'[7]เช้า '!K25+[7]บ่าย!K25</f>
        <v>0</v>
      </c>
      <c r="M25" s="28">
        <f t="shared" si="1"/>
        <v>47</v>
      </c>
      <c r="N25" s="21"/>
      <c r="O25" s="21">
        <v>115</v>
      </c>
      <c r="P25" s="21"/>
      <c r="Q25" s="21"/>
      <c r="R25" s="29">
        <f t="shared" si="2"/>
        <v>68</v>
      </c>
    </row>
    <row r="26" spans="2:18" x14ac:dyDescent="0.25">
      <c r="B26" s="21">
        <v>1004055</v>
      </c>
      <c r="C26" s="26" t="s">
        <v>6</v>
      </c>
      <c r="D26" s="27">
        <f>'[7]เย็น '!D26+'[7]เช้า '!D26+[7]บ่าย!D26</f>
        <v>3</v>
      </c>
      <c r="E26" s="27">
        <f>'[7]เย็น '!E26+'[7]เช้า '!E26+[7]บ่าย!E26</f>
        <v>0</v>
      </c>
      <c r="F26" s="27">
        <f>'[7]เย็น '!F26+'[7]เช้า '!F26+[7]บ่าย!F26</f>
        <v>0</v>
      </c>
      <c r="G26" s="27">
        <f>'[7]เย็น '!G26+'[7]เช้า '!G26+[7]บ่าย!G26</f>
        <v>0</v>
      </c>
      <c r="H26" s="27">
        <f>'[7]เย็น '!H26+'[7]เช้า '!H26+[7]บ่าย!H26</f>
        <v>0</v>
      </c>
      <c r="I26" s="27">
        <f>'[7]เย็น '!I26+'[7]เช้า '!I26+[7]บ่าย!I26</f>
        <v>0</v>
      </c>
      <c r="J26" s="27">
        <f t="shared" si="0"/>
        <v>0</v>
      </c>
      <c r="K26" s="27">
        <f>'[7]เย็น '!J26+'[7]เช้า '!J26+[7]บ่าย!J26</f>
        <v>0</v>
      </c>
      <c r="L26" s="27">
        <f>'[7]เย็น '!K26+'[7]เช้า '!K26+[7]บ่าย!K26</f>
        <v>0</v>
      </c>
      <c r="M26" s="28">
        <f t="shared" si="1"/>
        <v>3</v>
      </c>
      <c r="N26" s="21"/>
      <c r="O26" s="21"/>
      <c r="P26" s="21"/>
      <c r="Q26" s="21"/>
      <c r="R26" s="29">
        <f t="shared" si="2"/>
        <v>-3</v>
      </c>
    </row>
    <row r="27" spans="2:18" ht="22.2" hidden="1" customHeight="1" x14ac:dyDescent="0.25">
      <c r="B27" s="21">
        <v>1004055</v>
      </c>
      <c r="C27" s="26" t="s">
        <v>98</v>
      </c>
      <c r="D27" s="27">
        <f>'[7]เย็น '!D27+'[7]เช้า '!D27+[7]บ่าย!D27</f>
        <v>0</v>
      </c>
      <c r="E27" s="27">
        <f>'[7]เย็น '!E27+'[7]เช้า '!E27+[7]บ่าย!E27</f>
        <v>0</v>
      </c>
      <c r="F27" s="27">
        <f>'[7]เย็น '!F27+'[7]เช้า '!F27+[7]บ่าย!F27</f>
        <v>0</v>
      </c>
      <c r="G27" s="27">
        <f>'[7]เย็น '!G27+'[7]เช้า '!G27+[7]บ่าย!G27</f>
        <v>0</v>
      </c>
      <c r="H27" s="27">
        <f>'[7]เย็น '!H27+'[7]เช้า '!H27+[7]บ่าย!H27</f>
        <v>0</v>
      </c>
      <c r="I27" s="27">
        <f>'[7]เย็น '!I27+'[7]เช้า '!I27+[7]บ่าย!I27</f>
        <v>0</v>
      </c>
      <c r="J27" s="27">
        <f t="shared" si="0"/>
        <v>0</v>
      </c>
      <c r="K27" s="27">
        <f>'[7]เย็น '!J27+'[7]เช้า '!J27+[7]บ่าย!J27</f>
        <v>0</v>
      </c>
      <c r="L27" s="27">
        <f>'[7]เย็น '!K27+'[7]เช้า '!K27+[7]บ่าย!K27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99</v>
      </c>
      <c r="D28" s="27">
        <f>'[7]เย็น '!D28+'[7]เช้า '!D28+[7]บ่าย!D28</f>
        <v>0</v>
      </c>
      <c r="E28" s="27">
        <f>'[7]เย็น '!E28+'[7]เช้า '!E28+[7]บ่าย!E28</f>
        <v>0</v>
      </c>
      <c r="F28" s="27">
        <f>'[7]เย็น '!F28+'[7]เช้า '!F28+[7]บ่าย!F28</f>
        <v>0</v>
      </c>
      <c r="G28" s="27">
        <f>'[7]เย็น '!G28+'[7]เช้า '!G28+[7]บ่าย!G28</f>
        <v>0</v>
      </c>
      <c r="H28" s="27">
        <f>'[7]เย็น '!H28+'[7]เช้า '!H28+[7]บ่าย!H28</f>
        <v>0</v>
      </c>
      <c r="I28" s="27">
        <f>'[7]เย็น '!I28+'[7]เช้า '!I28+[7]บ่าย!I28</f>
        <v>0</v>
      </c>
      <c r="J28" s="27">
        <f t="shared" si="0"/>
        <v>0</v>
      </c>
      <c r="K28" s="27">
        <f>'[7]เย็น '!J28+'[7]เช้า '!J28+[7]บ่าย!J28</f>
        <v>0</v>
      </c>
      <c r="L28" s="27">
        <f>'[7]เย็น '!K28+'[7]เช้า '!K28+[7]บ่าย!K28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100</v>
      </c>
      <c r="D29" s="27">
        <f>'[7]เย็น '!D29+'[7]เช้า '!D29+[7]บ่าย!D29</f>
        <v>0</v>
      </c>
      <c r="E29" s="27">
        <f>'[7]เย็น '!E29+'[7]เช้า '!E29+[7]บ่าย!E29</f>
        <v>0</v>
      </c>
      <c r="F29" s="27">
        <f>'[7]เย็น '!F29+'[7]เช้า '!F29+[7]บ่าย!F29</f>
        <v>0</v>
      </c>
      <c r="G29" s="27">
        <f>'[7]เย็น '!G29+'[7]เช้า '!G29+[7]บ่าย!G29</f>
        <v>0</v>
      </c>
      <c r="H29" s="27">
        <f>'[7]เย็น '!H29+'[7]เช้า '!H29+[7]บ่าย!H29</f>
        <v>0</v>
      </c>
      <c r="I29" s="27">
        <f>'[7]เย็น '!I29+'[7]เช้า '!I29+[7]บ่าย!I29</f>
        <v>0</v>
      </c>
      <c r="J29" s="27">
        <f t="shared" si="0"/>
        <v>0</v>
      </c>
      <c r="K29" s="27">
        <f>'[7]เย็น '!J29+'[7]เช้า '!J29+[7]บ่าย!J29</f>
        <v>0</v>
      </c>
      <c r="L29" s="27">
        <f>'[7]เย็น '!K29+'[7]เช้า '!K29+[7]บ่าย!K29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101</v>
      </c>
      <c r="D30" s="27">
        <f>'[7]เย็น '!D30+'[7]เช้า '!D30+[7]บ่าย!D30</f>
        <v>0</v>
      </c>
      <c r="E30" s="27">
        <f>'[7]เย็น '!E30+'[7]เช้า '!E30+[7]บ่าย!E30</f>
        <v>0</v>
      </c>
      <c r="F30" s="27">
        <f>'[7]เย็น '!F30+'[7]เช้า '!F30+[7]บ่าย!F30</f>
        <v>0</v>
      </c>
      <c r="G30" s="27">
        <f>'[7]เย็น '!G30+'[7]เช้า '!G30+[7]บ่าย!G30</f>
        <v>0</v>
      </c>
      <c r="H30" s="27">
        <f>'[7]เย็น '!H30+'[7]เช้า '!H30+[7]บ่าย!H30</f>
        <v>0</v>
      </c>
      <c r="I30" s="27">
        <f>'[7]เย็น '!I30+'[7]เช้า '!I30+[7]บ่าย!I30</f>
        <v>0</v>
      </c>
      <c r="J30" s="27">
        <f t="shared" si="0"/>
        <v>0</v>
      </c>
      <c r="K30" s="27">
        <f>'[7]เย็น '!J30+'[7]เช้า '!J30+[7]บ่าย!J30</f>
        <v>0</v>
      </c>
      <c r="L30" s="27">
        <f>'[7]เย็น '!K30+'[7]เช้า '!K30+[7]บ่าย!K30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102</v>
      </c>
      <c r="D31" s="27">
        <f>'[7]เย็น '!D31+'[7]เช้า '!D31+[7]บ่าย!D31</f>
        <v>0</v>
      </c>
      <c r="E31" s="27">
        <f>'[7]เย็น '!E31+'[7]เช้า '!E31+[7]บ่าย!E31</f>
        <v>0</v>
      </c>
      <c r="F31" s="27">
        <f>'[7]เย็น '!F31+'[7]เช้า '!F31+[7]บ่าย!F31</f>
        <v>0</v>
      </c>
      <c r="G31" s="27">
        <f>'[7]เย็น '!G31+'[7]เช้า '!G31+[7]บ่าย!G31</f>
        <v>0</v>
      </c>
      <c r="H31" s="27">
        <f>'[7]เย็น '!H31+'[7]เช้า '!H31+[7]บ่าย!H31</f>
        <v>0</v>
      </c>
      <c r="I31" s="27">
        <f>'[7]เย็น '!I31+'[7]เช้า '!I31+[7]บ่าย!I31</f>
        <v>0</v>
      </c>
      <c r="J31" s="27">
        <f t="shared" si="0"/>
        <v>0</v>
      </c>
      <c r="K31" s="27">
        <f>'[7]เย็น '!J31+'[7]เช้า '!J31+[7]บ่าย!J31</f>
        <v>0</v>
      </c>
      <c r="L31" s="27">
        <f>'[7]เย็น '!K31+'[7]เช้า '!K31+[7]บ่าย!K31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103</v>
      </c>
      <c r="D32" s="27">
        <f>'[7]เย็น '!D32+'[7]เช้า '!D32+[7]บ่าย!D32</f>
        <v>0</v>
      </c>
      <c r="E32" s="27">
        <f>'[7]เย็น '!E32+'[7]เช้า '!E32+[7]บ่าย!E32</f>
        <v>0</v>
      </c>
      <c r="F32" s="27">
        <f>'[7]เย็น '!F32+'[7]เช้า '!F32+[7]บ่าย!F32</f>
        <v>0</v>
      </c>
      <c r="G32" s="27">
        <f>'[7]เย็น '!G32+'[7]เช้า '!G32+[7]บ่าย!G32</f>
        <v>0</v>
      </c>
      <c r="H32" s="27">
        <f>'[7]เย็น '!H32+'[7]เช้า '!H32+[7]บ่าย!H32</f>
        <v>0</v>
      </c>
      <c r="I32" s="27">
        <f>'[7]เย็น '!I32+'[7]เช้า '!I32+[7]บ่าย!I32</f>
        <v>0</v>
      </c>
      <c r="J32" s="27">
        <f t="shared" si="0"/>
        <v>0</v>
      </c>
      <c r="K32" s="27">
        <f>'[7]เย็น '!J32+'[7]เช้า '!J32+[7]บ่าย!J32</f>
        <v>0</v>
      </c>
      <c r="L32" s="27">
        <f>'[7]เย็น '!K32+'[7]เช้า '!K32+[7]บ่าย!K32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104</v>
      </c>
      <c r="D33" s="27">
        <f>'[7]เย็น '!D33+'[7]เช้า '!D33+[7]บ่าย!D33</f>
        <v>0</v>
      </c>
      <c r="E33" s="27">
        <f>'[7]เย็น '!E33+'[7]เช้า '!E33+[7]บ่าย!E33</f>
        <v>0</v>
      </c>
      <c r="F33" s="27">
        <f>'[7]เย็น '!F33+'[7]เช้า '!F33+[7]บ่าย!F33</f>
        <v>0</v>
      </c>
      <c r="G33" s="27">
        <f>'[7]เย็น '!G33+'[7]เช้า '!G33+[7]บ่าย!G33</f>
        <v>0</v>
      </c>
      <c r="H33" s="27">
        <f>'[7]เย็น '!H33+'[7]เช้า '!H33+[7]บ่าย!H33</f>
        <v>0</v>
      </c>
      <c r="I33" s="27">
        <f>'[7]เย็น '!I33+'[7]เช้า '!I33+[7]บ่าย!I33</f>
        <v>0</v>
      </c>
      <c r="J33" s="27">
        <f t="shared" si="0"/>
        <v>0</v>
      </c>
      <c r="K33" s="27">
        <f>'[7]เย็น '!J33+'[7]เช้า '!J33+[7]บ่าย!J33</f>
        <v>0</v>
      </c>
      <c r="L33" s="27">
        <f>'[7]เย็น '!K33+'[7]เช้า '!K33+[7]บ่าย!K33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105</v>
      </c>
      <c r="D34" s="27">
        <f>'[7]เย็น '!D34+'[7]เช้า '!D34+[7]บ่าย!D34</f>
        <v>0</v>
      </c>
      <c r="E34" s="27">
        <f>'[7]เย็น '!E34+'[7]เช้า '!E34+[7]บ่าย!E34</f>
        <v>0</v>
      </c>
      <c r="F34" s="27">
        <f>'[7]เย็น '!F34+'[7]เช้า '!F34+[7]บ่าย!F34</f>
        <v>0</v>
      </c>
      <c r="G34" s="27">
        <f>'[7]เย็น '!G34+'[7]เช้า '!G34+[7]บ่าย!G34</f>
        <v>0</v>
      </c>
      <c r="H34" s="27">
        <f>'[7]เย็น '!H34+'[7]เช้า '!H34+[7]บ่าย!H34</f>
        <v>0</v>
      </c>
      <c r="I34" s="27">
        <f>'[7]เย็น '!I34+'[7]เช้า '!I34+[7]บ่าย!I34</f>
        <v>0</v>
      </c>
      <c r="J34" s="27">
        <f t="shared" si="0"/>
        <v>0</v>
      </c>
      <c r="K34" s="27">
        <f>'[7]เย็น '!J34+'[7]เช้า '!J34+[7]บ่าย!J34</f>
        <v>0</v>
      </c>
      <c r="L34" s="27">
        <f>'[7]เย็น '!K34+'[7]เช้า '!K34+[7]บ่าย!K34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106</v>
      </c>
      <c r="D35" s="27">
        <f>'[7]เย็น '!D35+'[7]เช้า '!D35+[7]บ่าย!D35</f>
        <v>0</v>
      </c>
      <c r="E35" s="27">
        <f>'[7]เย็น '!E35+'[7]เช้า '!E35+[7]บ่าย!E35</f>
        <v>0</v>
      </c>
      <c r="F35" s="27">
        <f>'[7]เย็น '!F35+'[7]เช้า '!F35+[7]บ่าย!F35</f>
        <v>0</v>
      </c>
      <c r="G35" s="27">
        <f>'[7]เย็น '!G35+'[7]เช้า '!G35+[7]บ่าย!G35</f>
        <v>0</v>
      </c>
      <c r="H35" s="27">
        <f>'[7]เย็น '!H35+'[7]เช้า '!H35+[7]บ่าย!H35</f>
        <v>0</v>
      </c>
      <c r="I35" s="27">
        <f>'[7]เย็น '!I35+'[7]เช้า '!I35+[7]บ่าย!I35</f>
        <v>0</v>
      </c>
      <c r="J35" s="27">
        <f t="shared" si="0"/>
        <v>0</v>
      </c>
      <c r="K35" s="27">
        <f>'[7]เย็น '!J35+'[7]เช้า '!J35+[7]บ่าย!J35</f>
        <v>0</v>
      </c>
      <c r="L35" s="27">
        <f>'[7]เย็น '!K35+'[7]เช้า '!K35+[7]บ่าย!K35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107</v>
      </c>
      <c r="D36" s="27">
        <f>'[7]เย็น '!D36+'[7]เช้า '!D36+[7]บ่าย!D36</f>
        <v>0</v>
      </c>
      <c r="E36" s="27">
        <f>'[7]เย็น '!E36+'[7]เช้า '!E36+[7]บ่าย!E36</f>
        <v>0</v>
      </c>
      <c r="F36" s="27">
        <f>'[7]เย็น '!F36+'[7]เช้า '!F36+[7]บ่าย!F36</f>
        <v>0</v>
      </c>
      <c r="G36" s="27">
        <f>'[7]เย็น '!G36+'[7]เช้า '!G36+[7]บ่าย!G36</f>
        <v>0</v>
      </c>
      <c r="H36" s="27">
        <f>'[7]เย็น '!H36+'[7]เช้า '!H36+[7]บ่าย!H36</f>
        <v>0</v>
      </c>
      <c r="I36" s="27">
        <f>'[7]เย็น '!I36+'[7]เช้า '!I36+[7]บ่าย!I36</f>
        <v>0</v>
      </c>
      <c r="J36" s="27">
        <f t="shared" si="0"/>
        <v>0</v>
      </c>
      <c r="K36" s="27">
        <f>'[7]เย็น '!J36+'[7]เช้า '!J36+[7]บ่าย!J36</f>
        <v>0</v>
      </c>
      <c r="L36" s="27">
        <f>'[7]เย็น '!K36+'[7]เช้า '!K36+[7]บ่าย!K36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108</v>
      </c>
      <c r="D37" s="27">
        <f>'[7]เย็น '!D37+'[7]เช้า '!D37+[7]บ่าย!D37</f>
        <v>0</v>
      </c>
      <c r="E37" s="27">
        <f>'[7]เย็น '!E37+'[7]เช้า '!E37+[7]บ่าย!E37</f>
        <v>0</v>
      </c>
      <c r="F37" s="27">
        <f>'[7]เย็น '!F37+'[7]เช้า '!F37+[7]บ่าย!F37</f>
        <v>0</v>
      </c>
      <c r="G37" s="27">
        <f>'[7]เย็น '!G37+'[7]เช้า '!G37+[7]บ่าย!G37</f>
        <v>0</v>
      </c>
      <c r="H37" s="27">
        <f>'[7]เย็น '!H37+'[7]เช้า '!H37+[7]บ่าย!H37</f>
        <v>0</v>
      </c>
      <c r="I37" s="27">
        <f>'[7]เย็น '!I37+'[7]เช้า '!I37+[7]บ่าย!I37</f>
        <v>0</v>
      </c>
      <c r="J37" s="27">
        <f t="shared" si="0"/>
        <v>0</v>
      </c>
      <c r="K37" s="27">
        <f>'[7]เย็น '!J37+'[7]เช้า '!J37+[7]บ่าย!J37</f>
        <v>0</v>
      </c>
      <c r="L37" s="27">
        <f>'[7]เย็น '!K37+'[7]เช้า '!K37+[7]บ่าย!K37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109</v>
      </c>
      <c r="D38" s="27">
        <f>'[7]เย็น '!D38+'[7]เช้า '!D38+[7]บ่าย!D38</f>
        <v>0</v>
      </c>
      <c r="E38" s="27">
        <f>'[7]เย็น '!E38+'[7]เช้า '!E38+[7]บ่าย!E38</f>
        <v>0</v>
      </c>
      <c r="F38" s="27">
        <f>'[7]เย็น '!F38+'[7]เช้า '!F38+[7]บ่าย!F38</f>
        <v>0</v>
      </c>
      <c r="G38" s="27">
        <f>'[7]เย็น '!G38+'[7]เช้า '!G38+[7]บ่าย!G38</f>
        <v>0</v>
      </c>
      <c r="H38" s="27">
        <f>'[7]เย็น '!H38+'[7]เช้า '!H38+[7]บ่าย!H38</f>
        <v>0</v>
      </c>
      <c r="I38" s="27">
        <f>'[7]เย็น '!I38+'[7]เช้า '!I38+[7]บ่าย!I38</f>
        <v>0</v>
      </c>
      <c r="J38" s="27">
        <f t="shared" si="0"/>
        <v>0</v>
      </c>
      <c r="K38" s="27">
        <f>'[7]เย็น '!J38+'[7]เช้า '!J38+[7]บ่าย!J38</f>
        <v>0</v>
      </c>
      <c r="L38" s="27">
        <f>'[7]เย็น '!K38+'[7]เช้า '!K38+[7]บ่าย!K38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110</v>
      </c>
      <c r="D39" s="27">
        <f>'[7]เย็น '!D39+'[7]เช้า '!D39+[7]บ่าย!D39</f>
        <v>0</v>
      </c>
      <c r="E39" s="27">
        <f>'[7]เย็น '!E39+'[7]เช้า '!E39+[7]บ่าย!E39</f>
        <v>0</v>
      </c>
      <c r="F39" s="27">
        <f>'[7]เย็น '!F39+'[7]เช้า '!F39+[7]บ่าย!F39</f>
        <v>0</v>
      </c>
      <c r="G39" s="27">
        <f>'[7]เย็น '!G39+'[7]เช้า '!G39+[7]บ่าย!G39</f>
        <v>0</v>
      </c>
      <c r="H39" s="27">
        <f>'[7]เย็น '!H39+'[7]เช้า '!H39+[7]บ่าย!H39</f>
        <v>0</v>
      </c>
      <c r="I39" s="27">
        <f>'[7]เย็น '!I39+'[7]เช้า '!I39+[7]บ่าย!I39</f>
        <v>0</v>
      </c>
      <c r="J39" s="27">
        <f t="shared" si="0"/>
        <v>0</v>
      </c>
      <c r="K39" s="27">
        <f>'[7]เย็น '!J39+'[7]เช้า '!J39+[7]บ่าย!J39</f>
        <v>0</v>
      </c>
      <c r="L39" s="27">
        <f>'[7]เย็น '!K39+'[7]เช้า '!K39+[7]บ่าย!K39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'[7]เย็น '!D40+'[7]เช้า '!D40+[7]บ่าย!D40</f>
        <v>0</v>
      </c>
      <c r="E40" s="27">
        <f>'[7]เย็น '!E40+'[7]เช้า '!E40+[7]บ่าย!E40</f>
        <v>0</v>
      </c>
      <c r="F40" s="27">
        <f>'[7]เย็น '!F40+'[7]เช้า '!F40+[7]บ่าย!F40</f>
        <v>0</v>
      </c>
      <c r="G40" s="27">
        <f>'[7]เย็น '!G40+'[7]เช้า '!G40+[7]บ่าย!G40</f>
        <v>0</v>
      </c>
      <c r="H40" s="27">
        <f>'[7]เย็น '!H40+'[7]เช้า '!H40+[7]บ่าย!H40</f>
        <v>0</v>
      </c>
      <c r="I40" s="27">
        <f>'[7]เย็น '!I40+'[7]เช้า '!I40+[7]บ่าย!I40</f>
        <v>0</v>
      </c>
      <c r="J40" s="27">
        <f t="shared" si="0"/>
        <v>0</v>
      </c>
      <c r="K40" s="27">
        <f>'[7]เย็น '!J40+'[7]เช้า '!J40+[7]บ่าย!J40</f>
        <v>0</v>
      </c>
      <c r="L40" s="27">
        <f>'[7]เย็น '!K40+'[7]เช้า '!K40+[7]บ่าย!K40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'[7]เย็น '!D41+'[7]เช้า '!D41+[7]บ่าย!D41</f>
        <v>0</v>
      </c>
      <c r="E41" s="27">
        <f>'[7]เย็น '!E41+'[7]เช้า '!E41+[7]บ่าย!E41</f>
        <v>0</v>
      </c>
      <c r="F41" s="27">
        <f>'[7]เย็น '!F41+'[7]เช้า '!F41+[7]บ่าย!F41</f>
        <v>0</v>
      </c>
      <c r="G41" s="27">
        <f>'[7]เย็น '!G41+'[7]เช้า '!G41+[7]บ่าย!G41</f>
        <v>0</v>
      </c>
      <c r="H41" s="27">
        <f>'[7]เย็น '!H41+'[7]เช้า '!H41+[7]บ่าย!H41</f>
        <v>0</v>
      </c>
      <c r="I41" s="27">
        <f>'[7]เย็น '!I41+'[7]เช้า '!I41+[7]บ่าย!I41</f>
        <v>0</v>
      </c>
      <c r="J41" s="27">
        <f t="shared" si="0"/>
        <v>0</v>
      </c>
      <c r="K41" s="27">
        <f>'[7]เย็น '!J41+'[7]เช้า '!J41+[7]บ่าย!J41</f>
        <v>0</v>
      </c>
      <c r="L41" s="27">
        <f>'[7]เย็น '!K41+'[7]เช้า '!K41+[7]บ่าย!K41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'[7]เย็น '!D42+'[7]เช้า '!D42+[7]บ่าย!D42</f>
        <v>0</v>
      </c>
      <c r="E42" s="27">
        <f>'[7]เย็น '!E42+'[7]เช้า '!E42+[7]บ่าย!E42</f>
        <v>0</v>
      </c>
      <c r="F42" s="27">
        <f>'[7]เย็น '!F42+'[7]เช้า '!F42+[7]บ่าย!F42</f>
        <v>0</v>
      </c>
      <c r="G42" s="27">
        <f>'[7]เย็น '!G42+'[7]เช้า '!G42+[7]บ่าย!G42</f>
        <v>0</v>
      </c>
      <c r="H42" s="27">
        <f>'[7]เย็น '!H42+'[7]เช้า '!H42+[7]บ่าย!H42</f>
        <v>0</v>
      </c>
      <c r="I42" s="27">
        <f>'[7]เย็น '!I42+'[7]เช้า '!I42+[7]บ่าย!I42</f>
        <v>0</v>
      </c>
      <c r="J42" s="27">
        <f t="shared" si="0"/>
        <v>0</v>
      </c>
      <c r="K42" s="27">
        <f>'[7]เย็น '!J42+'[7]เช้า '!J42+[7]บ่าย!J42</f>
        <v>0</v>
      </c>
      <c r="L42" s="27">
        <f>'[7]เย็น '!K42+'[7]เช้า '!K42+[7]บ่าย!K42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'[7]เย็น '!D43+'[7]เช้า '!D43+[7]บ่าย!D43</f>
        <v>0</v>
      </c>
      <c r="E43" s="27">
        <f>'[7]เย็น '!E43+'[7]เช้า '!E43+[7]บ่าย!E43</f>
        <v>0</v>
      </c>
      <c r="F43" s="27">
        <f>'[7]เย็น '!F43+'[7]เช้า '!F43+[7]บ่าย!F43</f>
        <v>0</v>
      </c>
      <c r="G43" s="27">
        <f>'[7]เย็น '!G43+'[7]เช้า '!G43+[7]บ่าย!G43</f>
        <v>0</v>
      </c>
      <c r="H43" s="27">
        <f>'[7]เย็น '!H43+'[7]เช้า '!H43+[7]บ่าย!H43</f>
        <v>0</v>
      </c>
      <c r="I43" s="27">
        <f>'[7]เย็น '!I43+'[7]เช้า '!I43+[7]บ่าย!I43</f>
        <v>0</v>
      </c>
      <c r="J43" s="27">
        <f t="shared" si="0"/>
        <v>0</v>
      </c>
      <c r="K43" s="27">
        <f>'[7]เย็น '!J43+'[7]เช้า '!J43+[7]บ่าย!J43</f>
        <v>0</v>
      </c>
      <c r="L43" s="27">
        <f>'[7]เย็น '!K43+'[7]เช้า '!K43+[7]บ่าย!K43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'[7]เย็น '!D44+'[7]เช้า '!D44+[7]บ่าย!D44</f>
        <v>0</v>
      </c>
      <c r="E44" s="27">
        <f>'[7]เย็น '!E44+'[7]เช้า '!E44+[7]บ่าย!E44</f>
        <v>0</v>
      </c>
      <c r="F44" s="27">
        <f>'[7]เย็น '!F44+'[7]เช้า '!F44+[7]บ่าย!F44</f>
        <v>0</v>
      </c>
      <c r="G44" s="27">
        <f>'[7]เย็น '!G44+'[7]เช้า '!G44+[7]บ่าย!G44</f>
        <v>0</v>
      </c>
      <c r="H44" s="27">
        <f>'[7]เย็น '!H44+'[7]เช้า '!H44+[7]บ่าย!H44</f>
        <v>0</v>
      </c>
      <c r="I44" s="27">
        <f>'[7]เย็น '!I44+'[7]เช้า '!I44+[7]บ่าย!I44</f>
        <v>0</v>
      </c>
      <c r="J44" s="27">
        <f t="shared" si="0"/>
        <v>0</v>
      </c>
      <c r="K44" s="27">
        <f>'[7]เย็น '!J44+'[7]เช้า '!J44+[7]บ่าย!J44</f>
        <v>0</v>
      </c>
      <c r="L44" s="27">
        <f>'[7]เย็น '!K44+'[7]เช้า '!K44+[7]บ่าย!K44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'[7]เย็น '!D45+'[7]เช้า '!D45+[7]บ่าย!D45</f>
        <v>0</v>
      </c>
      <c r="E45" s="27">
        <f>'[7]เย็น '!E45+'[7]เช้า '!E45+[7]บ่าย!E45</f>
        <v>0</v>
      </c>
      <c r="F45" s="27">
        <f>'[7]เย็น '!F45+'[7]เช้า '!F45+[7]บ่าย!F45</f>
        <v>0</v>
      </c>
      <c r="G45" s="27">
        <f>'[7]เย็น '!G45+'[7]เช้า '!G45+[7]บ่าย!G45</f>
        <v>0</v>
      </c>
      <c r="H45" s="27">
        <f>'[7]เย็น '!H45+'[7]เช้า '!H45+[7]บ่าย!H45</f>
        <v>0</v>
      </c>
      <c r="I45" s="27">
        <f>'[7]เย็น '!I45+'[7]เช้า '!I45+[7]บ่าย!I45</f>
        <v>0</v>
      </c>
      <c r="J45" s="27">
        <f t="shared" si="0"/>
        <v>0</v>
      </c>
      <c r="K45" s="27">
        <f>'[7]เย็น '!J45+'[7]เช้า '!J45+[7]บ่าย!J45</f>
        <v>0</v>
      </c>
      <c r="L45" s="27">
        <f>'[7]เย็น '!K45+'[7]เช้า '!K45+[7]บ่าย!K45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'[7]เย็น '!D46+'[7]เช้า '!D46+[7]บ่าย!D46</f>
        <v>0</v>
      </c>
      <c r="E46" s="27">
        <f>'[7]เย็น '!E46+'[7]เช้า '!E46+[7]บ่าย!E46</f>
        <v>0</v>
      </c>
      <c r="F46" s="27">
        <f>'[7]เย็น '!F46+'[7]เช้า '!F46+[7]บ่าย!F46</f>
        <v>0</v>
      </c>
      <c r="G46" s="27">
        <f>'[7]เย็น '!G46+'[7]เช้า '!G46+[7]บ่าย!G46</f>
        <v>0</v>
      </c>
      <c r="H46" s="27">
        <f>'[7]เย็น '!H46+'[7]เช้า '!H46+[7]บ่าย!H46</f>
        <v>0</v>
      </c>
      <c r="I46" s="27">
        <f>'[7]เย็น '!I46+'[7]เช้า '!I46+[7]บ่าย!I46</f>
        <v>0</v>
      </c>
      <c r="J46" s="27">
        <f t="shared" si="0"/>
        <v>0</v>
      </c>
      <c r="K46" s="27">
        <f>'[7]เย็น '!J46+'[7]เช้า '!J46+[7]บ่าย!J46</f>
        <v>0</v>
      </c>
      <c r="L46" s="27">
        <f>'[7]เย็น '!K46+'[7]เช้า '!K46+[7]บ่าย!K46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'[7]เย็น '!D47+'[7]เช้า '!D47+[7]บ่าย!D47</f>
        <v>0</v>
      </c>
      <c r="E47" s="27">
        <f>'[7]เย็น '!E47+'[7]เช้า '!E47+[7]บ่าย!E47</f>
        <v>0</v>
      </c>
      <c r="F47" s="27">
        <f>'[7]เย็น '!F47+'[7]เช้า '!F47+[7]บ่าย!F47</f>
        <v>0</v>
      </c>
      <c r="G47" s="27">
        <f>'[7]เย็น '!G47+'[7]เช้า '!G47+[7]บ่าย!G47</f>
        <v>0</v>
      </c>
      <c r="H47" s="27">
        <f>'[7]เย็น '!H47+'[7]เช้า '!H47+[7]บ่าย!H47</f>
        <v>0</v>
      </c>
      <c r="I47" s="27">
        <f>'[7]เย็น '!I47+'[7]เช้า '!I47+[7]บ่าย!I47</f>
        <v>0</v>
      </c>
      <c r="J47" s="27">
        <f t="shared" si="0"/>
        <v>0</v>
      </c>
      <c r="K47" s="27">
        <f>'[7]เย็น '!J47+'[7]เช้า '!J47+[7]บ่าย!J47</f>
        <v>0</v>
      </c>
      <c r="L47" s="27">
        <f>'[7]เย็น '!K47+'[7]เช้า '!K47+[7]บ่าย!K47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'[7]เย็น '!D48+'[7]เช้า '!D48+[7]บ่าย!D48</f>
        <v>0</v>
      </c>
      <c r="E48" s="27">
        <f>'[7]เย็น '!E48+'[7]เช้า '!E48+[7]บ่าย!E48</f>
        <v>0</v>
      </c>
      <c r="F48" s="27">
        <f>'[7]เย็น '!F48+'[7]เช้า '!F48+[7]บ่าย!F48</f>
        <v>0</v>
      </c>
      <c r="G48" s="27">
        <f>'[7]เย็น '!G48+'[7]เช้า '!G48+[7]บ่าย!G48</f>
        <v>0</v>
      </c>
      <c r="H48" s="27">
        <f>'[7]เย็น '!H48+'[7]เช้า '!H48+[7]บ่าย!H48</f>
        <v>0</v>
      </c>
      <c r="I48" s="27">
        <f>'[7]เย็น '!I48+'[7]เช้า '!I48+[7]บ่าย!I48</f>
        <v>0</v>
      </c>
      <c r="J48" s="27">
        <f t="shared" si="0"/>
        <v>0</v>
      </c>
      <c r="K48" s="27">
        <f>'[7]เย็น '!J48+'[7]เช้า '!J48+[7]บ่าย!J48</f>
        <v>0</v>
      </c>
      <c r="L48" s="27">
        <f>'[7]เย็น '!K48+'[7]เช้า '!K48+[7]บ่าย!K48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'[7]เย็น '!D49+'[7]เช้า '!D49+[7]บ่าย!D49</f>
        <v>0</v>
      </c>
      <c r="E49" s="27">
        <f>'[7]เย็น '!E49+'[7]เช้า '!E49+[7]บ่าย!E49</f>
        <v>0</v>
      </c>
      <c r="F49" s="27">
        <f>'[7]เย็น '!F49+'[7]เช้า '!F49+[7]บ่าย!F49</f>
        <v>0</v>
      </c>
      <c r="G49" s="27">
        <f>'[7]เย็น '!G49+'[7]เช้า '!G49+[7]บ่าย!G49</f>
        <v>0</v>
      </c>
      <c r="H49" s="27">
        <f>'[7]เย็น '!H49+'[7]เช้า '!H49+[7]บ่าย!H49</f>
        <v>0</v>
      </c>
      <c r="I49" s="27">
        <f>'[7]เย็น '!I49+'[7]เช้า '!I49+[7]บ่าย!I49</f>
        <v>0</v>
      </c>
      <c r="J49" s="27">
        <f t="shared" si="0"/>
        <v>0</v>
      </c>
      <c r="K49" s="27">
        <f>'[7]เย็น '!J49+'[7]เช้า '!J49+[7]บ่าย!J49</f>
        <v>0</v>
      </c>
      <c r="L49" s="27">
        <f>'[7]เย็น '!K49+'[7]เช้า '!K49+[7]บ่าย!K49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'[7]เย็น '!D50+'[7]เช้า '!D50+[7]บ่าย!D50</f>
        <v>0</v>
      </c>
      <c r="E50" s="27">
        <f>'[7]เย็น '!E50+'[7]เช้า '!E50+[7]บ่าย!E50</f>
        <v>0</v>
      </c>
      <c r="F50" s="27">
        <f>'[7]เย็น '!F50+'[7]เช้า '!F50+[7]บ่าย!F50</f>
        <v>0</v>
      </c>
      <c r="G50" s="27">
        <f>'[7]เย็น '!G50+'[7]เช้า '!G50+[7]บ่าย!G50</f>
        <v>0</v>
      </c>
      <c r="H50" s="27">
        <f>'[7]เย็น '!H50+'[7]เช้า '!H50+[7]บ่าย!H50</f>
        <v>0</v>
      </c>
      <c r="I50" s="27">
        <f>'[7]เย็น '!I50+'[7]เช้า '!I50+[7]บ่าย!I50</f>
        <v>0</v>
      </c>
      <c r="J50" s="27">
        <f t="shared" si="0"/>
        <v>0</v>
      </c>
      <c r="K50" s="27">
        <f>'[7]เย็น '!J50+'[7]เช้า '!J50+[7]บ่าย!J50</f>
        <v>0</v>
      </c>
      <c r="L50" s="27">
        <f>'[7]เย็น '!K50+'[7]เช้า '!K50+[7]บ่าย!K50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'[7]เย็น '!D51+'[7]เช้า '!D51+[7]บ่าย!D51</f>
        <v>0</v>
      </c>
      <c r="E51" s="27">
        <f>'[7]เย็น '!E51+'[7]เช้า '!E51+[7]บ่าย!E51</f>
        <v>0</v>
      </c>
      <c r="F51" s="27">
        <f>'[7]เย็น '!F51+'[7]เช้า '!F51+[7]บ่าย!F51</f>
        <v>0</v>
      </c>
      <c r="G51" s="27">
        <f>'[7]เย็น '!G51+'[7]เช้า '!G51+[7]บ่าย!G51</f>
        <v>0</v>
      </c>
      <c r="H51" s="27">
        <f>'[7]เย็น '!H51+'[7]เช้า '!H51+[7]บ่าย!H51</f>
        <v>0</v>
      </c>
      <c r="I51" s="27">
        <f>'[7]เย็น '!I51+'[7]เช้า '!I51+[7]บ่าย!I51</f>
        <v>0</v>
      </c>
      <c r="J51" s="27">
        <f t="shared" si="0"/>
        <v>0</v>
      </c>
      <c r="K51" s="27">
        <f>'[7]เย็น '!J51+'[7]เช้า '!J51+[7]บ่าย!J51</f>
        <v>0</v>
      </c>
      <c r="L51" s="27">
        <f>'[7]เย็น '!K51+'[7]เช้า '!K51+[7]บ่าย!K51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'[7]เย็น '!D52+'[7]เช้า '!D52+[7]บ่าย!D52</f>
        <v>0</v>
      </c>
      <c r="E52" s="27">
        <f>'[7]เย็น '!E52+'[7]เช้า '!E52+[7]บ่าย!E52</f>
        <v>0</v>
      </c>
      <c r="F52" s="27">
        <f>'[7]เย็น '!F52+'[7]เช้า '!F52+[7]บ่าย!F52</f>
        <v>0</v>
      </c>
      <c r="G52" s="27">
        <f>'[7]เย็น '!G52+'[7]เช้า '!G52+[7]บ่าย!G52</f>
        <v>0</v>
      </c>
      <c r="H52" s="27">
        <f>'[7]เย็น '!H52+'[7]เช้า '!H52+[7]บ่าย!H52</f>
        <v>0</v>
      </c>
      <c r="I52" s="27">
        <f>'[7]เย็น '!I52+'[7]เช้า '!I52+[7]บ่าย!I52</f>
        <v>0</v>
      </c>
      <c r="J52" s="27">
        <f t="shared" si="0"/>
        <v>0</v>
      </c>
      <c r="K52" s="27">
        <f>'[7]เย็น '!J52+'[7]เช้า '!J52+[7]บ่าย!J52</f>
        <v>0</v>
      </c>
      <c r="L52" s="27">
        <f>'[7]เย็น '!K52+'[7]เช้า '!K52+[7]บ่าย!K52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'[7]เย็น '!D53+'[7]เช้า '!D53+[7]บ่าย!D53</f>
        <v>0</v>
      </c>
      <c r="E53" s="27">
        <f>'[7]เย็น '!E53+'[7]เช้า '!E53+[7]บ่าย!E53</f>
        <v>0</v>
      </c>
      <c r="F53" s="27">
        <f>'[7]เย็น '!F53+'[7]เช้า '!F53+[7]บ่าย!F53</f>
        <v>0</v>
      </c>
      <c r="G53" s="27">
        <f>'[7]เย็น '!G53+'[7]เช้า '!G53+[7]บ่าย!G53</f>
        <v>0</v>
      </c>
      <c r="H53" s="27">
        <f>'[7]เย็น '!H53+'[7]เช้า '!H53+[7]บ่าย!H53</f>
        <v>0</v>
      </c>
      <c r="I53" s="27">
        <f>'[7]เย็น '!I53+'[7]เช้า '!I53+[7]บ่าย!I53</f>
        <v>0</v>
      </c>
      <c r="J53" s="27">
        <f t="shared" si="0"/>
        <v>0</v>
      </c>
      <c r="K53" s="27">
        <f>'[7]เย็น '!J53+'[7]เช้า '!J53+[7]บ่าย!J53</f>
        <v>0</v>
      </c>
      <c r="L53" s="27">
        <f>'[7]เย็น '!K53+'[7]เช้า '!K53+[7]บ่าย!K53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'[7]เย็น '!D54+'[7]เช้า '!D54+[7]บ่าย!D54</f>
        <v>0</v>
      </c>
      <c r="E54" s="27">
        <f>'[7]เย็น '!E54+'[7]เช้า '!E54+[7]บ่าย!E54</f>
        <v>0</v>
      </c>
      <c r="F54" s="27">
        <f>'[7]เย็น '!F54+'[7]เช้า '!F54+[7]บ่าย!F54</f>
        <v>0</v>
      </c>
      <c r="G54" s="27">
        <f>'[7]เย็น '!G54+'[7]เช้า '!G54+[7]บ่าย!G54</f>
        <v>0</v>
      </c>
      <c r="H54" s="27">
        <f>'[7]เย็น '!H54+'[7]เช้า '!H54+[7]บ่าย!H54</f>
        <v>0</v>
      </c>
      <c r="I54" s="27">
        <f>'[7]เย็น '!I54+'[7]เช้า '!I54+[7]บ่าย!I54</f>
        <v>0</v>
      </c>
      <c r="J54" s="27">
        <f t="shared" si="0"/>
        <v>0</v>
      </c>
      <c r="K54" s="27">
        <f>'[7]เย็น '!J54+'[7]เช้า '!J54+[7]บ่าย!J54</f>
        <v>0</v>
      </c>
      <c r="L54" s="27">
        <f>'[7]เย็น '!K54+'[7]เช้า '!K54+[7]บ่าย!K54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'[7]เย็น '!D55+'[7]เช้า '!D55+[7]บ่าย!D55</f>
        <v>0</v>
      </c>
      <c r="E55" s="27">
        <f>'[7]เย็น '!E55+'[7]เช้า '!E55+[7]บ่าย!E55</f>
        <v>0</v>
      </c>
      <c r="F55" s="27">
        <f>'[7]เย็น '!F55+'[7]เช้า '!F55+[7]บ่าย!F55</f>
        <v>0</v>
      </c>
      <c r="G55" s="27">
        <f>'[7]เย็น '!G55+'[7]เช้า '!G55+[7]บ่าย!G55</f>
        <v>0</v>
      </c>
      <c r="H55" s="27">
        <f>'[7]เย็น '!H55+'[7]เช้า '!H55+[7]บ่าย!H55</f>
        <v>0</v>
      </c>
      <c r="I55" s="27">
        <f>'[7]เย็น '!I55+'[7]เช้า '!I55+[7]บ่าย!I55</f>
        <v>0</v>
      </c>
      <c r="J55" s="27">
        <f t="shared" si="0"/>
        <v>0</v>
      </c>
      <c r="K55" s="27">
        <f>'[7]เย็น '!J55+'[7]เช้า '!J55+[7]บ่าย!J55</f>
        <v>0</v>
      </c>
      <c r="L55" s="27">
        <f>'[7]เย็น '!K55+'[7]เช้า '!K55+[7]บ่าย!K55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'[7]เย็น '!D56+'[7]เช้า '!D56+[7]บ่าย!D56</f>
        <v>0</v>
      </c>
      <c r="E56" s="27">
        <f>'[7]เย็น '!E56+'[7]เช้า '!E56+[7]บ่าย!E56</f>
        <v>0</v>
      </c>
      <c r="F56" s="27">
        <f>'[7]เย็น '!F56+'[7]เช้า '!F56+[7]บ่าย!F56</f>
        <v>0</v>
      </c>
      <c r="G56" s="27">
        <f>'[7]เย็น '!G56+'[7]เช้า '!G56+[7]บ่าย!G56</f>
        <v>0</v>
      </c>
      <c r="H56" s="27">
        <f>'[7]เย็น '!H56+'[7]เช้า '!H56+[7]บ่าย!H56</f>
        <v>0</v>
      </c>
      <c r="I56" s="27">
        <f>'[7]เย็น '!I56+'[7]เช้า '!I56+[7]บ่าย!I56</f>
        <v>0</v>
      </c>
      <c r="J56" s="27">
        <f t="shared" si="0"/>
        <v>0</v>
      </c>
      <c r="K56" s="27">
        <f>'[7]เย็น '!J56+'[7]เช้า '!J56+[7]บ่าย!J56</f>
        <v>0</v>
      </c>
      <c r="L56" s="27">
        <f>'[7]เย็น '!K56+'[7]เช้า '!K56+[7]บ่าย!K56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'[7]เย็น '!D57+'[7]เช้า '!D57+[7]บ่าย!D57</f>
        <v>0</v>
      </c>
      <c r="E57" s="27">
        <f>'[7]เย็น '!E57+'[7]เช้า '!E57+[7]บ่าย!E57</f>
        <v>0</v>
      </c>
      <c r="F57" s="27">
        <f>'[7]เย็น '!F57+'[7]เช้า '!F57+[7]บ่าย!F57</f>
        <v>0</v>
      </c>
      <c r="G57" s="27">
        <f>'[7]เย็น '!G57+'[7]เช้า '!G57+[7]บ่าย!G57</f>
        <v>0</v>
      </c>
      <c r="H57" s="27">
        <f>'[7]เย็น '!H57+'[7]เช้า '!H57+[7]บ่าย!H57</f>
        <v>0</v>
      </c>
      <c r="I57" s="27">
        <f>'[7]เย็น '!I57+'[7]เช้า '!I57+[7]บ่าย!I57</f>
        <v>0</v>
      </c>
      <c r="J57" s="27">
        <f t="shared" si="0"/>
        <v>0</v>
      </c>
      <c r="K57" s="27">
        <f>'[7]เย็น '!J57+'[7]เช้า '!J57+[7]บ่าย!J57</f>
        <v>0</v>
      </c>
      <c r="L57" s="27">
        <f>'[7]เย็น '!K57+'[7]เช้า '!K57+[7]บ่าย!K57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'[7]เย็น '!D58+'[7]เช้า '!D58+[7]บ่าย!D58</f>
        <v>0</v>
      </c>
      <c r="E58" s="27">
        <f>'[7]เย็น '!E58+'[7]เช้า '!E58+[7]บ่าย!E58</f>
        <v>0</v>
      </c>
      <c r="F58" s="27">
        <f>'[7]เย็น '!F58+'[7]เช้า '!F58+[7]บ่าย!F58</f>
        <v>0</v>
      </c>
      <c r="G58" s="27">
        <f>'[7]เย็น '!G58+'[7]เช้า '!G58+[7]บ่าย!G58</f>
        <v>0</v>
      </c>
      <c r="H58" s="27">
        <f>'[7]เย็น '!H58+'[7]เช้า '!H58+[7]บ่าย!H58</f>
        <v>0</v>
      </c>
      <c r="I58" s="27">
        <f>'[7]เย็น '!I58+'[7]เช้า '!I58+[7]บ่าย!I58</f>
        <v>0</v>
      </c>
      <c r="J58" s="27">
        <f t="shared" si="0"/>
        <v>0</v>
      </c>
      <c r="K58" s="27">
        <f>'[7]เย็น '!J58+'[7]เช้า '!J58+[7]บ่าย!J58</f>
        <v>0</v>
      </c>
      <c r="L58" s="27">
        <f>'[7]เย็น '!K58+'[7]เช้า '!K58+[7]บ่าย!K58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'[7]เย็น '!D59+'[7]เช้า '!D59+[7]บ่าย!D59</f>
        <v>0</v>
      </c>
      <c r="E59" s="27">
        <f>'[7]เย็น '!E59+'[7]เช้า '!E59+[7]บ่าย!E59</f>
        <v>0</v>
      </c>
      <c r="F59" s="27">
        <f>'[7]เย็น '!F59+'[7]เช้า '!F59+[7]บ่าย!F59</f>
        <v>0</v>
      </c>
      <c r="G59" s="27">
        <f>'[7]เย็น '!G59+'[7]เช้า '!G59+[7]บ่าย!G59</f>
        <v>0</v>
      </c>
      <c r="H59" s="27">
        <f>'[7]เย็น '!H59+'[7]เช้า '!H59+[7]บ่าย!H59</f>
        <v>0</v>
      </c>
      <c r="I59" s="27">
        <f>'[7]เย็น '!I59+'[7]เช้า '!I59+[7]บ่าย!I59</f>
        <v>0</v>
      </c>
      <c r="J59" s="27">
        <f t="shared" si="0"/>
        <v>0</v>
      </c>
      <c r="K59" s="27">
        <f>'[7]เย็น '!J59+'[7]เช้า '!J59+[7]บ่าย!J59</f>
        <v>0</v>
      </c>
      <c r="L59" s="27">
        <f>'[7]เย็น '!K59+'[7]เช้า '!K59+[7]บ่าย!K59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'[7]เย็น '!D60+'[7]เช้า '!D60+[7]บ่าย!D60</f>
        <v>0</v>
      </c>
      <c r="E60" s="27">
        <f>'[7]เย็น '!E60+'[7]เช้า '!E60+[7]บ่าย!E60</f>
        <v>0</v>
      </c>
      <c r="F60" s="27">
        <f>'[7]เย็น '!F60+'[7]เช้า '!F60+[7]บ่าย!F60</f>
        <v>0</v>
      </c>
      <c r="G60" s="27">
        <f>'[7]เย็น '!G60+'[7]เช้า '!G60+[7]บ่าย!G60</f>
        <v>0</v>
      </c>
      <c r="H60" s="27">
        <f>'[7]เย็น '!H60+'[7]เช้า '!H60+[7]บ่าย!H60</f>
        <v>0</v>
      </c>
      <c r="I60" s="27">
        <f>'[7]เย็น '!I60+'[7]เช้า '!I60+[7]บ่าย!I60</f>
        <v>0</v>
      </c>
      <c r="J60" s="27">
        <f t="shared" si="0"/>
        <v>0</v>
      </c>
      <c r="K60" s="27">
        <f>'[7]เย็น '!J60+'[7]เช้า '!J60+[7]บ่าย!J60</f>
        <v>0</v>
      </c>
      <c r="L60" s="27">
        <f>'[7]เย็น '!K60+'[7]เช้า '!K60+[7]บ่าย!K60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'[7]เย็น '!D61+'[7]เช้า '!D61+[7]บ่าย!D61</f>
        <v>0</v>
      </c>
      <c r="E61" s="27">
        <f>'[7]เย็น '!E61+'[7]เช้า '!E61+[7]บ่าย!E61</f>
        <v>0</v>
      </c>
      <c r="F61" s="27">
        <f>'[7]เย็น '!F61+'[7]เช้า '!F61+[7]บ่าย!F61</f>
        <v>0</v>
      </c>
      <c r="G61" s="27">
        <f>'[7]เย็น '!G61+'[7]เช้า '!G61+[7]บ่าย!G61</f>
        <v>0</v>
      </c>
      <c r="H61" s="27">
        <f>'[7]เย็น '!H61+'[7]เช้า '!H61+[7]บ่าย!H61</f>
        <v>0</v>
      </c>
      <c r="I61" s="27">
        <f>'[7]เย็น '!I61+'[7]เช้า '!I61+[7]บ่าย!I61</f>
        <v>0</v>
      </c>
      <c r="J61" s="27">
        <f t="shared" si="0"/>
        <v>0</v>
      </c>
      <c r="K61" s="27">
        <f>'[7]เย็น '!J61+'[7]เช้า '!J61+[7]บ่าย!J61</f>
        <v>0</v>
      </c>
      <c r="L61" s="27">
        <f>'[7]เย็น '!K61+'[7]เช้า '!K61+[7]บ่าย!K61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'[7]เย็น '!D62+'[7]เช้า '!D62+[7]บ่าย!D62</f>
        <v>0</v>
      </c>
      <c r="E62" s="27">
        <f>'[7]เย็น '!E62+'[7]เช้า '!E62+[7]บ่าย!E62</f>
        <v>0</v>
      </c>
      <c r="F62" s="27">
        <f>'[7]เย็น '!F62+'[7]เช้า '!F62+[7]บ่าย!F62</f>
        <v>0</v>
      </c>
      <c r="G62" s="27">
        <f>'[7]เย็น '!G62+'[7]เช้า '!G62+[7]บ่าย!G62</f>
        <v>0</v>
      </c>
      <c r="H62" s="27">
        <f>'[7]เย็น '!H62+'[7]เช้า '!H62+[7]บ่าย!H62</f>
        <v>0</v>
      </c>
      <c r="I62" s="27">
        <f>'[7]เย็น '!I62+'[7]เช้า '!I62+[7]บ่าย!I62</f>
        <v>0</v>
      </c>
      <c r="J62" s="27">
        <f t="shared" si="0"/>
        <v>0</v>
      </c>
      <c r="K62" s="27">
        <f>'[7]เย็น '!J62+'[7]เช้า '!J62+[7]บ่าย!J62</f>
        <v>0</v>
      </c>
      <c r="L62" s="27">
        <f>'[7]เย็น '!K62+'[7]เช้า '!K62+[7]บ่าย!K62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'[7]เย็น '!D63+'[7]เช้า '!D63+[7]บ่าย!D63</f>
        <v>0</v>
      </c>
      <c r="E63" s="27">
        <f>'[7]เย็น '!E63+'[7]เช้า '!E63+[7]บ่าย!E63</f>
        <v>0</v>
      </c>
      <c r="F63" s="27">
        <f>'[7]เย็น '!F63+'[7]เช้า '!F63+[7]บ่าย!F63</f>
        <v>0</v>
      </c>
      <c r="G63" s="27">
        <f>'[7]เย็น '!G63+'[7]เช้า '!G63+[7]บ่าย!G63</f>
        <v>0</v>
      </c>
      <c r="H63" s="27">
        <f>'[7]เย็น '!H63+'[7]เช้า '!H63+[7]บ่าย!H63</f>
        <v>0</v>
      </c>
      <c r="I63" s="27">
        <f>'[7]เย็น '!I63+'[7]เช้า '!I63+[7]บ่าย!I63</f>
        <v>0</v>
      </c>
      <c r="J63" s="27">
        <f t="shared" si="0"/>
        <v>0</v>
      </c>
      <c r="K63" s="27">
        <f>'[7]เย็น '!J63+'[7]เช้า '!J63+[7]บ่าย!J63</f>
        <v>0</v>
      </c>
      <c r="L63" s="27">
        <f>'[7]เย็น '!K63+'[7]เช้า '!K63+[7]บ่าย!K63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'[7]เย็น '!D64+'[7]เช้า '!D64+[7]บ่าย!D64</f>
        <v>0</v>
      </c>
      <c r="E64" s="27">
        <f>'[7]เย็น '!E64+'[7]เช้า '!E64+[7]บ่าย!E64</f>
        <v>0</v>
      </c>
      <c r="F64" s="27">
        <f>'[7]เย็น '!F64+'[7]เช้า '!F64+[7]บ่าย!F64</f>
        <v>0</v>
      </c>
      <c r="G64" s="27">
        <f>'[7]เย็น '!G64+'[7]เช้า '!G64+[7]บ่าย!G64</f>
        <v>0</v>
      </c>
      <c r="H64" s="27">
        <f>'[7]เย็น '!H64+'[7]เช้า '!H64+[7]บ่าย!H64</f>
        <v>0</v>
      </c>
      <c r="I64" s="27">
        <f>'[7]เย็น '!I64+'[7]เช้า '!I64+[7]บ่าย!I64</f>
        <v>0</v>
      </c>
      <c r="J64" s="27">
        <f t="shared" si="0"/>
        <v>0</v>
      </c>
      <c r="K64" s="27">
        <f>'[7]เย็น '!J64+'[7]เช้า '!J64+[7]บ่าย!J64</f>
        <v>0</v>
      </c>
      <c r="L64" s="27">
        <f>'[7]เย็น '!K64+'[7]เช้า '!K64+[7]บ่าย!K64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'[7]เย็น '!D65+'[7]เช้า '!D65+[7]บ่าย!D65</f>
        <v>0</v>
      </c>
      <c r="E65" s="27">
        <f>'[7]เย็น '!E65+'[7]เช้า '!E65+[7]บ่าย!E65</f>
        <v>0</v>
      </c>
      <c r="F65" s="27">
        <f>'[7]เย็น '!F65+'[7]เช้า '!F65+[7]บ่าย!F65</f>
        <v>0</v>
      </c>
      <c r="G65" s="27">
        <f>'[7]เย็น '!G65+'[7]เช้า '!G65+[7]บ่าย!G65</f>
        <v>0</v>
      </c>
      <c r="H65" s="27">
        <f>'[7]เย็น '!H65+'[7]เช้า '!H65+[7]บ่าย!H65</f>
        <v>0</v>
      </c>
      <c r="I65" s="27">
        <f>'[7]เย็น '!I65+'[7]เช้า '!I65+[7]บ่าย!I65</f>
        <v>0</v>
      </c>
      <c r="J65" s="27">
        <f t="shared" si="0"/>
        <v>0</v>
      </c>
      <c r="K65" s="27">
        <f>'[7]เย็น '!J65+'[7]เช้า '!J65+[7]บ่าย!J65</f>
        <v>0</v>
      </c>
      <c r="L65" s="27">
        <f>'[7]เย็น '!K65+'[7]เช้า '!K65+[7]บ่าย!K65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111</v>
      </c>
      <c r="D66" s="27">
        <f>[7]บ่าย!D66+'[7]เช้า '!D66+'[7]เย็น '!D66</f>
        <v>0</v>
      </c>
      <c r="E66" s="27">
        <f>[7]บ่าย!E66+'[7]เช้า '!E66+'[7]เย็น '!E66</f>
        <v>0</v>
      </c>
      <c r="F66" s="27">
        <f>[7]บ่าย!F66+'[7]เช้า '!F66+'[7]เย็น '!F66</f>
        <v>0</v>
      </c>
      <c r="G66" s="27">
        <f>[7]บ่าย!G66+'[7]เช้า '!G66+'[7]เย็น '!G66</f>
        <v>0</v>
      </c>
      <c r="H66" s="27">
        <f>[7]บ่าย!H66+'[7]เช้า '!H66+'[7]เย็น '!H66</f>
        <v>0</v>
      </c>
      <c r="I66" s="27">
        <f>[7]บ่าย!I66+'[7]เช้า '!I66+'[7]เย็น '!I66</f>
        <v>0</v>
      </c>
      <c r="J66" s="27">
        <f t="shared" si="0"/>
        <v>0</v>
      </c>
      <c r="K66" s="27">
        <f>[7]บ่าย!J66+'[7]เช้า '!J66+'[7]เย็น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'[7]เย็น '!D69+'[7]เช้า '!D69+[7]บ่าย!D69</f>
        <v>6</v>
      </c>
      <c r="E69" s="27">
        <f>'[7]เย็น '!E69+'[7]เช้า '!E69+[7]บ่าย!E69</f>
        <v>5</v>
      </c>
      <c r="F69" s="27">
        <f>'[7]เย็น '!F69+'[7]เช้า '!F69+[7]บ่าย!F69</f>
        <v>1</v>
      </c>
      <c r="G69" s="27">
        <f>'[7]เย็น '!G69+'[7]เช้า '!G69+[7]บ่าย!G69</f>
        <v>20</v>
      </c>
      <c r="H69" s="27">
        <f>'[7]เย็น '!H69+'[7]เช้า '!H69+[7]บ่าย!H69</f>
        <v>0</v>
      </c>
      <c r="I69" s="27">
        <f>'[7]เย็น '!I69+'[7]เช้า '!I69+[7]บ่าย!I69</f>
        <v>0</v>
      </c>
      <c r="J69" s="27">
        <f t="shared" si="0"/>
        <v>20</v>
      </c>
      <c r="K69" s="27">
        <f>'[7]เย็น '!J69+'[7]เช้า '!J69+[7]บ่าย!J69</f>
        <v>0</v>
      </c>
      <c r="L69" s="27">
        <f>'[7]เย็น '!K69+'[7]เช้า '!K69+[7]บ่าย!K69</f>
        <v>0</v>
      </c>
      <c r="M69" s="28">
        <f t="shared" si="1"/>
        <v>32</v>
      </c>
      <c r="N69" s="21"/>
      <c r="O69" s="21">
        <v>47</v>
      </c>
      <c r="P69" s="21"/>
      <c r="Q69" s="21"/>
      <c r="R69" s="29">
        <f t="shared" ref="R69:R88" si="3">(N69+O69+P69+Q69)-M69</f>
        <v>15</v>
      </c>
    </row>
    <row r="70" spans="2:21" x14ac:dyDescent="0.25">
      <c r="B70" s="21">
        <v>1111023</v>
      </c>
      <c r="C70" s="37" t="s">
        <v>113</v>
      </c>
      <c r="D70" s="27">
        <f>'[7]เย็น '!D70+'[7]เช้า '!D70+[7]บ่าย!D70</f>
        <v>0</v>
      </c>
      <c r="E70" s="27">
        <f>'[7]เย็น '!E70+'[7]เช้า '!E70+[7]บ่าย!E70</f>
        <v>0</v>
      </c>
      <c r="F70" s="27">
        <f>'[7]เย็น '!F70+'[7]เช้า '!F70+[7]บ่าย!F70</f>
        <v>0</v>
      </c>
      <c r="G70" s="27">
        <f>'[7]เย็น '!G70+'[7]เช้า '!G70+[7]บ่าย!G70</f>
        <v>0</v>
      </c>
      <c r="H70" s="27">
        <f>'[7]เย็น '!H70+'[7]เช้า '!H70+[7]บ่าย!H70</f>
        <v>0</v>
      </c>
      <c r="I70" s="27">
        <f>'[7]เย็น '!I70+'[7]เช้า '!I70+[7]บ่าย!I70</f>
        <v>0</v>
      </c>
      <c r="J70" s="27">
        <f t="shared" si="0"/>
        <v>0</v>
      </c>
      <c r="K70" s="27">
        <f>'[7]เย็น '!J70+'[7]เช้า '!J70+[7]บ่าย!J70</f>
        <v>0</v>
      </c>
      <c r="L70" s="27">
        <f>'[7]เย็น '!K70+'[7]เช้า '!K70+[7]บ่าย!K70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'[7]เย็น '!D71+'[7]เช้า '!D71+[7]บ่าย!D71</f>
        <v>0</v>
      </c>
      <c r="E71" s="27">
        <f>'[7]เย็น '!E71+'[7]เช้า '!E71+[7]บ่าย!E71</f>
        <v>0</v>
      </c>
      <c r="F71" s="27">
        <f>'[7]เย็น '!F71+'[7]เช้า '!F71+[7]บ่าย!F71</f>
        <v>0</v>
      </c>
      <c r="G71" s="27">
        <f>'[7]เย็น '!G71+'[7]เช้า '!G71+[7]บ่าย!G71</f>
        <v>0</v>
      </c>
      <c r="H71" s="27">
        <f>'[7]เย็น '!H71+'[7]เช้า '!H71+[7]บ่าย!H71</f>
        <v>0</v>
      </c>
      <c r="I71" s="27">
        <f>'[7]เย็น '!I71+'[7]เช้า '!I71+[7]บ่าย!I71</f>
        <v>0</v>
      </c>
      <c r="J71" s="27">
        <f t="shared" si="0"/>
        <v>0</v>
      </c>
      <c r="K71" s="27">
        <f>'[7]เย็น '!J71+'[7]เช้า '!J71+[7]บ่าย!J71</f>
        <v>0</v>
      </c>
      <c r="L71" s="27">
        <f>'[7]เย็น '!K71+'[7]เช้า '!K71+[7]บ่าย!K71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'[7]เย็น '!D72+'[7]เช้า '!D72+[7]บ่าย!D72</f>
        <v>0</v>
      </c>
      <c r="E72" s="27">
        <f>'[7]เย็น '!E72+'[7]เช้า '!E72+[7]บ่าย!E72</f>
        <v>0</v>
      </c>
      <c r="F72" s="27">
        <f>'[7]เย็น '!F72+'[7]เช้า '!F72+[7]บ่าย!F72</f>
        <v>0</v>
      </c>
      <c r="G72" s="27">
        <f>'[7]เย็น '!G72+'[7]เช้า '!G72+[7]บ่าย!G72</f>
        <v>0</v>
      </c>
      <c r="H72" s="27">
        <f>'[7]เย็น '!H72+'[7]เช้า '!H72+[7]บ่าย!H72</f>
        <v>0</v>
      </c>
      <c r="I72" s="27">
        <f>'[7]เย็น '!I72+'[7]เช้า '!I72+[7]บ่าย!I72</f>
        <v>0</v>
      </c>
      <c r="J72" s="27">
        <f t="shared" ref="J72:J135" si="4">+G72+H72+I72</f>
        <v>0</v>
      </c>
      <c r="K72" s="27">
        <f>'[7]เย็น '!J72+'[7]เช้า '!J72+[7]บ่าย!J72</f>
        <v>0</v>
      </c>
      <c r="L72" s="27">
        <f>'[7]เย็น '!K72+'[7]เช้า '!K72+[7]บ่าย!K72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'[7]เย็น '!D73+'[7]เช้า '!D73+[7]บ่าย!D73</f>
        <v>0</v>
      </c>
      <c r="E73" s="27">
        <f>'[7]เย็น '!E73+'[7]เช้า '!E73+[7]บ่าย!E73</f>
        <v>0</v>
      </c>
      <c r="F73" s="27">
        <f>'[7]เย็น '!F73+'[7]เช้า '!F73+[7]บ่าย!F73</f>
        <v>0</v>
      </c>
      <c r="G73" s="27">
        <f>'[7]เย็น '!G73+'[7]เช้า '!G73+[7]บ่าย!G73</f>
        <v>0</v>
      </c>
      <c r="H73" s="27">
        <f>'[7]เย็น '!H73+'[7]เช้า '!H73+[7]บ่าย!H73</f>
        <v>0</v>
      </c>
      <c r="I73" s="27">
        <f>'[7]เย็น '!I73+'[7]เช้า '!I73+[7]บ่าย!I73</f>
        <v>0</v>
      </c>
      <c r="J73" s="27">
        <f t="shared" si="4"/>
        <v>0</v>
      </c>
      <c r="K73" s="27">
        <f>'[7]เย็น '!J73+'[7]เช้า '!J73+[7]บ่าย!J73</f>
        <v>0</v>
      </c>
      <c r="L73" s="27">
        <f>'[7]เย็น '!K73+'[7]เช้า '!K73+[7]บ่าย!K73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'[7]เย็น '!D74+'[7]เช้า '!D74+[7]บ่าย!D74</f>
        <v>0</v>
      </c>
      <c r="E74" s="27">
        <f>'[7]เย็น '!E74+'[7]เช้า '!E74+[7]บ่าย!E74</f>
        <v>0</v>
      </c>
      <c r="F74" s="27">
        <f>'[7]เย็น '!F74+'[7]เช้า '!F74+[7]บ่าย!F74</f>
        <v>0</v>
      </c>
      <c r="G74" s="27">
        <f>'[7]เย็น '!G74+'[7]เช้า '!G74+[7]บ่าย!G74</f>
        <v>0</v>
      </c>
      <c r="H74" s="27">
        <f>'[7]เย็น '!H74+'[7]เช้า '!H74+[7]บ่าย!H74</f>
        <v>0</v>
      </c>
      <c r="I74" s="27">
        <f>'[7]เย็น '!I74+'[7]เช้า '!I74+[7]บ่าย!I74</f>
        <v>0</v>
      </c>
      <c r="J74" s="27">
        <f t="shared" si="4"/>
        <v>0</v>
      </c>
      <c r="K74" s="27">
        <f>'[7]เย็น '!J74+'[7]เช้า '!J74+[7]บ่าย!J74</f>
        <v>0</v>
      </c>
      <c r="L74" s="27">
        <f>'[7]เย็น '!K74+'[7]เช้า '!K74+[7]บ่าย!K74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'[7]เย็น '!D75+'[7]เช้า '!D75+[7]บ่าย!D75</f>
        <v>0</v>
      </c>
      <c r="E75" s="27">
        <f>'[7]เย็น '!E75+'[7]เช้า '!E75+[7]บ่าย!E75</f>
        <v>0</v>
      </c>
      <c r="F75" s="27">
        <f>'[7]เย็น '!F75+'[7]เช้า '!F75+[7]บ่าย!F75</f>
        <v>0</v>
      </c>
      <c r="G75" s="27">
        <f>'[7]เย็น '!G75+'[7]เช้า '!G75+[7]บ่าย!G75</f>
        <v>0</v>
      </c>
      <c r="H75" s="27">
        <f>'[7]เย็น '!H75+'[7]เช้า '!H75+[7]บ่าย!H75</f>
        <v>0</v>
      </c>
      <c r="I75" s="27">
        <f>'[7]เย็น '!I75+'[7]เช้า '!I75+[7]บ่าย!I75</f>
        <v>0</v>
      </c>
      <c r="J75" s="27">
        <f t="shared" si="4"/>
        <v>0</v>
      </c>
      <c r="K75" s="27">
        <f>'[7]เย็น '!J75+'[7]เช้า '!J75+[7]บ่าย!J75</f>
        <v>0</v>
      </c>
      <c r="L75" s="27">
        <f>'[7]เย็น '!K75+'[7]เช้า '!K75+[7]บ่าย!K75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'[7]เย็น '!D76+'[7]เช้า '!D76+[7]บ่าย!D76</f>
        <v>0</v>
      </c>
      <c r="E76" s="27">
        <f>'[7]เย็น '!E76+'[7]เช้า '!E76+[7]บ่าย!E76</f>
        <v>0</v>
      </c>
      <c r="F76" s="27">
        <f>'[7]เย็น '!F76+'[7]เช้า '!F76+[7]บ่าย!F76</f>
        <v>0</v>
      </c>
      <c r="G76" s="27">
        <f>'[7]เย็น '!G76+'[7]เช้า '!G76+[7]บ่าย!G76</f>
        <v>0</v>
      </c>
      <c r="H76" s="27">
        <f>'[7]เย็น '!H76+'[7]เช้า '!H76+[7]บ่าย!H76</f>
        <v>0</v>
      </c>
      <c r="I76" s="27">
        <f>'[7]เย็น '!I76+'[7]เช้า '!I76+[7]บ่าย!I76</f>
        <v>0</v>
      </c>
      <c r="J76" s="27">
        <f t="shared" si="4"/>
        <v>0</v>
      </c>
      <c r="K76" s="27">
        <f>'[7]เย็น '!J76+'[7]เช้า '!J76+[7]บ่าย!J76</f>
        <v>0</v>
      </c>
      <c r="L76" s="27">
        <f>'[7]เย็น '!K76+'[7]เช้า '!K76+[7]บ่าย!K76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'[7]เย็น '!D79+'[7]เช้า '!D79+[7]บ่าย!D79</f>
        <v>0</v>
      </c>
      <c r="E79" s="27">
        <f>'[7]เย็น '!E79+'[7]เช้า '!E79+[7]บ่าย!E79</f>
        <v>0</v>
      </c>
      <c r="F79" s="27">
        <f>'[7]เย็น '!F79+'[7]เช้า '!F79+[7]บ่าย!F79</f>
        <v>0</v>
      </c>
      <c r="G79" s="27">
        <f>'[7]เย็น '!G79+'[7]เช้า '!G79+[7]บ่าย!G79</f>
        <v>0</v>
      </c>
      <c r="H79" s="27">
        <f>'[7]เย็น '!H79+'[7]เช้า '!H79+[7]บ่าย!H79</f>
        <v>0</v>
      </c>
      <c r="I79" s="27">
        <f>'[7]เย็น '!I79+'[7]เช้า '!I79+[7]บ่าย!I79</f>
        <v>0</v>
      </c>
      <c r="J79" s="27">
        <f t="shared" si="4"/>
        <v>0</v>
      </c>
      <c r="K79" s="27">
        <f>'[7]เย็น '!J79+'[7]เช้า '!J79+[7]บ่าย!J79</f>
        <v>0</v>
      </c>
      <c r="L79" s="27">
        <f>'[7]เย็น '!K79+'[7]เช้า '!K79+[7]บ่าย!K79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'[7]เย็น '!D80+'[7]เช้า '!D80+[7]บ่าย!D80</f>
        <v>0</v>
      </c>
      <c r="E80" s="27">
        <f>'[7]เย็น '!E80+'[7]เช้า '!E80+[7]บ่าย!E80</f>
        <v>0</v>
      </c>
      <c r="F80" s="27">
        <f>'[7]เย็น '!F80+'[7]เช้า '!F80+[7]บ่าย!F80</f>
        <v>0</v>
      </c>
      <c r="G80" s="27">
        <f>'[7]เย็น '!G80+'[7]เช้า '!G80+[7]บ่าย!G80</f>
        <v>0</v>
      </c>
      <c r="H80" s="27">
        <f>'[7]เย็น '!H80+'[7]เช้า '!H80+[7]บ่าย!H80</f>
        <v>0</v>
      </c>
      <c r="I80" s="27">
        <f>'[7]เย็น '!I80+'[7]เช้า '!I80+[7]บ่าย!I80</f>
        <v>0</v>
      </c>
      <c r="J80" s="27">
        <f t="shared" si="4"/>
        <v>0</v>
      </c>
      <c r="K80" s="27">
        <f>'[7]เย็น '!J80+'[7]เช้า '!J80+[7]บ่าย!J80</f>
        <v>0</v>
      </c>
      <c r="L80" s="27">
        <f>'[7]เย็น '!K80+'[7]เช้า '!K80+[7]บ่าย!K80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'[7]เย็น '!D81+'[7]เช้า '!D81+[7]บ่าย!D81</f>
        <v>0</v>
      </c>
      <c r="E81" s="27">
        <f>'[7]เย็น '!E81+'[7]เช้า '!E81+[7]บ่าย!E81</f>
        <v>0</v>
      </c>
      <c r="F81" s="27">
        <f>'[7]เย็น '!F81+'[7]เช้า '!F81+[7]บ่าย!F81</f>
        <v>0</v>
      </c>
      <c r="G81" s="27">
        <f>'[7]เย็น '!G81+'[7]เช้า '!G81+[7]บ่าย!G81</f>
        <v>0</v>
      </c>
      <c r="H81" s="27">
        <f>'[7]เย็น '!H81+'[7]เช้า '!H81+[7]บ่าย!H81</f>
        <v>0</v>
      </c>
      <c r="I81" s="27">
        <f>'[7]เย็น '!I81+'[7]เช้า '!I81+[7]บ่าย!I81</f>
        <v>0</v>
      </c>
      <c r="J81" s="27">
        <f t="shared" si="4"/>
        <v>0</v>
      </c>
      <c r="K81" s="27">
        <f>'[7]เย็น '!J81+'[7]เช้า '!J81+[7]บ่าย!J81</f>
        <v>0</v>
      </c>
      <c r="L81" s="27">
        <f>'[7]เย็น '!K81+'[7]เช้า '!K81+[7]บ่าย!K81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'[7]เย็น '!D82+'[7]เช้า '!D82+[7]บ่าย!D82</f>
        <v>0</v>
      </c>
      <c r="E82" s="27">
        <f>'[7]เย็น '!E82+'[7]เช้า '!E82+[7]บ่าย!E82</f>
        <v>0</v>
      </c>
      <c r="F82" s="27">
        <f>'[7]เย็น '!F82+'[7]เช้า '!F82+[7]บ่าย!F82</f>
        <v>0</v>
      </c>
      <c r="G82" s="27">
        <f>'[7]เย็น '!G82+'[7]เช้า '!G82+[7]บ่าย!G82</f>
        <v>0</v>
      </c>
      <c r="H82" s="27">
        <f>'[7]เย็น '!H82+'[7]เช้า '!H82+[7]บ่าย!H82</f>
        <v>0</v>
      </c>
      <c r="I82" s="27">
        <f>'[7]เย็น '!I82+'[7]เช้า '!I82+[7]บ่าย!I82</f>
        <v>0</v>
      </c>
      <c r="J82" s="27">
        <f t="shared" si="4"/>
        <v>0</v>
      </c>
      <c r="K82" s="27">
        <f>'[7]เย็น '!J82+'[7]เช้า '!J82+[7]บ่าย!J82</f>
        <v>0</v>
      </c>
      <c r="L82" s="27">
        <f>'[7]เย็น '!K82+'[7]เช้า '!K82+[7]บ่าย!K82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'[7]เย็น '!D83+'[7]เช้า '!D83+[7]บ่าย!D83</f>
        <v>0</v>
      </c>
      <c r="E83" s="27">
        <f>'[7]เย็น '!E83+'[7]เช้า '!E83+[7]บ่าย!E83</f>
        <v>0</v>
      </c>
      <c r="F83" s="27">
        <f>'[7]เย็น '!F83+'[7]เช้า '!F83+[7]บ่าย!F83</f>
        <v>0</v>
      </c>
      <c r="G83" s="27">
        <f>'[7]เย็น '!G83+'[7]เช้า '!G83+[7]บ่าย!G83</f>
        <v>0</v>
      </c>
      <c r="H83" s="27">
        <f>'[7]เย็น '!H83+'[7]เช้า '!H83+[7]บ่าย!H83</f>
        <v>0</v>
      </c>
      <c r="I83" s="27">
        <f>'[7]เย็น '!I83+'[7]เช้า '!I83+[7]บ่าย!I83</f>
        <v>0</v>
      </c>
      <c r="J83" s="27">
        <f t="shared" si="4"/>
        <v>0</v>
      </c>
      <c r="K83" s="27">
        <f>'[7]เย็น '!J83+'[7]เช้า '!J83+[7]บ่าย!J83</f>
        <v>0</v>
      </c>
      <c r="L83" s="27">
        <f>'[7]เย็น '!K83+'[7]เช้า '!K83+[7]บ่าย!K83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'[7]เย็น '!D84+'[7]เช้า '!D84+[7]บ่าย!D84</f>
        <v>0</v>
      </c>
      <c r="E84" s="27">
        <f>'[7]เย็น '!E84+'[7]เช้า '!E84+[7]บ่าย!E84</f>
        <v>0</v>
      </c>
      <c r="F84" s="27">
        <f>'[7]เย็น '!F84+'[7]เช้า '!F84+[7]บ่าย!F84</f>
        <v>0</v>
      </c>
      <c r="G84" s="27">
        <f>'[7]เย็น '!G84+'[7]เช้า '!G84+[7]บ่าย!G84</f>
        <v>0</v>
      </c>
      <c r="H84" s="27">
        <f>'[7]เย็น '!H84+'[7]เช้า '!H84+[7]บ่าย!H84</f>
        <v>0</v>
      </c>
      <c r="I84" s="27">
        <f>'[7]เย็น '!I84+'[7]เช้า '!I84+[7]บ่าย!I84</f>
        <v>0</v>
      </c>
      <c r="J84" s="27">
        <f t="shared" si="4"/>
        <v>0</v>
      </c>
      <c r="K84" s="27">
        <f>'[7]เย็น '!J84+'[7]เช้า '!J84+[7]บ่าย!J84</f>
        <v>0</v>
      </c>
      <c r="L84" s="27">
        <f>'[7]เย็น '!K84+'[7]เช้า '!K84+[7]บ่าย!K84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'[7]เย็น '!D85+'[7]เช้า '!D85+[7]บ่าย!D85</f>
        <v>0</v>
      </c>
      <c r="E85" s="27">
        <f>'[7]เย็น '!E85+'[7]เช้า '!E85+[7]บ่าย!E85</f>
        <v>0</v>
      </c>
      <c r="F85" s="27">
        <f>'[7]เย็น '!F85+'[7]เช้า '!F85+[7]บ่าย!F85</f>
        <v>0</v>
      </c>
      <c r="G85" s="27">
        <f>'[7]เย็น '!G85+'[7]เช้า '!G85+[7]บ่าย!G85</f>
        <v>0</v>
      </c>
      <c r="H85" s="27">
        <f>'[7]เย็น '!H85+'[7]เช้า '!H85+[7]บ่าย!H85</f>
        <v>0</v>
      </c>
      <c r="I85" s="27">
        <f>'[7]เย็น '!I85+'[7]เช้า '!I85+[7]บ่าย!I85</f>
        <v>0</v>
      </c>
      <c r="J85" s="27">
        <f t="shared" si="4"/>
        <v>0</v>
      </c>
      <c r="K85" s="27">
        <f>'[7]เย็น '!J85+'[7]เช้า '!J85+[7]บ่าย!J85</f>
        <v>0</v>
      </c>
      <c r="L85" s="27">
        <f>'[7]เย็น '!K85+'[7]เช้า '!K85+[7]บ่าย!K85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'[7]เย็น '!D86+'[7]เช้า '!D86+[7]บ่าย!D86</f>
        <v>0</v>
      </c>
      <c r="E86" s="27">
        <f>'[7]เย็น '!E86+'[7]เช้า '!E86+[7]บ่าย!E86</f>
        <v>0</v>
      </c>
      <c r="F86" s="27">
        <f>'[7]เย็น '!F86+'[7]เช้า '!F86+[7]บ่าย!F86</f>
        <v>0</v>
      </c>
      <c r="G86" s="27">
        <f>'[7]เย็น '!G86+'[7]เช้า '!G86+[7]บ่าย!G86</f>
        <v>0</v>
      </c>
      <c r="H86" s="27">
        <f>'[7]เย็น '!H86+'[7]เช้า '!H86+[7]บ่าย!H86</f>
        <v>0</v>
      </c>
      <c r="I86" s="27">
        <f>'[7]เย็น '!I86+'[7]เช้า '!I86+[7]บ่าย!I86</f>
        <v>0</v>
      </c>
      <c r="J86" s="27">
        <f t="shared" si="4"/>
        <v>0</v>
      </c>
      <c r="K86" s="27">
        <f>'[7]เย็น '!J86+'[7]เช้า '!J86+[7]บ่าย!J86</f>
        <v>0</v>
      </c>
      <c r="L86" s="27">
        <f>'[7]เย็น '!K86+'[7]เช้า '!K86+[7]บ่าย!K86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'[7]เย็น '!D87+'[7]เช้า '!D87+[7]บ่าย!D87</f>
        <v>1</v>
      </c>
      <c r="E87" s="27">
        <f>'[7]เย็น '!E87+'[7]เช้า '!E87+[7]บ่าย!E87</f>
        <v>0</v>
      </c>
      <c r="F87" s="27">
        <f>'[7]เย็น '!F87+'[7]เช้า '!F87+[7]บ่าย!F87</f>
        <v>0</v>
      </c>
      <c r="G87" s="27">
        <f>'[7]เย็น '!G87+'[7]เช้า '!G87+[7]บ่าย!G87</f>
        <v>9</v>
      </c>
      <c r="H87" s="27">
        <f>'[7]เย็น '!H87+'[7]เช้า '!H87+[7]บ่าย!H87</f>
        <v>0</v>
      </c>
      <c r="I87" s="27">
        <f>'[7]เย็น '!I87+'[7]เช้า '!I87+[7]บ่าย!I87</f>
        <v>0</v>
      </c>
      <c r="J87" s="27">
        <f t="shared" si="4"/>
        <v>9</v>
      </c>
      <c r="K87" s="27">
        <f>'[7]เย็น '!J87+'[7]เช้า '!J87+[7]บ่าย!J87</f>
        <v>0</v>
      </c>
      <c r="L87" s="27">
        <f>'[7]เย็น '!K87+'[7]เช้า '!K87+[7]บ่าย!K87</f>
        <v>0</v>
      </c>
      <c r="M87" s="28">
        <f t="shared" si="5"/>
        <v>10</v>
      </c>
      <c r="N87" s="21"/>
      <c r="O87" s="21">
        <v>25</v>
      </c>
      <c r="P87" s="21"/>
      <c r="Q87" s="21"/>
      <c r="R87" s="29">
        <f t="shared" si="6"/>
        <v>15</v>
      </c>
    </row>
    <row r="88" spans="2:18" ht="22.2" hidden="1" customHeight="1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'[7]เย็น '!D90+'[7]เช้า '!D90+[7]บ่าย!D90</f>
        <v>0</v>
      </c>
      <c r="E90" s="27">
        <f>'[7]เย็น '!E90+'[7]เช้า '!E90+[7]บ่าย!E90</f>
        <v>0</v>
      </c>
      <c r="F90" s="27">
        <f>'[7]เย็น '!F90+'[7]เช้า '!F90+[7]บ่าย!F90</f>
        <v>0</v>
      </c>
      <c r="G90" s="27">
        <f>'[7]เย็น '!G90+'[7]เช้า '!G90+[7]บ่าย!G90</f>
        <v>0</v>
      </c>
      <c r="H90" s="27">
        <f>'[7]เย็น '!H90+'[7]เช้า '!H90+[7]บ่าย!H90</f>
        <v>0</v>
      </c>
      <c r="I90" s="27">
        <f>'[7]เย็น '!I90+'[7]เช้า '!I90+[7]บ่าย!I90</f>
        <v>0</v>
      </c>
      <c r="J90" s="27">
        <f t="shared" si="4"/>
        <v>0</v>
      </c>
      <c r="K90" s="27">
        <f>'[7]เย็น '!J90+'[7]เช้า '!J90+[7]บ่าย!J90</f>
        <v>0</v>
      </c>
      <c r="L90" s="27">
        <f>'[7]เย็น '!K90+'[7]เช้า '!K90+[7]บ่าย!K90</f>
        <v>0</v>
      </c>
      <c r="M90" s="28">
        <f t="shared" si="5"/>
        <v>0</v>
      </c>
      <c r="N90" s="21"/>
      <c r="O90" s="21">
        <v>3</v>
      </c>
      <c r="P90" s="21"/>
      <c r="Q90" s="21"/>
      <c r="R90" s="29">
        <f t="shared" ref="R90:R99" si="7">(N90+O90+P90+Q90)-M90</f>
        <v>3</v>
      </c>
    </row>
    <row r="91" spans="2:18" x14ac:dyDescent="0.25">
      <c r="B91" s="21">
        <v>1112011</v>
      </c>
      <c r="C91" s="37" t="s">
        <v>131</v>
      </c>
      <c r="D91" s="27">
        <f>'[7]เย็น '!D91+'[7]เช้า '!D91+[7]บ่าย!D91</f>
        <v>0</v>
      </c>
      <c r="E91" s="27">
        <f>'[7]เย็น '!E91+'[7]เช้า '!E91+[7]บ่าย!E91</f>
        <v>0</v>
      </c>
      <c r="F91" s="27">
        <f>'[7]เย็น '!F91+'[7]เช้า '!F91+[7]บ่าย!F91</f>
        <v>0</v>
      </c>
      <c r="G91" s="27">
        <f>'[7]เย็น '!G91+'[7]เช้า '!G91+[7]บ่าย!G91</f>
        <v>0</v>
      </c>
      <c r="H91" s="27">
        <f>'[7]เย็น '!H91+'[7]เช้า '!H91+[7]บ่าย!H91</f>
        <v>0</v>
      </c>
      <c r="I91" s="27">
        <f>'[7]เย็น '!I91+'[7]เช้า '!I91+[7]บ่าย!I91</f>
        <v>0</v>
      </c>
      <c r="J91" s="27">
        <f t="shared" si="4"/>
        <v>0</v>
      </c>
      <c r="K91" s="27">
        <f>'[7]เย็น '!J91+'[7]เช้า '!J91+[7]บ่าย!J91</f>
        <v>0</v>
      </c>
      <c r="L91" s="27">
        <f>'[7]เย็น '!K91+'[7]เช้า '!K91+[7]บ่าย!K91</f>
        <v>0</v>
      </c>
      <c r="M91" s="28">
        <f t="shared" si="5"/>
        <v>0</v>
      </c>
      <c r="N91" s="21"/>
      <c r="O91" s="21">
        <v>2</v>
      </c>
      <c r="P91" s="21"/>
      <c r="Q91" s="21"/>
      <c r="R91" s="29">
        <f t="shared" si="7"/>
        <v>2</v>
      </c>
    </row>
    <row r="92" spans="2:18" x14ac:dyDescent="0.25">
      <c r="B92" s="21">
        <v>1112003</v>
      </c>
      <c r="C92" s="37" t="s">
        <v>132</v>
      </c>
      <c r="D92" s="27">
        <f>'[7]เย็น '!D92+'[7]เช้า '!D92+[7]บ่าย!D92</f>
        <v>0</v>
      </c>
      <c r="E92" s="27">
        <f>'[7]เย็น '!E92+'[7]เช้า '!E92+[7]บ่าย!E92</f>
        <v>0</v>
      </c>
      <c r="F92" s="27">
        <f>'[7]เย็น '!F92+'[7]เช้า '!F92+[7]บ่าย!F92</f>
        <v>0</v>
      </c>
      <c r="G92" s="27">
        <f>'[7]เย็น '!G92+'[7]เช้า '!G92+[7]บ่าย!G92</f>
        <v>0</v>
      </c>
      <c r="H92" s="27">
        <f>'[7]เย็น '!H92+'[7]เช้า '!H92+[7]บ่าย!H92</f>
        <v>0</v>
      </c>
      <c r="I92" s="27">
        <f>'[7]เย็น '!I92+'[7]เช้า '!I92+[7]บ่าย!I92</f>
        <v>0</v>
      </c>
      <c r="J92" s="27">
        <f t="shared" si="4"/>
        <v>0</v>
      </c>
      <c r="K92" s="27">
        <f>'[7]เย็น '!J92+'[7]เช้า '!J92+[7]บ่าย!J92</f>
        <v>0</v>
      </c>
      <c r="L92" s="27">
        <f>'[7]เย็น '!K92+'[7]เช้า '!K92+[7]บ่าย!K92</f>
        <v>0</v>
      </c>
      <c r="M92" s="28">
        <f t="shared" si="5"/>
        <v>0</v>
      </c>
      <c r="N92" s="21"/>
      <c r="O92" s="21">
        <v>2</v>
      </c>
      <c r="P92" s="21"/>
      <c r="Q92" s="21"/>
      <c r="R92" s="29">
        <f t="shared" si="7"/>
        <v>2</v>
      </c>
    </row>
    <row r="93" spans="2:18" x14ac:dyDescent="0.25">
      <c r="B93" s="21">
        <v>1112005</v>
      </c>
      <c r="C93" s="37" t="s">
        <v>133</v>
      </c>
      <c r="D93" s="27">
        <f>'[7]เย็น '!D93+'[7]เช้า '!D93+[7]บ่าย!D93</f>
        <v>13</v>
      </c>
      <c r="E93" s="27">
        <f>'[7]เย็น '!E93+'[7]เช้า '!E93+[7]บ่าย!E93</f>
        <v>0</v>
      </c>
      <c r="F93" s="27">
        <f>'[7]เย็น '!F93+'[7]เช้า '!F93+[7]บ่าย!F93</f>
        <v>0</v>
      </c>
      <c r="G93" s="27">
        <f>'[7]เย็น '!G93+'[7]เช้า '!G93+[7]บ่าย!G93</f>
        <v>0</v>
      </c>
      <c r="H93" s="27">
        <f>'[7]เย็น '!H93+'[7]เช้า '!H93+[7]บ่าย!H93</f>
        <v>0</v>
      </c>
      <c r="I93" s="27">
        <f>'[7]เย็น '!I93+'[7]เช้า '!I93+[7]บ่าย!I93</f>
        <v>0</v>
      </c>
      <c r="J93" s="27">
        <f t="shared" si="4"/>
        <v>0</v>
      </c>
      <c r="K93" s="27">
        <f>'[7]เย็น '!J93+'[7]เช้า '!J93+[7]บ่าย!J93</f>
        <v>0</v>
      </c>
      <c r="L93" s="27">
        <f>'[7]เย็น '!K93+'[7]เช้า '!K93+[7]บ่าย!K93</f>
        <v>0</v>
      </c>
      <c r="M93" s="28">
        <f t="shared" si="5"/>
        <v>13</v>
      </c>
      <c r="N93" s="21"/>
      <c r="O93" s="21">
        <v>4</v>
      </c>
      <c r="P93" s="21"/>
      <c r="Q93" s="21"/>
      <c r="R93" s="29">
        <f t="shared" si="7"/>
        <v>-9</v>
      </c>
    </row>
    <row r="94" spans="2:18" x14ac:dyDescent="0.25">
      <c r="B94" s="21">
        <v>1112007</v>
      </c>
      <c r="C94" s="37" t="s">
        <v>134</v>
      </c>
      <c r="D94" s="27">
        <f>'[7]เย็น '!D94+'[7]เช้า '!D94+[7]บ่าย!D94</f>
        <v>0</v>
      </c>
      <c r="E94" s="27">
        <f>'[7]เย็น '!E94+'[7]เช้า '!E94+[7]บ่าย!E94</f>
        <v>0</v>
      </c>
      <c r="F94" s="27">
        <f>'[7]เย็น '!F94+'[7]เช้า '!F94+[7]บ่าย!F94</f>
        <v>0</v>
      </c>
      <c r="G94" s="27">
        <f>'[7]เย็น '!G94+'[7]เช้า '!G94+[7]บ่าย!G94</f>
        <v>0</v>
      </c>
      <c r="H94" s="27">
        <f>'[7]เย็น '!H94+'[7]เช้า '!H94+[7]บ่าย!H94</f>
        <v>0</v>
      </c>
      <c r="I94" s="27">
        <f>'[7]เย็น '!I94+'[7]เช้า '!I94+[7]บ่าย!I94</f>
        <v>0</v>
      </c>
      <c r="J94" s="27">
        <f t="shared" si="4"/>
        <v>0</v>
      </c>
      <c r="K94" s="27">
        <f>'[7]เย็น '!J94+'[7]เช้า '!J94+[7]บ่าย!J94</f>
        <v>0</v>
      </c>
      <c r="L94" s="27">
        <f>'[7]เย็น '!K94+'[7]เช้า '!K94+[7]บ่าย!K94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'[7]เย็น '!D95+'[7]เช้า '!D95+[7]บ่าย!D95</f>
        <v>0</v>
      </c>
      <c r="E95" s="27">
        <f>'[7]เย็น '!E95+'[7]เช้า '!E95+[7]บ่าย!E95</f>
        <v>0</v>
      </c>
      <c r="F95" s="27">
        <f>'[7]เย็น '!F95+'[7]เช้า '!F95+[7]บ่าย!F95</f>
        <v>0</v>
      </c>
      <c r="G95" s="27">
        <f>'[7]เย็น '!G95+'[7]เช้า '!G95+[7]บ่าย!G95</f>
        <v>0</v>
      </c>
      <c r="H95" s="27">
        <f>'[7]เย็น '!H95+'[7]เช้า '!H95+[7]บ่าย!H95</f>
        <v>0</v>
      </c>
      <c r="I95" s="27">
        <f>'[7]เย็น '!I95+'[7]เช้า '!I95+[7]บ่าย!I95</f>
        <v>0</v>
      </c>
      <c r="J95" s="27">
        <f t="shared" si="4"/>
        <v>0</v>
      </c>
      <c r="K95" s="27">
        <f>'[7]เย็น '!J95+'[7]เช้า '!J95+[7]บ่าย!J95</f>
        <v>0</v>
      </c>
      <c r="L95" s="27">
        <f>'[7]เย็น '!K95+'[7]เช้า '!K95+[7]บ่าย!K95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'[7]เย็น '!D96+'[7]เช้า '!D96+[7]บ่าย!D96</f>
        <v>0</v>
      </c>
      <c r="E96" s="27">
        <f>'[7]เย็น '!E96+'[7]เช้า '!E96+[7]บ่าย!E96</f>
        <v>0</v>
      </c>
      <c r="F96" s="27">
        <f>'[7]เย็น '!F96+'[7]เช้า '!F96+[7]บ่าย!F96</f>
        <v>0</v>
      </c>
      <c r="G96" s="27">
        <f>'[7]เย็น '!G96+'[7]เช้า '!G96+[7]บ่าย!G96</f>
        <v>0</v>
      </c>
      <c r="H96" s="27">
        <f>'[7]เย็น '!H96+'[7]เช้า '!H96+[7]บ่าย!H96</f>
        <v>0</v>
      </c>
      <c r="I96" s="27">
        <f>'[7]เย็น '!I96+'[7]เช้า '!I96+[7]บ่าย!I96</f>
        <v>0</v>
      </c>
      <c r="J96" s="27">
        <f t="shared" si="4"/>
        <v>0</v>
      </c>
      <c r="K96" s="27">
        <f>'[7]เย็น '!J96+'[7]เช้า '!J96+[7]บ่าย!J96</f>
        <v>0</v>
      </c>
      <c r="L96" s="27">
        <f>'[7]เย็น '!K96+'[7]เช้า '!K96+[7]บ่าย!K96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137</v>
      </c>
      <c r="D97" s="27">
        <f>'[7]เย็น '!D97+'[7]เช้า '!D97+[7]บ่าย!D97</f>
        <v>0</v>
      </c>
      <c r="E97" s="27">
        <f>'[7]เย็น '!E97+'[7]เช้า '!E97+[7]บ่าย!E97</f>
        <v>0</v>
      </c>
      <c r="F97" s="27">
        <f>'[7]เย็น '!F97+'[7]เช้า '!F97+[7]บ่าย!F97</f>
        <v>0</v>
      </c>
      <c r="G97" s="27">
        <f>'[7]เย็น '!G97+'[7]เช้า '!G97+[7]บ่าย!G97</f>
        <v>0</v>
      </c>
      <c r="H97" s="27">
        <f>'[7]เย็น '!H97+'[7]เช้า '!H97+[7]บ่าย!H97</f>
        <v>0</v>
      </c>
      <c r="I97" s="27">
        <f>'[7]เย็น '!I97+'[7]เช้า '!I97+[7]บ่าย!I97</f>
        <v>0</v>
      </c>
      <c r="J97" s="27">
        <f t="shared" si="4"/>
        <v>0</v>
      </c>
      <c r="K97" s="27">
        <f>'[7]เย็น '!J97+'[7]เช้า '!J97+[7]บ่าย!J97</f>
        <v>0</v>
      </c>
      <c r="L97" s="27">
        <f>'[7]เย็น '!K97+'[7]เช้า '!K97+[7]บ่าย!K97</f>
        <v>0</v>
      </c>
      <c r="M97" s="28">
        <f t="shared" si="5"/>
        <v>0</v>
      </c>
      <c r="N97" s="21"/>
      <c r="O97" s="21"/>
      <c r="P97" s="21"/>
      <c r="Q97" s="21"/>
      <c r="R97" s="29">
        <f t="shared" si="7"/>
        <v>0</v>
      </c>
    </row>
    <row r="98" spans="2:18" x14ac:dyDescent="0.25">
      <c r="B98" s="21">
        <v>1112013</v>
      </c>
      <c r="C98" s="37" t="s">
        <v>138</v>
      </c>
      <c r="D98" s="27">
        <f>'[7]เย็น '!D98+'[7]เช้า '!D98+[7]บ่าย!D98</f>
        <v>0</v>
      </c>
      <c r="E98" s="27">
        <f>'[7]เย็น '!E98+'[7]เช้า '!E98+[7]บ่าย!E98</f>
        <v>0</v>
      </c>
      <c r="F98" s="27">
        <f>'[7]เย็น '!F98+'[7]เช้า '!F98+[7]บ่าย!F98</f>
        <v>0</v>
      </c>
      <c r="G98" s="27">
        <f>'[7]เย็น '!G98+'[7]เช้า '!G98+[7]บ่าย!G98</f>
        <v>0</v>
      </c>
      <c r="H98" s="27">
        <f>'[7]เย็น '!H98+'[7]เช้า '!H98+[7]บ่าย!H98</f>
        <v>0</v>
      </c>
      <c r="I98" s="27">
        <f>'[7]เย็น '!I98+'[7]เช้า '!I98+[7]บ่าย!I98</f>
        <v>0</v>
      </c>
      <c r="J98" s="27">
        <f t="shared" si="4"/>
        <v>0</v>
      </c>
      <c r="K98" s="27">
        <f>'[7]เย็น '!J98+'[7]เช้า '!J98+[7]บ่าย!J98</f>
        <v>0</v>
      </c>
      <c r="L98" s="27">
        <f>'[7]เย็น '!K98+'[7]เช้า '!K98+[7]บ่าย!K98</f>
        <v>0</v>
      </c>
      <c r="M98" s="28">
        <f t="shared" si="5"/>
        <v>0</v>
      </c>
      <c r="N98" s="21"/>
      <c r="O98" s="21"/>
      <c r="P98" s="21"/>
      <c r="Q98" s="21"/>
      <c r="R98" s="29">
        <f t="shared" si="7"/>
        <v>0</v>
      </c>
    </row>
    <row r="99" spans="2:18" x14ac:dyDescent="0.25">
      <c r="B99" s="21">
        <v>1124043</v>
      </c>
      <c r="C99" s="37" t="s">
        <v>139</v>
      </c>
      <c r="D99" s="27">
        <f>[7]บ่าย!D99+'[7]เช้า '!D99+'[7]เย็น '!D99</f>
        <v>0</v>
      </c>
      <c r="E99" s="27">
        <f>[7]บ่าย!E99+'[7]เช้า '!E99+'[7]เย็น '!E99</f>
        <v>0</v>
      </c>
      <c r="F99" s="27">
        <f>[7]บ่าย!F99+'[7]เช้า '!F99+'[7]เย็น '!F99</f>
        <v>0</v>
      </c>
      <c r="G99" s="27">
        <f>[7]บ่าย!G99+'[7]เช้า '!G99+'[7]เย็น '!G99</f>
        <v>0</v>
      </c>
      <c r="H99" s="27">
        <f>[7]บ่าย!H99+'[7]เช้า '!H99+'[7]เย็น '!H99</f>
        <v>0</v>
      </c>
      <c r="I99" s="27">
        <f>[7]บ่าย!I99+'[7]เช้า '!I99+'[7]เย็น '!I99</f>
        <v>0</v>
      </c>
      <c r="J99" s="27">
        <f t="shared" si="4"/>
        <v>0</v>
      </c>
      <c r="K99" s="27">
        <f>[7]บ่าย!J99+'[7]เช้า '!J99+'[7]เย็น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/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[7]บ่าย!D102+'[7]เช้า '!D102+'[7]เย็น '!D102</f>
        <v>1</v>
      </c>
      <c r="E102" s="27">
        <f>[7]บ่าย!E102+'[7]เช้า '!E102+'[7]เย็น '!E102</f>
        <v>0</v>
      </c>
      <c r="F102" s="27">
        <f>[7]บ่าย!F102+'[7]เช้า '!F102+'[7]เย็น '!F102</f>
        <v>0</v>
      </c>
      <c r="G102" s="27">
        <f>[7]บ่าย!G102+'[7]เช้า '!G102+'[7]เย็น '!G102</f>
        <v>5</v>
      </c>
      <c r="H102" s="27">
        <f>[7]บ่าย!H102+'[7]เช้า '!H102+'[7]เย็น '!H102</f>
        <v>0</v>
      </c>
      <c r="I102" s="27">
        <f>[7]บ่าย!I102+'[7]เช้า '!I102+'[7]เย็น '!I102</f>
        <v>0</v>
      </c>
      <c r="J102" s="27">
        <f t="shared" si="4"/>
        <v>5</v>
      </c>
      <c r="K102" s="27">
        <f>[7]บ่าย!J102+'[7]เช้า '!J102+'[7]เย็น '!J102</f>
        <v>0</v>
      </c>
      <c r="L102" s="33"/>
      <c r="M102" s="28">
        <f t="shared" si="5"/>
        <v>6</v>
      </c>
      <c r="N102" s="21"/>
      <c r="O102" s="21">
        <v>172</v>
      </c>
      <c r="P102" s="21"/>
      <c r="Q102" s="21"/>
      <c r="R102" s="29">
        <f t="shared" ref="R102:R111" si="8">(N102+O102+P102+Q102)-M102</f>
        <v>166</v>
      </c>
    </row>
    <row r="103" spans="2:18" x14ac:dyDescent="0.25">
      <c r="B103" s="21">
        <v>1112010</v>
      </c>
      <c r="C103" s="37" t="s">
        <v>131</v>
      </c>
      <c r="D103" s="27">
        <f>[7]บ่าย!D103+'[7]เช้า '!D103+'[7]เย็น '!D103</f>
        <v>2</v>
      </c>
      <c r="E103" s="27">
        <f>[7]บ่าย!E103+'[7]เช้า '!E103+'[7]เย็น '!E103</f>
        <v>0</v>
      </c>
      <c r="F103" s="27">
        <f>[7]บ่าย!F103+'[7]เช้า '!F103+'[7]เย็น '!F103</f>
        <v>0</v>
      </c>
      <c r="G103" s="27">
        <f>[7]บ่าย!G103+'[7]เช้า '!G103+'[7]เย็น '!G103</f>
        <v>6</v>
      </c>
      <c r="H103" s="27">
        <f>[7]บ่าย!H103+'[7]เช้า '!H103+'[7]เย็น '!H103</f>
        <v>0</v>
      </c>
      <c r="I103" s="27">
        <f>[7]บ่าย!I103+'[7]เช้า '!I103+'[7]เย็น '!I103</f>
        <v>0</v>
      </c>
      <c r="J103" s="27">
        <f t="shared" si="4"/>
        <v>6</v>
      </c>
      <c r="K103" s="27">
        <f>[7]บ่าย!J103+'[7]เช้า '!J103+'[7]เย็น '!J103</f>
        <v>0</v>
      </c>
      <c r="L103" s="33"/>
      <c r="M103" s="28">
        <f t="shared" si="5"/>
        <v>8</v>
      </c>
      <c r="N103" s="21"/>
      <c r="O103" s="21">
        <v>158</v>
      </c>
      <c r="P103" s="21"/>
      <c r="Q103" s="21"/>
      <c r="R103" s="29">
        <f t="shared" si="8"/>
        <v>150</v>
      </c>
    </row>
    <row r="104" spans="2:18" x14ac:dyDescent="0.25">
      <c r="B104" s="21">
        <v>1112002</v>
      </c>
      <c r="C104" s="37" t="s">
        <v>132</v>
      </c>
      <c r="D104" s="27">
        <f>[7]บ่าย!D104+'[7]เช้า '!D104+'[7]เย็น '!D104</f>
        <v>3</v>
      </c>
      <c r="E104" s="27">
        <f>[7]บ่าย!E104+'[7]เช้า '!E104+'[7]เย็น '!E104</f>
        <v>0</v>
      </c>
      <c r="F104" s="27">
        <f>[7]บ่าย!F104+'[7]เช้า '!F104+'[7]เย็น '!F104</f>
        <v>0</v>
      </c>
      <c r="G104" s="27">
        <f>[7]บ่าย!G104+'[7]เช้า '!G104+'[7]เย็น '!G104</f>
        <v>1</v>
      </c>
      <c r="H104" s="27">
        <f>[7]บ่าย!H104+'[7]เช้า '!H104+'[7]เย็น '!H104</f>
        <v>0</v>
      </c>
      <c r="I104" s="27">
        <f>[7]บ่าย!I104+'[7]เช้า '!I104+'[7]เย็น '!I104</f>
        <v>0</v>
      </c>
      <c r="J104" s="27">
        <f t="shared" si="4"/>
        <v>1</v>
      </c>
      <c r="K104" s="27">
        <f>[7]บ่าย!J104+'[7]เช้า '!J104+'[7]เย็น '!J104</f>
        <v>0</v>
      </c>
      <c r="L104" s="33"/>
      <c r="M104" s="28">
        <f t="shared" si="5"/>
        <v>4</v>
      </c>
      <c r="N104" s="21"/>
      <c r="O104" s="21">
        <v>216</v>
      </c>
      <c r="P104" s="21"/>
      <c r="Q104" s="21"/>
      <c r="R104" s="29">
        <f t="shared" si="8"/>
        <v>212</v>
      </c>
    </row>
    <row r="105" spans="2:18" x14ac:dyDescent="0.25">
      <c r="B105" s="21">
        <v>1112004</v>
      </c>
      <c r="C105" s="37" t="s">
        <v>133</v>
      </c>
      <c r="D105" s="27">
        <f>[7]บ่าย!D105+'[7]เช้า '!D105+'[7]เย็น '!D105</f>
        <v>1</v>
      </c>
      <c r="E105" s="27">
        <f>[7]บ่าย!E105+'[7]เช้า '!E105+'[7]เย็น '!E105</f>
        <v>0</v>
      </c>
      <c r="F105" s="27">
        <f>[7]บ่าย!F105+'[7]เช้า '!F105+'[7]เย็น '!F105</f>
        <v>0</v>
      </c>
      <c r="G105" s="27">
        <f>[7]บ่าย!G105+'[7]เช้า '!G105+'[7]เย็น '!G105</f>
        <v>1</v>
      </c>
      <c r="H105" s="27">
        <f>[7]บ่าย!H105+'[7]เช้า '!H105+'[7]เย็น '!H105</f>
        <v>0</v>
      </c>
      <c r="I105" s="27">
        <f>[7]บ่าย!I105+'[7]เช้า '!I105+'[7]เย็น '!I105</f>
        <v>0</v>
      </c>
      <c r="J105" s="27">
        <f t="shared" si="4"/>
        <v>1</v>
      </c>
      <c r="K105" s="27">
        <f>[7]บ่าย!J105+'[7]เช้า '!J105+'[7]เย็น '!J105</f>
        <v>0</v>
      </c>
      <c r="L105" s="33"/>
      <c r="M105" s="28">
        <f t="shared" si="5"/>
        <v>2</v>
      </c>
      <c r="N105" s="21"/>
      <c r="O105" s="21">
        <v>189</v>
      </c>
      <c r="P105" s="21"/>
      <c r="Q105" s="21"/>
      <c r="R105" s="29">
        <f t="shared" si="8"/>
        <v>187</v>
      </c>
    </row>
    <row r="106" spans="2:18" x14ac:dyDescent="0.25">
      <c r="B106" s="21">
        <v>1112006</v>
      </c>
      <c r="C106" s="37" t="s">
        <v>134</v>
      </c>
      <c r="D106" s="27">
        <f>[7]บ่าย!D106+'[7]เช้า '!D106+'[7]เย็น '!D106</f>
        <v>0</v>
      </c>
      <c r="E106" s="27">
        <f>[7]บ่าย!E106+'[7]เช้า '!E106+'[7]เย็น '!E106</f>
        <v>0</v>
      </c>
      <c r="F106" s="27">
        <f>[7]บ่าย!F106+'[7]เช้า '!F106+'[7]เย็น '!F106</f>
        <v>0</v>
      </c>
      <c r="G106" s="27">
        <f>[7]บ่าย!G106+'[7]เช้า '!G106+'[7]เย็น '!G106</f>
        <v>0</v>
      </c>
      <c r="H106" s="27">
        <f>[7]บ่าย!H106+'[7]เช้า '!H106+'[7]เย็น '!H106</f>
        <v>0</v>
      </c>
      <c r="I106" s="27">
        <f>[7]บ่าย!I106+'[7]เช้า '!I106+'[7]เย็น '!I106</f>
        <v>0</v>
      </c>
      <c r="J106" s="27">
        <f t="shared" si="4"/>
        <v>0</v>
      </c>
      <c r="K106" s="27">
        <f>[7]บ่าย!J106+'[7]เช้า '!J106+'[7]เย็น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[7]บ่าย!D107+'[7]เช้า '!D107+'[7]เย็น '!D107</f>
        <v>0</v>
      </c>
      <c r="E107" s="27">
        <f>[7]บ่าย!E107+'[7]เช้า '!E107+'[7]เย็น '!E107</f>
        <v>0</v>
      </c>
      <c r="F107" s="27">
        <f>[7]บ่าย!F107+'[7]เช้า '!F107+'[7]เย็น '!F107</f>
        <v>0</v>
      </c>
      <c r="G107" s="27">
        <f>[7]บ่าย!G107+'[7]เช้า '!G107+'[7]เย็น '!G107</f>
        <v>0</v>
      </c>
      <c r="H107" s="27">
        <f>[7]บ่าย!H107+'[7]เช้า '!H107+'[7]เย็น '!H107</f>
        <v>0</v>
      </c>
      <c r="I107" s="27">
        <f>[7]บ่าย!I107+'[7]เช้า '!I107+'[7]เย็น '!I107</f>
        <v>0</v>
      </c>
      <c r="J107" s="27">
        <f t="shared" si="4"/>
        <v>0</v>
      </c>
      <c r="K107" s="27">
        <f>[7]บ่าย!J107+'[7]เช้า '!J107+'[7]เย็น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[7]บ่าย!D108+'[7]เช้า '!D108+'[7]เย็น '!D108</f>
        <v>0</v>
      </c>
      <c r="E108" s="27">
        <f>[7]บ่าย!E108+'[7]เช้า '!E108+'[7]เย็น '!E108</f>
        <v>0</v>
      </c>
      <c r="F108" s="27">
        <f>[7]บ่าย!F108+'[7]เช้า '!F108+'[7]เย็น '!F108</f>
        <v>0</v>
      </c>
      <c r="G108" s="27">
        <f>[7]บ่าย!G108+'[7]เช้า '!G108+'[7]เย็น '!G108</f>
        <v>1</v>
      </c>
      <c r="H108" s="27">
        <f>[7]บ่าย!H108+'[7]เช้า '!H108+'[7]เย็น '!H108</f>
        <v>0</v>
      </c>
      <c r="I108" s="27">
        <f>[7]บ่าย!I108+'[7]เช้า '!I108+'[7]เย็น '!I108</f>
        <v>0</v>
      </c>
      <c r="J108" s="27">
        <f t="shared" si="4"/>
        <v>1</v>
      </c>
      <c r="K108" s="27">
        <f>[7]บ่าย!J108+'[7]เช้า '!J108+'[7]เย็น '!J108</f>
        <v>0</v>
      </c>
      <c r="L108" s="33"/>
      <c r="M108" s="28">
        <f t="shared" si="5"/>
        <v>1</v>
      </c>
      <c r="N108" s="21"/>
      <c r="O108" s="21">
        <v>236</v>
      </c>
      <c r="P108" s="21"/>
      <c r="Q108" s="21"/>
      <c r="R108" s="29">
        <f t="shared" si="8"/>
        <v>235</v>
      </c>
    </row>
    <row r="109" spans="2:18" x14ac:dyDescent="0.25">
      <c r="B109" s="21">
        <v>1112014</v>
      </c>
      <c r="C109" s="37" t="s">
        <v>137</v>
      </c>
      <c r="D109" s="27">
        <f>[7]บ่าย!D109+'[7]เช้า '!D109+'[7]เย็น '!D109</f>
        <v>0</v>
      </c>
      <c r="E109" s="27">
        <f>[7]บ่าย!E109+'[7]เช้า '!E109+'[7]เย็น '!E109</f>
        <v>0</v>
      </c>
      <c r="F109" s="27">
        <f>[7]บ่าย!F109+'[7]เช้า '!F109+'[7]เย็น '!F109</f>
        <v>0</v>
      </c>
      <c r="G109" s="27">
        <f>[7]บ่าย!G109+'[7]เช้า '!G109+'[7]เย็น '!G109</f>
        <v>1</v>
      </c>
      <c r="H109" s="27">
        <f>[7]บ่าย!H109+'[7]เช้า '!H109+'[7]เย็น '!H109</f>
        <v>0</v>
      </c>
      <c r="I109" s="27">
        <f>[7]บ่าย!I109+'[7]เช้า '!I109+'[7]เย็น '!I109</f>
        <v>0</v>
      </c>
      <c r="J109" s="27">
        <f t="shared" si="4"/>
        <v>1</v>
      </c>
      <c r="K109" s="27">
        <f>[7]บ่าย!J109+'[7]เช้า '!J109+'[7]เย็น '!J109</f>
        <v>0</v>
      </c>
      <c r="L109" s="33"/>
      <c r="M109" s="28">
        <f t="shared" si="5"/>
        <v>1</v>
      </c>
      <c r="N109" s="21"/>
      <c r="O109" s="21">
        <v>215</v>
      </c>
      <c r="P109" s="21"/>
      <c r="Q109" s="21"/>
      <c r="R109" s="29">
        <f t="shared" si="8"/>
        <v>214</v>
      </c>
    </row>
    <row r="110" spans="2:18" x14ac:dyDescent="0.25">
      <c r="B110" s="21">
        <v>1112012</v>
      </c>
      <c r="C110" s="37" t="s">
        <v>138</v>
      </c>
      <c r="D110" s="27">
        <f>[7]บ่าย!D110+'[7]เช้า '!D110+'[7]เย็น '!D110</f>
        <v>0</v>
      </c>
      <c r="E110" s="27">
        <f>[7]บ่าย!E110+'[7]เช้า '!E110+'[7]เย็น '!E110</f>
        <v>0</v>
      </c>
      <c r="F110" s="27">
        <f>[7]บ่าย!F110+'[7]เช้า '!F110+'[7]เย็น '!F110</f>
        <v>0</v>
      </c>
      <c r="G110" s="27">
        <f>[7]บ่าย!G110+'[7]เช้า '!G110+'[7]เย็น '!G110</f>
        <v>3</v>
      </c>
      <c r="H110" s="27">
        <f>[7]บ่าย!H110+'[7]เช้า '!H110+'[7]เย็น '!H110</f>
        <v>0</v>
      </c>
      <c r="I110" s="27">
        <f>[7]บ่าย!I110+'[7]เช้า '!I110+'[7]เย็น '!I110</f>
        <v>0</v>
      </c>
      <c r="J110" s="27">
        <f t="shared" si="4"/>
        <v>3</v>
      </c>
      <c r="K110" s="27">
        <f>[7]บ่าย!J110+'[7]เช้า '!J110+'[7]เย็น '!J110</f>
        <v>0</v>
      </c>
      <c r="L110" s="33"/>
      <c r="M110" s="28">
        <f t="shared" si="5"/>
        <v>3</v>
      </c>
      <c r="N110" s="21"/>
      <c r="O110" s="21">
        <v>226</v>
      </c>
      <c r="P110" s="21"/>
      <c r="Q110" s="21"/>
      <c r="R110" s="29">
        <f t="shared" si="8"/>
        <v>223</v>
      </c>
    </row>
    <row r="111" spans="2:18" x14ac:dyDescent="0.25">
      <c r="B111" s="21"/>
      <c r="C111" s="37" t="s">
        <v>139</v>
      </c>
      <c r="D111" s="27">
        <f>[7]บ่าย!D111+'[7]เช้า '!D111+'[7]เย็น '!D111</f>
        <v>0</v>
      </c>
      <c r="E111" s="27">
        <f>[7]บ่าย!E111+'[7]เช้า '!E111+'[7]เย็น '!E111</f>
        <v>0</v>
      </c>
      <c r="F111" s="27">
        <f>[7]บ่าย!F111+'[7]เช้า '!F111+'[7]เย็น '!F111</f>
        <v>0</v>
      </c>
      <c r="G111" s="27">
        <f>[7]บ่าย!G111+'[7]เช้า '!G111+'[7]เย็น '!G111</f>
        <v>0</v>
      </c>
      <c r="H111" s="27">
        <f>[7]บ่าย!H111+'[7]เช้า '!H111+'[7]เย็น '!H111</f>
        <v>0</v>
      </c>
      <c r="I111" s="27">
        <f>[7]บ่าย!I111+'[7]เช้า '!I111+'[7]เย็น '!I111</f>
        <v>0</v>
      </c>
      <c r="J111" s="27">
        <f t="shared" si="4"/>
        <v>0</v>
      </c>
      <c r="K111" s="27">
        <f>[7]บ่าย!J111+'[7]เช้า '!J111+'[7]เย็น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ref="R112" si="9">(N112+O112)-M112</f>
        <v>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'[7]เย็น '!D114+'[7]เช้า '!D114+[7]บ่าย!D114</f>
        <v>2</v>
      </c>
      <c r="E114" s="27">
        <f>'[7]เย็น '!E114+'[7]เช้า '!E114+[7]บ่าย!E114</f>
        <v>0</v>
      </c>
      <c r="F114" s="27">
        <f>'[7]เย็น '!F114+'[7]เช้า '!F114+[7]บ่าย!F114</f>
        <v>0</v>
      </c>
      <c r="G114" s="27">
        <f>'[7]เย็น '!G114+'[7]เช้า '!G114+[7]บ่าย!G114</f>
        <v>0</v>
      </c>
      <c r="H114" s="27">
        <f>'[7]เย็น '!H114+'[7]เช้า '!H114+[7]บ่าย!H114</f>
        <v>0</v>
      </c>
      <c r="I114" s="27">
        <f>'[7]เย็น '!I114+'[7]เช้า '!I114+[7]บ่าย!I114</f>
        <v>0</v>
      </c>
      <c r="J114" s="27">
        <f t="shared" si="4"/>
        <v>0</v>
      </c>
      <c r="K114" s="27">
        <f>'[7]เย็น '!J114+'[7]เช้า '!J114+[7]บ่าย!J114</f>
        <v>0</v>
      </c>
      <c r="L114" s="27">
        <f>'[7]เย็น '!K114+'[7]เช้า '!K114+[7]บ่าย!K114</f>
        <v>10</v>
      </c>
      <c r="M114" s="28">
        <f t="shared" si="5"/>
        <v>12</v>
      </c>
      <c r="N114" s="21"/>
      <c r="O114" s="21">
        <v>31</v>
      </c>
      <c r="P114" s="21"/>
      <c r="Q114" s="21"/>
      <c r="R114" s="29">
        <f t="shared" ref="R114:R140" si="10">(N114+O114+P114+Q114)-M114</f>
        <v>19</v>
      </c>
    </row>
    <row r="115" spans="2:18" x14ac:dyDescent="0.25">
      <c r="B115" s="21">
        <v>1113171</v>
      </c>
      <c r="C115" s="38" t="s">
        <v>35</v>
      </c>
      <c r="D115" s="27">
        <f>'[7]เย็น '!D115+'[7]เช้า '!D115+[7]บ่าย!D115</f>
        <v>0</v>
      </c>
      <c r="E115" s="27">
        <f>'[7]เย็น '!E115+'[7]เช้า '!E115+[7]บ่าย!E115</f>
        <v>1</v>
      </c>
      <c r="F115" s="27">
        <f>'[7]เย็น '!F115+'[7]เช้า '!F115+[7]บ่าย!F115</f>
        <v>0</v>
      </c>
      <c r="G115" s="27">
        <f>'[7]เย็น '!G115+'[7]เช้า '!G115+[7]บ่าย!G115</f>
        <v>1</v>
      </c>
      <c r="H115" s="27">
        <f>'[7]เย็น '!H115+'[7]เช้า '!H115+[7]บ่าย!H115</f>
        <v>0</v>
      </c>
      <c r="I115" s="27">
        <f>'[7]เย็น '!I115+'[7]เช้า '!I115+[7]บ่าย!I115</f>
        <v>0</v>
      </c>
      <c r="J115" s="27">
        <f t="shared" si="4"/>
        <v>1</v>
      </c>
      <c r="K115" s="27">
        <f>'[7]เย็น '!J115+'[7]เช้า '!J115+[7]บ่าย!J115</f>
        <v>0</v>
      </c>
      <c r="L115" s="27">
        <f>'[7]เย็น '!K115+'[7]เช้า '!K115+[7]บ่าย!K115</f>
        <v>10</v>
      </c>
      <c r="M115" s="28">
        <f t="shared" si="5"/>
        <v>12</v>
      </c>
      <c r="N115" s="21"/>
      <c r="O115" s="21">
        <v>38</v>
      </c>
      <c r="P115" s="21"/>
      <c r="Q115" s="21"/>
      <c r="R115" s="29">
        <f t="shared" si="10"/>
        <v>26</v>
      </c>
    </row>
    <row r="116" spans="2:18" x14ac:dyDescent="0.25">
      <c r="B116" s="21">
        <v>1113172</v>
      </c>
      <c r="C116" s="38" t="s">
        <v>36</v>
      </c>
      <c r="D116" s="27">
        <f>'[7]เย็น '!D116+'[7]เช้า '!D116+[7]บ่าย!D116</f>
        <v>0</v>
      </c>
      <c r="E116" s="27">
        <f>'[7]เย็น '!E116+'[7]เช้า '!E116+[7]บ่าย!E116</f>
        <v>1</v>
      </c>
      <c r="F116" s="27">
        <f>'[7]เย็น '!F116+'[7]เช้า '!F116+[7]บ่าย!F116</f>
        <v>0</v>
      </c>
      <c r="G116" s="27">
        <f>'[7]เย็น '!G116+'[7]เช้า '!G116+[7]บ่าย!G116</f>
        <v>0</v>
      </c>
      <c r="H116" s="27">
        <f>'[7]เย็น '!H116+'[7]เช้า '!H116+[7]บ่าย!H116</f>
        <v>0</v>
      </c>
      <c r="I116" s="27">
        <f>'[7]เย็น '!I116+'[7]เช้า '!I116+[7]บ่าย!I116</f>
        <v>0</v>
      </c>
      <c r="J116" s="27">
        <f t="shared" si="4"/>
        <v>0</v>
      </c>
      <c r="K116" s="27">
        <f>'[7]เย็น '!J116+'[7]เช้า '!J116+[7]บ่าย!J116</f>
        <v>0</v>
      </c>
      <c r="L116" s="27">
        <f>'[7]เย็น '!K116+'[7]เช้า '!K116+[7]บ่าย!K116</f>
        <v>10</v>
      </c>
      <c r="M116" s="28">
        <f t="shared" si="5"/>
        <v>11</v>
      </c>
      <c r="N116" s="21"/>
      <c r="O116" s="21">
        <v>32</v>
      </c>
      <c r="P116" s="21"/>
      <c r="Q116" s="21"/>
      <c r="R116" s="29">
        <f t="shared" si="10"/>
        <v>21</v>
      </c>
    </row>
    <row r="117" spans="2:18" x14ac:dyDescent="0.25">
      <c r="B117" s="21">
        <v>1113173</v>
      </c>
      <c r="C117" s="38" t="s">
        <v>37</v>
      </c>
      <c r="D117" s="27">
        <f>'[7]เย็น '!D117+'[7]เช้า '!D117+[7]บ่าย!D117</f>
        <v>0</v>
      </c>
      <c r="E117" s="27">
        <f>'[7]เย็น '!E117+'[7]เช้า '!E117+[7]บ่าย!E117</f>
        <v>0</v>
      </c>
      <c r="F117" s="27">
        <f>'[7]เย็น '!F117+'[7]เช้า '!F117+[7]บ่าย!F117</f>
        <v>0</v>
      </c>
      <c r="G117" s="27">
        <f>'[7]เย็น '!G117+'[7]เช้า '!G117+[7]บ่าย!G117</f>
        <v>0</v>
      </c>
      <c r="H117" s="27">
        <f>'[7]เย็น '!H117+'[7]เช้า '!H117+[7]บ่าย!H117</f>
        <v>0</v>
      </c>
      <c r="I117" s="27">
        <f>'[7]เย็น '!I117+'[7]เช้า '!I117+[7]บ่าย!I117</f>
        <v>0</v>
      </c>
      <c r="J117" s="27">
        <f t="shared" si="4"/>
        <v>0</v>
      </c>
      <c r="K117" s="27">
        <f>'[7]เย็น '!J117+'[7]เช้า '!J117+[7]บ่าย!J117</f>
        <v>0</v>
      </c>
      <c r="L117" s="27">
        <f>'[7]เย็น '!K117+'[7]เช้า '!K117+[7]บ่าย!K117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10"/>
        <v>0</v>
      </c>
    </row>
    <row r="118" spans="2:18" x14ac:dyDescent="0.25">
      <c r="B118" s="21">
        <v>1100003</v>
      </c>
      <c r="C118" s="38" t="s">
        <v>38</v>
      </c>
      <c r="D118" s="27">
        <f>'[7]เย็น '!D118+'[7]เช้า '!D118+[7]บ่าย!D118</f>
        <v>0</v>
      </c>
      <c r="E118" s="27">
        <f>'[7]เย็น '!E118+'[7]เช้า '!E118+[7]บ่าย!E118</f>
        <v>0</v>
      </c>
      <c r="F118" s="27">
        <f>'[7]เย็น '!F118+'[7]เช้า '!F118+[7]บ่าย!F118</f>
        <v>0</v>
      </c>
      <c r="G118" s="27">
        <f>'[7]เย็น '!G118+'[7]เช้า '!G118+[7]บ่าย!G118</f>
        <v>0</v>
      </c>
      <c r="H118" s="27">
        <f>'[7]เย็น '!H118+'[7]เช้า '!H118+[7]บ่าย!H118</f>
        <v>0</v>
      </c>
      <c r="I118" s="27">
        <f>'[7]เย็น '!I118+'[7]เช้า '!I118+[7]บ่าย!I118</f>
        <v>0</v>
      </c>
      <c r="J118" s="27">
        <f t="shared" si="4"/>
        <v>0</v>
      </c>
      <c r="K118" s="27">
        <f>'[7]เย็น '!J118+'[7]เช้า '!J118+[7]บ่าย!J118</f>
        <v>0</v>
      </c>
      <c r="L118" s="27">
        <f>'[7]เย็น '!K118+'[7]เช้า '!K118+[7]บ่าย!K118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10"/>
        <v>0</v>
      </c>
    </row>
    <row r="119" spans="2:18" x14ac:dyDescent="0.25">
      <c r="B119" s="21">
        <v>1100001</v>
      </c>
      <c r="C119" s="38" t="s">
        <v>39</v>
      </c>
      <c r="D119" s="27">
        <f>'[7]เย็น '!D119+'[7]เช้า '!D119+[7]บ่าย!D119</f>
        <v>0</v>
      </c>
      <c r="E119" s="27">
        <f>'[7]เย็น '!E119+'[7]เช้า '!E119+[7]บ่าย!E119</f>
        <v>0</v>
      </c>
      <c r="F119" s="27">
        <f>'[7]เย็น '!F119+'[7]เช้า '!F119+[7]บ่าย!F119</f>
        <v>0</v>
      </c>
      <c r="G119" s="27">
        <f>'[7]เย็น '!G119+'[7]เช้า '!G119+[7]บ่าย!G119</f>
        <v>0</v>
      </c>
      <c r="H119" s="27">
        <f>'[7]เย็น '!H119+'[7]เช้า '!H119+[7]บ่าย!H119</f>
        <v>0</v>
      </c>
      <c r="I119" s="27">
        <f>'[7]เย็น '!I119+'[7]เช้า '!I119+[7]บ่าย!I119</f>
        <v>0</v>
      </c>
      <c r="J119" s="27">
        <f t="shared" si="4"/>
        <v>0</v>
      </c>
      <c r="K119" s="27">
        <f>'[7]เย็น '!J119+'[7]เช้า '!J119+[7]บ่าย!J119</f>
        <v>0</v>
      </c>
      <c r="L119" s="27">
        <f>'[7]เย็น '!K119+'[7]เช้า '!K119+[7]บ่าย!K119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10"/>
        <v>0</v>
      </c>
    </row>
    <row r="120" spans="2:18" x14ac:dyDescent="0.25">
      <c r="B120" s="21">
        <v>1100002</v>
      </c>
      <c r="C120" s="38" t="s">
        <v>40</v>
      </c>
      <c r="D120" s="27">
        <f>'[7]เย็น '!D120+'[7]เช้า '!D120+[7]บ่าย!D120</f>
        <v>0</v>
      </c>
      <c r="E120" s="27">
        <f>'[7]เย็น '!E120+'[7]เช้า '!E120+[7]บ่าย!E120</f>
        <v>0</v>
      </c>
      <c r="F120" s="27">
        <f>'[7]เย็น '!F120+'[7]เช้า '!F120+[7]บ่าย!F120</f>
        <v>0</v>
      </c>
      <c r="G120" s="27">
        <f>'[7]เย็น '!G120+'[7]เช้า '!G120+[7]บ่าย!G120</f>
        <v>0</v>
      </c>
      <c r="H120" s="27">
        <f>'[7]เย็น '!H120+'[7]เช้า '!H120+[7]บ่าย!H120</f>
        <v>0</v>
      </c>
      <c r="I120" s="27">
        <f>'[7]เย็น '!I120+'[7]เช้า '!I120+[7]บ่าย!I120</f>
        <v>0</v>
      </c>
      <c r="J120" s="27">
        <f t="shared" si="4"/>
        <v>0</v>
      </c>
      <c r="K120" s="27">
        <f>'[7]เย็น '!J120+'[7]เช้า '!J120+[7]บ่าย!J120</f>
        <v>0</v>
      </c>
      <c r="L120" s="27">
        <f>'[7]เย็น '!K120+'[7]เช้า '!K120+[7]บ่าย!K120</f>
        <v>0</v>
      </c>
      <c r="M120" s="28">
        <f t="shared" si="5"/>
        <v>0</v>
      </c>
      <c r="N120" s="21"/>
      <c r="O120" s="21">
        <v>15</v>
      </c>
      <c r="P120" s="21"/>
      <c r="Q120" s="21"/>
      <c r="R120" s="29">
        <f t="shared" si="10"/>
        <v>15</v>
      </c>
    </row>
    <row r="121" spans="2:18" x14ac:dyDescent="0.25">
      <c r="B121" s="21">
        <v>1200001</v>
      </c>
      <c r="C121" s="38" t="s">
        <v>41</v>
      </c>
      <c r="D121" s="27">
        <f>'[7]เย็น '!D121+'[7]เช้า '!D121+[7]บ่าย!D121</f>
        <v>0</v>
      </c>
      <c r="E121" s="27">
        <f>'[7]เย็น '!E121+'[7]เช้า '!E121+[7]บ่าย!E121</f>
        <v>0</v>
      </c>
      <c r="F121" s="27">
        <f>'[7]เย็น '!F121+'[7]เช้า '!F121+[7]บ่าย!F121</f>
        <v>0</v>
      </c>
      <c r="G121" s="27">
        <f>'[7]เย็น '!G121+'[7]เช้า '!G121+[7]บ่าย!G121</f>
        <v>0</v>
      </c>
      <c r="H121" s="27">
        <f>'[7]เย็น '!H121+'[7]เช้า '!H121+[7]บ่าย!H121</f>
        <v>0</v>
      </c>
      <c r="I121" s="27">
        <f>'[7]เย็น '!I121+'[7]เช้า '!I121+[7]บ่าย!I121</f>
        <v>0</v>
      </c>
      <c r="J121" s="27">
        <f t="shared" si="4"/>
        <v>0</v>
      </c>
      <c r="K121" s="27">
        <f>'[7]เย็น '!J121+'[7]เช้า '!J121+[7]บ่าย!J121</f>
        <v>0</v>
      </c>
      <c r="L121" s="27">
        <f>'[7]เย็น '!K121+'[7]เช้า '!K121+[7]บ่าย!K121</f>
        <v>0</v>
      </c>
      <c r="M121" s="28">
        <f t="shared" si="5"/>
        <v>0</v>
      </c>
      <c r="N121" s="21"/>
      <c r="O121" s="21">
        <v>48</v>
      </c>
      <c r="P121" s="21"/>
      <c r="Q121" s="21"/>
      <c r="R121" s="29">
        <f t="shared" si="10"/>
        <v>48</v>
      </c>
    </row>
    <row r="122" spans="2:18" x14ac:dyDescent="0.25">
      <c r="B122" s="21">
        <v>1005761</v>
      </c>
      <c r="C122" s="38" t="s">
        <v>42</v>
      </c>
      <c r="D122" s="27">
        <f>'[7]เย็น '!D122+'[7]เช้า '!D122+[7]บ่าย!D122</f>
        <v>0</v>
      </c>
      <c r="E122" s="27">
        <f>'[7]เย็น '!E122+'[7]เช้า '!E122+[7]บ่าย!E122</f>
        <v>0</v>
      </c>
      <c r="F122" s="27">
        <f>'[7]เย็น '!F122+'[7]เช้า '!F122+[7]บ่าย!F122</f>
        <v>0</v>
      </c>
      <c r="G122" s="27">
        <f>'[7]เย็น '!G122+'[7]เช้า '!G122+[7]บ่าย!G122</f>
        <v>0</v>
      </c>
      <c r="H122" s="27">
        <f>'[7]เย็น '!H122+'[7]เช้า '!H122+[7]บ่าย!H122</f>
        <v>0</v>
      </c>
      <c r="I122" s="27">
        <f>'[7]เย็น '!I122+'[7]เช้า '!I122+[7]บ่าย!I122</f>
        <v>0</v>
      </c>
      <c r="J122" s="27">
        <f t="shared" si="4"/>
        <v>0</v>
      </c>
      <c r="K122" s="27">
        <f>'[7]เย็น '!J122+'[7]เช้า '!J122+[7]บ่าย!J122</f>
        <v>0</v>
      </c>
      <c r="L122" s="27">
        <f>'[7]เย็น '!K122+'[7]เช้า '!K122+[7]บ่าย!K122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10"/>
        <v>0</v>
      </c>
    </row>
    <row r="123" spans="2:18" x14ac:dyDescent="0.25">
      <c r="B123" s="21">
        <v>1114501</v>
      </c>
      <c r="C123" s="38" t="s">
        <v>43</v>
      </c>
      <c r="D123" s="27">
        <f>'[7]เย็น '!D123+'[7]เช้า '!D123+[7]บ่าย!D123</f>
        <v>2</v>
      </c>
      <c r="E123" s="27">
        <f>'[7]เย็น '!E123+'[7]เช้า '!E123+[7]บ่าย!E123</f>
        <v>1</v>
      </c>
      <c r="F123" s="27">
        <f>'[7]เย็น '!F123+'[7]เช้า '!F123+[7]บ่าย!F123</f>
        <v>0</v>
      </c>
      <c r="G123" s="27">
        <v>4</v>
      </c>
      <c r="H123" s="27">
        <f>'[7]เย็น '!H123+'[7]เช้า '!H123+[7]บ่าย!H123</f>
        <v>0</v>
      </c>
      <c r="I123" s="27">
        <f>'[7]เย็น '!I123+'[7]เช้า '!I123+[7]บ่าย!I123</f>
        <v>0</v>
      </c>
      <c r="J123" s="27">
        <f t="shared" si="4"/>
        <v>4</v>
      </c>
      <c r="K123" s="27">
        <f>'[7]เย็น '!J123+'[7]เช้า '!J123+[7]บ่าย!J123</f>
        <v>0</v>
      </c>
      <c r="L123" s="27">
        <f>'[7]เย็น '!K123+'[7]เช้า '!K123+[7]บ่าย!K123</f>
        <v>10</v>
      </c>
      <c r="M123" s="28">
        <f t="shared" si="5"/>
        <v>17</v>
      </c>
      <c r="N123" s="21"/>
      <c r="O123" s="21">
        <v>10</v>
      </c>
      <c r="P123" s="21"/>
      <c r="Q123" s="21"/>
      <c r="R123" s="29">
        <f t="shared" si="10"/>
        <v>-7</v>
      </c>
    </row>
    <row r="124" spans="2:18" x14ac:dyDescent="0.25">
      <c r="B124" s="21">
        <v>1114502</v>
      </c>
      <c r="C124" s="38" t="s">
        <v>44</v>
      </c>
      <c r="D124" s="27">
        <f>'[7]เย็น '!D124+'[7]เช้า '!D124+[7]บ่าย!D124</f>
        <v>2</v>
      </c>
      <c r="E124" s="27">
        <f>'[7]เย็น '!E124+'[7]เช้า '!E124+[7]บ่าย!E124</f>
        <v>0</v>
      </c>
      <c r="F124" s="27">
        <f>'[7]เย็น '!F124+'[7]เช้า '!F124+[7]บ่าย!F124</f>
        <v>0</v>
      </c>
      <c r="G124" s="27">
        <v>28</v>
      </c>
      <c r="H124" s="27">
        <f>'[7]เย็น '!H124+'[7]เช้า '!H124+[7]บ่าย!H124</f>
        <v>0</v>
      </c>
      <c r="I124" s="27">
        <f>'[7]เย็น '!I124+'[7]เช้า '!I124+[7]บ่าย!I124</f>
        <v>0</v>
      </c>
      <c r="J124" s="27">
        <f t="shared" si="4"/>
        <v>28</v>
      </c>
      <c r="K124" s="27">
        <f>'[7]เย็น '!J124+'[7]เช้า '!J124+[7]บ่าย!J124</f>
        <v>0</v>
      </c>
      <c r="L124" s="27">
        <f>'[7]เย็น '!K124+'[7]เช้า '!K124+[7]บ่าย!K124</f>
        <v>10</v>
      </c>
      <c r="M124" s="28">
        <f t="shared" si="5"/>
        <v>40</v>
      </c>
      <c r="N124" s="21"/>
      <c r="O124" s="21">
        <v>43</v>
      </c>
      <c r="P124" s="21"/>
      <c r="Q124" s="21"/>
      <c r="R124" s="29">
        <f t="shared" si="10"/>
        <v>3</v>
      </c>
    </row>
    <row r="125" spans="2:18" x14ac:dyDescent="0.25">
      <c r="B125" s="21">
        <v>1114503</v>
      </c>
      <c r="C125" s="38" t="s">
        <v>45</v>
      </c>
      <c r="D125" s="27">
        <f>'[7]เย็น '!D125+'[7]เช้า '!D125+[7]บ่าย!D125</f>
        <v>1</v>
      </c>
      <c r="E125" s="27">
        <f>'[7]เย็น '!E125+'[7]เช้า '!E125+[7]บ่าย!E125</f>
        <v>0</v>
      </c>
      <c r="F125" s="27">
        <f>'[7]เย็น '!F125+'[7]เช้า '!F125+[7]บ่าย!F125</f>
        <v>0</v>
      </c>
      <c r="G125" s="27">
        <f>'[7]เย็น '!G125+'[7]เช้า '!G125+[7]บ่าย!G125</f>
        <v>16</v>
      </c>
      <c r="H125" s="27">
        <f>'[7]เย็น '!H125+'[7]เช้า '!H125+[7]บ่าย!H125</f>
        <v>0</v>
      </c>
      <c r="I125" s="27">
        <f>'[7]เย็น '!I125+'[7]เช้า '!I125+[7]บ่าย!I125</f>
        <v>0</v>
      </c>
      <c r="J125" s="27">
        <f t="shared" si="4"/>
        <v>16</v>
      </c>
      <c r="K125" s="27">
        <f>'[7]เย็น '!J125+'[7]เช้า '!J125+[7]บ่าย!J125</f>
        <v>0</v>
      </c>
      <c r="L125" s="27">
        <f>'[7]เย็น '!K125+'[7]เช้า '!K125+[7]บ่าย!K125</f>
        <v>10</v>
      </c>
      <c r="M125" s="28">
        <f t="shared" si="5"/>
        <v>27</v>
      </c>
      <c r="N125" s="21"/>
      <c r="O125" s="21">
        <v>32</v>
      </c>
      <c r="P125" s="21"/>
      <c r="Q125" s="21"/>
      <c r="R125" s="29">
        <f t="shared" si="10"/>
        <v>5</v>
      </c>
    </row>
    <row r="126" spans="2:18" x14ac:dyDescent="0.25">
      <c r="B126" s="21">
        <v>1124021</v>
      </c>
      <c r="C126" s="38" t="s">
        <v>46</v>
      </c>
      <c r="D126" s="27">
        <f>'[7]เย็น '!D126+'[7]เช้า '!D126+[7]บ่าย!D126</f>
        <v>0</v>
      </c>
      <c r="E126" s="27">
        <f>'[7]เย็น '!E126+'[7]เช้า '!E126+[7]บ่าย!E126</f>
        <v>20</v>
      </c>
      <c r="F126" s="27">
        <f>'[7]เย็น '!F126+'[7]เช้า '!F126+[7]บ่าย!F126</f>
        <v>12</v>
      </c>
      <c r="G126" s="27">
        <f>'[7]เย็น '!G126+'[7]เช้า '!G126+[7]บ่าย!G126</f>
        <v>1</v>
      </c>
      <c r="H126" s="27">
        <f>'[7]เย็น '!H126+'[7]เช้า '!H126+[7]บ่าย!H126</f>
        <v>0</v>
      </c>
      <c r="I126" s="27">
        <f>'[7]เย็น '!I126+'[7]เช้า '!I126+[7]บ่าย!I126</f>
        <v>0</v>
      </c>
      <c r="J126" s="27">
        <f t="shared" si="4"/>
        <v>1</v>
      </c>
      <c r="K126" s="27">
        <f>'[7]เย็น '!J126+'[7]เช้า '!J126+[7]บ่าย!J126</f>
        <v>0</v>
      </c>
      <c r="L126" s="27">
        <f>'[7]เย็น '!K126+'[7]เช้า '!K126+[7]บ่าย!K126</f>
        <v>0</v>
      </c>
      <c r="M126" s="28">
        <f t="shared" si="5"/>
        <v>33</v>
      </c>
      <c r="N126" s="21"/>
      <c r="O126" s="21">
        <v>58</v>
      </c>
      <c r="P126" s="21"/>
      <c r="Q126" s="21"/>
      <c r="R126" s="29">
        <f t="shared" si="10"/>
        <v>25</v>
      </c>
    </row>
    <row r="127" spans="2:18" x14ac:dyDescent="0.25">
      <c r="B127" s="21">
        <v>1113084</v>
      </c>
      <c r="C127" s="38" t="s">
        <v>47</v>
      </c>
      <c r="D127" s="27">
        <f>'[7]เย็น '!D127+'[7]เช้า '!D127+[7]บ่าย!D127</f>
        <v>0</v>
      </c>
      <c r="E127" s="27">
        <f>'[7]เย็น '!E127+'[7]เช้า '!E127+[7]บ่าย!E127</f>
        <v>0</v>
      </c>
      <c r="F127" s="27">
        <f>'[7]เย็น '!F127+'[7]เช้า '!F127+[7]บ่าย!F127</f>
        <v>0</v>
      </c>
      <c r="G127" s="27">
        <f>'[7]เย็น '!G127+'[7]เช้า '!G127+[7]บ่าย!G127</f>
        <v>0</v>
      </c>
      <c r="H127" s="27">
        <f>'[7]เย็น '!H127+'[7]เช้า '!H127+[7]บ่าย!H127</f>
        <v>0</v>
      </c>
      <c r="I127" s="27">
        <f>'[7]เย็น '!I127+'[7]เช้า '!I127+[7]บ่าย!I127</f>
        <v>0</v>
      </c>
      <c r="J127" s="27">
        <f t="shared" si="4"/>
        <v>0</v>
      </c>
      <c r="K127" s="27">
        <f>'[7]เย็น '!J127+'[7]เช้า '!J127+[7]บ่าย!J127</f>
        <v>0</v>
      </c>
      <c r="L127" s="27">
        <f>'[7]เย็น '!K127+'[7]เช้า '!K127+[7]บ่าย!K127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10"/>
        <v>0</v>
      </c>
    </row>
    <row r="128" spans="2:18" x14ac:dyDescent="0.25">
      <c r="B128" s="21">
        <v>900003</v>
      </c>
      <c r="C128" s="38" t="s">
        <v>48</v>
      </c>
      <c r="D128" s="27">
        <f>'[7]เย็น '!D128+'[7]เช้า '!D128+[7]บ่าย!D128</f>
        <v>0</v>
      </c>
      <c r="E128" s="27">
        <f>'[7]เย็น '!E128+'[7]เช้า '!E128+[7]บ่าย!E128</f>
        <v>0</v>
      </c>
      <c r="F128" s="27">
        <f>'[7]เย็น '!F128+'[7]เช้า '!F128+[7]บ่าย!F128</f>
        <v>0</v>
      </c>
      <c r="G128" s="27">
        <f>'[7]เย็น '!G128+'[7]เช้า '!G128+[7]บ่าย!G128</f>
        <v>0</v>
      </c>
      <c r="H128" s="27">
        <f>'[7]เย็น '!H128+'[7]เช้า '!H128+[7]บ่าย!H128</f>
        <v>0</v>
      </c>
      <c r="I128" s="27">
        <f>'[7]เย็น '!I128+'[7]เช้า '!I128+[7]บ่าย!I128</f>
        <v>0</v>
      </c>
      <c r="J128" s="27">
        <f t="shared" si="4"/>
        <v>0</v>
      </c>
      <c r="K128" s="27">
        <f>'[7]เย็น '!J128+'[7]เช้า '!J128+[7]บ่าย!J128</f>
        <v>0</v>
      </c>
      <c r="L128" s="27">
        <f>'[7]เย็น '!K128+'[7]เช้า '!K128+[7]บ่าย!K128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10"/>
        <v>0</v>
      </c>
    </row>
    <row r="129" spans="2:18" x14ac:dyDescent="0.25">
      <c r="B129" s="21">
        <v>900004</v>
      </c>
      <c r="C129" s="38" t="s">
        <v>49</v>
      </c>
      <c r="D129" s="27">
        <f>'[7]เย็น '!D129+'[7]เช้า '!D129+[7]บ่าย!D129</f>
        <v>0</v>
      </c>
      <c r="E129" s="27">
        <f>'[7]เย็น '!E129+'[7]เช้า '!E129+[7]บ่าย!E129</f>
        <v>0</v>
      </c>
      <c r="F129" s="27">
        <f>'[7]เย็น '!F129+'[7]เช้า '!F129+[7]บ่าย!F129</f>
        <v>0</v>
      </c>
      <c r="G129" s="27">
        <f>'[7]เย็น '!G129+'[7]เช้า '!G129+[7]บ่าย!G129</f>
        <v>0</v>
      </c>
      <c r="H129" s="27">
        <f>'[7]เย็น '!H129+'[7]เช้า '!H129+[7]บ่าย!H129</f>
        <v>0</v>
      </c>
      <c r="I129" s="27">
        <f>'[7]เย็น '!I129+'[7]เช้า '!I129+[7]บ่าย!I129</f>
        <v>0</v>
      </c>
      <c r="J129" s="27">
        <f t="shared" si="4"/>
        <v>0</v>
      </c>
      <c r="K129" s="27">
        <f>'[7]เย็น '!J129+'[7]เช้า '!J129+[7]บ่าย!J129</f>
        <v>0</v>
      </c>
      <c r="L129" s="27">
        <f>'[7]เย็น '!K129+'[7]เช้า '!K129+[7]บ่าย!K129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10"/>
        <v>0</v>
      </c>
    </row>
    <row r="130" spans="2:18" x14ac:dyDescent="0.25">
      <c r="B130" s="21">
        <v>1200002</v>
      </c>
      <c r="C130" s="38" t="s">
        <v>50</v>
      </c>
      <c r="D130" s="27">
        <f>'[7]เย็น '!D130+'[7]เช้า '!D130+[7]บ่าย!D130</f>
        <v>0</v>
      </c>
      <c r="E130" s="27">
        <f>'[7]เย็น '!E130+'[7]เช้า '!E130+[7]บ่าย!E130</f>
        <v>0</v>
      </c>
      <c r="F130" s="27">
        <f>'[7]เย็น '!F130+'[7]เช้า '!F130+[7]บ่าย!F130</f>
        <v>0</v>
      </c>
      <c r="G130" s="27">
        <f>'[7]เย็น '!G130+'[7]เช้า '!G130+[7]บ่าย!G130</f>
        <v>0</v>
      </c>
      <c r="H130" s="27">
        <f>'[7]เย็น '!H130+'[7]เช้า '!H130+[7]บ่าย!H130</f>
        <v>0</v>
      </c>
      <c r="I130" s="27">
        <f>'[7]เย็น '!I130+'[7]เช้า '!I130+[7]บ่าย!I130</f>
        <v>0</v>
      </c>
      <c r="J130" s="27">
        <f t="shared" si="4"/>
        <v>0</v>
      </c>
      <c r="K130" s="27">
        <f>'[7]เย็น '!J130+'[7]เช้า '!J130+[7]บ่าย!J130</f>
        <v>0</v>
      </c>
      <c r="L130" s="27">
        <f>'[7]เย็น '!K130+'[7]เช้า '!K130+[7]บ่าย!K130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10"/>
        <v>0</v>
      </c>
    </row>
    <row r="131" spans="2:18" x14ac:dyDescent="0.25">
      <c r="B131" s="21">
        <v>1200003</v>
      </c>
      <c r="C131" s="38" t="s">
        <v>51</v>
      </c>
      <c r="D131" s="27">
        <f>'[7]เย็น '!D131+'[7]เช้า '!D131+[7]บ่าย!D131</f>
        <v>0</v>
      </c>
      <c r="E131" s="27">
        <f>'[7]เย็น '!E131+'[7]เช้า '!E131+[7]บ่าย!E131</f>
        <v>0</v>
      </c>
      <c r="F131" s="27">
        <f>'[7]เย็น '!F131+'[7]เช้า '!F131+[7]บ่าย!F131</f>
        <v>0</v>
      </c>
      <c r="G131" s="27">
        <f>'[7]เย็น '!G131+'[7]เช้า '!G131+[7]บ่าย!G131</f>
        <v>0</v>
      </c>
      <c r="H131" s="27">
        <f>'[7]เย็น '!H131+'[7]เช้า '!H131+[7]บ่าย!H131</f>
        <v>0</v>
      </c>
      <c r="I131" s="27">
        <f>'[7]เย็น '!I131+'[7]เช้า '!I131+[7]บ่าย!I131</f>
        <v>0</v>
      </c>
      <c r="J131" s="27">
        <f t="shared" si="4"/>
        <v>0</v>
      </c>
      <c r="K131" s="27">
        <f>'[7]เย็น '!J131+'[7]เช้า '!J131+[7]บ่าย!J131</f>
        <v>0</v>
      </c>
      <c r="L131" s="27">
        <f>'[7]เย็น '!K131+'[7]เช้า '!K131+[7]บ่าย!K131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10"/>
        <v>0</v>
      </c>
    </row>
    <row r="132" spans="2:18" x14ac:dyDescent="0.25">
      <c r="B132" s="21">
        <v>1200004</v>
      </c>
      <c r="C132" s="38" t="s">
        <v>52</v>
      </c>
      <c r="D132" s="27">
        <f>'[7]เย็น '!D132+'[7]เช้า '!D132+[7]บ่าย!D132</f>
        <v>0</v>
      </c>
      <c r="E132" s="27">
        <f>'[7]เย็น '!E132+'[7]เช้า '!E132+[7]บ่าย!E132</f>
        <v>0</v>
      </c>
      <c r="F132" s="27">
        <f>'[7]เย็น '!F132+'[7]เช้า '!F132+[7]บ่าย!F132</f>
        <v>0</v>
      </c>
      <c r="G132" s="27">
        <f>'[7]เย็น '!G132+'[7]เช้า '!G132+[7]บ่าย!G132</f>
        <v>0</v>
      </c>
      <c r="H132" s="27">
        <f>'[7]เย็น '!H132+'[7]เช้า '!H132+[7]บ่าย!H132</f>
        <v>0</v>
      </c>
      <c r="I132" s="27">
        <f>'[7]เย็น '!I132+'[7]เช้า '!I132+[7]บ่าย!I132</f>
        <v>0</v>
      </c>
      <c r="J132" s="27">
        <f t="shared" si="4"/>
        <v>0</v>
      </c>
      <c r="K132" s="27">
        <f>'[7]เย็น '!J132+'[7]เช้า '!J132+[7]บ่าย!J132</f>
        <v>0</v>
      </c>
      <c r="L132" s="27">
        <f>'[7]เย็น '!K132+'[7]เช้า '!K132+[7]บ่าย!K132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10"/>
        <v>0</v>
      </c>
    </row>
    <row r="133" spans="2:18" x14ac:dyDescent="0.25">
      <c r="B133" s="21">
        <v>1200093</v>
      </c>
      <c r="C133" s="38" t="s">
        <v>53</v>
      </c>
      <c r="D133" s="27">
        <f>'[7]เย็น '!D133+'[7]เช้า '!D133+[7]บ่าย!D133</f>
        <v>0</v>
      </c>
      <c r="E133" s="27">
        <f>'[7]เย็น '!E133+'[7]เช้า '!E133+[7]บ่าย!E133</f>
        <v>0</v>
      </c>
      <c r="F133" s="27">
        <f>'[7]เย็น '!F133+'[7]เช้า '!F133+[7]บ่าย!F133</f>
        <v>0</v>
      </c>
      <c r="G133" s="27">
        <f>'[7]เย็น '!G133+'[7]เช้า '!G133+[7]บ่าย!G133</f>
        <v>0</v>
      </c>
      <c r="H133" s="27">
        <f>'[7]เย็น '!H133+'[7]เช้า '!H133+[7]บ่าย!H133</f>
        <v>0</v>
      </c>
      <c r="I133" s="27">
        <f>'[7]เย็น '!I133+'[7]เช้า '!I133+[7]บ่าย!I133</f>
        <v>0</v>
      </c>
      <c r="J133" s="27">
        <f t="shared" si="4"/>
        <v>0</v>
      </c>
      <c r="K133" s="27">
        <f>'[7]เย็น '!J133+'[7]เช้า '!J133+[7]บ่าย!J133</f>
        <v>0</v>
      </c>
      <c r="L133" s="27">
        <f>'[7]เย็น '!K133+'[7]เช้า '!K133+[7]บ่าย!K133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10"/>
        <v>0</v>
      </c>
    </row>
    <row r="134" spans="2:18" x14ac:dyDescent="0.25">
      <c r="B134" s="21">
        <v>1200092</v>
      </c>
      <c r="C134" s="37" t="s">
        <v>54</v>
      </c>
      <c r="D134" s="27">
        <f>'[7]เย็น '!D134+'[7]เช้า '!D134+[7]บ่าย!D134</f>
        <v>0</v>
      </c>
      <c r="E134" s="27">
        <f>'[7]เย็น '!E134+'[7]เช้า '!E134+[7]บ่าย!E134</f>
        <v>0</v>
      </c>
      <c r="F134" s="27">
        <f>'[7]เย็น '!F134+'[7]เช้า '!F134+[7]บ่าย!F134</f>
        <v>0</v>
      </c>
      <c r="G134" s="27">
        <f>'[7]เย็น '!G134+'[7]เช้า '!G134+[7]บ่าย!G134</f>
        <v>0</v>
      </c>
      <c r="H134" s="27">
        <f>'[7]เย็น '!H134+'[7]เช้า '!H134+[7]บ่าย!H134</f>
        <v>0</v>
      </c>
      <c r="I134" s="27">
        <f>'[7]เย็น '!I134+'[7]เช้า '!I134+[7]บ่าย!I134</f>
        <v>0</v>
      </c>
      <c r="J134" s="27">
        <f t="shared" si="4"/>
        <v>0</v>
      </c>
      <c r="K134" s="27">
        <f>'[7]เย็น '!J134+'[7]เช้า '!J134+[7]บ่าย!J134</f>
        <v>0</v>
      </c>
      <c r="L134" s="27">
        <f>'[7]เย็น '!K134+'[7]เช้า '!K134+[7]บ่าย!K134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10"/>
        <v>0</v>
      </c>
    </row>
    <row r="135" spans="2:18" x14ac:dyDescent="0.25">
      <c r="B135" s="39" t="s">
        <v>172</v>
      </c>
      <c r="C135" s="38" t="s">
        <v>55</v>
      </c>
      <c r="D135" s="27">
        <f>'[7]เย็น '!D135+'[7]เช้า '!D135+[7]บ่าย!D135</f>
        <v>0</v>
      </c>
      <c r="E135" s="27">
        <f>'[7]เย็น '!E135+'[7]เช้า '!E135+[7]บ่าย!E135</f>
        <v>3</v>
      </c>
      <c r="F135" s="27">
        <f>'[7]เย็น '!F135+'[7]เช้า '!F135+[7]บ่าย!F135</f>
        <v>0</v>
      </c>
      <c r="G135" s="27">
        <f>'[7]เย็น '!G135+'[7]เช้า '!G135+[7]บ่าย!G135</f>
        <v>0</v>
      </c>
      <c r="H135" s="27">
        <f>'[7]เย็น '!H135+'[7]เช้า '!H135+[7]บ่าย!H135</f>
        <v>0</v>
      </c>
      <c r="I135" s="27">
        <f>'[7]เย็น '!I135+'[7]เช้า '!I135+[7]บ่าย!I135</f>
        <v>0</v>
      </c>
      <c r="J135" s="27">
        <f t="shared" si="4"/>
        <v>0</v>
      </c>
      <c r="K135" s="27">
        <f>'[7]เย็น '!J135+'[7]เช้า '!J135+[7]บ่าย!J135</f>
        <v>0</v>
      </c>
      <c r="L135" s="27">
        <f>'[7]เย็น '!K135+'[7]เช้า '!K135+[7]บ่าย!K135</f>
        <v>0</v>
      </c>
      <c r="M135" s="28">
        <f t="shared" si="5"/>
        <v>3</v>
      </c>
      <c r="N135" s="21"/>
      <c r="O135" s="21"/>
      <c r="P135" s="21"/>
      <c r="Q135" s="21"/>
      <c r="R135" s="29">
        <f t="shared" si="10"/>
        <v>-3</v>
      </c>
    </row>
    <row r="136" spans="2:18" x14ac:dyDescent="0.25">
      <c r="B136" s="39" t="s">
        <v>171</v>
      </c>
      <c r="C136" s="38" t="s">
        <v>56</v>
      </c>
      <c r="D136" s="27">
        <f>'[7]เย็น '!D136+'[7]เช้า '!D136+[7]บ่าย!D136</f>
        <v>0</v>
      </c>
      <c r="E136" s="27">
        <f>'[7]เย็น '!E136+'[7]เช้า '!E136+[7]บ่าย!E136</f>
        <v>0</v>
      </c>
      <c r="F136" s="27">
        <f>'[7]เย็น '!F136+'[7]เช้า '!F136+[7]บ่าย!F136</f>
        <v>0</v>
      </c>
      <c r="G136" s="27">
        <f>'[7]เย็น '!G136+'[7]เช้า '!G136+[7]บ่าย!G136</f>
        <v>0</v>
      </c>
      <c r="H136" s="27">
        <f>'[7]เย็น '!H136+'[7]เช้า '!H136+[7]บ่าย!H136</f>
        <v>0</v>
      </c>
      <c r="I136" s="27">
        <f>'[7]เย็น '!I136+'[7]เช้า '!I136+[7]บ่าย!I136</f>
        <v>0</v>
      </c>
      <c r="J136" s="27">
        <f t="shared" ref="J136:J140" si="11">+G136+H136+I136</f>
        <v>0</v>
      </c>
      <c r="K136" s="27">
        <f>'[7]เย็น '!J136+'[7]เช้า '!J136+[7]บ่าย!J136</f>
        <v>0</v>
      </c>
      <c r="L136" s="27">
        <f>'[7]เย็น '!K136+'[7]เช้า '!K136+[7]บ่าย!K136</f>
        <v>0</v>
      </c>
      <c r="M136" s="28">
        <f t="shared" ref="M136:M140" si="12">+D136+E136+F136+J136+K136+L136</f>
        <v>0</v>
      </c>
      <c r="N136" s="21"/>
      <c r="O136" s="21"/>
      <c r="P136" s="21"/>
      <c r="Q136" s="21"/>
      <c r="R136" s="29">
        <f t="shared" si="10"/>
        <v>0</v>
      </c>
    </row>
    <row r="137" spans="2:18" x14ac:dyDescent="0.25">
      <c r="B137" s="39">
        <v>20052721</v>
      </c>
      <c r="C137" s="38" t="s">
        <v>185</v>
      </c>
      <c r="D137" s="27">
        <f>'[7]เย็น '!D137+'[7]เช้า '!D137+[7]บ่าย!D137</f>
        <v>4</v>
      </c>
      <c r="E137" s="27">
        <f>'[7]เย็น '!E137+'[7]เช้า '!E137+[7]บ่าย!E137</f>
        <v>0</v>
      </c>
      <c r="F137" s="27">
        <f>'[7]เย็น '!F137+'[7]เช้า '!F137+[7]บ่าย!F137</f>
        <v>0</v>
      </c>
      <c r="G137" s="27">
        <f>'[7]เย็น '!G137+'[7]เช้า '!G137+[7]บ่าย!G137</f>
        <v>20</v>
      </c>
      <c r="H137" s="27">
        <f>'[7]เย็น '!H137+'[7]เช้า '!H137+[7]บ่าย!H137</f>
        <v>0</v>
      </c>
      <c r="I137" s="27">
        <f>'[7]เย็น '!I137+'[7]เช้า '!I137+[7]บ่าย!I137</f>
        <v>0</v>
      </c>
      <c r="J137" s="27">
        <f t="shared" si="11"/>
        <v>20</v>
      </c>
      <c r="K137" s="27">
        <f>'[7]เย็น '!J137+'[7]เช้า '!J137+[7]บ่าย!J137</f>
        <v>0</v>
      </c>
      <c r="L137" s="27">
        <f>'[7]เย็น '!K137+'[7]เช้า '!K137+[7]บ่าย!K137</f>
        <v>0</v>
      </c>
      <c r="M137" s="28">
        <f t="shared" si="12"/>
        <v>24</v>
      </c>
      <c r="N137" s="21"/>
      <c r="O137" s="21">
        <v>38</v>
      </c>
      <c r="P137" s="21"/>
      <c r="Q137" s="21"/>
      <c r="R137" s="29">
        <f t="shared" si="10"/>
        <v>14</v>
      </c>
    </row>
    <row r="138" spans="2:18" x14ac:dyDescent="0.25">
      <c r="B138" s="40">
        <v>1</v>
      </c>
      <c r="C138" s="41" t="s">
        <v>57</v>
      </c>
      <c r="D138" s="27">
        <f>'[7]เย็น '!D138+'[7]เช้า '!D138+[7]บ่าย!D138</f>
        <v>0</v>
      </c>
      <c r="E138" s="27">
        <f>'[7]เย็น '!E138+'[7]เช้า '!E138+[7]บ่าย!E138</f>
        <v>0</v>
      </c>
      <c r="F138" s="27">
        <f>'[7]เย็น '!F138+'[7]เช้า '!F138+[7]บ่าย!F138</f>
        <v>0</v>
      </c>
      <c r="G138" s="27">
        <f>'[7]เย็น '!G138+'[7]เช้า '!G138+[7]บ่าย!G138</f>
        <v>0</v>
      </c>
      <c r="H138" s="27">
        <f>'[7]เย็น '!H138+'[7]เช้า '!H138+[7]บ่าย!H138</f>
        <v>0</v>
      </c>
      <c r="I138" s="27">
        <f>'[7]เย็น '!I138+'[7]เช้า '!I138+[7]บ่าย!I138</f>
        <v>0</v>
      </c>
      <c r="J138" s="27">
        <f t="shared" si="11"/>
        <v>0</v>
      </c>
      <c r="K138" s="27">
        <f>'[7]เย็น '!J138+'[7]เช้า '!J138+[7]บ่าย!J138</f>
        <v>0</v>
      </c>
      <c r="L138" s="27">
        <f>'[7]เย็น '!K138+'[7]เช้า '!K138+[7]บ่าย!K138</f>
        <v>0</v>
      </c>
      <c r="M138" s="28">
        <f t="shared" si="12"/>
        <v>0</v>
      </c>
      <c r="N138" s="21"/>
      <c r="O138" s="21"/>
      <c r="P138" s="21"/>
      <c r="Q138" s="21"/>
      <c r="R138" s="29">
        <f t="shared" si="10"/>
        <v>0</v>
      </c>
    </row>
    <row r="139" spans="2:18" x14ac:dyDescent="0.25">
      <c r="B139" s="40">
        <v>2</v>
      </c>
      <c r="C139" s="41" t="s">
        <v>58</v>
      </c>
      <c r="D139" s="27">
        <f>'[7]เย็น '!D139+'[7]เช้า '!D139+[7]บ่าย!D139</f>
        <v>0</v>
      </c>
      <c r="E139" s="27">
        <f>'[7]เย็น '!E139+'[7]เช้า '!E139+[7]บ่าย!E139</f>
        <v>0</v>
      </c>
      <c r="F139" s="27">
        <f>'[7]เย็น '!F139+'[7]เช้า '!F139+[7]บ่าย!F139</f>
        <v>0</v>
      </c>
      <c r="G139" s="27">
        <f>'[7]เย็น '!G139+'[7]เช้า '!G139+[7]บ่าย!G139</f>
        <v>0</v>
      </c>
      <c r="H139" s="27">
        <f>'[7]เย็น '!H139+'[7]เช้า '!H139+[7]บ่าย!H139</f>
        <v>0</v>
      </c>
      <c r="I139" s="27">
        <f>'[7]เย็น '!I139+'[7]เช้า '!I139+[7]บ่าย!I139</f>
        <v>0</v>
      </c>
      <c r="J139" s="27">
        <f t="shared" si="11"/>
        <v>0</v>
      </c>
      <c r="K139" s="27">
        <f>'[7]เย็น '!J139+'[7]เช้า '!J139+[7]บ่าย!J139</f>
        <v>0</v>
      </c>
      <c r="L139" s="27">
        <f>'[7]เย็น '!K139+'[7]เช้า '!K139+[7]บ่าย!K139</f>
        <v>0</v>
      </c>
      <c r="M139" s="28">
        <f t="shared" si="12"/>
        <v>0</v>
      </c>
      <c r="N139" s="21"/>
      <c r="O139" s="21"/>
      <c r="P139" s="21"/>
      <c r="Q139" s="21"/>
      <c r="R139" s="29">
        <f t="shared" si="10"/>
        <v>0</v>
      </c>
    </row>
    <row r="140" spans="2:18" x14ac:dyDescent="0.25">
      <c r="B140" s="40">
        <v>3</v>
      </c>
      <c r="C140" s="41" t="s">
        <v>59</v>
      </c>
      <c r="D140" s="27">
        <f>'[7]เย็น '!D139+'[7]เช้า '!D140+[7]บ่าย!D139</f>
        <v>0</v>
      </c>
      <c r="E140" s="27">
        <f>'[7]เย็น '!E139+'[7]เช้า '!E140+[7]บ่าย!E139</f>
        <v>0</v>
      </c>
      <c r="F140" s="27">
        <f>'[7]เย็น '!F139+'[7]เช้า '!F140+[7]บ่าย!F139</f>
        <v>0</v>
      </c>
      <c r="G140" s="27">
        <f>'[7]เย็น '!G139+'[7]เช้า '!G140+[7]บ่าย!G139</f>
        <v>0</v>
      </c>
      <c r="H140" s="27">
        <f>'[7]เย็น '!H139+'[7]เช้า '!H140+[7]บ่าย!H139</f>
        <v>0</v>
      </c>
      <c r="I140" s="27">
        <f>'[7]เย็น '!I139+'[7]เช้า '!I140+[7]บ่าย!I139</f>
        <v>0</v>
      </c>
      <c r="J140" s="27">
        <f t="shared" si="11"/>
        <v>0</v>
      </c>
      <c r="K140" s="27">
        <f>'[7]เย็น '!J139+'[7]เช้า '!J140+[7]บ่าย!J139</f>
        <v>0</v>
      </c>
      <c r="L140" s="27">
        <f>'[7]เย็น '!K139+'[7]เช้า '!K140+[7]บ่าย!K139</f>
        <v>0</v>
      </c>
      <c r="M140" s="28">
        <f t="shared" si="12"/>
        <v>0</v>
      </c>
      <c r="N140" s="21"/>
      <c r="O140" s="21"/>
      <c r="P140" s="21"/>
      <c r="Q140" s="21"/>
      <c r="R140" s="29">
        <f t="shared" si="10"/>
        <v>0</v>
      </c>
    </row>
    <row r="141" spans="2:18" ht="40.5" customHeight="1" x14ac:dyDescent="0.25">
      <c r="C141" s="42"/>
      <c r="D141" s="28">
        <f>SUM(D114:D140,D90:D99,D79:D87,D69:D76,D7:D66,D102:D111)</f>
        <v>59</v>
      </c>
      <c r="E141" s="28">
        <f t="shared" ref="E141:L141" si="13">SUM(E114:E140,E90:E99,E79:E87,E69:E76,E7:E66,E102:E111)</f>
        <v>75</v>
      </c>
      <c r="F141" s="28">
        <f t="shared" si="13"/>
        <v>44</v>
      </c>
      <c r="G141" s="28">
        <f t="shared" si="13"/>
        <v>157</v>
      </c>
      <c r="H141" s="28">
        <f t="shared" si="13"/>
        <v>0</v>
      </c>
      <c r="I141" s="28">
        <f t="shared" si="13"/>
        <v>0</v>
      </c>
      <c r="J141" s="28"/>
      <c r="K141" s="28">
        <f t="shared" si="13"/>
        <v>0</v>
      </c>
      <c r="L141" s="28">
        <f t="shared" si="13"/>
        <v>90</v>
      </c>
      <c r="M141" s="28">
        <f>SUM(M114:M140,M90:M99,M79:M87,M69:M76,M7:M66,M102:M111)</f>
        <v>425</v>
      </c>
      <c r="N141" s="27">
        <f>SUM(N114:N136,N90:N98,N79:N87,N69:N76,N7:N66)</f>
        <v>0</v>
      </c>
      <c r="O141" s="27">
        <f>SUM(O114:O136,O90:O98,O79:O87,O69:O76,O7:O66)</f>
        <v>509</v>
      </c>
      <c r="P141" s="27"/>
      <c r="Q141" s="27"/>
      <c r="R141" s="29">
        <f t="shared" ref="R141" si="14">(N141+O141)-M141</f>
        <v>84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8" s="7" customFormat="1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  <c r="R145" s="8"/>
    </row>
    <row r="146" spans="2:18" s="7" customFormat="1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  <c r="R146" s="8"/>
    </row>
    <row r="147" spans="2:18" s="7" customFormat="1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  <row r="163" spans="2:18" s="49" customFormat="1" x14ac:dyDescent="0.25">
      <c r="B163" s="7"/>
      <c r="C163" s="7"/>
      <c r="D163" s="47"/>
      <c r="E163" s="47"/>
      <c r="F163" s="47"/>
      <c r="G163" s="47"/>
      <c r="H163" s="47"/>
      <c r="M163" s="55"/>
      <c r="N163" s="7"/>
      <c r="O163" s="7"/>
      <c r="P163" s="7"/>
      <c r="Q163" s="7"/>
      <c r="R163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AAC8-E2B9-44BF-8BE2-7FA2AB9EED92}">
  <sheetPr>
    <tabColor rgb="FFFF99FF"/>
    <pageSetUpPr fitToPage="1"/>
  </sheetPr>
  <dimension ref="B1:U163"/>
  <sheetViews>
    <sheetView zoomScale="50" zoomScaleNormal="50" workbookViewId="0">
      <pane xSplit="3" ySplit="5" topLeftCell="D123" activePane="bottomRight" state="frozen"/>
      <selection pane="topRight" activeCell="D1" sqref="D1"/>
      <selection pane="bottomLeft" activeCell="A6" sqref="A6"/>
      <selection pane="bottomRight" activeCell="M7" sqref="M7:M67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192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8" t="s">
        <v>193</v>
      </c>
      <c r="K4" s="18" t="s">
        <v>77</v>
      </c>
      <c r="L4" s="18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'[8]เย็น '!D7+'[8]เช้า '!D7+[8]บ่าย!D7</f>
        <v>10</v>
      </c>
      <c r="E7" s="27">
        <f>'[8]เย็น '!E7+'[8]เช้า '!E7+[8]บ่าย!E7</f>
        <v>11</v>
      </c>
      <c r="F7" s="27">
        <f>'[8]เย็น '!F7+'[8]เช้า '!F7+[8]บ่าย!F7</f>
        <v>5</v>
      </c>
      <c r="G7" s="27">
        <f>'[8]เย็น '!G7+'[8]เช้า '!G7+[8]บ่าย!G7</f>
        <v>28</v>
      </c>
      <c r="H7" s="27">
        <f>'[8]เย็น '!H7+'[8]เช้า '!H7+[8]บ่าย!H7</f>
        <v>0</v>
      </c>
      <c r="I7" s="27">
        <f>'[8]เย็น '!I7+'[8]เช้า '!I7+[8]บ่าย!I7</f>
        <v>0</v>
      </c>
      <c r="J7" s="27">
        <f>+G7+H7+I7</f>
        <v>28</v>
      </c>
      <c r="K7" s="27">
        <f>'[8]เย็น '!J7+'[8]เช้า '!J7+[8]บ่าย!J7</f>
        <v>0</v>
      </c>
      <c r="L7" s="27">
        <f>'[8]เย็น '!K7+'[8]เช้า '!K7+[8]บ่าย!K7</f>
        <v>11</v>
      </c>
      <c r="M7" s="28">
        <f>+D7+E7+F7+J7+K7+L7</f>
        <v>65</v>
      </c>
      <c r="N7" s="21"/>
      <c r="O7" s="21">
        <v>4</v>
      </c>
      <c r="P7" s="21"/>
      <c r="Q7" s="21"/>
      <c r="R7" s="29">
        <f>(N7+O7+P7+Q7)-M7</f>
        <v>-61</v>
      </c>
    </row>
    <row r="8" spans="2:18" x14ac:dyDescent="0.25">
      <c r="B8" s="21"/>
      <c r="C8" s="26" t="s">
        <v>81</v>
      </c>
      <c r="D8" s="27">
        <f>'[8]เย็น '!D8+'[8]เช้า '!D8+[8]บ่าย!D8</f>
        <v>0</v>
      </c>
      <c r="E8" s="27">
        <f>'[8]เย็น '!E8+'[8]เช้า '!E8+[8]บ่าย!E8</f>
        <v>0</v>
      </c>
      <c r="F8" s="27">
        <f>'[8]เย็น '!F8+'[8]เช้า '!F8+[8]บ่าย!F8</f>
        <v>0</v>
      </c>
      <c r="G8" s="27">
        <f>'[8]เย็น '!G8+'[8]เช้า '!G8+[8]บ่าย!G8</f>
        <v>0</v>
      </c>
      <c r="H8" s="27">
        <f>'[8]เย็น '!H8+'[8]เช้า '!H8+[8]บ่าย!H8</f>
        <v>0</v>
      </c>
      <c r="I8" s="27">
        <f>'[8]เย็น '!I8+'[8]เช้า '!I8+[8]บ่าย!I8</f>
        <v>0</v>
      </c>
      <c r="J8" s="27">
        <f t="shared" ref="J8:J71" si="0">+G8+H8+I8</f>
        <v>0</v>
      </c>
      <c r="K8" s="27">
        <f>'[8]เย็น '!J8+'[8]เช้า '!J8+[8]บ่าย!J8</f>
        <v>0</v>
      </c>
      <c r="L8" s="27">
        <f>'[8]เย็น '!K8+'[8]เช้า '!K8+[8]บ่าย!K8</f>
        <v>0</v>
      </c>
      <c r="M8" s="28">
        <f t="shared" ref="M8:M67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'[8]เย็น '!D9+'[8]เช้า '!D9+[8]บ่าย!D9</f>
        <v>0</v>
      </c>
      <c r="E9" s="27">
        <f>'[8]เย็น '!E9+'[8]เช้า '!E9+[8]บ่าย!E9</f>
        <v>0</v>
      </c>
      <c r="F9" s="27">
        <f>'[8]เย็น '!F9+'[8]เช้า '!F9+[8]บ่าย!F9</f>
        <v>0</v>
      </c>
      <c r="G9" s="27">
        <f>'[8]เย็น '!G9+'[8]เช้า '!G9+[8]บ่าย!G9</f>
        <v>0</v>
      </c>
      <c r="H9" s="27">
        <f>'[8]เย็น '!H9+'[8]เช้า '!H9+[8]บ่าย!H9</f>
        <v>0</v>
      </c>
      <c r="I9" s="27">
        <f>'[8]เย็น '!I9+'[8]เช้า '!I9+[8]บ่าย!I9</f>
        <v>0</v>
      </c>
      <c r="J9" s="27">
        <f t="shared" si="0"/>
        <v>0</v>
      </c>
      <c r="K9" s="27">
        <f>'[8]เย็น '!J9+'[8]เช้า '!J9+[8]บ่าย!J9</f>
        <v>0</v>
      </c>
      <c r="L9" s="27">
        <f>'[8]เย็น '!K9+'[8]เช้า '!K9+[8]บ่าย!K9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'[8]เย็น '!D10+'[8]เช้า '!D10+[8]บ่าย!D10</f>
        <v>0</v>
      </c>
      <c r="E10" s="27">
        <f>'[8]เย็น '!E10+'[8]เช้า '!E10+[8]บ่าย!E10</f>
        <v>0</v>
      </c>
      <c r="F10" s="27">
        <f>'[8]เย็น '!F10+'[8]เช้า '!F10+[8]บ่าย!F10</f>
        <v>0</v>
      </c>
      <c r="G10" s="27">
        <f>'[8]เย็น '!G10+'[8]เช้า '!G10+[8]บ่าย!G10</f>
        <v>0</v>
      </c>
      <c r="H10" s="27">
        <f>'[8]เย็น '!H10+'[8]เช้า '!H10+[8]บ่าย!H10</f>
        <v>0</v>
      </c>
      <c r="I10" s="27">
        <f>'[8]เย็น '!I10+'[8]เช้า '!I10+[8]บ่าย!I10</f>
        <v>0</v>
      </c>
      <c r="J10" s="27">
        <f t="shared" si="0"/>
        <v>0</v>
      </c>
      <c r="K10" s="27">
        <f>'[8]เย็น '!J10+'[8]เช้า '!J10+[8]บ่าย!J10</f>
        <v>0</v>
      </c>
      <c r="L10" s="27">
        <f>'[8]เย็น '!K10+'[8]เช้า '!K10+[8]บ่าย!K10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'[8]เย็น '!D11+'[8]เช้า '!D11+[8]บ่าย!D11</f>
        <v>0</v>
      </c>
      <c r="E11" s="27">
        <f>'[8]เย็น '!E11+'[8]เช้า '!E11+[8]บ่าย!E11</f>
        <v>0</v>
      </c>
      <c r="F11" s="27">
        <f>'[8]เย็น '!F11+'[8]เช้า '!F11+[8]บ่าย!F11</f>
        <v>0</v>
      </c>
      <c r="G11" s="27">
        <f>'[8]เย็น '!G11+'[8]เช้า '!G11+[8]บ่าย!G11</f>
        <v>0</v>
      </c>
      <c r="H11" s="27">
        <f>'[8]เย็น '!H11+'[8]เช้า '!H11+[8]บ่าย!H11</f>
        <v>0</v>
      </c>
      <c r="I11" s="27">
        <f>'[8]เย็น '!I11+'[8]เช้า '!I11+[8]บ่าย!I11</f>
        <v>0</v>
      </c>
      <c r="J11" s="27">
        <f t="shared" si="0"/>
        <v>0</v>
      </c>
      <c r="K11" s="27">
        <f>'[8]เย็น '!J11+'[8]เช้า '!J11+[8]บ่าย!J11</f>
        <v>0</v>
      </c>
      <c r="L11" s="27">
        <f>'[8]เย็น '!K11+'[8]เช้า '!K11+[8]บ่าย!K11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'[8]เย็น '!D12+'[8]เช้า '!D12+[8]บ่าย!D12</f>
        <v>0</v>
      </c>
      <c r="E12" s="27">
        <f>'[8]เย็น '!E12+'[8]เช้า '!E12+[8]บ่าย!E12</f>
        <v>0</v>
      </c>
      <c r="F12" s="27">
        <f>'[8]เย็น '!F12+'[8]เช้า '!F12+[8]บ่าย!F12</f>
        <v>0</v>
      </c>
      <c r="G12" s="27">
        <f>'[8]เย็น '!G12+'[8]เช้า '!G12+[8]บ่าย!G12</f>
        <v>0</v>
      </c>
      <c r="H12" s="27">
        <f>'[8]เย็น '!H12+'[8]เช้า '!H12+[8]บ่าย!H12</f>
        <v>0</v>
      </c>
      <c r="I12" s="27">
        <f>'[8]เย็น '!I12+'[8]เช้า '!I12+[8]บ่าย!I12</f>
        <v>0</v>
      </c>
      <c r="J12" s="27">
        <f t="shared" si="0"/>
        <v>0</v>
      </c>
      <c r="K12" s="27">
        <f>'[8]เย็น '!J12+'[8]เช้า '!J12+[8]บ่าย!J12</f>
        <v>0</v>
      </c>
      <c r="L12" s="27">
        <f>'[8]เย็น '!K12+'[8]เช้า '!K12+[8]บ่าย!K12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'[8]เย็น '!D13+'[8]เช้า '!D13+[8]บ่าย!D13</f>
        <v>0</v>
      </c>
      <c r="E13" s="27">
        <f>'[8]เย็น '!E13+'[8]เช้า '!E13+[8]บ่าย!E13</f>
        <v>0</v>
      </c>
      <c r="F13" s="27">
        <f>'[8]เย็น '!F13+'[8]เช้า '!F13+[8]บ่าย!F13</f>
        <v>0</v>
      </c>
      <c r="G13" s="27">
        <f>'[8]เย็น '!G13+'[8]เช้า '!G13+[8]บ่าย!G13</f>
        <v>0</v>
      </c>
      <c r="H13" s="27">
        <f>'[8]เย็น '!H13+'[8]เช้า '!H13+[8]บ่าย!H13</f>
        <v>0</v>
      </c>
      <c r="I13" s="27">
        <f>'[8]เย็น '!I13+'[8]เช้า '!I13+[8]บ่าย!I13</f>
        <v>0</v>
      </c>
      <c r="J13" s="27">
        <f t="shared" si="0"/>
        <v>0</v>
      </c>
      <c r="K13" s="27">
        <f>'[8]เย็น '!J13+'[8]เช้า '!J13+[8]บ่าย!J13</f>
        <v>0</v>
      </c>
      <c r="L13" s="27">
        <f>'[8]เย็น '!K13+'[8]เช้า '!K13+[8]บ่าย!K13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'[8]เย็น '!D14+'[8]เช้า '!D14+[8]บ่าย!D14</f>
        <v>0</v>
      </c>
      <c r="E14" s="27">
        <f>'[8]เย็น '!E14+'[8]เช้า '!E14+[8]บ่าย!E14</f>
        <v>0</v>
      </c>
      <c r="F14" s="27">
        <f>'[8]เย็น '!F14+'[8]เช้า '!F14+[8]บ่าย!F14</f>
        <v>0</v>
      </c>
      <c r="G14" s="27">
        <f>'[8]เย็น '!G14+'[8]เช้า '!G14+[8]บ่าย!G14</f>
        <v>0</v>
      </c>
      <c r="H14" s="27">
        <f>'[8]เย็น '!H14+'[8]เช้า '!H14+[8]บ่าย!H14</f>
        <v>0</v>
      </c>
      <c r="I14" s="27">
        <f>'[8]เย็น '!I14+'[8]เช้า '!I14+[8]บ่าย!I14</f>
        <v>0</v>
      </c>
      <c r="J14" s="27">
        <f t="shared" si="0"/>
        <v>0</v>
      </c>
      <c r="K14" s="27">
        <f>'[8]เย็น '!J14+'[8]เช้า '!J14+[8]บ่าย!J14</f>
        <v>0</v>
      </c>
      <c r="L14" s="27">
        <f>'[8]เย็น '!K14+'[8]เช้า '!K14+[8]บ่าย!K14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'[8]เย็น '!D15+'[8]เช้า '!D15+[8]บ่าย!D15</f>
        <v>0</v>
      </c>
      <c r="E15" s="27">
        <f>'[8]เย็น '!E15+'[8]เช้า '!E15+[8]บ่าย!E15</f>
        <v>0</v>
      </c>
      <c r="F15" s="27">
        <f>'[8]เย็น '!F15+'[8]เช้า '!F15+[8]บ่าย!F15</f>
        <v>0</v>
      </c>
      <c r="G15" s="27">
        <f>'[8]เย็น '!G15+'[8]เช้า '!G15+[8]บ่าย!G15</f>
        <v>0</v>
      </c>
      <c r="H15" s="27">
        <f>'[8]เย็น '!H15+'[8]เช้า '!H15+[8]บ่าย!H15</f>
        <v>0</v>
      </c>
      <c r="I15" s="27">
        <f>'[8]เย็น '!I15+'[8]เช้า '!I15+[8]บ่าย!I15</f>
        <v>0</v>
      </c>
      <c r="J15" s="27">
        <f t="shared" si="0"/>
        <v>0</v>
      </c>
      <c r="K15" s="27">
        <f>'[8]เย็น '!J15+'[8]เช้า '!J15+[8]บ่าย!J15</f>
        <v>0</v>
      </c>
      <c r="L15" s="27">
        <f>'[8]เย็น '!K15+'[8]เช้า '!K15+[8]บ่าย!K15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'[8]เย็น '!D16+'[8]เช้า '!D16+[8]บ่าย!D16</f>
        <v>0</v>
      </c>
      <c r="E16" s="27">
        <f>'[8]เย็น '!E16+'[8]เช้า '!E16+[8]บ่าย!E16</f>
        <v>0</v>
      </c>
      <c r="F16" s="27">
        <f>'[8]เย็น '!F16+'[8]เช้า '!F16+[8]บ่าย!F16</f>
        <v>0</v>
      </c>
      <c r="G16" s="27">
        <f>'[8]เย็น '!G16+'[8]เช้า '!G16+[8]บ่าย!G16</f>
        <v>0</v>
      </c>
      <c r="H16" s="27">
        <f>'[8]เย็น '!H16+'[8]เช้า '!H16+[8]บ่าย!H16</f>
        <v>0</v>
      </c>
      <c r="I16" s="27">
        <f>'[8]เย็น '!I16+'[8]เช้า '!I16+[8]บ่าย!I16</f>
        <v>0</v>
      </c>
      <c r="J16" s="27">
        <f t="shared" si="0"/>
        <v>0</v>
      </c>
      <c r="K16" s="27">
        <f>'[8]เย็น '!J16+'[8]เช้า '!J16+[8]บ่าย!J16</f>
        <v>0</v>
      </c>
      <c r="L16" s="27">
        <f>'[8]เย็น '!K16+'[8]เช้า '!K16+[8]บ่าย!K16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'[8]เย็น '!D17+'[8]เช้า '!D17+[8]บ่าย!D17</f>
        <v>0</v>
      </c>
      <c r="E17" s="27">
        <f>'[8]เย็น '!E17+'[8]เช้า '!E17+[8]บ่าย!E17</f>
        <v>0</v>
      </c>
      <c r="F17" s="27">
        <f>'[8]เย็น '!F17+'[8]เช้า '!F17+[8]บ่าย!F17</f>
        <v>0</v>
      </c>
      <c r="G17" s="27">
        <f>'[8]เย็น '!G17+'[8]เช้า '!G17+[8]บ่าย!G17</f>
        <v>0</v>
      </c>
      <c r="H17" s="27">
        <f>'[8]เย็น '!H17+'[8]เช้า '!H17+[8]บ่าย!H17</f>
        <v>0</v>
      </c>
      <c r="I17" s="27">
        <f>'[8]เย็น '!I17+'[8]เช้า '!I17+[8]บ่าย!I17</f>
        <v>0</v>
      </c>
      <c r="J17" s="27">
        <f t="shared" si="0"/>
        <v>0</v>
      </c>
      <c r="K17" s="27">
        <f>'[8]เย็น '!J17+'[8]เช้า '!J17+[8]บ่าย!J17</f>
        <v>0</v>
      </c>
      <c r="L17" s="27">
        <f>'[8]เย็น '!K17+'[8]เช้า '!K17+[8]บ่าย!K17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'[8]เย็น '!D18+'[8]เช้า '!D18+[8]บ่าย!D18</f>
        <v>0</v>
      </c>
      <c r="E18" s="27">
        <f>'[8]เย็น '!E18+'[8]เช้า '!E18+[8]บ่าย!E18</f>
        <v>0</v>
      </c>
      <c r="F18" s="27">
        <f>'[8]เย็น '!F18+'[8]เช้า '!F18+[8]บ่าย!F18</f>
        <v>0</v>
      </c>
      <c r="G18" s="27">
        <f>'[8]เย็น '!G18+'[8]เช้า '!G18+[8]บ่าย!G18</f>
        <v>0</v>
      </c>
      <c r="H18" s="27">
        <f>'[8]เย็น '!H18+'[8]เช้า '!H18+[8]บ่าย!H18</f>
        <v>0</v>
      </c>
      <c r="I18" s="27">
        <f>'[8]เย็น '!I18+'[8]เช้า '!I18+[8]บ่าย!I18</f>
        <v>0</v>
      </c>
      <c r="J18" s="27">
        <f t="shared" si="0"/>
        <v>0</v>
      </c>
      <c r="K18" s="27">
        <f>'[8]เย็น '!J18+'[8]เช้า '!J18+[8]บ่าย!J18</f>
        <v>0</v>
      </c>
      <c r="L18" s="27">
        <f>'[8]เย็น '!K18+'[8]เช้า '!K18+[8]บ่าย!K18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'[8]เย็น '!D19+'[8]เช้า '!D19+[8]บ่าย!D19</f>
        <v>0</v>
      </c>
      <c r="E19" s="27">
        <f>'[8]เย็น '!E19+'[8]เช้า '!E19+[8]บ่าย!E19</f>
        <v>0</v>
      </c>
      <c r="F19" s="27">
        <f>'[8]เย็น '!F19+'[8]เช้า '!F19+[8]บ่าย!F19</f>
        <v>0</v>
      </c>
      <c r="G19" s="27">
        <f>'[8]เย็น '!G19+'[8]เช้า '!G19+[8]บ่าย!G19</f>
        <v>0</v>
      </c>
      <c r="H19" s="27">
        <f>'[8]เย็น '!H19+'[8]เช้า '!H19+[8]บ่าย!H19</f>
        <v>0</v>
      </c>
      <c r="I19" s="27">
        <f>'[8]เย็น '!I19+'[8]เช้า '!I19+[8]บ่าย!I19</f>
        <v>0</v>
      </c>
      <c r="J19" s="27">
        <f t="shared" si="0"/>
        <v>0</v>
      </c>
      <c r="K19" s="27">
        <f>'[8]เย็น '!J19+'[8]เช้า '!J19+[8]บ่าย!J19</f>
        <v>0</v>
      </c>
      <c r="L19" s="27">
        <f>'[8]เย็น '!K19+'[8]เช้า '!K19+[8]บ่าย!K19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'[8]เย็น '!D20+'[8]เช้า '!D20+[8]บ่าย!D20</f>
        <v>0</v>
      </c>
      <c r="E20" s="27">
        <f>'[8]เย็น '!E20+'[8]เช้า '!E20+[8]บ่าย!E20</f>
        <v>0</v>
      </c>
      <c r="F20" s="27">
        <f>'[8]เย็น '!F20+'[8]เช้า '!F20+[8]บ่าย!F20</f>
        <v>0</v>
      </c>
      <c r="G20" s="27">
        <f>'[8]เย็น '!G20+'[8]เช้า '!G20+[8]บ่าย!G20</f>
        <v>0</v>
      </c>
      <c r="H20" s="27">
        <f>'[8]เย็น '!H20+'[8]เช้า '!H20+[8]บ่าย!H20</f>
        <v>0</v>
      </c>
      <c r="I20" s="27">
        <f>'[8]เย็น '!I20+'[8]เช้า '!I20+[8]บ่าย!I20</f>
        <v>0</v>
      </c>
      <c r="J20" s="27">
        <f t="shared" si="0"/>
        <v>0</v>
      </c>
      <c r="K20" s="27">
        <f>'[8]เย็น '!J20+'[8]เช้า '!J20+[8]บ่าย!J20</f>
        <v>0</v>
      </c>
      <c r="L20" s="27">
        <f>'[8]เย็น '!K20+'[8]เช้า '!K20+[8]บ่าย!K20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'[8]เย็น '!D21+'[8]เช้า '!D21+[8]บ่าย!D21</f>
        <v>0</v>
      </c>
      <c r="E21" s="27">
        <f>'[8]เย็น '!E21+'[8]เช้า '!E21+[8]บ่าย!E21</f>
        <v>0</v>
      </c>
      <c r="F21" s="27">
        <f>'[8]เย็น '!F21+'[8]เช้า '!F21+[8]บ่าย!F21</f>
        <v>0</v>
      </c>
      <c r="G21" s="27">
        <f>'[8]เย็น '!G21+'[8]เช้า '!G21+[8]บ่าย!G21</f>
        <v>0</v>
      </c>
      <c r="H21" s="27">
        <f>'[8]เย็น '!H21+'[8]เช้า '!H21+[8]บ่าย!H21</f>
        <v>0</v>
      </c>
      <c r="I21" s="27">
        <f>'[8]เย็น '!I21+'[8]เช้า '!I21+[8]บ่าย!I21</f>
        <v>0</v>
      </c>
      <c r="J21" s="27">
        <f t="shared" si="0"/>
        <v>0</v>
      </c>
      <c r="K21" s="27">
        <f>'[8]เย็น '!J21+'[8]เช้า '!J21+[8]บ่าย!J21</f>
        <v>0</v>
      </c>
      <c r="L21" s="27">
        <f>'[8]เย็น '!K21+'[8]เช้า '!K21+[8]บ่าย!K21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'[8]เย็น '!D22+'[8]เช้า '!D22+[8]บ่าย!D22</f>
        <v>0</v>
      </c>
      <c r="E22" s="27">
        <f>'[8]เย็น '!E22+'[8]เช้า '!E22+[8]บ่าย!E22</f>
        <v>0</v>
      </c>
      <c r="F22" s="27">
        <f>'[8]เย็น '!F22+'[8]เช้า '!F22+[8]บ่าย!F22</f>
        <v>0</v>
      </c>
      <c r="G22" s="27">
        <f>'[8]เย็น '!G22+'[8]เช้า '!G22+[8]บ่าย!G22</f>
        <v>0</v>
      </c>
      <c r="H22" s="27">
        <f>'[8]เย็น '!H22+'[8]เช้า '!H22+[8]บ่าย!H22</f>
        <v>0</v>
      </c>
      <c r="I22" s="27">
        <f>'[8]เย็น '!I22+'[8]เช้า '!I22+[8]บ่าย!I22</f>
        <v>0</v>
      </c>
      <c r="J22" s="27">
        <f t="shared" si="0"/>
        <v>0</v>
      </c>
      <c r="K22" s="27">
        <f>'[8]เย็น '!J22+'[8]เช้า '!J22+[8]บ่าย!J22</f>
        <v>0</v>
      </c>
      <c r="L22" s="27">
        <f>'[8]เย็น '!K22+'[8]เช้า '!K22+[8]บ่าย!K22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'[8]เย็น '!D23+'[8]เช้า '!D23+[8]บ่าย!D23</f>
        <v>0</v>
      </c>
      <c r="E23" s="27">
        <f>'[8]เย็น '!E23+'[8]เช้า '!E23+[8]บ่าย!E23</f>
        <v>0</v>
      </c>
      <c r="F23" s="27">
        <f>'[8]เย็น '!F23+'[8]เช้า '!F23+[8]บ่าย!F23</f>
        <v>0</v>
      </c>
      <c r="G23" s="27">
        <f>'[8]เย็น '!G23+'[8]เช้า '!G23+[8]บ่าย!G23</f>
        <v>0</v>
      </c>
      <c r="H23" s="27">
        <f>'[8]เย็น '!H23+'[8]เช้า '!H23+[8]บ่าย!H23</f>
        <v>0</v>
      </c>
      <c r="I23" s="27">
        <f>'[8]เย็น '!I23+'[8]เช้า '!I23+[8]บ่าย!I23</f>
        <v>0</v>
      </c>
      <c r="J23" s="27">
        <f t="shared" si="0"/>
        <v>0</v>
      </c>
      <c r="K23" s="27">
        <f>'[8]เย็น '!J23+'[8]เช้า '!J23+[8]บ่าย!J23</f>
        <v>0</v>
      </c>
      <c r="L23" s="27">
        <f>'[8]เย็น '!K23+'[8]เช้า '!K23+[8]บ่าย!K23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'[8]เย็น '!D24+'[8]เช้า '!D24+[8]บ่าย!D24</f>
        <v>0</v>
      </c>
      <c r="E24" s="27">
        <f>'[8]เย็น '!E24+'[8]เช้า '!E24+[8]บ่าย!E24</f>
        <v>0</v>
      </c>
      <c r="F24" s="27">
        <f>'[8]เย็น '!F24+'[8]เช้า '!F24+[8]บ่าย!F24</f>
        <v>0</v>
      </c>
      <c r="G24" s="27">
        <f>'[8]เย็น '!G24+'[8]เช้า '!G24+[8]บ่าย!G24</f>
        <v>0</v>
      </c>
      <c r="H24" s="27">
        <f>'[8]เย็น '!H24+'[8]เช้า '!H24+[8]บ่าย!H24</f>
        <v>0</v>
      </c>
      <c r="I24" s="27">
        <f>'[8]เย็น '!I24+'[8]เช้า '!I24+[8]บ่าย!I24</f>
        <v>0</v>
      </c>
      <c r="J24" s="27">
        <f t="shared" si="0"/>
        <v>0</v>
      </c>
      <c r="K24" s="27">
        <f>'[8]เย็น '!J24+'[8]เช้า '!J24+[8]บ่าย!J24</f>
        <v>0</v>
      </c>
      <c r="L24" s="27">
        <f>'[8]เย็น '!K24+'[8]เช้า '!K24+[8]บ่าย!K24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'[8]เย็น '!D25+'[8]เช้า '!D25+[8]บ่าย!D25</f>
        <v>1</v>
      </c>
      <c r="E25" s="27">
        <f>'[8]เย็น '!E25+'[8]เช้า '!E25+[8]บ่าย!E25</f>
        <v>5</v>
      </c>
      <c r="F25" s="27">
        <f>'[8]เย็น '!F25+'[8]เช้า '!F25+[8]บ่าย!F25</f>
        <v>1</v>
      </c>
      <c r="G25" s="27">
        <f>'[8]เย็น '!G25+'[8]เช้า '!G25+[8]บ่าย!G25</f>
        <v>4</v>
      </c>
      <c r="H25" s="27">
        <f>'[8]เย็น '!H25+'[8]เช้า '!H25+[8]บ่าย!H25</f>
        <v>0</v>
      </c>
      <c r="I25" s="27">
        <f>'[8]เย็น '!I25+'[8]เช้า '!I25+[8]บ่าย!I25</f>
        <v>0</v>
      </c>
      <c r="J25" s="27">
        <f t="shared" si="0"/>
        <v>4</v>
      </c>
      <c r="K25" s="27">
        <f>'[8]เย็น '!J25+'[8]เช้า '!J25+[8]บ่าย!J25</f>
        <v>0</v>
      </c>
      <c r="L25" s="27">
        <f>'[8]เย็น '!K25+'[8]เช้า '!K25+[8]บ่าย!K25</f>
        <v>0</v>
      </c>
      <c r="M25" s="28">
        <f t="shared" si="1"/>
        <v>11</v>
      </c>
      <c r="N25" s="21"/>
      <c r="O25" s="21">
        <v>115</v>
      </c>
      <c r="P25" s="21"/>
      <c r="Q25" s="21"/>
      <c r="R25" s="29">
        <f t="shared" si="2"/>
        <v>104</v>
      </c>
    </row>
    <row r="26" spans="2:18" x14ac:dyDescent="0.25">
      <c r="B26" s="21">
        <v>1004055</v>
      </c>
      <c r="C26" s="26" t="s">
        <v>6</v>
      </c>
      <c r="D26" s="27">
        <f>'[8]เย็น '!D26+'[8]เช้า '!D26+[8]บ่าย!D26</f>
        <v>0</v>
      </c>
      <c r="E26" s="27">
        <f>'[8]เย็น '!E26+'[8]เช้า '!E26+[8]บ่าย!E26</f>
        <v>6</v>
      </c>
      <c r="F26" s="27">
        <f>'[8]เย็น '!F26+'[8]เช้า '!F26+[8]บ่าย!F26</f>
        <v>0</v>
      </c>
      <c r="G26" s="27">
        <f>'[8]เย็น '!G26+'[8]เช้า '!G26+[8]บ่าย!G26</f>
        <v>0</v>
      </c>
      <c r="H26" s="27">
        <f>'[8]เย็น '!H26+'[8]เช้า '!H26+[8]บ่าย!H26</f>
        <v>0</v>
      </c>
      <c r="I26" s="27">
        <f>'[8]เย็น '!I26+'[8]เช้า '!I26+[8]บ่าย!I26</f>
        <v>0</v>
      </c>
      <c r="J26" s="27">
        <f t="shared" si="0"/>
        <v>0</v>
      </c>
      <c r="K26" s="27">
        <f>'[8]เย็น '!J26+'[8]เช้า '!J26+[8]บ่าย!J26</f>
        <v>0</v>
      </c>
      <c r="L26" s="27">
        <f>'[8]เย็น '!K26+'[8]เช้า '!K26+[8]บ่าย!K26</f>
        <v>18</v>
      </c>
      <c r="M26" s="28">
        <f t="shared" si="1"/>
        <v>24</v>
      </c>
      <c r="N26" s="21"/>
      <c r="O26" s="21"/>
      <c r="P26" s="21"/>
      <c r="Q26" s="21"/>
      <c r="R26" s="29">
        <f t="shared" si="2"/>
        <v>-24</v>
      </c>
    </row>
    <row r="27" spans="2:18" x14ac:dyDescent="0.25">
      <c r="B27" s="21">
        <v>1004055</v>
      </c>
      <c r="C27" s="26" t="s">
        <v>98</v>
      </c>
      <c r="D27" s="27">
        <f>'[8]เย็น '!D27+'[8]เช้า '!D27+[8]บ่าย!D27</f>
        <v>0</v>
      </c>
      <c r="E27" s="27">
        <f>'[8]เย็น '!E27+'[8]เช้า '!E27+[8]บ่าย!E27</f>
        <v>0</v>
      </c>
      <c r="F27" s="27">
        <f>'[8]เย็น '!F27+'[8]เช้า '!F27+[8]บ่าย!F27</f>
        <v>0</v>
      </c>
      <c r="G27" s="27">
        <f>'[8]เย็น '!G27+'[8]เช้า '!G27+[8]บ่าย!G27</f>
        <v>0</v>
      </c>
      <c r="H27" s="27">
        <f>'[8]เย็น '!H27+'[8]เช้า '!H27+[8]บ่าย!H27</f>
        <v>0</v>
      </c>
      <c r="I27" s="27">
        <f>'[8]เย็น '!I27+'[8]เช้า '!I27+[8]บ่าย!I27</f>
        <v>0</v>
      </c>
      <c r="J27" s="27">
        <f t="shared" si="0"/>
        <v>0</v>
      </c>
      <c r="K27" s="27">
        <f>'[8]เย็น '!J27+'[8]เช้า '!J27+[8]บ่าย!J27</f>
        <v>0</v>
      </c>
      <c r="L27" s="27">
        <f>'[8]เย็น '!K27+'[8]เช้า '!K27+[8]บ่าย!K27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'[8]เย็น '!D28+'[8]เช้า '!D28+[8]บ่าย!D28</f>
        <v>0</v>
      </c>
      <c r="E28" s="27">
        <f>'[8]เย็น '!E28+'[8]เช้า '!E28+[8]บ่าย!E28</f>
        <v>0</v>
      </c>
      <c r="F28" s="27">
        <f>'[8]เย็น '!F28+'[8]เช้า '!F28+[8]บ่าย!F28</f>
        <v>0</v>
      </c>
      <c r="G28" s="27">
        <f>'[8]เย็น '!G28+'[8]เช้า '!G28+[8]บ่าย!G28</f>
        <v>0</v>
      </c>
      <c r="H28" s="27">
        <f>'[8]เย็น '!H28+'[8]เช้า '!H28+[8]บ่าย!H28</f>
        <v>0</v>
      </c>
      <c r="I28" s="27">
        <f>'[8]เย็น '!I28+'[8]เช้า '!I28+[8]บ่าย!I28</f>
        <v>0</v>
      </c>
      <c r="J28" s="27">
        <f t="shared" si="0"/>
        <v>0</v>
      </c>
      <c r="K28" s="27">
        <f>'[8]เย็น '!J28+'[8]เช้า '!J28+[8]บ่าย!J28</f>
        <v>0</v>
      </c>
      <c r="L28" s="27">
        <f>'[8]เย็น '!K28+'[8]เช้า '!K28+[8]บ่าย!K28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'[8]เย็น '!D29+'[8]เช้า '!D29+[8]บ่าย!D29</f>
        <v>0</v>
      </c>
      <c r="E29" s="27">
        <f>'[8]เย็น '!E29+'[8]เช้า '!E29+[8]บ่าย!E29</f>
        <v>0</v>
      </c>
      <c r="F29" s="27">
        <f>'[8]เย็น '!F29+'[8]เช้า '!F29+[8]บ่าย!F29</f>
        <v>0</v>
      </c>
      <c r="G29" s="27">
        <f>'[8]เย็น '!G29+'[8]เช้า '!G29+[8]บ่าย!G29</f>
        <v>0</v>
      </c>
      <c r="H29" s="27">
        <f>'[8]เย็น '!H29+'[8]เช้า '!H29+[8]บ่าย!H29</f>
        <v>0</v>
      </c>
      <c r="I29" s="27">
        <f>'[8]เย็น '!I29+'[8]เช้า '!I29+[8]บ่าย!I29</f>
        <v>0</v>
      </c>
      <c r="J29" s="27">
        <f t="shared" si="0"/>
        <v>0</v>
      </c>
      <c r="K29" s="27">
        <f>'[8]เย็น '!J29+'[8]เช้า '!J29+[8]บ่าย!J29</f>
        <v>0</v>
      </c>
      <c r="L29" s="27">
        <f>'[8]เย็น '!K29+'[8]เช้า '!K29+[8]บ่าย!K29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'[8]เย็น '!D30+'[8]เช้า '!D30+[8]บ่าย!D30</f>
        <v>0</v>
      </c>
      <c r="E30" s="27">
        <f>'[8]เย็น '!E30+'[8]เช้า '!E30+[8]บ่าย!E30</f>
        <v>0</v>
      </c>
      <c r="F30" s="27">
        <f>'[8]เย็น '!F30+'[8]เช้า '!F30+[8]บ่าย!F30</f>
        <v>0</v>
      </c>
      <c r="G30" s="27">
        <f>'[8]เย็น '!G30+'[8]เช้า '!G30+[8]บ่าย!G30</f>
        <v>0</v>
      </c>
      <c r="H30" s="27">
        <f>'[8]เย็น '!H30+'[8]เช้า '!H30+[8]บ่าย!H30</f>
        <v>0</v>
      </c>
      <c r="I30" s="27">
        <f>'[8]เย็น '!I30+'[8]เช้า '!I30+[8]บ่าย!I30</f>
        <v>0</v>
      </c>
      <c r="J30" s="27">
        <f t="shared" si="0"/>
        <v>0</v>
      </c>
      <c r="K30" s="27">
        <f>'[8]เย็น '!J30+'[8]เช้า '!J30+[8]บ่าย!J30</f>
        <v>0</v>
      </c>
      <c r="L30" s="27">
        <f>'[8]เย็น '!K30+'[8]เช้า '!K30+[8]บ่าย!K30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'[8]เย็น '!D31+'[8]เช้า '!D31+[8]บ่าย!D31</f>
        <v>0</v>
      </c>
      <c r="E31" s="27">
        <f>'[8]เย็น '!E31+'[8]เช้า '!E31+[8]บ่าย!E31</f>
        <v>0</v>
      </c>
      <c r="F31" s="27">
        <f>'[8]เย็น '!F31+'[8]เช้า '!F31+[8]บ่าย!F31</f>
        <v>0</v>
      </c>
      <c r="G31" s="27">
        <f>'[8]เย็น '!G31+'[8]เช้า '!G31+[8]บ่าย!G31</f>
        <v>0</v>
      </c>
      <c r="H31" s="27">
        <f>'[8]เย็น '!H31+'[8]เช้า '!H31+[8]บ่าย!H31</f>
        <v>0</v>
      </c>
      <c r="I31" s="27">
        <f>'[8]เย็น '!I31+'[8]เช้า '!I31+[8]บ่าย!I31</f>
        <v>0</v>
      </c>
      <c r="J31" s="27">
        <f t="shared" si="0"/>
        <v>0</v>
      </c>
      <c r="K31" s="27">
        <f>'[8]เย็น '!J31+'[8]เช้า '!J31+[8]บ่าย!J31</f>
        <v>0</v>
      </c>
      <c r="L31" s="27">
        <f>'[8]เย็น '!K31+'[8]เช้า '!K31+[8]บ่าย!K31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'[8]เย็น '!D32+'[8]เช้า '!D32+[8]บ่าย!D32</f>
        <v>0</v>
      </c>
      <c r="E32" s="27">
        <f>'[8]เย็น '!E32+'[8]เช้า '!E32+[8]บ่าย!E32</f>
        <v>0</v>
      </c>
      <c r="F32" s="27">
        <f>'[8]เย็น '!F32+'[8]เช้า '!F32+[8]บ่าย!F32</f>
        <v>0</v>
      </c>
      <c r="G32" s="27">
        <f>'[8]เย็น '!G32+'[8]เช้า '!G32+[8]บ่าย!G32</f>
        <v>0</v>
      </c>
      <c r="H32" s="27">
        <f>'[8]เย็น '!H32+'[8]เช้า '!H32+[8]บ่าย!H32</f>
        <v>0</v>
      </c>
      <c r="I32" s="27">
        <f>'[8]เย็น '!I32+'[8]เช้า '!I32+[8]บ่าย!I32</f>
        <v>0</v>
      </c>
      <c r="J32" s="27">
        <f t="shared" si="0"/>
        <v>0</v>
      </c>
      <c r="K32" s="27">
        <f>'[8]เย็น '!J32+'[8]เช้า '!J32+[8]บ่าย!J32</f>
        <v>0</v>
      </c>
      <c r="L32" s="27">
        <f>'[8]เย็น '!K32+'[8]เช้า '!K32+[8]บ่าย!K32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'[8]เย็น '!D33+'[8]เช้า '!D33+[8]บ่าย!D33</f>
        <v>0</v>
      </c>
      <c r="E33" s="27">
        <f>'[8]เย็น '!E33+'[8]เช้า '!E33+[8]บ่าย!E33</f>
        <v>0</v>
      </c>
      <c r="F33" s="27">
        <f>'[8]เย็น '!F33+'[8]เช้า '!F33+[8]บ่าย!F33</f>
        <v>0</v>
      </c>
      <c r="G33" s="27">
        <f>'[8]เย็น '!G33+'[8]เช้า '!G33+[8]บ่าย!G33</f>
        <v>0</v>
      </c>
      <c r="H33" s="27">
        <f>'[8]เย็น '!H33+'[8]เช้า '!H33+[8]บ่าย!H33</f>
        <v>0</v>
      </c>
      <c r="I33" s="27">
        <f>'[8]เย็น '!I33+'[8]เช้า '!I33+[8]บ่าย!I33</f>
        <v>0</v>
      </c>
      <c r="J33" s="27">
        <f t="shared" si="0"/>
        <v>0</v>
      </c>
      <c r="K33" s="27">
        <f>'[8]เย็น '!J33+'[8]เช้า '!J33+[8]บ่าย!J33</f>
        <v>0</v>
      </c>
      <c r="L33" s="27">
        <f>'[8]เย็น '!K33+'[8]เช้า '!K33+[8]บ่าย!K33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'[8]เย็น '!D34+'[8]เช้า '!D34+[8]บ่าย!D34</f>
        <v>0</v>
      </c>
      <c r="E34" s="27">
        <f>'[8]เย็น '!E34+'[8]เช้า '!E34+[8]บ่าย!E34</f>
        <v>0</v>
      </c>
      <c r="F34" s="27">
        <f>'[8]เย็น '!F34+'[8]เช้า '!F34+[8]บ่าย!F34</f>
        <v>0</v>
      </c>
      <c r="G34" s="27">
        <f>'[8]เย็น '!G34+'[8]เช้า '!G34+[8]บ่าย!G34</f>
        <v>0</v>
      </c>
      <c r="H34" s="27">
        <f>'[8]เย็น '!H34+'[8]เช้า '!H34+[8]บ่าย!H34</f>
        <v>0</v>
      </c>
      <c r="I34" s="27">
        <f>'[8]เย็น '!I34+'[8]เช้า '!I34+[8]บ่าย!I34</f>
        <v>0</v>
      </c>
      <c r="J34" s="27">
        <f t="shared" si="0"/>
        <v>0</v>
      </c>
      <c r="K34" s="27">
        <f>'[8]เย็น '!J34+'[8]เช้า '!J34+[8]บ่าย!J34</f>
        <v>0</v>
      </c>
      <c r="L34" s="27">
        <f>'[8]เย็น '!K34+'[8]เช้า '!K34+[8]บ่าย!K34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'[8]เย็น '!D35+'[8]เช้า '!D35+[8]บ่าย!D35</f>
        <v>0</v>
      </c>
      <c r="E35" s="27">
        <f>'[8]เย็น '!E35+'[8]เช้า '!E35+[8]บ่าย!E35</f>
        <v>0</v>
      </c>
      <c r="F35" s="27">
        <f>'[8]เย็น '!F35+'[8]เช้า '!F35+[8]บ่าย!F35</f>
        <v>0</v>
      </c>
      <c r="G35" s="27">
        <f>'[8]เย็น '!G35+'[8]เช้า '!G35+[8]บ่าย!G35</f>
        <v>0</v>
      </c>
      <c r="H35" s="27">
        <f>'[8]เย็น '!H35+'[8]เช้า '!H35+[8]บ่าย!H35</f>
        <v>0</v>
      </c>
      <c r="I35" s="27">
        <f>'[8]เย็น '!I35+'[8]เช้า '!I35+[8]บ่าย!I35</f>
        <v>0</v>
      </c>
      <c r="J35" s="27">
        <f t="shared" si="0"/>
        <v>0</v>
      </c>
      <c r="K35" s="27">
        <f>'[8]เย็น '!J35+'[8]เช้า '!J35+[8]บ่าย!J35</f>
        <v>0</v>
      </c>
      <c r="L35" s="27">
        <f>'[8]เย็น '!K35+'[8]เช้า '!K35+[8]บ่าย!K35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'[8]เย็น '!D36+'[8]เช้า '!D36+[8]บ่าย!D36</f>
        <v>0</v>
      </c>
      <c r="E36" s="27">
        <f>'[8]เย็น '!E36+'[8]เช้า '!E36+[8]บ่าย!E36</f>
        <v>0</v>
      </c>
      <c r="F36" s="27">
        <f>'[8]เย็น '!F36+'[8]เช้า '!F36+[8]บ่าย!F36</f>
        <v>0</v>
      </c>
      <c r="G36" s="27">
        <f>'[8]เย็น '!G36+'[8]เช้า '!G36+[8]บ่าย!G36</f>
        <v>0</v>
      </c>
      <c r="H36" s="27">
        <f>'[8]เย็น '!H36+'[8]เช้า '!H36+[8]บ่าย!H36</f>
        <v>0</v>
      </c>
      <c r="I36" s="27">
        <f>'[8]เย็น '!I36+'[8]เช้า '!I36+[8]บ่าย!I36</f>
        <v>0</v>
      </c>
      <c r="J36" s="27">
        <f t="shared" si="0"/>
        <v>0</v>
      </c>
      <c r="K36" s="27">
        <f>'[8]เย็น '!J36+'[8]เช้า '!J36+[8]บ่าย!J36</f>
        <v>0</v>
      </c>
      <c r="L36" s="27">
        <f>'[8]เย็น '!K36+'[8]เช้า '!K36+[8]บ่าย!K36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'[8]เย็น '!D37+'[8]เช้า '!D37+[8]บ่าย!D37</f>
        <v>0</v>
      </c>
      <c r="E37" s="27">
        <f>'[8]เย็น '!E37+'[8]เช้า '!E37+[8]บ่าย!E37</f>
        <v>0</v>
      </c>
      <c r="F37" s="27">
        <f>'[8]เย็น '!F37+'[8]เช้า '!F37+[8]บ่าย!F37</f>
        <v>0</v>
      </c>
      <c r="G37" s="27">
        <f>'[8]เย็น '!G37+'[8]เช้า '!G37+[8]บ่าย!G37</f>
        <v>0</v>
      </c>
      <c r="H37" s="27">
        <f>'[8]เย็น '!H37+'[8]เช้า '!H37+[8]บ่าย!H37</f>
        <v>0</v>
      </c>
      <c r="I37" s="27">
        <f>'[8]เย็น '!I37+'[8]เช้า '!I37+[8]บ่าย!I37</f>
        <v>0</v>
      </c>
      <c r="J37" s="27">
        <f t="shared" si="0"/>
        <v>0</v>
      </c>
      <c r="K37" s="27">
        <f>'[8]เย็น '!J37+'[8]เช้า '!J37+[8]บ่าย!J37</f>
        <v>0</v>
      </c>
      <c r="L37" s="27">
        <f>'[8]เย็น '!K37+'[8]เช้า '!K37+[8]บ่าย!K37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'[8]เย็น '!D38+'[8]เช้า '!D38+[8]บ่าย!D38</f>
        <v>0</v>
      </c>
      <c r="E38" s="27">
        <f>'[8]เย็น '!E38+'[8]เช้า '!E38+[8]บ่าย!E38</f>
        <v>0</v>
      </c>
      <c r="F38" s="27">
        <f>'[8]เย็น '!F38+'[8]เช้า '!F38+[8]บ่าย!F38</f>
        <v>0</v>
      </c>
      <c r="G38" s="27">
        <f>'[8]เย็น '!G38+'[8]เช้า '!G38+[8]บ่าย!G38</f>
        <v>0</v>
      </c>
      <c r="H38" s="27">
        <f>'[8]เย็น '!H38+'[8]เช้า '!H38+[8]บ่าย!H38</f>
        <v>0</v>
      </c>
      <c r="I38" s="27">
        <f>'[8]เย็น '!I38+'[8]เช้า '!I38+[8]บ่าย!I38</f>
        <v>0</v>
      </c>
      <c r="J38" s="27">
        <f t="shared" si="0"/>
        <v>0</v>
      </c>
      <c r="K38" s="27">
        <f>'[8]เย็น '!J38+'[8]เช้า '!J38+[8]บ่าย!J38</f>
        <v>0</v>
      </c>
      <c r="L38" s="27">
        <f>'[8]เย็น '!K38+'[8]เช้า '!K38+[8]บ่าย!K38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'[8]เย็น '!D39+'[8]เช้า '!D39+[8]บ่าย!D39</f>
        <v>0</v>
      </c>
      <c r="E39" s="27">
        <f>'[8]เย็น '!E39+'[8]เช้า '!E39+[8]บ่าย!E39</f>
        <v>0</v>
      </c>
      <c r="F39" s="27">
        <f>'[8]เย็น '!F39+'[8]เช้า '!F39+[8]บ่าย!F39</f>
        <v>0</v>
      </c>
      <c r="G39" s="27">
        <f>'[8]เย็น '!G39+'[8]เช้า '!G39+[8]บ่าย!G39</f>
        <v>0</v>
      </c>
      <c r="H39" s="27">
        <f>'[8]เย็น '!H39+'[8]เช้า '!H39+[8]บ่าย!H39</f>
        <v>0</v>
      </c>
      <c r="I39" s="27">
        <f>'[8]เย็น '!I39+'[8]เช้า '!I39+[8]บ่าย!I39</f>
        <v>0</v>
      </c>
      <c r="J39" s="27">
        <f t="shared" si="0"/>
        <v>0</v>
      </c>
      <c r="K39" s="27">
        <f>'[8]เย็น '!J39+'[8]เช้า '!J39+[8]บ่าย!J39</f>
        <v>0</v>
      </c>
      <c r="L39" s="27">
        <f>'[8]เย็น '!K39+'[8]เช้า '!K39+[8]บ่าย!K39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'[8]เย็น '!D40+'[8]เช้า '!D40+[8]บ่าย!D40</f>
        <v>0</v>
      </c>
      <c r="E40" s="27">
        <f>'[8]เย็น '!E40+'[8]เช้า '!E40+[8]บ่าย!E40</f>
        <v>0</v>
      </c>
      <c r="F40" s="27">
        <f>'[8]เย็น '!F40+'[8]เช้า '!F40+[8]บ่าย!F40</f>
        <v>0</v>
      </c>
      <c r="G40" s="27">
        <f>'[8]เย็น '!G40+'[8]เช้า '!G40+[8]บ่าย!G40</f>
        <v>0</v>
      </c>
      <c r="H40" s="27">
        <f>'[8]เย็น '!H40+'[8]เช้า '!H40+[8]บ่าย!H40</f>
        <v>0</v>
      </c>
      <c r="I40" s="27">
        <f>'[8]เย็น '!I40+'[8]เช้า '!I40+[8]บ่าย!I40</f>
        <v>0</v>
      </c>
      <c r="J40" s="27">
        <f t="shared" si="0"/>
        <v>0</v>
      </c>
      <c r="K40" s="27">
        <f>'[8]เย็น '!J40+'[8]เช้า '!J40+[8]บ่าย!J40</f>
        <v>0</v>
      </c>
      <c r="L40" s="27">
        <f>'[8]เย็น '!K40+'[8]เช้า '!K40+[8]บ่าย!K40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'[8]เย็น '!D41+'[8]เช้า '!D41+[8]บ่าย!D41</f>
        <v>0</v>
      </c>
      <c r="E41" s="27">
        <f>'[8]เย็น '!E41+'[8]เช้า '!E41+[8]บ่าย!E41</f>
        <v>0</v>
      </c>
      <c r="F41" s="27">
        <f>'[8]เย็น '!F41+'[8]เช้า '!F41+[8]บ่าย!F41</f>
        <v>0</v>
      </c>
      <c r="G41" s="27">
        <f>'[8]เย็น '!G41+'[8]เช้า '!G41+[8]บ่าย!G41</f>
        <v>0</v>
      </c>
      <c r="H41" s="27">
        <f>'[8]เย็น '!H41+'[8]เช้า '!H41+[8]บ่าย!H41</f>
        <v>0</v>
      </c>
      <c r="I41" s="27">
        <f>'[8]เย็น '!I41+'[8]เช้า '!I41+[8]บ่าย!I41</f>
        <v>0</v>
      </c>
      <c r="J41" s="27">
        <f t="shared" si="0"/>
        <v>0</v>
      </c>
      <c r="K41" s="27">
        <f>'[8]เย็น '!J41+'[8]เช้า '!J41+[8]บ่าย!J41</f>
        <v>0</v>
      </c>
      <c r="L41" s="27">
        <f>'[8]เย็น '!K41+'[8]เช้า '!K41+[8]บ่าย!K41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'[8]เย็น '!D42+'[8]เช้า '!D42+[8]บ่าย!D42</f>
        <v>0</v>
      </c>
      <c r="E42" s="27">
        <f>'[8]เย็น '!E42+'[8]เช้า '!E42+[8]บ่าย!E42</f>
        <v>0</v>
      </c>
      <c r="F42" s="27">
        <f>'[8]เย็น '!F42+'[8]เช้า '!F42+[8]บ่าย!F42</f>
        <v>0</v>
      </c>
      <c r="G42" s="27">
        <f>'[8]เย็น '!G42+'[8]เช้า '!G42+[8]บ่าย!G42</f>
        <v>0</v>
      </c>
      <c r="H42" s="27">
        <f>'[8]เย็น '!H42+'[8]เช้า '!H42+[8]บ่าย!H42</f>
        <v>0</v>
      </c>
      <c r="I42" s="27">
        <f>'[8]เย็น '!I42+'[8]เช้า '!I42+[8]บ่าย!I42</f>
        <v>0</v>
      </c>
      <c r="J42" s="27">
        <f t="shared" si="0"/>
        <v>0</v>
      </c>
      <c r="K42" s="27">
        <f>'[8]เย็น '!J42+'[8]เช้า '!J42+[8]บ่าย!J42</f>
        <v>0</v>
      </c>
      <c r="L42" s="27">
        <f>'[8]เย็น '!K42+'[8]เช้า '!K42+[8]บ่าย!K42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'[8]เย็น '!D43+'[8]เช้า '!D43+[8]บ่าย!D43</f>
        <v>0</v>
      </c>
      <c r="E43" s="27">
        <f>'[8]เย็น '!E43+'[8]เช้า '!E43+[8]บ่าย!E43</f>
        <v>0</v>
      </c>
      <c r="F43" s="27">
        <f>'[8]เย็น '!F43+'[8]เช้า '!F43+[8]บ่าย!F43</f>
        <v>0</v>
      </c>
      <c r="G43" s="27">
        <f>'[8]เย็น '!G43+'[8]เช้า '!G43+[8]บ่าย!G43</f>
        <v>0</v>
      </c>
      <c r="H43" s="27">
        <f>'[8]เย็น '!H43+'[8]เช้า '!H43+[8]บ่าย!H43</f>
        <v>0</v>
      </c>
      <c r="I43" s="27">
        <f>'[8]เย็น '!I43+'[8]เช้า '!I43+[8]บ่าย!I43</f>
        <v>0</v>
      </c>
      <c r="J43" s="27">
        <f t="shared" si="0"/>
        <v>0</v>
      </c>
      <c r="K43" s="27">
        <f>'[8]เย็น '!J43+'[8]เช้า '!J43+[8]บ่าย!J43</f>
        <v>0</v>
      </c>
      <c r="L43" s="27">
        <f>'[8]เย็น '!K43+'[8]เช้า '!K43+[8]บ่าย!K43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'[8]เย็น '!D44+'[8]เช้า '!D44+[8]บ่าย!D44</f>
        <v>0</v>
      </c>
      <c r="E44" s="27">
        <f>'[8]เย็น '!E44+'[8]เช้า '!E44+[8]บ่าย!E44</f>
        <v>0</v>
      </c>
      <c r="F44" s="27">
        <f>'[8]เย็น '!F44+'[8]เช้า '!F44+[8]บ่าย!F44</f>
        <v>0</v>
      </c>
      <c r="G44" s="27">
        <f>'[8]เย็น '!G44+'[8]เช้า '!G44+[8]บ่าย!G44</f>
        <v>0</v>
      </c>
      <c r="H44" s="27">
        <f>'[8]เย็น '!H44+'[8]เช้า '!H44+[8]บ่าย!H44</f>
        <v>0</v>
      </c>
      <c r="I44" s="27">
        <f>'[8]เย็น '!I44+'[8]เช้า '!I44+[8]บ่าย!I44</f>
        <v>0</v>
      </c>
      <c r="J44" s="27">
        <f t="shared" si="0"/>
        <v>0</v>
      </c>
      <c r="K44" s="27">
        <f>'[8]เย็น '!J44+'[8]เช้า '!J44+[8]บ่าย!J44</f>
        <v>0</v>
      </c>
      <c r="L44" s="27">
        <f>'[8]เย็น '!K44+'[8]เช้า '!K44+[8]บ่าย!K44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'[8]เย็น '!D45+'[8]เช้า '!D45+[8]บ่าย!D45</f>
        <v>0</v>
      </c>
      <c r="E45" s="27">
        <f>'[8]เย็น '!E45+'[8]เช้า '!E45+[8]บ่าย!E45</f>
        <v>0</v>
      </c>
      <c r="F45" s="27">
        <f>'[8]เย็น '!F45+'[8]เช้า '!F45+[8]บ่าย!F45</f>
        <v>0</v>
      </c>
      <c r="G45" s="27">
        <f>'[8]เย็น '!G45+'[8]เช้า '!G45+[8]บ่าย!G45</f>
        <v>0</v>
      </c>
      <c r="H45" s="27">
        <f>'[8]เย็น '!H45+'[8]เช้า '!H45+[8]บ่าย!H45</f>
        <v>0</v>
      </c>
      <c r="I45" s="27">
        <f>'[8]เย็น '!I45+'[8]เช้า '!I45+[8]บ่าย!I45</f>
        <v>0</v>
      </c>
      <c r="J45" s="27">
        <f t="shared" si="0"/>
        <v>0</v>
      </c>
      <c r="K45" s="27">
        <f>'[8]เย็น '!J45+'[8]เช้า '!J45+[8]บ่าย!J45</f>
        <v>0</v>
      </c>
      <c r="L45" s="27">
        <f>'[8]เย็น '!K45+'[8]เช้า '!K45+[8]บ่าย!K45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'[8]เย็น '!D46+'[8]เช้า '!D46+[8]บ่าย!D46</f>
        <v>0</v>
      </c>
      <c r="E46" s="27">
        <f>'[8]เย็น '!E46+'[8]เช้า '!E46+[8]บ่าย!E46</f>
        <v>0</v>
      </c>
      <c r="F46" s="27">
        <f>'[8]เย็น '!F46+'[8]เช้า '!F46+[8]บ่าย!F46</f>
        <v>0</v>
      </c>
      <c r="G46" s="27">
        <f>'[8]เย็น '!G46+'[8]เช้า '!G46+[8]บ่าย!G46</f>
        <v>0</v>
      </c>
      <c r="H46" s="27">
        <f>'[8]เย็น '!H46+'[8]เช้า '!H46+[8]บ่าย!H46</f>
        <v>0</v>
      </c>
      <c r="I46" s="27">
        <f>'[8]เย็น '!I46+'[8]เช้า '!I46+[8]บ่าย!I46</f>
        <v>0</v>
      </c>
      <c r="J46" s="27">
        <f t="shared" si="0"/>
        <v>0</v>
      </c>
      <c r="K46" s="27">
        <f>'[8]เย็น '!J46+'[8]เช้า '!J46+[8]บ่าย!J46</f>
        <v>0</v>
      </c>
      <c r="L46" s="27">
        <f>'[8]เย็น '!K46+'[8]เช้า '!K46+[8]บ่าย!K46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'[8]เย็น '!D47+'[8]เช้า '!D47+[8]บ่าย!D47</f>
        <v>0</v>
      </c>
      <c r="E47" s="27">
        <f>'[8]เย็น '!E47+'[8]เช้า '!E47+[8]บ่าย!E47</f>
        <v>0</v>
      </c>
      <c r="F47" s="27">
        <f>'[8]เย็น '!F47+'[8]เช้า '!F47+[8]บ่าย!F47</f>
        <v>0</v>
      </c>
      <c r="G47" s="27">
        <f>'[8]เย็น '!G47+'[8]เช้า '!G47+[8]บ่าย!G47</f>
        <v>0</v>
      </c>
      <c r="H47" s="27">
        <f>'[8]เย็น '!H47+'[8]เช้า '!H47+[8]บ่าย!H47</f>
        <v>0</v>
      </c>
      <c r="I47" s="27">
        <f>'[8]เย็น '!I47+'[8]เช้า '!I47+[8]บ่าย!I47</f>
        <v>0</v>
      </c>
      <c r="J47" s="27">
        <f t="shared" si="0"/>
        <v>0</v>
      </c>
      <c r="K47" s="27">
        <f>'[8]เย็น '!J47+'[8]เช้า '!J47+[8]บ่าย!J47</f>
        <v>0</v>
      </c>
      <c r="L47" s="27">
        <f>'[8]เย็น '!K47+'[8]เช้า '!K47+[8]บ่าย!K47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'[8]เย็น '!D48+'[8]เช้า '!D48+[8]บ่าย!D48</f>
        <v>0</v>
      </c>
      <c r="E48" s="27">
        <f>'[8]เย็น '!E48+'[8]เช้า '!E48+[8]บ่าย!E48</f>
        <v>0</v>
      </c>
      <c r="F48" s="27">
        <f>'[8]เย็น '!F48+'[8]เช้า '!F48+[8]บ่าย!F48</f>
        <v>0</v>
      </c>
      <c r="G48" s="27">
        <f>'[8]เย็น '!G48+'[8]เช้า '!G48+[8]บ่าย!G48</f>
        <v>0</v>
      </c>
      <c r="H48" s="27">
        <f>'[8]เย็น '!H48+'[8]เช้า '!H48+[8]บ่าย!H48</f>
        <v>0</v>
      </c>
      <c r="I48" s="27">
        <f>'[8]เย็น '!I48+'[8]เช้า '!I48+[8]บ่าย!I48</f>
        <v>0</v>
      </c>
      <c r="J48" s="27">
        <f t="shared" si="0"/>
        <v>0</v>
      </c>
      <c r="K48" s="27">
        <f>'[8]เย็น '!J48+'[8]เช้า '!J48+[8]บ่าย!J48</f>
        <v>0</v>
      </c>
      <c r="L48" s="27">
        <f>'[8]เย็น '!K48+'[8]เช้า '!K48+[8]บ่าย!K48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'[8]เย็น '!D49+'[8]เช้า '!D49+[8]บ่าย!D49</f>
        <v>0</v>
      </c>
      <c r="E49" s="27">
        <f>'[8]เย็น '!E49+'[8]เช้า '!E49+[8]บ่าย!E49</f>
        <v>0</v>
      </c>
      <c r="F49" s="27">
        <f>'[8]เย็น '!F49+'[8]เช้า '!F49+[8]บ่าย!F49</f>
        <v>0</v>
      </c>
      <c r="G49" s="27">
        <f>'[8]เย็น '!G49+'[8]เช้า '!G49+[8]บ่าย!G49</f>
        <v>0</v>
      </c>
      <c r="H49" s="27">
        <f>'[8]เย็น '!H49+'[8]เช้า '!H49+[8]บ่าย!H49</f>
        <v>0</v>
      </c>
      <c r="I49" s="27">
        <f>'[8]เย็น '!I49+'[8]เช้า '!I49+[8]บ่าย!I49</f>
        <v>0</v>
      </c>
      <c r="J49" s="27">
        <f t="shared" si="0"/>
        <v>0</v>
      </c>
      <c r="K49" s="27">
        <f>'[8]เย็น '!J49+'[8]เช้า '!J49+[8]บ่าย!J49</f>
        <v>0</v>
      </c>
      <c r="L49" s="27">
        <f>'[8]เย็น '!K49+'[8]เช้า '!K49+[8]บ่าย!K49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'[8]เย็น '!D50+'[8]เช้า '!D50+[8]บ่าย!D50</f>
        <v>0</v>
      </c>
      <c r="E50" s="27">
        <f>'[8]เย็น '!E50+'[8]เช้า '!E50+[8]บ่าย!E50</f>
        <v>0</v>
      </c>
      <c r="F50" s="27">
        <f>'[8]เย็น '!F50+'[8]เช้า '!F50+[8]บ่าย!F50</f>
        <v>0</v>
      </c>
      <c r="G50" s="27">
        <f>'[8]เย็น '!G50+'[8]เช้า '!G50+[8]บ่าย!G50</f>
        <v>0</v>
      </c>
      <c r="H50" s="27">
        <f>'[8]เย็น '!H50+'[8]เช้า '!H50+[8]บ่าย!H50</f>
        <v>0</v>
      </c>
      <c r="I50" s="27">
        <f>'[8]เย็น '!I50+'[8]เช้า '!I50+[8]บ่าย!I50</f>
        <v>0</v>
      </c>
      <c r="J50" s="27">
        <f t="shared" si="0"/>
        <v>0</v>
      </c>
      <c r="K50" s="27">
        <f>'[8]เย็น '!J50+'[8]เช้า '!J50+[8]บ่าย!J50</f>
        <v>0</v>
      </c>
      <c r="L50" s="27">
        <f>'[8]เย็น '!K50+'[8]เช้า '!K50+[8]บ่าย!K50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'[8]เย็น '!D51+'[8]เช้า '!D51+[8]บ่าย!D51</f>
        <v>0</v>
      </c>
      <c r="E51" s="27">
        <f>'[8]เย็น '!E51+'[8]เช้า '!E51+[8]บ่าย!E51</f>
        <v>0</v>
      </c>
      <c r="F51" s="27">
        <f>'[8]เย็น '!F51+'[8]เช้า '!F51+[8]บ่าย!F51</f>
        <v>0</v>
      </c>
      <c r="G51" s="27">
        <f>'[8]เย็น '!G51+'[8]เช้า '!G51+[8]บ่าย!G51</f>
        <v>0</v>
      </c>
      <c r="H51" s="27">
        <f>'[8]เย็น '!H51+'[8]เช้า '!H51+[8]บ่าย!H51</f>
        <v>0</v>
      </c>
      <c r="I51" s="27">
        <f>'[8]เย็น '!I51+'[8]เช้า '!I51+[8]บ่าย!I51</f>
        <v>0</v>
      </c>
      <c r="J51" s="27">
        <f t="shared" si="0"/>
        <v>0</v>
      </c>
      <c r="K51" s="27">
        <f>'[8]เย็น '!J51+'[8]เช้า '!J51+[8]บ่าย!J51</f>
        <v>0</v>
      </c>
      <c r="L51" s="27">
        <f>'[8]เย็น '!K51+'[8]เช้า '!K51+[8]บ่าย!K51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'[8]เย็น '!D52+'[8]เช้า '!D52+[8]บ่าย!D52</f>
        <v>0</v>
      </c>
      <c r="E52" s="27">
        <f>'[8]เย็น '!E52+'[8]เช้า '!E52+[8]บ่าย!E52</f>
        <v>0</v>
      </c>
      <c r="F52" s="27">
        <f>'[8]เย็น '!F52+'[8]เช้า '!F52+[8]บ่าย!F52</f>
        <v>0</v>
      </c>
      <c r="G52" s="27">
        <f>'[8]เย็น '!G52+'[8]เช้า '!G52+[8]บ่าย!G52</f>
        <v>0</v>
      </c>
      <c r="H52" s="27">
        <f>'[8]เย็น '!H52+'[8]เช้า '!H52+[8]บ่าย!H52</f>
        <v>0</v>
      </c>
      <c r="I52" s="27">
        <f>'[8]เย็น '!I52+'[8]เช้า '!I52+[8]บ่าย!I52</f>
        <v>0</v>
      </c>
      <c r="J52" s="27">
        <f t="shared" si="0"/>
        <v>0</v>
      </c>
      <c r="K52" s="27">
        <f>'[8]เย็น '!J52+'[8]เช้า '!J52+[8]บ่าย!J52</f>
        <v>0</v>
      </c>
      <c r="L52" s="27">
        <f>'[8]เย็น '!K52+'[8]เช้า '!K52+[8]บ่าย!K52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'[8]เย็น '!D53+'[8]เช้า '!D53+[8]บ่าย!D53</f>
        <v>0</v>
      </c>
      <c r="E53" s="27">
        <f>'[8]เย็น '!E53+'[8]เช้า '!E53+[8]บ่าย!E53</f>
        <v>0</v>
      </c>
      <c r="F53" s="27">
        <f>'[8]เย็น '!F53+'[8]เช้า '!F53+[8]บ่าย!F53</f>
        <v>0</v>
      </c>
      <c r="G53" s="27">
        <f>'[8]เย็น '!G53+'[8]เช้า '!G53+[8]บ่าย!G53</f>
        <v>0</v>
      </c>
      <c r="H53" s="27">
        <f>'[8]เย็น '!H53+'[8]เช้า '!H53+[8]บ่าย!H53</f>
        <v>0</v>
      </c>
      <c r="I53" s="27">
        <f>'[8]เย็น '!I53+'[8]เช้า '!I53+[8]บ่าย!I53</f>
        <v>0</v>
      </c>
      <c r="J53" s="27">
        <f t="shared" si="0"/>
        <v>0</v>
      </c>
      <c r="K53" s="27">
        <f>'[8]เย็น '!J53+'[8]เช้า '!J53+[8]บ่าย!J53</f>
        <v>0</v>
      </c>
      <c r="L53" s="27">
        <f>'[8]เย็น '!K53+'[8]เช้า '!K53+[8]บ่าย!K53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'[8]เย็น '!D54+'[8]เช้า '!D54+[8]บ่าย!D54</f>
        <v>0</v>
      </c>
      <c r="E54" s="27">
        <f>'[8]เย็น '!E54+'[8]เช้า '!E54+[8]บ่าย!E54</f>
        <v>0</v>
      </c>
      <c r="F54" s="27">
        <f>'[8]เย็น '!F54+'[8]เช้า '!F54+[8]บ่าย!F54</f>
        <v>0</v>
      </c>
      <c r="G54" s="27">
        <f>'[8]เย็น '!G54+'[8]เช้า '!G54+[8]บ่าย!G54</f>
        <v>0</v>
      </c>
      <c r="H54" s="27">
        <f>'[8]เย็น '!H54+'[8]เช้า '!H54+[8]บ่าย!H54</f>
        <v>0</v>
      </c>
      <c r="I54" s="27">
        <f>'[8]เย็น '!I54+'[8]เช้า '!I54+[8]บ่าย!I54</f>
        <v>0</v>
      </c>
      <c r="J54" s="27">
        <f t="shared" si="0"/>
        <v>0</v>
      </c>
      <c r="K54" s="27">
        <f>'[8]เย็น '!J54+'[8]เช้า '!J54+[8]บ่าย!J54</f>
        <v>0</v>
      </c>
      <c r="L54" s="27">
        <f>'[8]เย็น '!K54+'[8]เช้า '!K54+[8]บ่าย!K54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'[8]เย็น '!D55+'[8]เช้า '!D55+[8]บ่าย!D55</f>
        <v>0</v>
      </c>
      <c r="E55" s="27">
        <f>'[8]เย็น '!E55+'[8]เช้า '!E55+[8]บ่าย!E55</f>
        <v>0</v>
      </c>
      <c r="F55" s="27">
        <f>'[8]เย็น '!F55+'[8]เช้า '!F55+[8]บ่าย!F55</f>
        <v>0</v>
      </c>
      <c r="G55" s="27">
        <f>'[8]เย็น '!G55+'[8]เช้า '!G55+[8]บ่าย!G55</f>
        <v>0</v>
      </c>
      <c r="H55" s="27">
        <f>'[8]เย็น '!H55+'[8]เช้า '!H55+[8]บ่าย!H55</f>
        <v>0</v>
      </c>
      <c r="I55" s="27">
        <f>'[8]เย็น '!I55+'[8]เช้า '!I55+[8]บ่าย!I55</f>
        <v>0</v>
      </c>
      <c r="J55" s="27">
        <f t="shared" si="0"/>
        <v>0</v>
      </c>
      <c r="K55" s="27">
        <f>'[8]เย็น '!J55+'[8]เช้า '!J55+[8]บ่าย!J55</f>
        <v>0</v>
      </c>
      <c r="L55" s="27">
        <f>'[8]เย็น '!K55+'[8]เช้า '!K55+[8]บ่าย!K55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'[8]เย็น '!D56+'[8]เช้า '!D56+[8]บ่าย!D56</f>
        <v>0</v>
      </c>
      <c r="E56" s="27">
        <f>'[8]เย็น '!E56+'[8]เช้า '!E56+[8]บ่าย!E56</f>
        <v>0</v>
      </c>
      <c r="F56" s="27">
        <f>'[8]เย็น '!F56+'[8]เช้า '!F56+[8]บ่าย!F56</f>
        <v>0</v>
      </c>
      <c r="G56" s="27">
        <f>'[8]เย็น '!G56+'[8]เช้า '!G56+[8]บ่าย!G56</f>
        <v>0</v>
      </c>
      <c r="H56" s="27">
        <f>'[8]เย็น '!H56+'[8]เช้า '!H56+[8]บ่าย!H56</f>
        <v>0</v>
      </c>
      <c r="I56" s="27">
        <f>'[8]เย็น '!I56+'[8]เช้า '!I56+[8]บ่าย!I56</f>
        <v>0</v>
      </c>
      <c r="J56" s="27">
        <f t="shared" si="0"/>
        <v>0</v>
      </c>
      <c r="K56" s="27">
        <f>'[8]เย็น '!J56+'[8]เช้า '!J56+[8]บ่าย!J56</f>
        <v>0</v>
      </c>
      <c r="L56" s="27">
        <f>'[8]เย็น '!K56+'[8]เช้า '!K56+[8]บ่าย!K56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'[8]เย็น '!D57+'[8]เช้า '!D57+[8]บ่าย!D57</f>
        <v>0</v>
      </c>
      <c r="E57" s="27">
        <f>'[8]เย็น '!E57+'[8]เช้า '!E57+[8]บ่าย!E57</f>
        <v>0</v>
      </c>
      <c r="F57" s="27">
        <f>'[8]เย็น '!F57+'[8]เช้า '!F57+[8]บ่าย!F57</f>
        <v>0</v>
      </c>
      <c r="G57" s="27">
        <f>'[8]เย็น '!G57+'[8]เช้า '!G57+[8]บ่าย!G57</f>
        <v>0</v>
      </c>
      <c r="H57" s="27">
        <f>'[8]เย็น '!H57+'[8]เช้า '!H57+[8]บ่าย!H57</f>
        <v>0</v>
      </c>
      <c r="I57" s="27">
        <f>'[8]เย็น '!I57+'[8]เช้า '!I57+[8]บ่าย!I57</f>
        <v>0</v>
      </c>
      <c r="J57" s="27">
        <f t="shared" si="0"/>
        <v>0</v>
      </c>
      <c r="K57" s="27">
        <f>'[8]เย็น '!J57+'[8]เช้า '!J57+[8]บ่าย!J57</f>
        <v>0</v>
      </c>
      <c r="L57" s="27">
        <f>'[8]เย็น '!K57+'[8]เช้า '!K57+[8]บ่าย!K57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'[8]เย็น '!D58+'[8]เช้า '!D58+[8]บ่าย!D58</f>
        <v>0</v>
      </c>
      <c r="E58" s="27">
        <f>'[8]เย็น '!E58+'[8]เช้า '!E58+[8]บ่าย!E58</f>
        <v>0</v>
      </c>
      <c r="F58" s="27">
        <f>'[8]เย็น '!F58+'[8]เช้า '!F58+[8]บ่าย!F58</f>
        <v>0</v>
      </c>
      <c r="G58" s="27">
        <f>'[8]เย็น '!G58+'[8]เช้า '!G58+[8]บ่าย!G58</f>
        <v>0</v>
      </c>
      <c r="H58" s="27">
        <f>'[8]เย็น '!H58+'[8]เช้า '!H58+[8]บ่าย!H58</f>
        <v>0</v>
      </c>
      <c r="I58" s="27">
        <f>'[8]เย็น '!I58+'[8]เช้า '!I58+[8]บ่าย!I58</f>
        <v>0</v>
      </c>
      <c r="J58" s="27">
        <f t="shared" si="0"/>
        <v>0</v>
      </c>
      <c r="K58" s="27">
        <f>'[8]เย็น '!J58+'[8]เช้า '!J58+[8]บ่าย!J58</f>
        <v>0</v>
      </c>
      <c r="L58" s="27">
        <f>'[8]เย็น '!K58+'[8]เช้า '!K58+[8]บ่าย!K58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'[8]เย็น '!D59+'[8]เช้า '!D59+[8]บ่าย!D59</f>
        <v>0</v>
      </c>
      <c r="E59" s="27">
        <f>'[8]เย็น '!E59+'[8]เช้า '!E59+[8]บ่าย!E59</f>
        <v>0</v>
      </c>
      <c r="F59" s="27">
        <f>'[8]เย็น '!F59+'[8]เช้า '!F59+[8]บ่าย!F59</f>
        <v>0</v>
      </c>
      <c r="G59" s="27">
        <f>'[8]เย็น '!G59+'[8]เช้า '!G59+[8]บ่าย!G59</f>
        <v>0</v>
      </c>
      <c r="H59" s="27">
        <f>'[8]เย็น '!H59+'[8]เช้า '!H59+[8]บ่าย!H59</f>
        <v>0</v>
      </c>
      <c r="I59" s="27">
        <f>'[8]เย็น '!I59+'[8]เช้า '!I59+[8]บ่าย!I59</f>
        <v>0</v>
      </c>
      <c r="J59" s="27">
        <f t="shared" si="0"/>
        <v>0</v>
      </c>
      <c r="K59" s="27">
        <f>'[8]เย็น '!J59+'[8]เช้า '!J59+[8]บ่าย!J59</f>
        <v>0</v>
      </c>
      <c r="L59" s="27">
        <f>'[8]เย็น '!K59+'[8]เช้า '!K59+[8]บ่าย!K59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'[8]เย็น '!D60+'[8]เช้า '!D60+[8]บ่าย!D60</f>
        <v>0</v>
      </c>
      <c r="E60" s="27">
        <f>'[8]เย็น '!E60+'[8]เช้า '!E60+[8]บ่าย!E60</f>
        <v>0</v>
      </c>
      <c r="F60" s="27">
        <f>'[8]เย็น '!F60+'[8]เช้า '!F60+[8]บ่าย!F60</f>
        <v>0</v>
      </c>
      <c r="G60" s="27">
        <f>'[8]เย็น '!G60+'[8]เช้า '!G60+[8]บ่าย!G60</f>
        <v>0</v>
      </c>
      <c r="H60" s="27">
        <f>'[8]เย็น '!H60+'[8]เช้า '!H60+[8]บ่าย!H60</f>
        <v>0</v>
      </c>
      <c r="I60" s="27">
        <f>'[8]เย็น '!I60+'[8]เช้า '!I60+[8]บ่าย!I60</f>
        <v>0</v>
      </c>
      <c r="J60" s="27">
        <f t="shared" si="0"/>
        <v>0</v>
      </c>
      <c r="K60" s="27">
        <f>'[8]เย็น '!J60+'[8]เช้า '!J60+[8]บ่าย!J60</f>
        <v>0</v>
      </c>
      <c r="L60" s="27">
        <f>'[8]เย็น '!K60+'[8]เช้า '!K60+[8]บ่าย!K60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'[8]เย็น '!D61+'[8]เช้า '!D61+[8]บ่าย!D61</f>
        <v>0</v>
      </c>
      <c r="E61" s="27">
        <f>'[8]เย็น '!E61+'[8]เช้า '!E61+[8]บ่าย!E61</f>
        <v>0</v>
      </c>
      <c r="F61" s="27">
        <f>'[8]เย็น '!F61+'[8]เช้า '!F61+[8]บ่าย!F61</f>
        <v>0</v>
      </c>
      <c r="G61" s="27">
        <f>'[8]เย็น '!G61+'[8]เช้า '!G61+[8]บ่าย!G61</f>
        <v>0</v>
      </c>
      <c r="H61" s="27">
        <f>'[8]เย็น '!H61+'[8]เช้า '!H61+[8]บ่าย!H61</f>
        <v>0</v>
      </c>
      <c r="I61" s="27">
        <f>'[8]เย็น '!I61+'[8]เช้า '!I61+[8]บ่าย!I61</f>
        <v>0</v>
      </c>
      <c r="J61" s="27">
        <f t="shared" si="0"/>
        <v>0</v>
      </c>
      <c r="K61" s="27">
        <f>'[8]เย็น '!J61+'[8]เช้า '!J61+[8]บ่าย!J61</f>
        <v>0</v>
      </c>
      <c r="L61" s="27">
        <f>'[8]เย็น '!K61+'[8]เช้า '!K61+[8]บ่าย!K61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'[8]เย็น '!D62+'[8]เช้า '!D62+[8]บ่าย!D62</f>
        <v>0</v>
      </c>
      <c r="E62" s="27">
        <f>'[8]เย็น '!E62+'[8]เช้า '!E62+[8]บ่าย!E62</f>
        <v>0</v>
      </c>
      <c r="F62" s="27">
        <f>'[8]เย็น '!F62+'[8]เช้า '!F62+[8]บ่าย!F62</f>
        <v>0</v>
      </c>
      <c r="G62" s="27">
        <f>'[8]เย็น '!G62+'[8]เช้า '!G62+[8]บ่าย!G62</f>
        <v>0</v>
      </c>
      <c r="H62" s="27">
        <f>'[8]เย็น '!H62+'[8]เช้า '!H62+[8]บ่าย!H62</f>
        <v>0</v>
      </c>
      <c r="I62" s="27">
        <f>'[8]เย็น '!I62+'[8]เช้า '!I62+[8]บ่าย!I62</f>
        <v>0</v>
      </c>
      <c r="J62" s="27">
        <f t="shared" si="0"/>
        <v>0</v>
      </c>
      <c r="K62" s="27">
        <f>'[8]เย็น '!J62+'[8]เช้า '!J62+[8]บ่าย!J62</f>
        <v>0</v>
      </c>
      <c r="L62" s="27">
        <f>'[8]เย็น '!K62+'[8]เช้า '!K62+[8]บ่าย!K62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'[8]เย็น '!D63+'[8]เช้า '!D63+[8]บ่าย!D63</f>
        <v>0</v>
      </c>
      <c r="E63" s="27">
        <f>'[8]เย็น '!E63+'[8]เช้า '!E63+[8]บ่าย!E63</f>
        <v>0</v>
      </c>
      <c r="F63" s="27">
        <f>'[8]เย็น '!F63+'[8]เช้า '!F63+[8]บ่าย!F63</f>
        <v>0</v>
      </c>
      <c r="G63" s="27">
        <f>'[8]เย็น '!G63+'[8]เช้า '!G63+[8]บ่าย!G63</f>
        <v>0</v>
      </c>
      <c r="H63" s="27">
        <f>'[8]เย็น '!H63+'[8]เช้า '!H63+[8]บ่าย!H63</f>
        <v>0</v>
      </c>
      <c r="I63" s="27">
        <f>'[8]เย็น '!I63+'[8]เช้า '!I63+[8]บ่าย!I63</f>
        <v>0</v>
      </c>
      <c r="J63" s="27">
        <f t="shared" si="0"/>
        <v>0</v>
      </c>
      <c r="K63" s="27">
        <f>'[8]เย็น '!J63+'[8]เช้า '!J63+[8]บ่าย!J63</f>
        <v>0</v>
      </c>
      <c r="L63" s="27">
        <f>'[8]เย็น '!K63+'[8]เช้า '!K63+[8]บ่าย!K63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'[8]เย็น '!D64+'[8]เช้า '!D64+[8]บ่าย!D64</f>
        <v>0</v>
      </c>
      <c r="E64" s="27">
        <f>'[8]เย็น '!E64+'[8]เช้า '!E64+[8]บ่าย!E64</f>
        <v>0</v>
      </c>
      <c r="F64" s="27">
        <f>'[8]เย็น '!F64+'[8]เช้า '!F64+[8]บ่าย!F64</f>
        <v>0</v>
      </c>
      <c r="G64" s="27">
        <f>'[8]เย็น '!G64+'[8]เช้า '!G64+[8]บ่าย!G64</f>
        <v>0</v>
      </c>
      <c r="H64" s="27">
        <f>'[8]เย็น '!H64+'[8]เช้า '!H64+[8]บ่าย!H64</f>
        <v>0</v>
      </c>
      <c r="I64" s="27">
        <f>'[8]เย็น '!I64+'[8]เช้า '!I64+[8]บ่าย!I64</f>
        <v>0</v>
      </c>
      <c r="J64" s="27">
        <f t="shared" si="0"/>
        <v>0</v>
      </c>
      <c r="K64" s="27">
        <f>'[8]เย็น '!J64+'[8]เช้า '!J64+[8]บ่าย!J64</f>
        <v>0</v>
      </c>
      <c r="L64" s="27">
        <f>'[8]เย็น '!K64+'[8]เช้า '!K64+[8]บ่าย!K64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'[8]เย็น '!D65+'[8]เช้า '!D65+[8]บ่าย!D65</f>
        <v>0</v>
      </c>
      <c r="E65" s="27">
        <f>'[8]เย็น '!E65+'[8]เช้า '!E65+[8]บ่าย!E65</f>
        <v>0</v>
      </c>
      <c r="F65" s="27">
        <f>'[8]เย็น '!F65+'[8]เช้า '!F65+[8]บ่าย!F65</f>
        <v>0</v>
      </c>
      <c r="G65" s="27">
        <f>'[8]เย็น '!G65+'[8]เช้า '!G65+[8]บ่าย!G65</f>
        <v>0</v>
      </c>
      <c r="H65" s="27">
        <f>'[8]เย็น '!H65+'[8]เช้า '!H65+[8]บ่าย!H65</f>
        <v>0</v>
      </c>
      <c r="I65" s="27">
        <f>'[8]เย็น '!I65+'[8]เช้า '!I65+[8]บ่าย!I65</f>
        <v>0</v>
      </c>
      <c r="J65" s="27">
        <f t="shared" si="0"/>
        <v>0</v>
      </c>
      <c r="K65" s="27">
        <f>'[8]เย็น '!J65+'[8]เช้า '!J65+[8]บ่าย!J65</f>
        <v>0</v>
      </c>
      <c r="L65" s="27">
        <f>'[8]เย็น '!K65+'[8]เช้า '!K65+[8]บ่าย!K65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[8]บ่าย!D66+'[8]เช้า '!D66+'[8]เย็น '!D66</f>
        <v>0</v>
      </c>
      <c r="E66" s="27">
        <f>[8]บ่าย!E66+'[8]เช้า '!E66+'[8]เย็น '!E66</f>
        <v>0</v>
      </c>
      <c r="F66" s="27">
        <f>[8]บ่าย!F66+'[8]เช้า '!F66+'[8]เย็น '!F66</f>
        <v>0</v>
      </c>
      <c r="G66" s="27">
        <f>[8]บ่าย!G66+'[8]เช้า '!G66+'[8]เย็น '!G66</f>
        <v>0</v>
      </c>
      <c r="H66" s="27">
        <f>[8]บ่าย!H66+'[8]เช้า '!H66+'[8]เย็น '!H66</f>
        <v>0</v>
      </c>
      <c r="I66" s="27">
        <f>[8]บ่าย!I66+'[8]เช้า '!I66+'[8]เย็น '!I66</f>
        <v>0</v>
      </c>
      <c r="J66" s="27">
        <f t="shared" si="0"/>
        <v>0</v>
      </c>
      <c r="K66" s="27">
        <f>[8]บ่าย!J66+'[8]เช้า '!J66+'[8]เย็น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65"/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'[8]เย็น '!D69+'[8]เช้า '!D69+[8]บ่าย!D69</f>
        <v>7</v>
      </c>
      <c r="E69" s="27">
        <f>'[8]เย็น '!E69+'[8]เช้า '!E69+[8]บ่าย!E69</f>
        <v>18</v>
      </c>
      <c r="F69" s="27">
        <f>'[8]เย็น '!F69+'[8]เช้า '!F69+[8]บ่าย!F69</f>
        <v>3</v>
      </c>
      <c r="G69" s="27">
        <f>'[8]เย็น '!G69+'[8]เช้า '!G69+[8]บ่าย!G69</f>
        <v>10</v>
      </c>
      <c r="H69" s="27">
        <f>'[8]เย็น '!H69+'[8]เช้า '!H69+[8]บ่าย!H69</f>
        <v>0</v>
      </c>
      <c r="I69" s="27">
        <f>'[8]เย็น '!I69+'[8]เช้า '!I69+[8]บ่าย!I69</f>
        <v>0</v>
      </c>
      <c r="J69" s="27">
        <f t="shared" si="0"/>
        <v>10</v>
      </c>
      <c r="K69" s="27">
        <f>'[8]เย็น '!J69+'[8]เช้า '!J69+[8]บ่าย!J69</f>
        <v>0</v>
      </c>
      <c r="L69" s="27">
        <f>'[8]เย็น '!K69+'[8]เช้า '!K69+[8]บ่าย!K69</f>
        <v>8</v>
      </c>
      <c r="M69" s="28">
        <f t="shared" ref="M69:M76" si="3">SUM(D69:L69)</f>
        <v>56</v>
      </c>
      <c r="N69" s="21"/>
      <c r="O69" s="21">
        <v>47</v>
      </c>
      <c r="P69" s="21"/>
      <c r="Q69" s="21"/>
      <c r="R69" s="29">
        <f t="shared" ref="R69:R88" si="4">(N69+O69+P69+Q69)-M69</f>
        <v>-9</v>
      </c>
    </row>
    <row r="70" spans="2:21" x14ac:dyDescent="0.25">
      <c r="B70" s="21">
        <v>1111023</v>
      </c>
      <c r="C70" s="37" t="s">
        <v>113</v>
      </c>
      <c r="D70" s="27">
        <f>'[8]เย็น '!D70+'[8]เช้า '!D70+[8]บ่าย!D70</f>
        <v>0</v>
      </c>
      <c r="E70" s="27">
        <f>'[8]เย็น '!E70+'[8]เช้า '!E70+[8]บ่าย!E70</f>
        <v>0</v>
      </c>
      <c r="F70" s="27">
        <f>'[8]เย็น '!F70+'[8]เช้า '!F70+[8]บ่าย!F70</f>
        <v>0</v>
      </c>
      <c r="G70" s="27">
        <f>'[8]เย็น '!G70+'[8]เช้า '!G70+[8]บ่าย!G70</f>
        <v>0</v>
      </c>
      <c r="H70" s="27">
        <f>'[8]เย็น '!H70+'[8]เช้า '!H70+[8]บ่าย!H70</f>
        <v>0</v>
      </c>
      <c r="I70" s="27">
        <f>'[8]เย็น '!I70+'[8]เช้า '!I70+[8]บ่าย!I70</f>
        <v>0</v>
      </c>
      <c r="J70" s="27">
        <f t="shared" si="0"/>
        <v>0</v>
      </c>
      <c r="K70" s="27">
        <f>'[8]เย็น '!J70+'[8]เช้า '!J70+[8]บ่าย!J70</f>
        <v>0</v>
      </c>
      <c r="L70" s="27">
        <f>'[8]เย็น '!K70+'[8]เช้า '!K70+[8]บ่าย!K70</f>
        <v>0</v>
      </c>
      <c r="M70" s="28">
        <f t="shared" si="3"/>
        <v>0</v>
      </c>
      <c r="N70" s="21"/>
      <c r="O70" s="21"/>
      <c r="P70" s="21"/>
      <c r="Q70" s="21"/>
      <c r="R70" s="29">
        <f t="shared" si="4"/>
        <v>0</v>
      </c>
    </row>
    <row r="71" spans="2:21" x14ac:dyDescent="0.25">
      <c r="B71" s="21">
        <v>1111016</v>
      </c>
      <c r="C71" s="37" t="s">
        <v>114</v>
      </c>
      <c r="D71" s="27">
        <f>'[8]เย็น '!D71+'[8]เช้า '!D71+[8]บ่าย!D71</f>
        <v>0</v>
      </c>
      <c r="E71" s="27">
        <f>'[8]เย็น '!E71+'[8]เช้า '!E71+[8]บ่าย!E71</f>
        <v>0</v>
      </c>
      <c r="F71" s="27">
        <f>'[8]เย็น '!F71+'[8]เช้า '!F71+[8]บ่าย!F71</f>
        <v>0</v>
      </c>
      <c r="G71" s="27">
        <f>'[8]เย็น '!G71+'[8]เช้า '!G71+[8]บ่าย!G71</f>
        <v>0</v>
      </c>
      <c r="H71" s="27">
        <f>'[8]เย็น '!H71+'[8]เช้า '!H71+[8]บ่าย!H71</f>
        <v>0</v>
      </c>
      <c r="I71" s="27">
        <f>'[8]เย็น '!I71+'[8]เช้า '!I71+[8]บ่าย!I71</f>
        <v>0</v>
      </c>
      <c r="J71" s="27">
        <f t="shared" si="0"/>
        <v>0</v>
      </c>
      <c r="K71" s="27">
        <f>'[8]เย็น '!J71+'[8]เช้า '!J71+[8]บ่าย!J71</f>
        <v>0</v>
      </c>
      <c r="L71" s="27">
        <f>'[8]เย็น '!K71+'[8]เช้า '!K71+[8]บ่าย!K71</f>
        <v>0</v>
      </c>
      <c r="M71" s="28">
        <f t="shared" si="3"/>
        <v>0</v>
      </c>
      <c r="N71" s="21"/>
      <c r="O71" s="21"/>
      <c r="P71" s="21"/>
      <c r="Q71" s="21"/>
      <c r="R71" s="29">
        <f t="shared" si="4"/>
        <v>0</v>
      </c>
    </row>
    <row r="72" spans="2:21" x14ac:dyDescent="0.25">
      <c r="B72" s="21">
        <v>1111014</v>
      </c>
      <c r="C72" s="37" t="s">
        <v>115</v>
      </c>
      <c r="D72" s="27">
        <f>'[8]เย็น '!D72+'[8]เช้า '!D72+[8]บ่าย!D72</f>
        <v>0</v>
      </c>
      <c r="E72" s="27">
        <f>'[8]เย็น '!E72+'[8]เช้า '!E72+[8]บ่าย!E72</f>
        <v>0</v>
      </c>
      <c r="F72" s="27">
        <f>'[8]เย็น '!F72+'[8]เช้า '!F72+[8]บ่าย!F72</f>
        <v>0</v>
      </c>
      <c r="G72" s="27">
        <f>'[8]เย็น '!G72+'[8]เช้า '!G72+[8]บ่าย!G72</f>
        <v>0</v>
      </c>
      <c r="H72" s="27">
        <f>'[8]เย็น '!H72+'[8]เช้า '!H72+[8]บ่าย!H72</f>
        <v>0</v>
      </c>
      <c r="I72" s="27">
        <f>'[8]เย็น '!I72+'[8]เช้า '!I72+[8]บ่าย!I72</f>
        <v>0</v>
      </c>
      <c r="J72" s="27">
        <f t="shared" ref="J72:J135" si="5">+G72+H72+I72</f>
        <v>0</v>
      </c>
      <c r="K72" s="27">
        <f>'[8]เย็น '!J72+'[8]เช้า '!J72+[8]บ่าย!J72</f>
        <v>0</v>
      </c>
      <c r="L72" s="27">
        <f>'[8]เย็น '!K72+'[8]เช้า '!K72+[8]บ่าย!K72</f>
        <v>0</v>
      </c>
      <c r="M72" s="28">
        <f t="shared" si="3"/>
        <v>0</v>
      </c>
      <c r="N72" s="21"/>
      <c r="O72" s="21"/>
      <c r="P72" s="21"/>
      <c r="Q72" s="21"/>
      <c r="R72" s="29">
        <f t="shared" si="4"/>
        <v>0</v>
      </c>
    </row>
    <row r="73" spans="2:21" x14ac:dyDescent="0.25">
      <c r="B73" s="21">
        <v>1111025</v>
      </c>
      <c r="C73" s="37" t="s">
        <v>116</v>
      </c>
      <c r="D73" s="27">
        <f>'[8]เย็น '!D73+'[8]เช้า '!D73+[8]บ่าย!D73</f>
        <v>0</v>
      </c>
      <c r="E73" s="27">
        <f>'[8]เย็น '!E73+'[8]เช้า '!E73+[8]บ่าย!E73</f>
        <v>0</v>
      </c>
      <c r="F73" s="27">
        <f>'[8]เย็น '!F73+'[8]เช้า '!F73+[8]บ่าย!F73</f>
        <v>0</v>
      </c>
      <c r="G73" s="27">
        <f>'[8]เย็น '!G73+'[8]เช้า '!G73+[8]บ่าย!G73</f>
        <v>0</v>
      </c>
      <c r="H73" s="27">
        <f>'[8]เย็น '!H73+'[8]เช้า '!H73+[8]บ่าย!H73</f>
        <v>0</v>
      </c>
      <c r="I73" s="27">
        <f>'[8]เย็น '!I73+'[8]เช้า '!I73+[8]บ่าย!I73</f>
        <v>0</v>
      </c>
      <c r="J73" s="27">
        <f t="shared" si="5"/>
        <v>0</v>
      </c>
      <c r="K73" s="27">
        <f>'[8]เย็น '!J73+'[8]เช้า '!J73+[8]บ่าย!J73</f>
        <v>0</v>
      </c>
      <c r="L73" s="27">
        <f>'[8]เย็น '!K73+'[8]เช้า '!K73+[8]บ่าย!K73</f>
        <v>0</v>
      </c>
      <c r="M73" s="28">
        <f t="shared" si="3"/>
        <v>0</v>
      </c>
      <c r="N73" s="21"/>
      <c r="O73" s="21"/>
      <c r="P73" s="21"/>
      <c r="Q73" s="21"/>
      <c r="R73" s="29">
        <f t="shared" si="4"/>
        <v>0</v>
      </c>
    </row>
    <row r="74" spans="2:21" x14ac:dyDescent="0.25">
      <c r="B74" s="21">
        <v>1111018</v>
      </c>
      <c r="C74" s="37" t="s">
        <v>117</v>
      </c>
      <c r="D74" s="27">
        <f>'[8]เย็น '!D74+'[8]เช้า '!D74+[8]บ่าย!D74</f>
        <v>0</v>
      </c>
      <c r="E74" s="27">
        <f>'[8]เย็น '!E74+'[8]เช้า '!E74+[8]บ่าย!E74</f>
        <v>0</v>
      </c>
      <c r="F74" s="27">
        <f>'[8]เย็น '!F74+'[8]เช้า '!F74+[8]บ่าย!F74</f>
        <v>0</v>
      </c>
      <c r="G74" s="27">
        <f>'[8]เย็น '!G74+'[8]เช้า '!G74+[8]บ่าย!G74</f>
        <v>0</v>
      </c>
      <c r="H74" s="27">
        <f>'[8]เย็น '!H74+'[8]เช้า '!H74+[8]บ่าย!H74</f>
        <v>0</v>
      </c>
      <c r="I74" s="27">
        <f>'[8]เย็น '!I74+'[8]เช้า '!I74+[8]บ่าย!I74</f>
        <v>0</v>
      </c>
      <c r="J74" s="27">
        <f t="shared" si="5"/>
        <v>0</v>
      </c>
      <c r="K74" s="27">
        <f>'[8]เย็น '!J74+'[8]เช้า '!J74+[8]บ่าย!J74</f>
        <v>0</v>
      </c>
      <c r="L74" s="27">
        <f>'[8]เย็น '!K74+'[8]เช้า '!K74+[8]บ่าย!K74</f>
        <v>0</v>
      </c>
      <c r="M74" s="28">
        <f t="shared" si="3"/>
        <v>0</v>
      </c>
      <c r="N74" s="21"/>
      <c r="O74" s="21"/>
      <c r="P74" s="21"/>
      <c r="Q74" s="21"/>
      <c r="R74" s="29">
        <f t="shared" si="4"/>
        <v>0</v>
      </c>
    </row>
    <row r="75" spans="2:21" x14ac:dyDescent="0.25">
      <c r="B75" s="21">
        <v>1111012</v>
      </c>
      <c r="C75" s="37" t="s">
        <v>118</v>
      </c>
      <c r="D75" s="27">
        <f>'[8]เย็น '!D75+'[8]เช้า '!D75+[8]บ่าย!D75</f>
        <v>0</v>
      </c>
      <c r="E75" s="27">
        <f>'[8]เย็น '!E75+'[8]เช้า '!E75+[8]บ่าย!E75</f>
        <v>0</v>
      </c>
      <c r="F75" s="27">
        <f>'[8]เย็น '!F75+'[8]เช้า '!F75+[8]บ่าย!F75</f>
        <v>0</v>
      </c>
      <c r="G75" s="27">
        <f>'[8]เย็น '!G75+'[8]เช้า '!G75+[8]บ่าย!G75</f>
        <v>0</v>
      </c>
      <c r="H75" s="27">
        <f>'[8]เย็น '!H75+'[8]เช้า '!H75+[8]บ่าย!H75</f>
        <v>0</v>
      </c>
      <c r="I75" s="27">
        <f>'[8]เย็น '!I75+'[8]เช้า '!I75+[8]บ่าย!I75</f>
        <v>0</v>
      </c>
      <c r="J75" s="27">
        <f t="shared" si="5"/>
        <v>0</v>
      </c>
      <c r="K75" s="27">
        <f>'[8]เย็น '!J75+'[8]เช้า '!J75+[8]บ่าย!J75</f>
        <v>0</v>
      </c>
      <c r="L75" s="27">
        <f>'[8]เย็น '!K75+'[8]เช้า '!K75+[8]บ่าย!K75</f>
        <v>0</v>
      </c>
      <c r="M75" s="28">
        <f t="shared" si="3"/>
        <v>0</v>
      </c>
      <c r="N75" s="21"/>
      <c r="O75" s="21"/>
      <c r="P75" s="21"/>
      <c r="Q75" s="21"/>
      <c r="R75" s="29">
        <f t="shared" si="4"/>
        <v>0</v>
      </c>
    </row>
    <row r="76" spans="2:21" x14ac:dyDescent="0.25">
      <c r="B76" s="21">
        <v>1111020</v>
      </c>
      <c r="C76" s="37" t="s">
        <v>119</v>
      </c>
      <c r="D76" s="27">
        <f>'[8]เย็น '!D76+'[8]เช้า '!D76+[8]บ่าย!D76</f>
        <v>0</v>
      </c>
      <c r="E76" s="27">
        <f>'[8]เย็น '!E76+'[8]เช้า '!E76+[8]บ่าย!E76</f>
        <v>0</v>
      </c>
      <c r="F76" s="27">
        <f>'[8]เย็น '!F76+'[8]เช้า '!F76+[8]บ่าย!F76</f>
        <v>0</v>
      </c>
      <c r="G76" s="27">
        <f>'[8]เย็น '!G76+'[8]เช้า '!G76+[8]บ่าย!G76</f>
        <v>0</v>
      </c>
      <c r="H76" s="27">
        <f>'[8]เย็น '!H76+'[8]เช้า '!H76+[8]บ่าย!H76</f>
        <v>0</v>
      </c>
      <c r="I76" s="27">
        <f>'[8]เย็น '!I76+'[8]เช้า '!I76+[8]บ่าย!I76</f>
        <v>0</v>
      </c>
      <c r="J76" s="27">
        <f t="shared" si="5"/>
        <v>0</v>
      </c>
      <c r="K76" s="27">
        <f>'[8]เย็น '!J76+'[8]เช้า '!J76+[8]บ่าย!J76</f>
        <v>0</v>
      </c>
      <c r="L76" s="27">
        <f>'[8]เย็น '!K76+'[8]เช้า '!K76+[8]บ่าย!K76</f>
        <v>0</v>
      </c>
      <c r="M76" s="28">
        <f t="shared" si="3"/>
        <v>0</v>
      </c>
      <c r="N76" s="21"/>
      <c r="O76" s="21"/>
      <c r="P76" s="21"/>
      <c r="Q76" s="21"/>
      <c r="R76" s="29">
        <f t="shared" si="4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5"/>
        <v>0</v>
      </c>
      <c r="K77" s="36"/>
      <c r="L77" s="36"/>
      <c r="M77" s="28"/>
      <c r="N77" s="21"/>
      <c r="O77" s="21"/>
      <c r="P77" s="21"/>
      <c r="Q77" s="21"/>
      <c r="R77" s="29">
        <f t="shared" si="4"/>
        <v>0</v>
      </c>
    </row>
    <row r="78" spans="2:21" ht="20.399999999999999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5"/>
        <v>0</v>
      </c>
      <c r="K78" s="65"/>
      <c r="L78" s="65"/>
      <c r="M78" s="65"/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'[8]เย็น '!D79+'[8]เช้า '!D79+[8]บ่าย!D79</f>
        <v>0</v>
      </c>
      <c r="E79" s="27">
        <f>'[8]เย็น '!E79+'[8]เช้า '!E79+[8]บ่าย!E79</f>
        <v>0</v>
      </c>
      <c r="F79" s="27">
        <f>'[8]เย็น '!F79+'[8]เช้า '!F79+[8]บ่าย!F79</f>
        <v>0</v>
      </c>
      <c r="G79" s="27">
        <f>'[8]เย็น '!G79+'[8]เช้า '!G79+[8]บ่าย!G79</f>
        <v>0</v>
      </c>
      <c r="H79" s="27">
        <f>'[8]เย็น '!H79+'[8]เช้า '!H79+[8]บ่าย!H79</f>
        <v>0</v>
      </c>
      <c r="I79" s="27">
        <f>'[8]เย็น '!I79+'[8]เช้า '!I79+[8]บ่าย!I79</f>
        <v>0</v>
      </c>
      <c r="J79" s="27">
        <f t="shared" si="5"/>
        <v>0</v>
      </c>
      <c r="K79" s="27">
        <f>'[8]เย็น '!J79+'[8]เช้า '!J79+[8]บ่าย!J79</f>
        <v>0</v>
      </c>
      <c r="L79" s="27">
        <f>'[8]เย็น '!K79+'[8]เช้า '!K79+[8]บ่าย!K79</f>
        <v>0</v>
      </c>
      <c r="M79" s="28">
        <f t="shared" ref="M79:M87" si="6">SUM(D79:L79)</f>
        <v>0</v>
      </c>
      <c r="N79" s="21"/>
      <c r="O79" s="21"/>
      <c r="P79" s="21"/>
      <c r="Q79" s="21"/>
      <c r="R79" s="29">
        <f t="shared" ref="R79:R87" si="7">(N79+O79+P79+Q79)-M79</f>
        <v>0</v>
      </c>
    </row>
    <row r="80" spans="2:21" x14ac:dyDescent="0.25">
      <c r="B80" s="21">
        <v>1111015</v>
      </c>
      <c r="C80" s="37" t="s">
        <v>122</v>
      </c>
      <c r="D80" s="27">
        <f>'[8]เย็น '!D80+'[8]เช้า '!D80+[8]บ่าย!D80</f>
        <v>0</v>
      </c>
      <c r="E80" s="27">
        <f>'[8]เย็น '!E80+'[8]เช้า '!E80+[8]บ่าย!E80</f>
        <v>0</v>
      </c>
      <c r="F80" s="27">
        <f>'[8]เย็น '!F80+'[8]เช้า '!F80+[8]บ่าย!F80</f>
        <v>0</v>
      </c>
      <c r="G80" s="27">
        <f>'[8]เย็น '!G80+'[8]เช้า '!G80+[8]บ่าย!G80</f>
        <v>0</v>
      </c>
      <c r="H80" s="27">
        <f>'[8]เย็น '!H80+'[8]เช้า '!H80+[8]บ่าย!H80</f>
        <v>0</v>
      </c>
      <c r="I80" s="27">
        <f>'[8]เย็น '!I80+'[8]เช้า '!I80+[8]บ่าย!I80</f>
        <v>0</v>
      </c>
      <c r="J80" s="27">
        <f t="shared" si="5"/>
        <v>0</v>
      </c>
      <c r="K80" s="27">
        <f>'[8]เย็น '!J80+'[8]เช้า '!J80+[8]บ่าย!J80</f>
        <v>0</v>
      </c>
      <c r="L80" s="27">
        <f>'[8]เย็น '!K80+'[8]เช้า '!K80+[8]บ่าย!K80</f>
        <v>0</v>
      </c>
      <c r="M80" s="28">
        <f t="shared" si="6"/>
        <v>0</v>
      </c>
      <c r="N80" s="21"/>
      <c r="O80" s="21"/>
      <c r="P80" s="21"/>
      <c r="Q80" s="21"/>
      <c r="R80" s="29">
        <f t="shared" si="7"/>
        <v>0</v>
      </c>
    </row>
    <row r="81" spans="2:18" x14ac:dyDescent="0.25">
      <c r="B81" s="21">
        <v>1111013</v>
      </c>
      <c r="C81" s="37" t="s">
        <v>123</v>
      </c>
      <c r="D81" s="27">
        <f>'[8]เย็น '!D81+'[8]เช้า '!D81+[8]บ่าย!D81</f>
        <v>0</v>
      </c>
      <c r="E81" s="27">
        <f>'[8]เย็น '!E81+'[8]เช้า '!E81+[8]บ่าย!E81</f>
        <v>0</v>
      </c>
      <c r="F81" s="27">
        <f>'[8]เย็น '!F81+'[8]เช้า '!F81+[8]บ่าย!F81</f>
        <v>0</v>
      </c>
      <c r="G81" s="27">
        <f>'[8]เย็น '!G81+'[8]เช้า '!G81+[8]บ่าย!G81</f>
        <v>0</v>
      </c>
      <c r="H81" s="27">
        <f>'[8]เย็น '!H81+'[8]เช้า '!H81+[8]บ่าย!H81</f>
        <v>0</v>
      </c>
      <c r="I81" s="27">
        <f>'[8]เย็น '!I81+'[8]เช้า '!I81+[8]บ่าย!I81</f>
        <v>0</v>
      </c>
      <c r="J81" s="27">
        <f t="shared" si="5"/>
        <v>0</v>
      </c>
      <c r="K81" s="27">
        <f>'[8]เย็น '!J81+'[8]เช้า '!J81+[8]บ่าย!J81</f>
        <v>0</v>
      </c>
      <c r="L81" s="27">
        <f>'[8]เย็น '!K81+'[8]เช้า '!K81+[8]บ่าย!K81</f>
        <v>0</v>
      </c>
      <c r="M81" s="28">
        <f t="shared" si="6"/>
        <v>0</v>
      </c>
      <c r="N81" s="21"/>
      <c r="O81" s="21"/>
      <c r="P81" s="21"/>
      <c r="Q81" s="21"/>
      <c r="R81" s="29">
        <f t="shared" si="7"/>
        <v>0</v>
      </c>
    </row>
    <row r="82" spans="2:18" x14ac:dyDescent="0.25">
      <c r="B82" s="21">
        <v>1111024</v>
      </c>
      <c r="C82" s="37" t="s">
        <v>124</v>
      </c>
      <c r="D82" s="27">
        <f>'[8]เย็น '!D82+'[8]เช้า '!D82+[8]บ่าย!D82</f>
        <v>0</v>
      </c>
      <c r="E82" s="27">
        <f>'[8]เย็น '!E82+'[8]เช้า '!E82+[8]บ่าย!E82</f>
        <v>0</v>
      </c>
      <c r="F82" s="27">
        <f>'[8]เย็น '!F82+'[8]เช้า '!F82+[8]บ่าย!F82</f>
        <v>0</v>
      </c>
      <c r="G82" s="27">
        <f>'[8]เย็น '!G82+'[8]เช้า '!G82+[8]บ่าย!G82</f>
        <v>0</v>
      </c>
      <c r="H82" s="27">
        <f>'[8]เย็น '!H82+'[8]เช้า '!H82+[8]บ่าย!H82</f>
        <v>0</v>
      </c>
      <c r="I82" s="27">
        <f>'[8]เย็น '!I82+'[8]เช้า '!I82+[8]บ่าย!I82</f>
        <v>0</v>
      </c>
      <c r="J82" s="27">
        <f t="shared" si="5"/>
        <v>0</v>
      </c>
      <c r="K82" s="27">
        <f>'[8]เย็น '!J82+'[8]เช้า '!J82+[8]บ่าย!J82</f>
        <v>0</v>
      </c>
      <c r="L82" s="27">
        <f>'[8]เย็น '!K82+'[8]เช้า '!K82+[8]บ่าย!K82</f>
        <v>0</v>
      </c>
      <c r="M82" s="28">
        <f t="shared" si="6"/>
        <v>0</v>
      </c>
      <c r="N82" s="21"/>
      <c r="O82" s="21"/>
      <c r="P82" s="21"/>
      <c r="Q82" s="21"/>
      <c r="R82" s="29">
        <f t="shared" si="7"/>
        <v>0</v>
      </c>
    </row>
    <row r="83" spans="2:18" x14ac:dyDescent="0.25">
      <c r="B83" s="21">
        <v>1111017</v>
      </c>
      <c r="C83" s="37" t="s">
        <v>125</v>
      </c>
      <c r="D83" s="27">
        <f>'[8]เย็น '!D83+'[8]เช้า '!D83+[8]บ่าย!D83</f>
        <v>0</v>
      </c>
      <c r="E83" s="27">
        <f>'[8]เย็น '!E83+'[8]เช้า '!E83+[8]บ่าย!E83</f>
        <v>0</v>
      </c>
      <c r="F83" s="27">
        <f>'[8]เย็น '!F83+'[8]เช้า '!F83+[8]บ่าย!F83</f>
        <v>0</v>
      </c>
      <c r="G83" s="27">
        <f>'[8]เย็น '!G83+'[8]เช้า '!G83+[8]บ่าย!G83</f>
        <v>0</v>
      </c>
      <c r="H83" s="27">
        <f>'[8]เย็น '!H83+'[8]เช้า '!H83+[8]บ่าย!H83</f>
        <v>0</v>
      </c>
      <c r="I83" s="27">
        <f>'[8]เย็น '!I83+'[8]เช้า '!I83+[8]บ่าย!I83</f>
        <v>0</v>
      </c>
      <c r="J83" s="27">
        <f t="shared" si="5"/>
        <v>0</v>
      </c>
      <c r="K83" s="27">
        <f>'[8]เย็น '!J83+'[8]เช้า '!J83+[8]บ่าย!J83</f>
        <v>0</v>
      </c>
      <c r="L83" s="27">
        <f>'[8]เย็น '!K83+'[8]เช้า '!K83+[8]บ่าย!K83</f>
        <v>0</v>
      </c>
      <c r="M83" s="28">
        <f t="shared" si="6"/>
        <v>0</v>
      </c>
      <c r="N83" s="21"/>
      <c r="O83" s="21"/>
      <c r="P83" s="21"/>
      <c r="Q83" s="21"/>
      <c r="R83" s="29">
        <f t="shared" si="7"/>
        <v>0</v>
      </c>
    </row>
    <row r="84" spans="2:18" x14ac:dyDescent="0.25">
      <c r="B84" s="21">
        <v>1111011</v>
      </c>
      <c r="C84" s="37" t="s">
        <v>126</v>
      </c>
      <c r="D84" s="27">
        <f>'[8]เย็น '!D84+'[8]เช้า '!D84+[8]บ่าย!D84</f>
        <v>0</v>
      </c>
      <c r="E84" s="27">
        <f>'[8]เย็น '!E84+'[8]เช้า '!E84+[8]บ่าย!E84</f>
        <v>0</v>
      </c>
      <c r="F84" s="27">
        <f>'[8]เย็น '!F84+'[8]เช้า '!F84+[8]บ่าย!F84</f>
        <v>0</v>
      </c>
      <c r="G84" s="27">
        <f>'[8]เย็น '!G84+'[8]เช้า '!G84+[8]บ่าย!G84</f>
        <v>0</v>
      </c>
      <c r="H84" s="27">
        <f>'[8]เย็น '!H84+'[8]เช้า '!H84+[8]บ่าย!H84</f>
        <v>0</v>
      </c>
      <c r="I84" s="27">
        <f>'[8]เย็น '!I84+'[8]เช้า '!I84+[8]บ่าย!I84</f>
        <v>0</v>
      </c>
      <c r="J84" s="27">
        <f t="shared" si="5"/>
        <v>0</v>
      </c>
      <c r="K84" s="27">
        <f>'[8]เย็น '!J84+'[8]เช้า '!J84+[8]บ่าย!J84</f>
        <v>0</v>
      </c>
      <c r="L84" s="27">
        <f>'[8]เย็น '!K84+'[8]เช้า '!K84+[8]บ่าย!K84</f>
        <v>0</v>
      </c>
      <c r="M84" s="28">
        <f t="shared" si="6"/>
        <v>0</v>
      </c>
      <c r="N84" s="21"/>
      <c r="O84" s="21"/>
      <c r="P84" s="21"/>
      <c r="Q84" s="21"/>
      <c r="R84" s="29">
        <f t="shared" si="7"/>
        <v>0</v>
      </c>
    </row>
    <row r="85" spans="2:18" x14ac:dyDescent="0.25">
      <c r="B85" s="21">
        <v>1111019</v>
      </c>
      <c r="C85" s="37" t="s">
        <v>127</v>
      </c>
      <c r="D85" s="27">
        <f>'[8]เย็น '!D85+'[8]เช้า '!D85+[8]บ่าย!D85</f>
        <v>0</v>
      </c>
      <c r="E85" s="27">
        <f>'[8]เย็น '!E85+'[8]เช้า '!E85+[8]บ่าย!E85</f>
        <v>0</v>
      </c>
      <c r="F85" s="27">
        <f>'[8]เย็น '!F85+'[8]เช้า '!F85+[8]บ่าย!F85</f>
        <v>0</v>
      </c>
      <c r="G85" s="27">
        <f>'[8]เย็น '!G85+'[8]เช้า '!G85+[8]บ่าย!G85</f>
        <v>0</v>
      </c>
      <c r="H85" s="27">
        <f>'[8]เย็น '!H85+'[8]เช้า '!H85+[8]บ่าย!H85</f>
        <v>0</v>
      </c>
      <c r="I85" s="27">
        <f>'[8]เย็น '!I85+'[8]เช้า '!I85+[8]บ่าย!I85</f>
        <v>0</v>
      </c>
      <c r="J85" s="27">
        <f t="shared" si="5"/>
        <v>0</v>
      </c>
      <c r="K85" s="27">
        <f>'[8]เย็น '!J85+'[8]เช้า '!J85+[8]บ่าย!J85</f>
        <v>0</v>
      </c>
      <c r="L85" s="27">
        <f>'[8]เย็น '!K85+'[8]เช้า '!K85+[8]บ่าย!K85</f>
        <v>0</v>
      </c>
      <c r="M85" s="28">
        <f t="shared" si="6"/>
        <v>0</v>
      </c>
      <c r="N85" s="21"/>
      <c r="O85" s="21"/>
      <c r="P85" s="21"/>
      <c r="Q85" s="21"/>
      <c r="R85" s="29">
        <f t="shared" si="7"/>
        <v>0</v>
      </c>
    </row>
    <row r="86" spans="2:18" x14ac:dyDescent="0.25">
      <c r="B86" s="21">
        <v>1113081</v>
      </c>
      <c r="C86" s="37" t="s">
        <v>128</v>
      </c>
      <c r="D86" s="27">
        <f>'[8]เย็น '!D86+'[8]เช้า '!D86+[8]บ่าย!D86</f>
        <v>0</v>
      </c>
      <c r="E86" s="27">
        <f>'[8]เย็น '!E86+'[8]เช้า '!E86+[8]บ่าย!E86</f>
        <v>0</v>
      </c>
      <c r="F86" s="27">
        <f>'[8]เย็น '!F86+'[8]เช้า '!F86+[8]บ่าย!F86</f>
        <v>0</v>
      </c>
      <c r="G86" s="27">
        <f>'[8]เย็น '!G86+'[8]เช้า '!G86+[8]บ่าย!G86</f>
        <v>0</v>
      </c>
      <c r="H86" s="27">
        <f>'[8]เย็น '!H86+'[8]เช้า '!H86+[8]บ่าย!H86</f>
        <v>0</v>
      </c>
      <c r="I86" s="27">
        <f>'[8]เย็น '!I86+'[8]เช้า '!I86+[8]บ่าย!I86</f>
        <v>0</v>
      </c>
      <c r="J86" s="27">
        <f t="shared" si="5"/>
        <v>0</v>
      </c>
      <c r="K86" s="27">
        <f>'[8]เย็น '!J86+'[8]เช้า '!J86+[8]บ่าย!J86</f>
        <v>0</v>
      </c>
      <c r="L86" s="27">
        <f>'[8]เย็น '!K86+'[8]เช้า '!K86+[8]บ่าย!K86</f>
        <v>0</v>
      </c>
      <c r="M86" s="28">
        <f t="shared" si="6"/>
        <v>0</v>
      </c>
      <c r="N86" s="21"/>
      <c r="O86" s="21"/>
      <c r="P86" s="21"/>
      <c r="Q86" s="21"/>
      <c r="R86" s="29">
        <f t="shared" si="7"/>
        <v>0</v>
      </c>
    </row>
    <row r="87" spans="2:18" x14ac:dyDescent="0.25">
      <c r="B87" s="21">
        <v>1111008</v>
      </c>
      <c r="C87" s="37" t="s">
        <v>33</v>
      </c>
      <c r="D87" s="27">
        <f>'[8]เย็น '!D87+'[8]เช้า '!D87+[8]บ่าย!D87</f>
        <v>0</v>
      </c>
      <c r="E87" s="27">
        <f>'[8]เย็น '!E87+'[8]เช้า '!E87+[8]บ่าย!E87</f>
        <v>0</v>
      </c>
      <c r="F87" s="27">
        <f>'[8]เย็น '!F87+'[8]เช้า '!F87+[8]บ่าย!F87</f>
        <v>3</v>
      </c>
      <c r="G87" s="27">
        <f>'[8]เย็น '!G87+'[8]เช้า '!G87+[8]บ่าย!G87</f>
        <v>0</v>
      </c>
      <c r="H87" s="27">
        <f>'[8]เย็น '!H87+'[8]เช้า '!H87+[8]บ่าย!H87</f>
        <v>0</v>
      </c>
      <c r="I87" s="27">
        <f>'[8]เย็น '!I87+'[8]เช้า '!I87+[8]บ่าย!I87</f>
        <v>0</v>
      </c>
      <c r="J87" s="27">
        <f t="shared" si="5"/>
        <v>0</v>
      </c>
      <c r="K87" s="27">
        <f>'[8]เย็น '!J87+'[8]เช้า '!J87+[8]บ่าย!J87</f>
        <v>0</v>
      </c>
      <c r="L87" s="27">
        <f>'[8]เย็น '!K87+'[8]เช้า '!K87+[8]บ่าย!K87</f>
        <v>4</v>
      </c>
      <c r="M87" s="28">
        <f t="shared" si="6"/>
        <v>7</v>
      </c>
      <c r="N87" s="21"/>
      <c r="O87" s="21">
        <v>25</v>
      </c>
      <c r="P87" s="21"/>
      <c r="Q87" s="21"/>
      <c r="R87" s="29">
        <f t="shared" si="7"/>
        <v>18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5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4"/>
        <v>0</v>
      </c>
    </row>
    <row r="89" spans="2:18" ht="20.399999999999999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5"/>
        <v>0</v>
      </c>
      <c r="K89" s="65"/>
      <c r="L89" s="65"/>
      <c r="M89" s="65"/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'[8]เย็น '!D90+'[8]เช้า '!D90+[8]บ่าย!D90</f>
        <v>2</v>
      </c>
      <c r="E90" s="27">
        <f>'[8]เย็น '!E90+'[8]เช้า '!E90+[8]บ่าย!E90</f>
        <v>2</v>
      </c>
      <c r="F90" s="27">
        <f>'[8]เย็น '!F90+'[8]เช้า '!F90+[8]บ่าย!F90</f>
        <v>2</v>
      </c>
      <c r="G90" s="27">
        <f>'[8]เย็น '!G90+'[8]เช้า '!G90+[8]บ่าย!G90</f>
        <v>1</v>
      </c>
      <c r="H90" s="27">
        <f>'[8]เย็น '!H90+'[8]เช้า '!H90+[8]บ่าย!H90</f>
        <v>0</v>
      </c>
      <c r="I90" s="27">
        <f>'[8]เย็น '!I90+'[8]เช้า '!I90+[8]บ่าย!I90</f>
        <v>0</v>
      </c>
      <c r="J90" s="27">
        <f t="shared" si="5"/>
        <v>1</v>
      </c>
      <c r="K90" s="27">
        <f>'[8]เย็น '!J90+'[8]เช้า '!J90+[8]บ่าย!J90</f>
        <v>0</v>
      </c>
      <c r="L90" s="27">
        <f>'[8]เย็น '!K90+'[8]เช้า '!K90+[8]บ่าย!K90</f>
        <v>1</v>
      </c>
      <c r="M90" s="28">
        <f t="shared" ref="M90:M99" si="8">SUM(D90:L90)</f>
        <v>9</v>
      </c>
      <c r="N90" s="21"/>
      <c r="O90" s="21">
        <v>3</v>
      </c>
      <c r="P90" s="21"/>
      <c r="Q90" s="21"/>
      <c r="R90" s="29">
        <f t="shared" ref="R90:R99" si="9">(N90+O90+P90+Q90)-M90</f>
        <v>-6</v>
      </c>
    </row>
    <row r="91" spans="2:18" x14ac:dyDescent="0.25">
      <c r="B91" s="21">
        <v>1112011</v>
      </c>
      <c r="C91" s="37" t="s">
        <v>131</v>
      </c>
      <c r="D91" s="27">
        <f>'[8]เย็น '!D91+'[8]เช้า '!D91+[8]บ่าย!D91</f>
        <v>2</v>
      </c>
      <c r="E91" s="27">
        <f>'[8]เย็น '!E91+'[8]เช้า '!E91+[8]บ่าย!E91</f>
        <v>0</v>
      </c>
      <c r="F91" s="27">
        <f>'[8]เย็น '!F91+'[8]เช้า '!F91+[8]บ่าย!F91</f>
        <v>2</v>
      </c>
      <c r="G91" s="27">
        <f>'[8]เย็น '!G91+'[8]เช้า '!G91+[8]บ่าย!G91</f>
        <v>0</v>
      </c>
      <c r="H91" s="27">
        <f>'[8]เย็น '!H91+'[8]เช้า '!H91+[8]บ่าย!H91</f>
        <v>0</v>
      </c>
      <c r="I91" s="27">
        <f>'[8]เย็น '!I91+'[8]เช้า '!I91+[8]บ่าย!I91</f>
        <v>0</v>
      </c>
      <c r="J91" s="27">
        <f t="shared" si="5"/>
        <v>0</v>
      </c>
      <c r="K91" s="27">
        <f>'[8]เย็น '!J91+'[8]เช้า '!J91+[8]บ่าย!J91</f>
        <v>0</v>
      </c>
      <c r="L91" s="27">
        <f>'[8]เย็น '!K91+'[8]เช้า '!K91+[8]บ่าย!K91</f>
        <v>4</v>
      </c>
      <c r="M91" s="28">
        <f t="shared" si="8"/>
        <v>8</v>
      </c>
      <c r="N91" s="21"/>
      <c r="O91" s="21">
        <v>2</v>
      </c>
      <c r="P91" s="21"/>
      <c r="Q91" s="21"/>
      <c r="R91" s="29">
        <f t="shared" si="9"/>
        <v>-6</v>
      </c>
    </row>
    <row r="92" spans="2:18" x14ac:dyDescent="0.25">
      <c r="B92" s="21">
        <v>1112003</v>
      </c>
      <c r="C92" s="37" t="s">
        <v>132</v>
      </c>
      <c r="D92" s="27">
        <f>'[8]เย็น '!D92+'[8]เช้า '!D92+[8]บ่าย!D92</f>
        <v>3</v>
      </c>
      <c r="E92" s="27">
        <f>'[8]เย็น '!E92+'[8]เช้า '!E92+[8]บ่าย!E92</f>
        <v>0</v>
      </c>
      <c r="F92" s="27">
        <f>'[8]เย็น '!F92+'[8]เช้า '!F92+[8]บ่าย!F92</f>
        <v>2</v>
      </c>
      <c r="G92" s="27">
        <f>'[8]เย็น '!G92+'[8]เช้า '!G92+[8]บ่าย!G92</f>
        <v>0</v>
      </c>
      <c r="H92" s="27">
        <f>'[8]เย็น '!H92+'[8]เช้า '!H92+[8]บ่าย!H92</f>
        <v>0</v>
      </c>
      <c r="I92" s="27">
        <f>'[8]เย็น '!I92+'[8]เช้า '!I92+[8]บ่าย!I92</f>
        <v>0</v>
      </c>
      <c r="J92" s="27">
        <f t="shared" si="5"/>
        <v>0</v>
      </c>
      <c r="K92" s="27">
        <f>'[8]เย็น '!J92+'[8]เช้า '!J92+[8]บ่าย!J92</f>
        <v>0</v>
      </c>
      <c r="L92" s="27">
        <f>'[8]เย็น '!K92+'[8]เช้า '!K92+[8]บ่าย!K92</f>
        <v>1</v>
      </c>
      <c r="M92" s="28">
        <f t="shared" si="8"/>
        <v>6</v>
      </c>
      <c r="N92" s="21"/>
      <c r="O92" s="21">
        <v>2</v>
      </c>
      <c r="P92" s="21"/>
      <c r="Q92" s="21"/>
      <c r="R92" s="29">
        <f t="shared" si="9"/>
        <v>-4</v>
      </c>
    </row>
    <row r="93" spans="2:18" x14ac:dyDescent="0.25">
      <c r="B93" s="21">
        <v>1112005</v>
      </c>
      <c r="C93" s="37" t="s">
        <v>133</v>
      </c>
      <c r="D93" s="27">
        <f>'[8]เย็น '!D93+'[8]เช้า '!D93+[8]บ่าย!D93</f>
        <v>6</v>
      </c>
      <c r="E93" s="27">
        <f>'[8]เย็น '!E93+'[8]เช้า '!E93+[8]บ่าย!E93</f>
        <v>0</v>
      </c>
      <c r="F93" s="27">
        <f>'[8]เย็น '!F93+'[8]เช้า '!F93+[8]บ่าย!F93</f>
        <v>0</v>
      </c>
      <c r="G93" s="27">
        <f>'[8]เย็น '!G93+'[8]เช้า '!G93+[8]บ่าย!G93</f>
        <v>0</v>
      </c>
      <c r="H93" s="27">
        <f>'[8]เย็น '!H93+'[8]เช้า '!H93+[8]บ่าย!H93</f>
        <v>0</v>
      </c>
      <c r="I93" s="27">
        <f>'[8]เย็น '!I93+'[8]เช้า '!I93+[8]บ่าย!I93</f>
        <v>0</v>
      </c>
      <c r="J93" s="27">
        <f t="shared" si="5"/>
        <v>0</v>
      </c>
      <c r="K93" s="27">
        <f>'[8]เย็น '!J93+'[8]เช้า '!J93+[8]บ่าย!J93</f>
        <v>0</v>
      </c>
      <c r="L93" s="27">
        <f>'[8]เย็น '!K93+'[8]เช้า '!K93+[8]บ่าย!K93</f>
        <v>2</v>
      </c>
      <c r="M93" s="28">
        <f t="shared" si="8"/>
        <v>8</v>
      </c>
      <c r="N93" s="21"/>
      <c r="O93" s="21">
        <v>4</v>
      </c>
      <c r="P93" s="21"/>
      <c r="Q93" s="21"/>
      <c r="R93" s="29">
        <f t="shared" si="9"/>
        <v>-4</v>
      </c>
    </row>
    <row r="94" spans="2:18" x14ac:dyDescent="0.25">
      <c r="B94" s="21">
        <v>1112007</v>
      </c>
      <c r="C94" s="37" t="s">
        <v>134</v>
      </c>
      <c r="D94" s="27">
        <f>'[8]เย็น '!D94+'[8]เช้า '!D94+[8]บ่าย!D94</f>
        <v>0</v>
      </c>
      <c r="E94" s="27">
        <f>'[8]เย็น '!E94+'[8]เช้า '!E94+[8]บ่าย!E94</f>
        <v>0</v>
      </c>
      <c r="F94" s="27">
        <f>'[8]เย็น '!F94+'[8]เช้า '!F94+[8]บ่าย!F94</f>
        <v>0</v>
      </c>
      <c r="G94" s="27">
        <f>'[8]เย็น '!G94+'[8]เช้า '!G94+[8]บ่าย!G94</f>
        <v>0</v>
      </c>
      <c r="H94" s="27">
        <f>'[8]เย็น '!H94+'[8]เช้า '!H94+[8]บ่าย!H94</f>
        <v>0</v>
      </c>
      <c r="I94" s="27">
        <f>'[8]เย็น '!I94+'[8]เช้า '!I94+[8]บ่าย!I94</f>
        <v>0</v>
      </c>
      <c r="J94" s="27">
        <f t="shared" si="5"/>
        <v>0</v>
      </c>
      <c r="K94" s="27">
        <f>'[8]เย็น '!J94+'[8]เช้า '!J94+[8]บ่าย!J94</f>
        <v>0</v>
      </c>
      <c r="L94" s="27">
        <f>'[8]เย็น '!K94+'[8]เช้า '!K94+[8]บ่าย!K94</f>
        <v>0</v>
      </c>
      <c r="M94" s="28">
        <f t="shared" si="8"/>
        <v>0</v>
      </c>
      <c r="N94" s="21"/>
      <c r="O94" s="21"/>
      <c r="P94" s="21"/>
      <c r="Q94" s="21"/>
      <c r="R94" s="29">
        <f t="shared" si="9"/>
        <v>0</v>
      </c>
    </row>
    <row r="95" spans="2:18" x14ac:dyDescent="0.25">
      <c r="B95" s="21">
        <v>1112019</v>
      </c>
      <c r="C95" s="37" t="s">
        <v>135</v>
      </c>
      <c r="D95" s="27">
        <f>'[8]เย็น '!D95+'[8]เช้า '!D95+[8]บ่าย!D95</f>
        <v>0</v>
      </c>
      <c r="E95" s="27">
        <f>'[8]เย็น '!E95+'[8]เช้า '!E95+[8]บ่าย!E95</f>
        <v>0</v>
      </c>
      <c r="F95" s="27">
        <f>'[8]เย็น '!F95+'[8]เช้า '!F95+[8]บ่าย!F95</f>
        <v>0</v>
      </c>
      <c r="G95" s="27">
        <f>'[8]เย็น '!G95+'[8]เช้า '!G95+[8]บ่าย!G95</f>
        <v>0</v>
      </c>
      <c r="H95" s="27">
        <f>'[8]เย็น '!H95+'[8]เช้า '!H95+[8]บ่าย!H95</f>
        <v>0</v>
      </c>
      <c r="I95" s="27">
        <f>'[8]เย็น '!I95+'[8]เช้า '!I95+[8]บ่าย!I95</f>
        <v>0</v>
      </c>
      <c r="J95" s="27">
        <f t="shared" si="5"/>
        <v>0</v>
      </c>
      <c r="K95" s="27">
        <f>'[8]เย็น '!J95+'[8]เช้า '!J95+[8]บ่าย!J95</f>
        <v>0</v>
      </c>
      <c r="L95" s="27">
        <f>'[8]เย็น '!K95+'[8]เช้า '!K95+[8]บ่าย!K95</f>
        <v>0</v>
      </c>
      <c r="M95" s="28">
        <f t="shared" si="8"/>
        <v>0</v>
      </c>
      <c r="N95" s="21"/>
      <c r="O95" s="21"/>
      <c r="P95" s="21"/>
      <c r="Q95" s="21"/>
      <c r="R95" s="29">
        <f t="shared" si="9"/>
        <v>0</v>
      </c>
    </row>
    <row r="96" spans="2:18" x14ac:dyDescent="0.25">
      <c r="B96" s="21">
        <v>1112017</v>
      </c>
      <c r="C96" s="37" t="s">
        <v>136</v>
      </c>
      <c r="D96" s="27">
        <f>'[8]เย็น '!D96+'[8]เช้า '!D96+[8]บ่าย!D96</f>
        <v>0</v>
      </c>
      <c r="E96" s="27">
        <f>'[8]เย็น '!E96+'[8]เช้า '!E96+[8]บ่าย!E96</f>
        <v>0</v>
      </c>
      <c r="F96" s="27">
        <f>'[8]เย็น '!F96+'[8]เช้า '!F96+[8]บ่าย!F96</f>
        <v>0</v>
      </c>
      <c r="G96" s="27">
        <f>'[8]เย็น '!G96+'[8]เช้า '!G96+[8]บ่าย!G96</f>
        <v>0</v>
      </c>
      <c r="H96" s="27">
        <f>'[8]เย็น '!H96+'[8]เช้า '!H96+[8]บ่าย!H96</f>
        <v>0</v>
      </c>
      <c r="I96" s="27">
        <f>'[8]เย็น '!I96+'[8]เช้า '!I96+[8]บ่าย!I96</f>
        <v>0</v>
      </c>
      <c r="J96" s="27">
        <f t="shared" si="5"/>
        <v>0</v>
      </c>
      <c r="K96" s="27">
        <f>'[8]เย็น '!J96+'[8]เช้า '!J96+[8]บ่าย!J96</f>
        <v>0</v>
      </c>
      <c r="L96" s="27">
        <f>'[8]เย็น '!K96+'[8]เช้า '!K96+[8]บ่าย!K96</f>
        <v>0</v>
      </c>
      <c r="M96" s="28">
        <f t="shared" si="8"/>
        <v>0</v>
      </c>
      <c r="N96" s="21"/>
      <c r="O96" s="21"/>
      <c r="P96" s="21"/>
      <c r="Q96" s="21"/>
      <c r="R96" s="29">
        <f t="shared" si="9"/>
        <v>0</v>
      </c>
    </row>
    <row r="97" spans="2:18" x14ac:dyDescent="0.25">
      <c r="B97" s="21">
        <v>1112015</v>
      </c>
      <c r="C97" s="37" t="s">
        <v>137</v>
      </c>
      <c r="D97" s="27">
        <f>'[8]เย็น '!D97+'[8]เช้า '!D97+[8]บ่าย!D97</f>
        <v>0</v>
      </c>
      <c r="E97" s="27">
        <f>'[8]เย็น '!E97+'[8]เช้า '!E97+[8]บ่าย!E97</f>
        <v>0</v>
      </c>
      <c r="F97" s="27">
        <f>'[8]เย็น '!F97+'[8]เช้า '!F97+[8]บ่าย!F97</f>
        <v>0</v>
      </c>
      <c r="G97" s="27">
        <f>'[8]เย็น '!G97+'[8]เช้า '!G97+[8]บ่าย!G97</f>
        <v>0</v>
      </c>
      <c r="H97" s="27">
        <f>'[8]เย็น '!H97+'[8]เช้า '!H97+[8]บ่าย!H97</f>
        <v>0</v>
      </c>
      <c r="I97" s="27">
        <f>'[8]เย็น '!I97+'[8]เช้า '!I97+[8]บ่าย!I97</f>
        <v>0</v>
      </c>
      <c r="J97" s="27">
        <f t="shared" si="5"/>
        <v>0</v>
      </c>
      <c r="K97" s="27">
        <f>'[8]เย็น '!J97+'[8]เช้า '!J97+[8]บ่าย!J97</f>
        <v>0</v>
      </c>
      <c r="L97" s="27">
        <f>'[8]เย็น '!K97+'[8]เช้า '!K97+[8]บ่าย!K97</f>
        <v>0</v>
      </c>
      <c r="M97" s="28">
        <f t="shared" si="8"/>
        <v>0</v>
      </c>
      <c r="N97" s="21"/>
      <c r="O97" s="21"/>
      <c r="P97" s="21"/>
      <c r="Q97" s="21"/>
      <c r="R97" s="29">
        <f t="shared" si="9"/>
        <v>0</v>
      </c>
    </row>
    <row r="98" spans="2:18" x14ac:dyDescent="0.25">
      <c r="B98" s="21">
        <v>1112013</v>
      </c>
      <c r="C98" s="37" t="s">
        <v>138</v>
      </c>
      <c r="D98" s="27">
        <f>'[8]เย็น '!D98+'[8]เช้า '!D98+[8]บ่าย!D98</f>
        <v>1</v>
      </c>
      <c r="E98" s="27">
        <f>'[8]เย็น '!E98+'[8]เช้า '!E98+[8]บ่าย!E98</f>
        <v>0</v>
      </c>
      <c r="F98" s="27">
        <f>'[8]เย็น '!F98+'[8]เช้า '!F98+[8]บ่าย!F98</f>
        <v>0</v>
      </c>
      <c r="G98" s="27">
        <f>'[8]เย็น '!G98+'[8]เช้า '!G98+[8]บ่าย!G98</f>
        <v>0</v>
      </c>
      <c r="H98" s="27">
        <f>'[8]เย็น '!H98+'[8]เช้า '!H98+[8]บ่าย!H98</f>
        <v>0</v>
      </c>
      <c r="I98" s="27">
        <f>'[8]เย็น '!I98+'[8]เช้า '!I98+[8]บ่าย!I98</f>
        <v>0</v>
      </c>
      <c r="J98" s="27">
        <f t="shared" si="5"/>
        <v>0</v>
      </c>
      <c r="K98" s="27">
        <f>'[8]เย็น '!J98+'[8]เช้า '!J98+[8]บ่าย!J98</f>
        <v>0</v>
      </c>
      <c r="L98" s="27">
        <f>'[8]เย็น '!K98+'[8]เช้า '!K98+[8]บ่าย!K98</f>
        <v>0</v>
      </c>
      <c r="M98" s="28">
        <f t="shared" si="8"/>
        <v>1</v>
      </c>
      <c r="N98" s="21"/>
      <c r="O98" s="21"/>
      <c r="P98" s="21"/>
      <c r="Q98" s="21"/>
      <c r="R98" s="29">
        <f t="shared" si="9"/>
        <v>-1</v>
      </c>
    </row>
    <row r="99" spans="2:18" x14ac:dyDescent="0.25">
      <c r="B99" s="21">
        <v>1124043</v>
      </c>
      <c r="C99" s="37" t="s">
        <v>139</v>
      </c>
      <c r="D99" s="27">
        <f>[8]บ่าย!D99+'[8]เช้า '!D99+'[8]เย็น '!D99</f>
        <v>0</v>
      </c>
      <c r="E99" s="27">
        <f>[8]บ่าย!E99+'[8]เช้า '!E99+'[8]เย็น '!E99</f>
        <v>0</v>
      </c>
      <c r="F99" s="27">
        <f>[8]บ่าย!F99+'[8]เช้า '!F99+'[8]เย็น '!F99</f>
        <v>0</v>
      </c>
      <c r="G99" s="27">
        <f>[8]บ่าย!G99+'[8]เช้า '!G99+'[8]เย็น '!G99</f>
        <v>0</v>
      </c>
      <c r="H99" s="27">
        <f>[8]บ่าย!H99+'[8]เช้า '!H99+'[8]เย็น '!H99</f>
        <v>0</v>
      </c>
      <c r="I99" s="27">
        <f>[8]บ่าย!I99+'[8]เช้า '!I99+'[8]เย็น '!I99</f>
        <v>0</v>
      </c>
      <c r="J99" s="27">
        <f t="shared" si="5"/>
        <v>0</v>
      </c>
      <c r="K99" s="27">
        <f>[8]บ่าย!J99+'[8]เช้า '!J99+'[8]เย็น '!J99</f>
        <v>0</v>
      </c>
      <c r="L99" s="33"/>
      <c r="M99" s="28">
        <f t="shared" si="8"/>
        <v>0</v>
      </c>
      <c r="N99" s="21"/>
      <c r="O99" s="21"/>
      <c r="P99" s="21"/>
      <c r="Q99" s="21"/>
      <c r="R99" s="29">
        <f t="shared" si="9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5"/>
        <v>0</v>
      </c>
      <c r="K100" s="36"/>
      <c r="L100" s="36"/>
      <c r="M100" s="28">
        <f>SUM(M90:M99)</f>
        <v>32</v>
      </c>
      <c r="N100" s="21"/>
      <c r="O100" s="21"/>
      <c r="P100" s="21"/>
      <c r="Q100" s="21"/>
      <c r="R100" s="29"/>
    </row>
    <row r="101" spans="2:18" ht="20.399999999999999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5"/>
        <v>0</v>
      </c>
      <c r="K101" s="65"/>
      <c r="L101" s="65"/>
      <c r="M101" s="65"/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[8]บ่าย!D102+'[8]เช้า '!D102+'[8]เย็น '!D102</f>
        <v>3</v>
      </c>
      <c r="E102" s="27">
        <f>[8]บ่าย!E102+'[8]เช้า '!E102+'[8]เย็น '!E102</f>
        <v>0</v>
      </c>
      <c r="F102" s="27">
        <f>[8]บ่าย!F102+'[8]เช้า '!F102+'[8]เย็น '!F102</f>
        <v>0</v>
      </c>
      <c r="G102" s="27">
        <f>[8]บ่าย!G102+'[8]เช้า '!G102+'[8]เย็น '!G102</f>
        <v>15</v>
      </c>
      <c r="H102" s="27">
        <f>[8]บ่าย!H102+'[8]เช้า '!H102+'[8]เย็น '!H102</f>
        <v>0</v>
      </c>
      <c r="I102" s="27">
        <f>[8]บ่าย!I102+'[8]เช้า '!I102+'[8]เย็น '!I102</f>
        <v>0</v>
      </c>
      <c r="J102" s="27">
        <f t="shared" si="5"/>
        <v>15</v>
      </c>
      <c r="K102" s="27">
        <f>[8]บ่าย!J102+'[8]เช้า '!J102+'[8]เย็น '!J102</f>
        <v>0</v>
      </c>
      <c r="L102" s="33"/>
      <c r="M102" s="28">
        <f t="shared" ref="M102:M111" si="10">SUM(D102:L102)</f>
        <v>33</v>
      </c>
      <c r="N102" s="21"/>
      <c r="O102" s="21">
        <v>172</v>
      </c>
      <c r="P102" s="21"/>
      <c r="Q102" s="21"/>
      <c r="R102" s="29">
        <f t="shared" ref="R102:R111" si="11">(N102+O102+P102+Q102)-M102</f>
        <v>139</v>
      </c>
    </row>
    <row r="103" spans="2:18" x14ac:dyDescent="0.25">
      <c r="B103" s="21">
        <v>1112010</v>
      </c>
      <c r="C103" s="37" t="s">
        <v>131</v>
      </c>
      <c r="D103" s="27">
        <f>[8]บ่าย!D103+'[8]เช้า '!D103+'[8]เย็น '!D103</f>
        <v>2</v>
      </c>
      <c r="E103" s="27">
        <f>[8]บ่าย!E103+'[8]เช้า '!E103+'[8]เย็น '!E103</f>
        <v>0</v>
      </c>
      <c r="F103" s="27">
        <f>[8]บ่าย!F103+'[8]เช้า '!F103+'[8]เย็น '!F103</f>
        <v>0</v>
      </c>
      <c r="G103" s="27">
        <f>[8]บ่าย!G103+'[8]เช้า '!G103+'[8]เย็น '!G103</f>
        <v>14</v>
      </c>
      <c r="H103" s="27">
        <f>[8]บ่าย!H103+'[8]เช้า '!H103+'[8]เย็น '!H103</f>
        <v>0</v>
      </c>
      <c r="I103" s="27">
        <f>[8]บ่าย!I103+'[8]เช้า '!I103+'[8]เย็น '!I103</f>
        <v>0</v>
      </c>
      <c r="J103" s="27">
        <f t="shared" si="5"/>
        <v>14</v>
      </c>
      <c r="K103" s="27">
        <f>[8]บ่าย!J103+'[8]เช้า '!J103+'[8]เย็น '!J103</f>
        <v>0</v>
      </c>
      <c r="L103" s="33"/>
      <c r="M103" s="28">
        <f t="shared" si="10"/>
        <v>30</v>
      </c>
      <c r="N103" s="21"/>
      <c r="O103" s="21">
        <v>158</v>
      </c>
      <c r="P103" s="21"/>
      <c r="Q103" s="21"/>
      <c r="R103" s="29">
        <f t="shared" si="11"/>
        <v>128</v>
      </c>
    </row>
    <row r="104" spans="2:18" x14ac:dyDescent="0.25">
      <c r="B104" s="21">
        <v>1112002</v>
      </c>
      <c r="C104" s="37" t="s">
        <v>132</v>
      </c>
      <c r="D104" s="27">
        <f>[8]บ่าย!D104+'[8]เช้า '!D104+'[8]เย็น '!D104</f>
        <v>2</v>
      </c>
      <c r="E104" s="27">
        <f>[8]บ่าย!E104+'[8]เช้า '!E104+'[8]เย็น '!E104</f>
        <v>0</v>
      </c>
      <c r="F104" s="27">
        <f>[8]บ่าย!F104+'[8]เช้า '!F104+'[8]เย็น '!F104</f>
        <v>0</v>
      </c>
      <c r="G104" s="27">
        <f>[8]บ่าย!G104+'[8]เช้า '!G104+'[8]เย็น '!G104</f>
        <v>14</v>
      </c>
      <c r="H104" s="27">
        <f>[8]บ่าย!H104+'[8]เช้า '!H104+'[8]เย็น '!H104</f>
        <v>0</v>
      </c>
      <c r="I104" s="27">
        <f>[8]บ่าย!I104+'[8]เช้า '!I104+'[8]เย็น '!I104</f>
        <v>0</v>
      </c>
      <c r="J104" s="27">
        <f t="shared" si="5"/>
        <v>14</v>
      </c>
      <c r="K104" s="27">
        <f>[8]บ่าย!J104+'[8]เช้า '!J104+'[8]เย็น '!J104</f>
        <v>0</v>
      </c>
      <c r="L104" s="33"/>
      <c r="M104" s="28">
        <f t="shared" si="10"/>
        <v>30</v>
      </c>
      <c r="N104" s="21"/>
      <c r="O104" s="21">
        <v>216</v>
      </c>
      <c r="P104" s="21"/>
      <c r="Q104" s="21"/>
      <c r="R104" s="29">
        <f t="shared" si="11"/>
        <v>186</v>
      </c>
    </row>
    <row r="105" spans="2:18" x14ac:dyDescent="0.25">
      <c r="B105" s="21">
        <v>1112004</v>
      </c>
      <c r="C105" s="37" t="s">
        <v>133</v>
      </c>
      <c r="D105" s="27">
        <f>[8]บ่าย!D105+'[8]เช้า '!D105+'[8]เย็น '!D105</f>
        <v>3</v>
      </c>
      <c r="E105" s="27">
        <f>[8]บ่าย!E105+'[8]เช้า '!E105+'[8]เย็น '!E105</f>
        <v>0</v>
      </c>
      <c r="F105" s="27">
        <f>[8]บ่าย!F105+'[8]เช้า '!F105+'[8]เย็น '!F105</f>
        <v>0</v>
      </c>
      <c r="G105" s="27">
        <f>[8]บ่าย!G105+'[8]เช้า '!G105+'[8]เย็น '!G105</f>
        <v>14</v>
      </c>
      <c r="H105" s="27">
        <f>[8]บ่าย!H105+'[8]เช้า '!H105+'[8]เย็น '!H105</f>
        <v>0</v>
      </c>
      <c r="I105" s="27">
        <f>[8]บ่าย!I105+'[8]เช้า '!I105+'[8]เย็น '!I105</f>
        <v>0</v>
      </c>
      <c r="J105" s="27">
        <f t="shared" si="5"/>
        <v>14</v>
      </c>
      <c r="K105" s="27">
        <f>[8]บ่าย!J105+'[8]เช้า '!J105+'[8]เย็น '!J105</f>
        <v>0</v>
      </c>
      <c r="L105" s="33"/>
      <c r="M105" s="28">
        <f t="shared" si="10"/>
        <v>31</v>
      </c>
      <c r="N105" s="21"/>
      <c r="O105" s="21">
        <v>189</v>
      </c>
      <c r="P105" s="21"/>
      <c r="Q105" s="21"/>
      <c r="R105" s="29">
        <f t="shared" si="11"/>
        <v>158</v>
      </c>
    </row>
    <row r="106" spans="2:18" x14ac:dyDescent="0.25">
      <c r="B106" s="21">
        <v>1112006</v>
      </c>
      <c r="C106" s="37" t="s">
        <v>134</v>
      </c>
      <c r="D106" s="27">
        <f>[8]บ่าย!D106+'[8]เช้า '!D106+'[8]เย็น '!D106</f>
        <v>0</v>
      </c>
      <c r="E106" s="27">
        <f>[8]บ่าย!E106+'[8]เช้า '!E106+'[8]เย็น '!E106</f>
        <v>0</v>
      </c>
      <c r="F106" s="27">
        <f>[8]บ่าย!F106+'[8]เช้า '!F106+'[8]เย็น '!F106</f>
        <v>0</v>
      </c>
      <c r="G106" s="27">
        <f>[8]บ่าย!G106+'[8]เช้า '!G106+'[8]เย็น '!G106</f>
        <v>0</v>
      </c>
      <c r="H106" s="27">
        <f>[8]บ่าย!H106+'[8]เช้า '!H106+'[8]เย็น '!H106</f>
        <v>0</v>
      </c>
      <c r="I106" s="27">
        <f>[8]บ่าย!I106+'[8]เช้า '!I106+'[8]เย็น '!I106</f>
        <v>0</v>
      </c>
      <c r="J106" s="27">
        <f t="shared" si="5"/>
        <v>0</v>
      </c>
      <c r="K106" s="27">
        <f>[8]บ่าย!J106+'[8]เช้า '!J106+'[8]เย็น '!J106</f>
        <v>0</v>
      </c>
      <c r="L106" s="33"/>
      <c r="M106" s="28">
        <f t="shared" si="10"/>
        <v>0</v>
      </c>
      <c r="N106" s="21"/>
      <c r="O106" s="21"/>
      <c r="P106" s="21"/>
      <c r="Q106" s="21"/>
      <c r="R106" s="29">
        <f t="shared" si="11"/>
        <v>0</v>
      </c>
    </row>
    <row r="107" spans="2:18" x14ac:dyDescent="0.25">
      <c r="B107" s="21">
        <v>1112018</v>
      </c>
      <c r="C107" s="37" t="s">
        <v>135</v>
      </c>
      <c r="D107" s="27">
        <f>[8]บ่าย!D107+'[8]เช้า '!D107+'[8]เย็น '!D107</f>
        <v>0</v>
      </c>
      <c r="E107" s="27">
        <f>[8]บ่าย!E107+'[8]เช้า '!E107+'[8]เย็น '!E107</f>
        <v>0</v>
      </c>
      <c r="F107" s="27">
        <f>[8]บ่าย!F107+'[8]เช้า '!F107+'[8]เย็น '!F107</f>
        <v>0</v>
      </c>
      <c r="G107" s="27">
        <f>[8]บ่าย!G107+'[8]เช้า '!G107+'[8]เย็น '!G107</f>
        <v>0</v>
      </c>
      <c r="H107" s="27">
        <f>[8]บ่าย!H107+'[8]เช้า '!H107+'[8]เย็น '!H107</f>
        <v>0</v>
      </c>
      <c r="I107" s="27">
        <f>[8]บ่าย!I107+'[8]เช้า '!I107+'[8]เย็น '!I107</f>
        <v>0</v>
      </c>
      <c r="J107" s="27">
        <f t="shared" si="5"/>
        <v>0</v>
      </c>
      <c r="K107" s="27">
        <f>[8]บ่าย!J107+'[8]เช้า '!J107+'[8]เย็น '!J107</f>
        <v>0</v>
      </c>
      <c r="L107" s="33"/>
      <c r="M107" s="28">
        <f t="shared" si="10"/>
        <v>0</v>
      </c>
      <c r="N107" s="21"/>
      <c r="O107" s="21"/>
      <c r="P107" s="21"/>
      <c r="Q107" s="21"/>
      <c r="R107" s="29">
        <f t="shared" si="11"/>
        <v>0</v>
      </c>
    </row>
    <row r="108" spans="2:18" x14ac:dyDescent="0.25">
      <c r="B108" s="21">
        <v>1112016</v>
      </c>
      <c r="C108" s="37" t="s">
        <v>136</v>
      </c>
      <c r="D108" s="27">
        <f>[8]บ่าย!D108+'[8]เช้า '!D108+'[8]เย็น '!D108</f>
        <v>1</v>
      </c>
      <c r="E108" s="27">
        <f>[8]บ่าย!E108+'[8]เช้า '!E108+'[8]เย็น '!E108</f>
        <v>0</v>
      </c>
      <c r="F108" s="27">
        <f>[8]บ่าย!F108+'[8]เช้า '!F108+'[8]เย็น '!F108</f>
        <v>0</v>
      </c>
      <c r="G108" s="27">
        <f>[8]บ่าย!G108+'[8]เช้า '!G108+'[8]เย็น '!G108</f>
        <v>14</v>
      </c>
      <c r="H108" s="27">
        <f>[8]บ่าย!H108+'[8]เช้า '!H108+'[8]เย็น '!H108</f>
        <v>0</v>
      </c>
      <c r="I108" s="27">
        <f>[8]บ่าย!I108+'[8]เช้า '!I108+'[8]เย็น '!I108</f>
        <v>0</v>
      </c>
      <c r="J108" s="27">
        <f t="shared" si="5"/>
        <v>14</v>
      </c>
      <c r="K108" s="27">
        <f>[8]บ่าย!J108+'[8]เช้า '!J108+'[8]เย็น '!J108</f>
        <v>0</v>
      </c>
      <c r="L108" s="33"/>
      <c r="M108" s="28">
        <f t="shared" si="10"/>
        <v>29</v>
      </c>
      <c r="N108" s="21"/>
      <c r="O108" s="21">
        <v>236</v>
      </c>
      <c r="P108" s="21"/>
      <c r="Q108" s="21"/>
      <c r="R108" s="29">
        <f t="shared" si="11"/>
        <v>207</v>
      </c>
    </row>
    <row r="109" spans="2:18" x14ac:dyDescent="0.25">
      <c r="B109" s="21">
        <v>1112014</v>
      </c>
      <c r="C109" s="37" t="s">
        <v>137</v>
      </c>
      <c r="D109" s="27">
        <f>[8]บ่าย!D109+'[8]เช้า '!D109+'[8]เย็น '!D109</f>
        <v>1</v>
      </c>
      <c r="E109" s="27">
        <f>[8]บ่าย!E109+'[8]เช้า '!E109+'[8]เย็น '!E109</f>
        <v>0</v>
      </c>
      <c r="F109" s="27">
        <f>[8]บ่าย!F109+'[8]เช้า '!F109+'[8]เย็น '!F109</f>
        <v>0</v>
      </c>
      <c r="G109" s="27">
        <f>[8]บ่าย!G109+'[8]เช้า '!G109+'[8]เย็น '!G109</f>
        <v>14</v>
      </c>
      <c r="H109" s="27">
        <f>[8]บ่าย!H109+'[8]เช้า '!H109+'[8]เย็น '!H109</f>
        <v>0</v>
      </c>
      <c r="I109" s="27">
        <f>[8]บ่าย!I109+'[8]เช้า '!I109+'[8]เย็น '!I109</f>
        <v>0</v>
      </c>
      <c r="J109" s="27">
        <f t="shared" si="5"/>
        <v>14</v>
      </c>
      <c r="K109" s="27">
        <f>[8]บ่าย!J109+'[8]เช้า '!J109+'[8]เย็น '!J109</f>
        <v>0</v>
      </c>
      <c r="L109" s="33"/>
      <c r="M109" s="28">
        <f t="shared" si="10"/>
        <v>29</v>
      </c>
      <c r="N109" s="21"/>
      <c r="O109" s="21">
        <v>215</v>
      </c>
      <c r="P109" s="21"/>
      <c r="Q109" s="21"/>
      <c r="R109" s="29">
        <f t="shared" si="11"/>
        <v>186</v>
      </c>
    </row>
    <row r="110" spans="2:18" x14ac:dyDescent="0.25">
      <c r="B110" s="21">
        <v>1112012</v>
      </c>
      <c r="C110" s="37" t="s">
        <v>138</v>
      </c>
      <c r="D110" s="27">
        <f>[8]บ่าย!D110+'[8]เช้า '!D110+'[8]เย็น '!D110</f>
        <v>0</v>
      </c>
      <c r="E110" s="27">
        <f>[8]บ่าย!E110+'[8]เช้า '!E110+'[8]เย็น '!E110</f>
        <v>0</v>
      </c>
      <c r="F110" s="27">
        <f>[8]บ่าย!F110+'[8]เช้า '!F110+'[8]เย็น '!F110</f>
        <v>0</v>
      </c>
      <c r="G110" s="27">
        <f>[8]บ่าย!G110+'[8]เช้า '!G110+'[8]เย็น '!G110</f>
        <v>15</v>
      </c>
      <c r="H110" s="27">
        <f>[8]บ่าย!H110+'[8]เช้า '!H110+'[8]เย็น '!H110</f>
        <v>0</v>
      </c>
      <c r="I110" s="27">
        <f>[8]บ่าย!I110+'[8]เช้า '!I110+'[8]เย็น '!I110</f>
        <v>0</v>
      </c>
      <c r="J110" s="27">
        <f t="shared" si="5"/>
        <v>15</v>
      </c>
      <c r="K110" s="27">
        <f>[8]บ่าย!J110+'[8]เช้า '!J110+'[8]เย็น '!J110</f>
        <v>0</v>
      </c>
      <c r="L110" s="33"/>
      <c r="M110" s="28">
        <f t="shared" si="10"/>
        <v>30</v>
      </c>
      <c r="N110" s="21"/>
      <c r="O110" s="21">
        <v>226</v>
      </c>
      <c r="P110" s="21"/>
      <c r="Q110" s="21"/>
      <c r="R110" s="29">
        <f t="shared" si="11"/>
        <v>196</v>
      </c>
    </row>
    <row r="111" spans="2:18" x14ac:dyDescent="0.25">
      <c r="B111" s="21"/>
      <c r="C111" s="37" t="s">
        <v>139</v>
      </c>
      <c r="D111" s="27">
        <f>[8]บ่าย!D111+'[8]เช้า '!D111+'[8]เย็น '!D111</f>
        <v>0</v>
      </c>
      <c r="E111" s="27">
        <f>[8]บ่าย!E111+'[8]เช้า '!E111+'[8]เย็น '!E111</f>
        <v>0</v>
      </c>
      <c r="F111" s="27">
        <f>[8]บ่าย!F111+'[8]เช้า '!F111+'[8]เย็น '!F111</f>
        <v>0</v>
      </c>
      <c r="G111" s="27">
        <f>[8]บ่าย!G111+'[8]เช้า '!G111+'[8]เย็น '!G111</f>
        <v>0</v>
      </c>
      <c r="H111" s="27">
        <f>[8]บ่าย!H111+'[8]เช้า '!H111+'[8]เย็น '!H111</f>
        <v>0</v>
      </c>
      <c r="I111" s="27">
        <f>[8]บ่าย!I111+'[8]เช้า '!I111+'[8]เย็น '!I111</f>
        <v>0</v>
      </c>
      <c r="J111" s="27">
        <f t="shared" si="5"/>
        <v>0</v>
      </c>
      <c r="K111" s="27">
        <f>[8]บ่าย!J111+'[8]เช้า '!J111+'[8]เย็น '!J111</f>
        <v>0</v>
      </c>
      <c r="L111" s="33"/>
      <c r="M111" s="28">
        <f t="shared" si="10"/>
        <v>0</v>
      </c>
      <c r="N111" s="21"/>
      <c r="O111" s="21"/>
      <c r="P111" s="21"/>
      <c r="Q111" s="21"/>
      <c r="R111" s="29">
        <f t="shared" si="11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5"/>
        <v>0</v>
      </c>
      <c r="K112" s="36"/>
      <c r="L112" s="36"/>
      <c r="M112" s="28">
        <f t="shared" ref="M112" si="12">SUM(D112:K112)</f>
        <v>0</v>
      </c>
      <c r="N112" s="21"/>
      <c r="O112" s="21"/>
      <c r="P112" s="21"/>
      <c r="Q112" s="21"/>
      <c r="R112" s="29">
        <f t="shared" ref="R112" si="13">(N112+O112)-M112</f>
        <v>0</v>
      </c>
    </row>
    <row r="113" spans="2:18" ht="20.399999999999999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5"/>
        <v>0</v>
      </c>
      <c r="K113" s="65"/>
      <c r="L113" s="65"/>
      <c r="M113" s="65"/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'[8]เย็น '!D114+'[8]เช้า '!D114+[8]บ่าย!D114</f>
        <v>0</v>
      </c>
      <c r="E114" s="27">
        <f>'[8]เย็น '!E114+'[8]เช้า '!E114+[8]บ่าย!E114</f>
        <v>0</v>
      </c>
      <c r="F114" s="27">
        <f>'[8]เย็น '!F114+'[8]เช้า '!F114+[8]บ่าย!F114</f>
        <v>0</v>
      </c>
      <c r="G114" s="27">
        <f>'[8]เย็น '!G114+'[8]เช้า '!G114+[8]บ่าย!G114</f>
        <v>0</v>
      </c>
      <c r="H114" s="27">
        <f>'[8]เย็น '!H114+'[8]เช้า '!H114+[8]บ่าย!H114</f>
        <v>0</v>
      </c>
      <c r="I114" s="27">
        <f>'[8]เย็น '!I114+'[8]เช้า '!I114+[8]บ่าย!I114</f>
        <v>0</v>
      </c>
      <c r="J114" s="27">
        <f t="shared" si="5"/>
        <v>0</v>
      </c>
      <c r="K114" s="27">
        <f>'[8]เย็น '!J114+'[8]เช้า '!J114+[8]บ่าย!J114</f>
        <v>0</v>
      </c>
      <c r="L114" s="27">
        <f>'[8]เย็น '!K114+'[8]เช้า '!K114+[8]บ่าย!K114</f>
        <v>0</v>
      </c>
      <c r="M114" s="28">
        <f t="shared" ref="M114:M140" si="14">SUM(D114:L114)</f>
        <v>0</v>
      </c>
      <c r="N114" s="21"/>
      <c r="O114" s="21">
        <v>31</v>
      </c>
      <c r="P114" s="21"/>
      <c r="Q114" s="21"/>
      <c r="R114" s="29">
        <f t="shared" ref="R114:R140" si="15">(N114+O114+P114+Q114)-M114</f>
        <v>31</v>
      </c>
    </row>
    <row r="115" spans="2:18" x14ac:dyDescent="0.25">
      <c r="B115" s="21">
        <v>1113171</v>
      </c>
      <c r="C115" s="38" t="s">
        <v>35</v>
      </c>
      <c r="D115" s="27">
        <f>'[8]เย็น '!D115+'[8]เช้า '!D115+[8]บ่าย!D115</f>
        <v>0</v>
      </c>
      <c r="E115" s="27">
        <f>'[8]เย็น '!E115+'[8]เช้า '!E115+[8]บ่าย!E115</f>
        <v>0</v>
      </c>
      <c r="F115" s="27">
        <f>'[8]เย็น '!F115+'[8]เช้า '!F115+[8]บ่าย!F115</f>
        <v>0</v>
      </c>
      <c r="G115" s="27">
        <f>'[8]เย็น '!G115+'[8]เช้า '!G115+[8]บ่าย!G115</f>
        <v>0</v>
      </c>
      <c r="H115" s="27">
        <f>'[8]เย็น '!H115+'[8]เช้า '!H115+[8]บ่าย!H115</f>
        <v>0</v>
      </c>
      <c r="I115" s="27">
        <f>'[8]เย็น '!I115+'[8]เช้า '!I115+[8]บ่าย!I115</f>
        <v>0</v>
      </c>
      <c r="J115" s="27">
        <f t="shared" si="5"/>
        <v>0</v>
      </c>
      <c r="K115" s="27">
        <f>'[8]เย็น '!J115+'[8]เช้า '!J115+[8]บ่าย!J115</f>
        <v>0</v>
      </c>
      <c r="L115" s="27">
        <f>'[8]เย็น '!K115+'[8]เช้า '!K115+[8]บ่าย!K115</f>
        <v>0</v>
      </c>
      <c r="M115" s="28">
        <f t="shared" si="14"/>
        <v>0</v>
      </c>
      <c r="N115" s="21"/>
      <c r="O115" s="21">
        <v>38</v>
      </c>
      <c r="P115" s="21"/>
      <c r="Q115" s="21"/>
      <c r="R115" s="29">
        <f t="shared" si="15"/>
        <v>38</v>
      </c>
    </row>
    <row r="116" spans="2:18" x14ac:dyDescent="0.25">
      <c r="B116" s="21">
        <v>1113172</v>
      </c>
      <c r="C116" s="38" t="s">
        <v>36</v>
      </c>
      <c r="D116" s="27">
        <f>'[8]เย็น '!D116+'[8]เช้า '!D116+[8]บ่าย!D116</f>
        <v>1</v>
      </c>
      <c r="E116" s="27">
        <f>'[8]เย็น '!E116+'[8]เช้า '!E116+[8]บ่าย!E116</f>
        <v>2</v>
      </c>
      <c r="F116" s="27">
        <f>'[8]เย็น '!F116+'[8]เช้า '!F116+[8]บ่าย!F116</f>
        <v>0</v>
      </c>
      <c r="G116" s="27">
        <f>'[8]เย็น '!G116+'[8]เช้า '!G116+[8]บ่าย!G116</f>
        <v>0</v>
      </c>
      <c r="H116" s="27">
        <f>'[8]เย็น '!H116+'[8]เช้า '!H116+[8]บ่าย!H116</f>
        <v>0</v>
      </c>
      <c r="I116" s="27">
        <f>'[8]เย็น '!I116+'[8]เช้า '!I116+[8]บ่าย!I116</f>
        <v>0</v>
      </c>
      <c r="J116" s="27">
        <f t="shared" si="5"/>
        <v>0</v>
      </c>
      <c r="K116" s="27">
        <f>'[8]เย็น '!J116+'[8]เช้า '!J116+[8]บ่าย!J116</f>
        <v>0</v>
      </c>
      <c r="L116" s="27">
        <f>'[8]เย็น '!K116+'[8]เช้า '!K116+[8]บ่าย!K116</f>
        <v>0</v>
      </c>
      <c r="M116" s="28">
        <f t="shared" si="14"/>
        <v>3</v>
      </c>
      <c r="N116" s="21"/>
      <c r="O116" s="21">
        <v>32</v>
      </c>
      <c r="P116" s="21"/>
      <c r="Q116" s="21"/>
      <c r="R116" s="29">
        <f t="shared" si="15"/>
        <v>29</v>
      </c>
    </row>
    <row r="117" spans="2:18" x14ac:dyDescent="0.25">
      <c r="B117" s="21">
        <v>1113173</v>
      </c>
      <c r="C117" s="38" t="s">
        <v>37</v>
      </c>
      <c r="D117" s="27">
        <f>'[8]เย็น '!D117+'[8]เช้า '!D117+[8]บ่าย!D117</f>
        <v>0</v>
      </c>
      <c r="E117" s="27">
        <f>'[8]เย็น '!E117+'[8]เช้า '!E117+[8]บ่าย!E117</f>
        <v>0</v>
      </c>
      <c r="F117" s="27">
        <f>'[8]เย็น '!F117+'[8]เช้า '!F117+[8]บ่าย!F117</f>
        <v>0</v>
      </c>
      <c r="G117" s="27">
        <f>'[8]เย็น '!G117+'[8]เช้า '!G117+[8]บ่าย!G117</f>
        <v>0</v>
      </c>
      <c r="H117" s="27">
        <f>'[8]เย็น '!H117+'[8]เช้า '!H117+[8]บ่าย!H117</f>
        <v>0</v>
      </c>
      <c r="I117" s="27">
        <f>'[8]เย็น '!I117+'[8]เช้า '!I117+[8]บ่าย!I117</f>
        <v>0</v>
      </c>
      <c r="J117" s="27">
        <f t="shared" si="5"/>
        <v>0</v>
      </c>
      <c r="K117" s="27">
        <f>'[8]เย็น '!J117+'[8]เช้า '!J117+[8]บ่าย!J117</f>
        <v>0</v>
      </c>
      <c r="L117" s="27">
        <f>'[8]เย็น '!K117+'[8]เช้า '!K117+[8]บ่าย!K117</f>
        <v>0</v>
      </c>
      <c r="M117" s="28">
        <f t="shared" si="14"/>
        <v>0</v>
      </c>
      <c r="N117" s="21"/>
      <c r="O117" s="21"/>
      <c r="P117" s="21"/>
      <c r="Q117" s="21"/>
      <c r="R117" s="29">
        <f t="shared" si="15"/>
        <v>0</v>
      </c>
    </row>
    <row r="118" spans="2:18" x14ac:dyDescent="0.25">
      <c r="B118" s="21">
        <v>1100003</v>
      </c>
      <c r="C118" s="38" t="s">
        <v>38</v>
      </c>
      <c r="D118" s="27">
        <f>'[8]เย็น '!D118+'[8]เช้า '!D118+[8]บ่าย!D118</f>
        <v>0</v>
      </c>
      <c r="E118" s="27">
        <f>'[8]เย็น '!E118+'[8]เช้า '!E118+[8]บ่าย!E118</f>
        <v>0</v>
      </c>
      <c r="F118" s="27">
        <f>'[8]เย็น '!F118+'[8]เช้า '!F118+[8]บ่าย!F118</f>
        <v>0</v>
      </c>
      <c r="G118" s="27">
        <f>'[8]เย็น '!G118+'[8]เช้า '!G118+[8]บ่าย!G118</f>
        <v>0</v>
      </c>
      <c r="H118" s="27">
        <f>'[8]เย็น '!H118+'[8]เช้า '!H118+[8]บ่าย!H118</f>
        <v>0</v>
      </c>
      <c r="I118" s="27">
        <f>'[8]เย็น '!I118+'[8]เช้า '!I118+[8]บ่าย!I118</f>
        <v>0</v>
      </c>
      <c r="J118" s="27">
        <f t="shared" si="5"/>
        <v>0</v>
      </c>
      <c r="K118" s="27">
        <f>'[8]เย็น '!J118+'[8]เช้า '!J118+[8]บ่าย!J118</f>
        <v>0</v>
      </c>
      <c r="L118" s="27">
        <f>'[8]เย็น '!K118+'[8]เช้า '!K118+[8]บ่าย!K118</f>
        <v>0</v>
      </c>
      <c r="M118" s="28">
        <f t="shared" si="14"/>
        <v>0</v>
      </c>
      <c r="N118" s="21"/>
      <c r="O118" s="21"/>
      <c r="P118" s="21"/>
      <c r="Q118" s="21"/>
      <c r="R118" s="29">
        <f t="shared" si="15"/>
        <v>0</v>
      </c>
    </row>
    <row r="119" spans="2:18" x14ac:dyDescent="0.25">
      <c r="B119" s="21">
        <v>1100001</v>
      </c>
      <c r="C119" s="38" t="s">
        <v>39</v>
      </c>
      <c r="D119" s="27">
        <f>'[8]เย็น '!D119+'[8]เช้า '!D119+[8]บ่าย!D119</f>
        <v>0</v>
      </c>
      <c r="E119" s="27">
        <f>'[8]เย็น '!E119+'[8]เช้า '!E119+[8]บ่าย!E119</f>
        <v>0</v>
      </c>
      <c r="F119" s="27">
        <f>'[8]เย็น '!F119+'[8]เช้า '!F119+[8]บ่าย!F119</f>
        <v>0</v>
      </c>
      <c r="G119" s="27">
        <f>'[8]เย็น '!G119+'[8]เช้า '!G119+[8]บ่าย!G119</f>
        <v>0</v>
      </c>
      <c r="H119" s="27">
        <f>'[8]เย็น '!H119+'[8]เช้า '!H119+[8]บ่าย!H119</f>
        <v>0</v>
      </c>
      <c r="I119" s="27">
        <f>'[8]เย็น '!I119+'[8]เช้า '!I119+[8]บ่าย!I119</f>
        <v>0</v>
      </c>
      <c r="J119" s="27">
        <f t="shared" si="5"/>
        <v>0</v>
      </c>
      <c r="K119" s="27">
        <f>'[8]เย็น '!J119+'[8]เช้า '!J119+[8]บ่าย!J119</f>
        <v>0</v>
      </c>
      <c r="L119" s="27">
        <f>'[8]เย็น '!K119+'[8]เช้า '!K119+[8]บ่าย!K119</f>
        <v>0</v>
      </c>
      <c r="M119" s="28">
        <f t="shared" si="14"/>
        <v>0</v>
      </c>
      <c r="N119" s="21"/>
      <c r="O119" s="21"/>
      <c r="P119" s="21"/>
      <c r="Q119" s="21"/>
      <c r="R119" s="29">
        <f t="shared" si="15"/>
        <v>0</v>
      </c>
    </row>
    <row r="120" spans="2:18" x14ac:dyDescent="0.25">
      <c r="B120" s="21">
        <v>1100002</v>
      </c>
      <c r="C120" s="38" t="s">
        <v>40</v>
      </c>
      <c r="D120" s="27">
        <f>'[8]เย็น '!D120+'[8]เช้า '!D120+[8]บ่าย!D120</f>
        <v>0</v>
      </c>
      <c r="E120" s="27">
        <f>'[8]เย็น '!E120+'[8]เช้า '!E120+[8]บ่าย!E120</f>
        <v>0</v>
      </c>
      <c r="F120" s="27">
        <f>'[8]เย็น '!F120+'[8]เช้า '!F120+[8]บ่าย!F120</f>
        <v>0</v>
      </c>
      <c r="G120" s="27">
        <f>'[8]เย็น '!G120+'[8]เช้า '!G120+[8]บ่าย!G120</f>
        <v>0</v>
      </c>
      <c r="H120" s="27">
        <f>'[8]เย็น '!H120+'[8]เช้า '!H120+[8]บ่าย!H120</f>
        <v>0</v>
      </c>
      <c r="I120" s="27">
        <f>'[8]เย็น '!I120+'[8]เช้า '!I120+[8]บ่าย!I120</f>
        <v>0</v>
      </c>
      <c r="J120" s="27">
        <f t="shared" si="5"/>
        <v>0</v>
      </c>
      <c r="K120" s="27">
        <f>'[8]เย็น '!J120+'[8]เช้า '!J120+[8]บ่าย!J120</f>
        <v>0</v>
      </c>
      <c r="L120" s="27">
        <f>'[8]เย็น '!K120+'[8]เช้า '!K120+[8]บ่าย!K120</f>
        <v>0</v>
      </c>
      <c r="M120" s="28">
        <f t="shared" si="14"/>
        <v>0</v>
      </c>
      <c r="N120" s="21"/>
      <c r="O120" s="21">
        <v>15</v>
      </c>
      <c r="P120" s="21"/>
      <c r="Q120" s="21"/>
      <c r="R120" s="29">
        <f t="shared" si="15"/>
        <v>15</v>
      </c>
    </row>
    <row r="121" spans="2:18" x14ac:dyDescent="0.25">
      <c r="B121" s="21">
        <v>1200001</v>
      </c>
      <c r="C121" s="38" t="s">
        <v>41</v>
      </c>
      <c r="D121" s="27">
        <f>'[8]เย็น '!D121+'[8]เช้า '!D121+[8]บ่าย!D121</f>
        <v>0</v>
      </c>
      <c r="E121" s="27">
        <f>'[8]เย็น '!E121+'[8]เช้า '!E121+[8]บ่าย!E121</f>
        <v>1</v>
      </c>
      <c r="F121" s="27">
        <f>'[8]เย็น '!F121+'[8]เช้า '!F121+[8]บ่าย!F121</f>
        <v>0</v>
      </c>
      <c r="G121" s="27">
        <f>'[8]เย็น '!G121+'[8]เช้า '!G121+[8]บ่าย!G121</f>
        <v>0</v>
      </c>
      <c r="H121" s="27">
        <f>'[8]เย็น '!H121+'[8]เช้า '!H121+[8]บ่าย!H121</f>
        <v>0</v>
      </c>
      <c r="I121" s="27">
        <f>'[8]เย็น '!I121+'[8]เช้า '!I121+[8]บ่าย!I121</f>
        <v>0</v>
      </c>
      <c r="J121" s="27">
        <f t="shared" si="5"/>
        <v>0</v>
      </c>
      <c r="K121" s="27">
        <f>'[8]เย็น '!J121+'[8]เช้า '!J121+[8]บ่าย!J121</f>
        <v>0</v>
      </c>
      <c r="L121" s="27">
        <f>'[8]เย็น '!K121+'[8]เช้า '!K121+[8]บ่าย!K121</f>
        <v>0</v>
      </c>
      <c r="M121" s="28">
        <f t="shared" si="14"/>
        <v>1</v>
      </c>
      <c r="N121" s="21"/>
      <c r="O121" s="21">
        <v>48</v>
      </c>
      <c r="P121" s="21"/>
      <c r="Q121" s="21"/>
      <c r="R121" s="29">
        <f t="shared" si="15"/>
        <v>47</v>
      </c>
    </row>
    <row r="122" spans="2:18" x14ac:dyDescent="0.25">
      <c r="B122" s="21">
        <v>1005761</v>
      </c>
      <c r="C122" s="38" t="s">
        <v>42</v>
      </c>
      <c r="D122" s="27">
        <f>'[8]เย็น '!D122+'[8]เช้า '!D122+[8]บ่าย!D122</f>
        <v>0</v>
      </c>
      <c r="E122" s="27">
        <f>'[8]เย็น '!E122+'[8]เช้า '!E122+[8]บ่าย!E122</f>
        <v>0</v>
      </c>
      <c r="F122" s="27">
        <f>'[8]เย็น '!F122+'[8]เช้า '!F122+[8]บ่าย!F122</f>
        <v>0</v>
      </c>
      <c r="G122" s="27">
        <f>'[8]เย็น '!G122+'[8]เช้า '!G122+[8]บ่าย!G122</f>
        <v>0</v>
      </c>
      <c r="H122" s="27">
        <f>'[8]เย็น '!H122+'[8]เช้า '!H122+[8]บ่าย!H122</f>
        <v>0</v>
      </c>
      <c r="I122" s="27">
        <f>'[8]เย็น '!I122+'[8]เช้า '!I122+[8]บ่าย!I122</f>
        <v>0</v>
      </c>
      <c r="J122" s="27">
        <f t="shared" si="5"/>
        <v>0</v>
      </c>
      <c r="K122" s="27">
        <f>'[8]เย็น '!J122+'[8]เช้า '!J122+[8]บ่าย!J122</f>
        <v>0</v>
      </c>
      <c r="L122" s="27">
        <f>'[8]เย็น '!K122+'[8]เช้า '!K122+[8]บ่าย!K122</f>
        <v>0</v>
      </c>
      <c r="M122" s="28">
        <f t="shared" si="14"/>
        <v>0</v>
      </c>
      <c r="N122" s="21"/>
      <c r="O122" s="21"/>
      <c r="P122" s="21"/>
      <c r="Q122" s="21"/>
      <c r="R122" s="29">
        <f t="shared" si="15"/>
        <v>0</v>
      </c>
    </row>
    <row r="123" spans="2:18" x14ac:dyDescent="0.25">
      <c r="B123" s="21">
        <v>1114501</v>
      </c>
      <c r="C123" s="38" t="s">
        <v>43</v>
      </c>
      <c r="D123" s="27">
        <f>'[8]เย็น '!D123+'[8]เช้า '!D123+[8]บ่าย!D123</f>
        <v>2</v>
      </c>
      <c r="E123" s="27">
        <f>'[8]เย็น '!E123+'[8]เช้า '!E123+[8]บ่าย!E123</f>
        <v>4</v>
      </c>
      <c r="F123" s="27">
        <f>'[8]เย็น '!F123+'[8]เช้า '!F123+[8]บ่าย!F123</f>
        <v>1</v>
      </c>
      <c r="G123" s="27">
        <v>4</v>
      </c>
      <c r="H123" s="27">
        <f>'[8]เย็น '!H123+'[8]เช้า '!H123+[8]บ่าย!H123</f>
        <v>0</v>
      </c>
      <c r="I123" s="27">
        <f>'[8]เย็น '!I123+'[8]เช้า '!I123+[8]บ่าย!I123</f>
        <v>0</v>
      </c>
      <c r="J123" s="27">
        <f t="shared" si="5"/>
        <v>4</v>
      </c>
      <c r="K123" s="27">
        <f>'[8]เย็น '!J123+'[8]เช้า '!J123+[8]บ่าย!J123</f>
        <v>0</v>
      </c>
      <c r="L123" s="27">
        <f>'[8]เย็น '!K123+'[8]เช้า '!K123+[8]บ่าย!K123</f>
        <v>0</v>
      </c>
      <c r="M123" s="28">
        <f t="shared" si="14"/>
        <v>15</v>
      </c>
      <c r="N123" s="21"/>
      <c r="O123" s="21">
        <v>10</v>
      </c>
      <c r="P123" s="21"/>
      <c r="Q123" s="21"/>
      <c r="R123" s="29">
        <f t="shared" si="15"/>
        <v>-5</v>
      </c>
    </row>
    <row r="124" spans="2:18" x14ac:dyDescent="0.25">
      <c r="B124" s="21">
        <v>1114502</v>
      </c>
      <c r="C124" s="38" t="s">
        <v>44</v>
      </c>
      <c r="D124" s="27">
        <f>'[8]เย็น '!D124+'[8]เช้า '!D124+[8]บ่าย!D124</f>
        <v>0</v>
      </c>
      <c r="E124" s="27">
        <f>'[8]เย็น '!E124+'[8]เช้า '!E124+[8]บ่าย!E124</f>
        <v>4</v>
      </c>
      <c r="F124" s="27">
        <f>'[8]เย็น '!F124+'[8]เช้า '!F124+[8]บ่าย!F124</f>
        <v>1</v>
      </c>
      <c r="G124" s="27">
        <v>28</v>
      </c>
      <c r="H124" s="27">
        <f>'[8]เย็น '!H124+'[8]เช้า '!H124+[8]บ่าย!H124</f>
        <v>0</v>
      </c>
      <c r="I124" s="27">
        <f>'[8]เย็น '!I124+'[8]เช้า '!I124+[8]บ่าย!I124</f>
        <v>0</v>
      </c>
      <c r="J124" s="27">
        <f t="shared" si="5"/>
        <v>28</v>
      </c>
      <c r="K124" s="27">
        <f>'[8]เย็น '!J124+'[8]เช้า '!J124+[8]บ่าย!J124</f>
        <v>0</v>
      </c>
      <c r="L124" s="27">
        <f>'[8]เย็น '!K124+'[8]เช้า '!K124+[8]บ่าย!K124</f>
        <v>0</v>
      </c>
      <c r="M124" s="28">
        <f t="shared" si="14"/>
        <v>61</v>
      </c>
      <c r="N124" s="21"/>
      <c r="O124" s="21">
        <v>43</v>
      </c>
      <c r="P124" s="21"/>
      <c r="Q124" s="21"/>
      <c r="R124" s="29">
        <f t="shared" si="15"/>
        <v>-18</v>
      </c>
    </row>
    <row r="125" spans="2:18" x14ac:dyDescent="0.25">
      <c r="B125" s="21">
        <v>1114503</v>
      </c>
      <c r="C125" s="38" t="s">
        <v>45</v>
      </c>
      <c r="D125" s="27">
        <f>'[8]เย็น '!D125+'[8]เช้า '!D125+[8]บ่าย!D125</f>
        <v>10</v>
      </c>
      <c r="E125" s="27">
        <f>'[8]เย็น '!E125+'[8]เช้า '!E125+[8]บ่าย!E125</f>
        <v>3</v>
      </c>
      <c r="F125" s="27">
        <f>'[8]เย็น '!F125+'[8]เช้า '!F125+[8]บ่าย!F125</f>
        <v>0</v>
      </c>
      <c r="G125" s="27">
        <f>'[8]เย็น '!G125+'[8]เช้า '!G125+[8]บ่าย!G125</f>
        <v>3</v>
      </c>
      <c r="H125" s="27">
        <f>'[8]เย็น '!H125+'[8]เช้า '!H125+[8]บ่าย!H125</f>
        <v>0</v>
      </c>
      <c r="I125" s="27">
        <f>'[8]เย็น '!I125+'[8]เช้า '!I125+[8]บ่าย!I125</f>
        <v>0</v>
      </c>
      <c r="J125" s="27">
        <f t="shared" si="5"/>
        <v>3</v>
      </c>
      <c r="K125" s="27">
        <f>'[8]เย็น '!J125+'[8]เช้า '!J125+[8]บ่าย!J125</f>
        <v>0</v>
      </c>
      <c r="L125" s="27">
        <f>'[8]เย็น '!K125+'[8]เช้า '!K125+[8]บ่าย!K125</f>
        <v>0</v>
      </c>
      <c r="M125" s="28">
        <f t="shared" si="14"/>
        <v>19</v>
      </c>
      <c r="N125" s="21"/>
      <c r="O125" s="21">
        <v>32</v>
      </c>
      <c r="P125" s="21"/>
      <c r="Q125" s="21"/>
      <c r="R125" s="29">
        <f t="shared" si="15"/>
        <v>13</v>
      </c>
    </row>
    <row r="126" spans="2:18" x14ac:dyDescent="0.25">
      <c r="B126" s="21">
        <v>1124021</v>
      </c>
      <c r="C126" s="38" t="s">
        <v>46</v>
      </c>
      <c r="D126" s="27">
        <f>'[8]เย็น '!D126+'[8]เช้า '!D126+[8]บ่าย!D126</f>
        <v>0</v>
      </c>
      <c r="E126" s="27">
        <f>'[8]เย็น '!E126+'[8]เช้า '!E126+[8]บ่าย!E126</f>
        <v>0</v>
      </c>
      <c r="F126" s="27">
        <f>'[8]เย็น '!F126+'[8]เช้า '!F126+[8]บ่าย!F126</f>
        <v>0</v>
      </c>
      <c r="G126" s="27">
        <f>'[8]เย็น '!G126+'[8]เช้า '!G126+[8]บ่าย!G126</f>
        <v>0</v>
      </c>
      <c r="H126" s="27">
        <f>'[8]เย็น '!H126+'[8]เช้า '!H126+[8]บ่าย!H126</f>
        <v>0</v>
      </c>
      <c r="I126" s="27">
        <f>'[8]เย็น '!I126+'[8]เช้า '!I126+[8]บ่าย!I126</f>
        <v>0</v>
      </c>
      <c r="J126" s="27">
        <f t="shared" si="5"/>
        <v>0</v>
      </c>
      <c r="K126" s="27">
        <f>'[8]เย็น '!J126+'[8]เช้า '!J126+[8]บ่าย!J126</f>
        <v>0</v>
      </c>
      <c r="L126" s="27">
        <f>'[8]เย็น '!K126+'[8]เช้า '!K126+[8]บ่าย!K126</f>
        <v>0</v>
      </c>
      <c r="M126" s="28">
        <f t="shared" si="14"/>
        <v>0</v>
      </c>
      <c r="N126" s="21"/>
      <c r="O126" s="21">
        <v>58</v>
      </c>
      <c r="P126" s="21"/>
      <c r="Q126" s="21"/>
      <c r="R126" s="29">
        <f t="shared" si="15"/>
        <v>58</v>
      </c>
    </row>
    <row r="127" spans="2:18" x14ac:dyDescent="0.25">
      <c r="B127" s="21">
        <v>1113084</v>
      </c>
      <c r="C127" s="38" t="s">
        <v>47</v>
      </c>
      <c r="D127" s="27">
        <f>'[8]เย็น '!D127+'[8]เช้า '!D127+[8]บ่าย!D127</f>
        <v>0</v>
      </c>
      <c r="E127" s="27">
        <f>'[8]เย็น '!E127+'[8]เช้า '!E127+[8]บ่าย!E127</f>
        <v>0</v>
      </c>
      <c r="F127" s="27">
        <f>'[8]เย็น '!F127+'[8]เช้า '!F127+[8]บ่าย!F127</f>
        <v>0</v>
      </c>
      <c r="G127" s="27">
        <f>'[8]เย็น '!G127+'[8]เช้า '!G127+[8]บ่าย!G127</f>
        <v>0</v>
      </c>
      <c r="H127" s="27">
        <f>'[8]เย็น '!H127+'[8]เช้า '!H127+[8]บ่าย!H127</f>
        <v>0</v>
      </c>
      <c r="I127" s="27">
        <f>'[8]เย็น '!I127+'[8]เช้า '!I127+[8]บ่าย!I127</f>
        <v>0</v>
      </c>
      <c r="J127" s="27">
        <f t="shared" si="5"/>
        <v>0</v>
      </c>
      <c r="K127" s="27">
        <f>'[8]เย็น '!J127+'[8]เช้า '!J127+[8]บ่าย!J127</f>
        <v>0</v>
      </c>
      <c r="L127" s="27">
        <f>'[8]เย็น '!K127+'[8]เช้า '!K127+[8]บ่าย!K127</f>
        <v>0</v>
      </c>
      <c r="M127" s="28">
        <f t="shared" si="14"/>
        <v>0</v>
      </c>
      <c r="N127" s="21"/>
      <c r="O127" s="21"/>
      <c r="P127" s="21"/>
      <c r="Q127" s="21"/>
      <c r="R127" s="29">
        <f t="shared" si="15"/>
        <v>0</v>
      </c>
    </row>
    <row r="128" spans="2:18" x14ac:dyDescent="0.25">
      <c r="B128" s="21">
        <v>900003</v>
      </c>
      <c r="C128" s="38" t="s">
        <v>48</v>
      </c>
      <c r="D128" s="27">
        <f>'[8]เย็น '!D128+'[8]เช้า '!D128+[8]บ่าย!D128</f>
        <v>0</v>
      </c>
      <c r="E128" s="27">
        <f>'[8]เย็น '!E128+'[8]เช้า '!E128+[8]บ่าย!E128</f>
        <v>0</v>
      </c>
      <c r="F128" s="27">
        <f>'[8]เย็น '!F128+'[8]เช้า '!F128+[8]บ่าย!F128</f>
        <v>0</v>
      </c>
      <c r="G128" s="27">
        <f>'[8]เย็น '!G128+'[8]เช้า '!G128+[8]บ่าย!G128</f>
        <v>0</v>
      </c>
      <c r="H128" s="27">
        <f>'[8]เย็น '!H128+'[8]เช้า '!H128+[8]บ่าย!H128</f>
        <v>0</v>
      </c>
      <c r="I128" s="27">
        <f>'[8]เย็น '!I128+'[8]เช้า '!I128+[8]บ่าย!I128</f>
        <v>0</v>
      </c>
      <c r="J128" s="27">
        <f t="shared" si="5"/>
        <v>0</v>
      </c>
      <c r="K128" s="27">
        <f>'[8]เย็น '!J128+'[8]เช้า '!J128+[8]บ่าย!J128</f>
        <v>0</v>
      </c>
      <c r="L128" s="27">
        <f>'[8]เย็น '!K128+'[8]เช้า '!K128+[8]บ่าย!K128</f>
        <v>0</v>
      </c>
      <c r="M128" s="28">
        <f t="shared" si="14"/>
        <v>0</v>
      </c>
      <c r="N128" s="21"/>
      <c r="O128" s="21"/>
      <c r="P128" s="21"/>
      <c r="Q128" s="21"/>
      <c r="R128" s="29">
        <f t="shared" si="15"/>
        <v>0</v>
      </c>
    </row>
    <row r="129" spans="2:18" x14ac:dyDescent="0.25">
      <c r="B129" s="21">
        <v>900004</v>
      </c>
      <c r="C129" s="38" t="s">
        <v>49</v>
      </c>
      <c r="D129" s="27">
        <f>'[8]เย็น '!D129+'[8]เช้า '!D129+[8]บ่าย!D129</f>
        <v>0</v>
      </c>
      <c r="E129" s="27">
        <f>'[8]เย็น '!E129+'[8]เช้า '!E129+[8]บ่าย!E129</f>
        <v>0</v>
      </c>
      <c r="F129" s="27">
        <f>'[8]เย็น '!F129+'[8]เช้า '!F129+[8]บ่าย!F129</f>
        <v>0</v>
      </c>
      <c r="G129" s="27">
        <f>'[8]เย็น '!G129+'[8]เช้า '!G129+[8]บ่าย!G129</f>
        <v>0</v>
      </c>
      <c r="H129" s="27">
        <f>'[8]เย็น '!H129+'[8]เช้า '!H129+[8]บ่าย!H129</f>
        <v>0</v>
      </c>
      <c r="I129" s="27">
        <f>'[8]เย็น '!I129+'[8]เช้า '!I129+[8]บ่าย!I129</f>
        <v>0</v>
      </c>
      <c r="J129" s="27">
        <f t="shared" si="5"/>
        <v>0</v>
      </c>
      <c r="K129" s="27">
        <f>'[8]เย็น '!J129+'[8]เช้า '!J129+[8]บ่าย!J129</f>
        <v>0</v>
      </c>
      <c r="L129" s="27">
        <f>'[8]เย็น '!K129+'[8]เช้า '!K129+[8]บ่าย!K129</f>
        <v>0</v>
      </c>
      <c r="M129" s="28">
        <f t="shared" si="14"/>
        <v>0</v>
      </c>
      <c r="N129" s="21"/>
      <c r="O129" s="21"/>
      <c r="P129" s="21"/>
      <c r="Q129" s="21"/>
      <c r="R129" s="29">
        <f t="shared" si="15"/>
        <v>0</v>
      </c>
    </row>
    <row r="130" spans="2:18" x14ac:dyDescent="0.25">
      <c r="B130" s="21">
        <v>1200002</v>
      </c>
      <c r="C130" s="38" t="s">
        <v>50</v>
      </c>
      <c r="D130" s="27">
        <f>'[8]เย็น '!D130+'[8]เช้า '!D130+[8]บ่าย!D130</f>
        <v>0</v>
      </c>
      <c r="E130" s="27">
        <f>'[8]เย็น '!E130+'[8]เช้า '!E130+[8]บ่าย!E130</f>
        <v>0</v>
      </c>
      <c r="F130" s="27">
        <f>'[8]เย็น '!F130+'[8]เช้า '!F130+[8]บ่าย!F130</f>
        <v>0</v>
      </c>
      <c r="G130" s="27">
        <f>'[8]เย็น '!G130+'[8]เช้า '!G130+[8]บ่าย!G130</f>
        <v>0</v>
      </c>
      <c r="H130" s="27">
        <f>'[8]เย็น '!H130+'[8]เช้า '!H130+[8]บ่าย!H130</f>
        <v>0</v>
      </c>
      <c r="I130" s="27">
        <f>'[8]เย็น '!I130+'[8]เช้า '!I130+[8]บ่าย!I130</f>
        <v>0</v>
      </c>
      <c r="J130" s="27">
        <f t="shared" si="5"/>
        <v>0</v>
      </c>
      <c r="K130" s="27">
        <f>'[8]เย็น '!J130+'[8]เช้า '!J130+[8]บ่าย!J130</f>
        <v>0</v>
      </c>
      <c r="L130" s="27">
        <f>'[8]เย็น '!K130+'[8]เช้า '!K130+[8]บ่าย!K130</f>
        <v>0</v>
      </c>
      <c r="M130" s="28">
        <f t="shared" si="14"/>
        <v>0</v>
      </c>
      <c r="N130" s="21"/>
      <c r="O130" s="21"/>
      <c r="P130" s="21"/>
      <c r="Q130" s="21"/>
      <c r="R130" s="29">
        <f t="shared" si="15"/>
        <v>0</v>
      </c>
    </row>
    <row r="131" spans="2:18" x14ac:dyDescent="0.25">
      <c r="B131" s="21">
        <v>1200003</v>
      </c>
      <c r="C131" s="38" t="s">
        <v>51</v>
      </c>
      <c r="D131" s="27">
        <f>'[8]เย็น '!D131+'[8]เช้า '!D131+[8]บ่าย!D131</f>
        <v>0</v>
      </c>
      <c r="E131" s="27">
        <f>'[8]เย็น '!E131+'[8]เช้า '!E131+[8]บ่าย!E131</f>
        <v>0</v>
      </c>
      <c r="F131" s="27">
        <f>'[8]เย็น '!F131+'[8]เช้า '!F131+[8]บ่าย!F131</f>
        <v>0</v>
      </c>
      <c r="G131" s="27">
        <f>'[8]เย็น '!G131+'[8]เช้า '!G131+[8]บ่าย!G131</f>
        <v>0</v>
      </c>
      <c r="H131" s="27">
        <f>'[8]เย็น '!H131+'[8]เช้า '!H131+[8]บ่าย!H131</f>
        <v>0</v>
      </c>
      <c r="I131" s="27">
        <f>'[8]เย็น '!I131+'[8]เช้า '!I131+[8]บ่าย!I131</f>
        <v>0</v>
      </c>
      <c r="J131" s="27">
        <f t="shared" si="5"/>
        <v>0</v>
      </c>
      <c r="K131" s="27">
        <f>'[8]เย็น '!J131+'[8]เช้า '!J131+[8]บ่าย!J131</f>
        <v>0</v>
      </c>
      <c r="L131" s="27">
        <f>'[8]เย็น '!K131+'[8]เช้า '!K131+[8]บ่าย!K131</f>
        <v>0</v>
      </c>
      <c r="M131" s="28">
        <f t="shared" si="14"/>
        <v>0</v>
      </c>
      <c r="N131" s="21"/>
      <c r="O131" s="21"/>
      <c r="P131" s="21"/>
      <c r="Q131" s="21"/>
      <c r="R131" s="29">
        <f t="shared" si="15"/>
        <v>0</v>
      </c>
    </row>
    <row r="132" spans="2:18" x14ac:dyDescent="0.25">
      <c r="B132" s="21">
        <v>1200004</v>
      </c>
      <c r="C132" s="38" t="s">
        <v>52</v>
      </c>
      <c r="D132" s="27">
        <f>'[8]เย็น '!D132+'[8]เช้า '!D132+[8]บ่าย!D132</f>
        <v>0</v>
      </c>
      <c r="E132" s="27">
        <f>'[8]เย็น '!E132+'[8]เช้า '!E132+[8]บ่าย!E132</f>
        <v>0</v>
      </c>
      <c r="F132" s="27">
        <f>'[8]เย็น '!F132+'[8]เช้า '!F132+[8]บ่าย!F132</f>
        <v>0</v>
      </c>
      <c r="G132" s="27">
        <f>'[8]เย็น '!G132+'[8]เช้า '!G132+[8]บ่าย!G132</f>
        <v>0</v>
      </c>
      <c r="H132" s="27">
        <f>'[8]เย็น '!H132+'[8]เช้า '!H132+[8]บ่าย!H132</f>
        <v>0</v>
      </c>
      <c r="I132" s="27">
        <f>'[8]เย็น '!I132+'[8]เช้า '!I132+[8]บ่าย!I132</f>
        <v>0</v>
      </c>
      <c r="J132" s="27">
        <f t="shared" si="5"/>
        <v>0</v>
      </c>
      <c r="K132" s="27">
        <f>'[8]เย็น '!J132+'[8]เช้า '!J132+[8]บ่าย!J132</f>
        <v>0</v>
      </c>
      <c r="L132" s="27">
        <f>'[8]เย็น '!K132+'[8]เช้า '!K132+[8]บ่าย!K132</f>
        <v>0</v>
      </c>
      <c r="M132" s="28">
        <f t="shared" si="14"/>
        <v>0</v>
      </c>
      <c r="N132" s="21"/>
      <c r="O132" s="21"/>
      <c r="P132" s="21"/>
      <c r="Q132" s="21"/>
      <c r="R132" s="29">
        <f t="shared" si="15"/>
        <v>0</v>
      </c>
    </row>
    <row r="133" spans="2:18" x14ac:dyDescent="0.25">
      <c r="B133" s="21">
        <v>1200093</v>
      </c>
      <c r="C133" s="38" t="s">
        <v>53</v>
      </c>
      <c r="D133" s="27">
        <f>'[8]เย็น '!D133+'[8]เช้า '!D133+[8]บ่าย!D133</f>
        <v>0</v>
      </c>
      <c r="E133" s="27">
        <f>'[8]เย็น '!E133+'[8]เช้า '!E133+[8]บ่าย!E133</f>
        <v>0</v>
      </c>
      <c r="F133" s="27">
        <f>'[8]เย็น '!F133+'[8]เช้า '!F133+[8]บ่าย!F133</f>
        <v>0</v>
      </c>
      <c r="G133" s="27">
        <f>'[8]เย็น '!G133+'[8]เช้า '!G133+[8]บ่าย!G133</f>
        <v>0</v>
      </c>
      <c r="H133" s="27">
        <f>'[8]เย็น '!H133+'[8]เช้า '!H133+[8]บ่าย!H133</f>
        <v>0</v>
      </c>
      <c r="I133" s="27">
        <f>'[8]เย็น '!I133+'[8]เช้า '!I133+[8]บ่าย!I133</f>
        <v>0</v>
      </c>
      <c r="J133" s="27">
        <f t="shared" si="5"/>
        <v>0</v>
      </c>
      <c r="K133" s="27">
        <f>'[8]เย็น '!J133+'[8]เช้า '!J133+[8]บ่าย!J133</f>
        <v>0</v>
      </c>
      <c r="L133" s="27">
        <f>'[8]เย็น '!K133+'[8]เช้า '!K133+[8]บ่าย!K133</f>
        <v>0</v>
      </c>
      <c r="M133" s="28">
        <f t="shared" si="14"/>
        <v>0</v>
      </c>
      <c r="N133" s="21"/>
      <c r="O133" s="21"/>
      <c r="P133" s="21"/>
      <c r="Q133" s="21"/>
      <c r="R133" s="29">
        <f t="shared" si="15"/>
        <v>0</v>
      </c>
    </row>
    <row r="134" spans="2:18" x14ac:dyDescent="0.25">
      <c r="B134" s="21">
        <v>1200092</v>
      </c>
      <c r="C134" s="37" t="s">
        <v>54</v>
      </c>
      <c r="D134" s="27">
        <f>'[8]เย็น '!D134+'[8]เช้า '!D134+[8]บ่าย!D134</f>
        <v>0</v>
      </c>
      <c r="E134" s="27">
        <f>'[8]เย็น '!E134+'[8]เช้า '!E134+[8]บ่าย!E134</f>
        <v>0</v>
      </c>
      <c r="F134" s="27">
        <f>'[8]เย็น '!F134+'[8]เช้า '!F134+[8]บ่าย!F134</f>
        <v>0</v>
      </c>
      <c r="G134" s="27">
        <f>'[8]เย็น '!G134+'[8]เช้า '!G134+[8]บ่าย!G134</f>
        <v>0</v>
      </c>
      <c r="H134" s="27">
        <f>'[8]เย็น '!H134+'[8]เช้า '!H134+[8]บ่าย!H134</f>
        <v>0</v>
      </c>
      <c r="I134" s="27">
        <f>'[8]เย็น '!I134+'[8]เช้า '!I134+[8]บ่าย!I134</f>
        <v>0</v>
      </c>
      <c r="J134" s="27">
        <f t="shared" si="5"/>
        <v>0</v>
      </c>
      <c r="K134" s="27">
        <f>'[8]เย็น '!J134+'[8]เช้า '!J134+[8]บ่าย!J134</f>
        <v>0</v>
      </c>
      <c r="L134" s="27">
        <f>'[8]เย็น '!K134+'[8]เช้า '!K134+[8]บ่าย!K134</f>
        <v>0</v>
      </c>
      <c r="M134" s="28">
        <f t="shared" si="14"/>
        <v>0</v>
      </c>
      <c r="N134" s="21"/>
      <c r="O134" s="21"/>
      <c r="P134" s="21"/>
      <c r="Q134" s="21"/>
      <c r="R134" s="29">
        <f t="shared" si="15"/>
        <v>0</v>
      </c>
    </row>
    <row r="135" spans="2:18" x14ac:dyDescent="0.25">
      <c r="B135" s="39" t="s">
        <v>172</v>
      </c>
      <c r="C135" s="38" t="s">
        <v>55</v>
      </c>
      <c r="D135" s="27">
        <f>'[8]เย็น '!D135+'[8]เช้า '!D135+[8]บ่าย!D135</f>
        <v>0</v>
      </c>
      <c r="E135" s="27">
        <f>'[8]เย็น '!E135+'[8]เช้า '!E135+[8]บ่าย!E135</f>
        <v>6</v>
      </c>
      <c r="F135" s="27">
        <f>'[8]เย็น '!F135+'[8]เช้า '!F135+[8]บ่าย!F135</f>
        <v>0</v>
      </c>
      <c r="G135" s="27">
        <f>'[8]เย็น '!G135+'[8]เช้า '!G135+[8]บ่าย!G135</f>
        <v>0</v>
      </c>
      <c r="H135" s="27">
        <f>'[8]เย็น '!H135+'[8]เช้า '!H135+[8]บ่าย!H135</f>
        <v>0</v>
      </c>
      <c r="I135" s="27">
        <f>'[8]เย็น '!I135+'[8]เช้า '!I135+[8]บ่าย!I135</f>
        <v>0</v>
      </c>
      <c r="J135" s="27">
        <f t="shared" si="5"/>
        <v>0</v>
      </c>
      <c r="K135" s="27">
        <f>'[8]เย็น '!J135+'[8]เช้า '!J135+[8]บ่าย!J135</f>
        <v>0</v>
      </c>
      <c r="L135" s="27">
        <f>'[8]เย็น '!K135+'[8]เช้า '!K135+[8]บ่าย!K135</f>
        <v>0</v>
      </c>
      <c r="M135" s="28">
        <f t="shared" si="14"/>
        <v>6</v>
      </c>
      <c r="N135" s="21"/>
      <c r="O135" s="21"/>
      <c r="P135" s="21"/>
      <c r="Q135" s="21"/>
      <c r="R135" s="29">
        <f t="shared" si="15"/>
        <v>-6</v>
      </c>
    </row>
    <row r="136" spans="2:18" x14ac:dyDescent="0.25">
      <c r="B136" s="39" t="s">
        <v>171</v>
      </c>
      <c r="C136" s="38" t="s">
        <v>56</v>
      </c>
      <c r="D136" s="27">
        <f>'[8]เย็น '!D136+'[8]เช้า '!D136+[8]บ่าย!D136</f>
        <v>0</v>
      </c>
      <c r="E136" s="27">
        <f>'[8]เย็น '!E136+'[8]เช้า '!E136+[8]บ่าย!E136</f>
        <v>0</v>
      </c>
      <c r="F136" s="27">
        <f>'[8]เย็น '!F136+'[8]เช้า '!F136+[8]บ่าย!F136</f>
        <v>0</v>
      </c>
      <c r="G136" s="27">
        <f>'[8]เย็น '!G136+'[8]เช้า '!G136+[8]บ่าย!G136</f>
        <v>0</v>
      </c>
      <c r="H136" s="27">
        <f>'[8]เย็น '!H136+'[8]เช้า '!H136+[8]บ่าย!H136</f>
        <v>0</v>
      </c>
      <c r="I136" s="27">
        <f>'[8]เย็น '!I136+'[8]เช้า '!I136+[8]บ่าย!I136</f>
        <v>0</v>
      </c>
      <c r="J136" s="27">
        <f t="shared" ref="J136:J140" si="16">+G136+H136+I136</f>
        <v>0</v>
      </c>
      <c r="K136" s="27">
        <f>'[8]เย็น '!J136+'[8]เช้า '!J136+[8]บ่าย!J136</f>
        <v>0</v>
      </c>
      <c r="L136" s="27">
        <f>'[8]เย็น '!K136+'[8]เช้า '!K136+[8]บ่าย!K136</f>
        <v>0</v>
      </c>
      <c r="M136" s="28">
        <f t="shared" si="14"/>
        <v>0</v>
      </c>
      <c r="N136" s="21"/>
      <c r="O136" s="21"/>
      <c r="P136" s="21"/>
      <c r="Q136" s="21"/>
      <c r="R136" s="29">
        <f t="shared" si="15"/>
        <v>0</v>
      </c>
    </row>
    <row r="137" spans="2:18" x14ac:dyDescent="0.25">
      <c r="B137" s="39">
        <v>20052721</v>
      </c>
      <c r="C137" s="38" t="s">
        <v>185</v>
      </c>
      <c r="D137" s="27">
        <f>'[8]เย็น '!D137+'[8]เช้า '!D137+[8]บ่าย!D137</f>
        <v>4</v>
      </c>
      <c r="E137" s="27">
        <f>'[8]เย็น '!E137+'[8]เช้า '!E137+[8]บ่าย!E137</f>
        <v>0</v>
      </c>
      <c r="F137" s="27">
        <f>'[8]เย็น '!F137+'[8]เช้า '!F137+[8]บ่าย!F137</f>
        <v>0</v>
      </c>
      <c r="G137" s="27">
        <f>'[8]เย็น '!G137+'[8]เช้า '!G137+[8]บ่าย!G137</f>
        <v>36</v>
      </c>
      <c r="H137" s="27">
        <f>'[8]เย็น '!H137+'[8]เช้า '!H137+[8]บ่าย!H137</f>
        <v>0</v>
      </c>
      <c r="I137" s="27">
        <f>'[8]เย็น '!I137+'[8]เช้า '!I137+[8]บ่าย!I137</f>
        <v>0</v>
      </c>
      <c r="J137" s="27">
        <f t="shared" si="16"/>
        <v>36</v>
      </c>
      <c r="K137" s="27">
        <f>'[8]เย็น '!J137+'[8]เช้า '!J137+[8]บ่าย!J137</f>
        <v>0</v>
      </c>
      <c r="L137" s="27">
        <f>'[8]เย็น '!K137+'[8]เช้า '!K137+[8]บ่าย!K137</f>
        <v>0</v>
      </c>
      <c r="M137" s="28">
        <f t="shared" si="14"/>
        <v>76</v>
      </c>
      <c r="N137" s="21"/>
      <c r="O137" s="21">
        <v>38</v>
      </c>
      <c r="P137" s="21"/>
      <c r="Q137" s="21"/>
      <c r="R137" s="29">
        <f t="shared" si="15"/>
        <v>-38</v>
      </c>
    </row>
    <row r="138" spans="2:18" x14ac:dyDescent="0.25">
      <c r="B138" s="40">
        <v>1</v>
      </c>
      <c r="C138" s="41" t="s">
        <v>57</v>
      </c>
      <c r="D138" s="27">
        <f>'[8]เย็น '!D138+'[8]เช้า '!D138+[8]บ่าย!D138</f>
        <v>0</v>
      </c>
      <c r="E138" s="27">
        <f>'[8]เย็น '!E138+'[8]เช้า '!E138+[8]บ่าย!E138</f>
        <v>0</v>
      </c>
      <c r="F138" s="27">
        <f>'[8]เย็น '!F138+'[8]เช้า '!F138+[8]บ่าย!F138</f>
        <v>0</v>
      </c>
      <c r="G138" s="27">
        <f>'[8]เย็น '!G138+'[8]เช้า '!G138+[8]บ่าย!G138</f>
        <v>0</v>
      </c>
      <c r="H138" s="27">
        <f>'[8]เย็น '!H138+'[8]เช้า '!H138+[8]บ่าย!H138</f>
        <v>0</v>
      </c>
      <c r="I138" s="27">
        <f>'[8]เย็น '!I138+'[8]เช้า '!I138+[8]บ่าย!I138</f>
        <v>0</v>
      </c>
      <c r="J138" s="27">
        <f t="shared" si="16"/>
        <v>0</v>
      </c>
      <c r="K138" s="27">
        <f>'[8]เย็น '!J138+'[8]เช้า '!J138+[8]บ่าย!J138</f>
        <v>0</v>
      </c>
      <c r="L138" s="27">
        <f>'[8]เย็น '!K138+'[8]เช้า '!K138+[8]บ่าย!K138</f>
        <v>0</v>
      </c>
      <c r="M138" s="28">
        <f t="shared" si="14"/>
        <v>0</v>
      </c>
      <c r="N138" s="21"/>
      <c r="O138" s="21"/>
      <c r="P138" s="21"/>
      <c r="Q138" s="21"/>
      <c r="R138" s="29">
        <f t="shared" si="15"/>
        <v>0</v>
      </c>
    </row>
    <row r="139" spans="2:18" x14ac:dyDescent="0.25">
      <c r="B139" s="40">
        <v>2</v>
      </c>
      <c r="C139" s="41" t="s">
        <v>58</v>
      </c>
      <c r="D139" s="27">
        <f>'[8]เย็น '!D139+'[8]เช้า '!D139+[8]บ่าย!D139</f>
        <v>0</v>
      </c>
      <c r="E139" s="27">
        <f>'[8]เย็น '!E139+'[8]เช้า '!E139+[8]บ่าย!E139</f>
        <v>0</v>
      </c>
      <c r="F139" s="27">
        <f>'[8]เย็น '!F139+'[8]เช้า '!F139+[8]บ่าย!F139</f>
        <v>0</v>
      </c>
      <c r="G139" s="27">
        <f>'[8]เย็น '!G139+'[8]เช้า '!G139+[8]บ่าย!G139</f>
        <v>0</v>
      </c>
      <c r="H139" s="27">
        <f>'[8]เย็น '!H139+'[8]เช้า '!H139+[8]บ่าย!H139</f>
        <v>0</v>
      </c>
      <c r="I139" s="27">
        <f>'[8]เย็น '!I139+'[8]เช้า '!I139+[8]บ่าย!I139</f>
        <v>0</v>
      </c>
      <c r="J139" s="27">
        <f t="shared" si="16"/>
        <v>0</v>
      </c>
      <c r="K139" s="27">
        <f>'[8]เย็น '!J139+'[8]เช้า '!J139+[8]บ่าย!J139</f>
        <v>0</v>
      </c>
      <c r="L139" s="27">
        <f>'[8]เย็น '!K139+'[8]เช้า '!K139+[8]บ่าย!K139</f>
        <v>0</v>
      </c>
      <c r="M139" s="28">
        <f t="shared" si="14"/>
        <v>0</v>
      </c>
      <c r="N139" s="21"/>
      <c r="O139" s="21"/>
      <c r="P139" s="21"/>
      <c r="Q139" s="21"/>
      <c r="R139" s="29">
        <f t="shared" si="15"/>
        <v>0</v>
      </c>
    </row>
    <row r="140" spans="2:18" x14ac:dyDescent="0.25">
      <c r="B140" s="40">
        <v>3</v>
      </c>
      <c r="C140" s="41" t="s">
        <v>59</v>
      </c>
      <c r="D140" s="27">
        <f>'[8]เย็น '!D139+'[8]เช้า '!D140+[8]บ่าย!D139</f>
        <v>0</v>
      </c>
      <c r="E140" s="27">
        <f>'[8]เย็น '!E139+'[8]เช้า '!E140+[8]บ่าย!E139</f>
        <v>0</v>
      </c>
      <c r="F140" s="27">
        <f>'[8]เย็น '!F139+'[8]เช้า '!F140+[8]บ่าย!F139</f>
        <v>0</v>
      </c>
      <c r="G140" s="27">
        <f>'[8]เย็น '!G139+'[8]เช้า '!G140+[8]บ่าย!G139</f>
        <v>0</v>
      </c>
      <c r="H140" s="27">
        <f>'[8]เย็น '!H139+'[8]เช้า '!H140+[8]บ่าย!H139</f>
        <v>0</v>
      </c>
      <c r="I140" s="27">
        <f>'[8]เย็น '!I139+'[8]เช้า '!I140+[8]บ่าย!I139</f>
        <v>0</v>
      </c>
      <c r="J140" s="27">
        <f t="shared" si="16"/>
        <v>0</v>
      </c>
      <c r="K140" s="27">
        <f>'[8]เย็น '!J139+'[8]เช้า '!J140+[8]บ่าย!J139</f>
        <v>0</v>
      </c>
      <c r="L140" s="27">
        <f>'[8]เย็น '!K139+'[8]เช้า '!K140+[8]บ่าย!K139</f>
        <v>0</v>
      </c>
      <c r="M140" s="28">
        <f t="shared" si="14"/>
        <v>0</v>
      </c>
      <c r="N140" s="21"/>
      <c r="O140" s="21"/>
      <c r="P140" s="21"/>
      <c r="Q140" s="21"/>
      <c r="R140" s="29">
        <f t="shared" si="15"/>
        <v>0</v>
      </c>
    </row>
    <row r="141" spans="2:18" ht="40.5" customHeight="1" x14ac:dyDescent="0.25">
      <c r="C141" s="42"/>
      <c r="D141" s="28">
        <f>SUM(D114:D140,D90:D99,D79:D87,D69:D76,D7:D66,D102:D111)</f>
        <v>61</v>
      </c>
      <c r="E141" s="28">
        <f t="shared" ref="E141:L141" si="17">SUM(E114:E140,E90:E99,E79:E87,E69:E76,E7:E66,E102:E111)</f>
        <v>62</v>
      </c>
      <c r="F141" s="28">
        <f t="shared" si="17"/>
        <v>20</v>
      </c>
      <c r="G141" s="28">
        <f t="shared" si="17"/>
        <v>214</v>
      </c>
      <c r="H141" s="28">
        <f t="shared" si="17"/>
        <v>0</v>
      </c>
      <c r="I141" s="28">
        <f t="shared" si="17"/>
        <v>0</v>
      </c>
      <c r="J141" s="28"/>
      <c r="K141" s="28">
        <f t="shared" si="17"/>
        <v>0</v>
      </c>
      <c r="L141" s="28">
        <f t="shared" si="17"/>
        <v>49</v>
      </c>
      <c r="M141" s="28">
        <f>SUM(M114:M140,M90:M99,M79:M87,M69:M76,M7:M66,M102:M111)</f>
        <v>588</v>
      </c>
      <c r="N141" s="27">
        <f>SUM(N114:N136,N90:N98,N79:N87,N69:N76,N7:N66)</f>
        <v>0</v>
      </c>
      <c r="O141" s="27">
        <f>SUM(O114:O136,O90:O98,O79:O87,O69:O76,O7:O66)</f>
        <v>509</v>
      </c>
      <c r="P141" s="27"/>
      <c r="Q141" s="27"/>
      <c r="R141" s="29">
        <f t="shared" ref="R141" si="18">(N141+O141)-M141</f>
        <v>-79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8" s="7" customFormat="1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  <c r="R145" s="8"/>
    </row>
    <row r="146" spans="2:18" s="7" customFormat="1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  <c r="R146" s="8"/>
    </row>
    <row r="147" spans="2:18" s="7" customFormat="1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  <row r="163" spans="2:18" s="49" customFormat="1" x14ac:dyDescent="0.25">
      <c r="B163" s="7"/>
      <c r="C163" s="7"/>
      <c r="D163" s="47"/>
      <c r="E163" s="47"/>
      <c r="F163" s="47"/>
      <c r="G163" s="47"/>
      <c r="H163" s="47"/>
      <c r="M163" s="55"/>
      <c r="N163" s="7"/>
      <c r="O163" s="7"/>
      <c r="P163" s="7"/>
      <c r="Q163" s="7"/>
      <c r="R163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84F2-92B6-477E-A4A5-7C48299F81FA}">
  <sheetPr>
    <tabColor rgb="FFFF99FF"/>
    <pageSetUpPr fitToPage="1"/>
  </sheetPr>
  <dimension ref="B1:U163"/>
  <sheetViews>
    <sheetView zoomScale="50" zoomScaleNormal="50" workbookViewId="0">
      <pane xSplit="3" ySplit="5" topLeftCell="D112" activePane="bottomRight" state="frozen"/>
      <selection pane="topRight" activeCell="D1" sqref="D1"/>
      <selection pane="bottomLeft" activeCell="A6" sqref="A6"/>
      <selection pane="bottomRight" activeCell="C30" sqref="C30:C141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194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170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'[9]เย็น '!D7+'[9]เช้า '!D7+[9]บ่าย!D7</f>
        <v>14</v>
      </c>
      <c r="E7" s="27">
        <f>'[9]เย็น '!E7+'[9]เช้า '!E7+[9]บ่าย!E7</f>
        <v>15</v>
      </c>
      <c r="F7" s="27">
        <f>'[9]เย็น '!F7+'[9]เช้า '!F7+[9]บ่าย!F7</f>
        <v>33</v>
      </c>
      <c r="G7" s="27">
        <f>'[9]เย็น '!G7+'[9]เช้า '!G7+[9]บ่าย!G7</f>
        <v>2</v>
      </c>
      <c r="H7" s="27">
        <f>'[9]เย็น '!H7+'[9]เช้า '!H7+[9]บ่าย!H7</f>
        <v>0</v>
      </c>
      <c r="I7" s="27">
        <f>'[9]เย็น '!I7+'[9]เช้า '!I7+[9]บ่าย!I7</f>
        <v>0</v>
      </c>
      <c r="J7" s="27">
        <f>+G7+H7+I7</f>
        <v>2</v>
      </c>
      <c r="K7" s="27">
        <f>'[9]เย็น '!J7+'[9]เช้า '!J7+[9]บ่าย!J7</f>
        <v>0</v>
      </c>
      <c r="L7" s="27">
        <f>'[9]เย็น '!K7+'[9]เช้า '!K7+[9]บ่าย!K7</f>
        <v>0</v>
      </c>
      <c r="M7" s="28">
        <f>+D7+E7+F7+J7+K7+L7</f>
        <v>64</v>
      </c>
      <c r="N7" s="21"/>
      <c r="O7" s="21">
        <v>4</v>
      </c>
      <c r="P7" s="21"/>
      <c r="Q7" s="21"/>
      <c r="R7" s="29">
        <f>(N7+O7+P7+Q7)-M7</f>
        <v>-60</v>
      </c>
    </row>
    <row r="8" spans="2:18" x14ac:dyDescent="0.25">
      <c r="B8" s="21"/>
      <c r="C8" s="26" t="s">
        <v>81</v>
      </c>
      <c r="D8" s="27">
        <f>'[9]เย็น '!D8+'[9]เช้า '!D8+[9]บ่าย!D8</f>
        <v>0</v>
      </c>
      <c r="E8" s="27">
        <f>'[9]เย็น '!E8+'[9]เช้า '!E8+[9]บ่าย!E8</f>
        <v>0</v>
      </c>
      <c r="F8" s="27">
        <f>'[9]เย็น '!F8+'[9]เช้า '!F8+[9]บ่าย!F8</f>
        <v>0</v>
      </c>
      <c r="G8" s="27">
        <f>'[9]เย็น '!G8+'[9]เช้า '!G8+[9]บ่าย!G8</f>
        <v>0</v>
      </c>
      <c r="H8" s="27">
        <f>'[9]เย็น '!H8+'[9]เช้า '!H8+[9]บ่าย!H8</f>
        <v>0</v>
      </c>
      <c r="I8" s="27">
        <f>'[9]เย็น '!I8+'[9]เช้า '!I8+[9]บ่าย!I8</f>
        <v>0</v>
      </c>
      <c r="J8" s="27">
        <f t="shared" ref="J8:J71" si="0">+G8+H8+I8</f>
        <v>0</v>
      </c>
      <c r="K8" s="27">
        <f>'[9]เย็น '!J8+'[9]เช้า '!J8+[9]บ่าย!J8</f>
        <v>0</v>
      </c>
      <c r="L8" s="27">
        <f>'[9]เย็น '!K8+'[9]เช้า '!K8+[9]บ่าย!K8</f>
        <v>0</v>
      </c>
      <c r="M8" s="28">
        <f t="shared" ref="M8:M67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'[9]เย็น '!D9+'[9]เช้า '!D9+[9]บ่าย!D9</f>
        <v>0</v>
      </c>
      <c r="E9" s="27">
        <f>'[9]เย็น '!E9+'[9]เช้า '!E9+[9]บ่าย!E9</f>
        <v>0</v>
      </c>
      <c r="F9" s="27">
        <f>'[9]เย็น '!F9+'[9]เช้า '!F9+[9]บ่าย!F9</f>
        <v>0</v>
      </c>
      <c r="G9" s="27">
        <f>'[9]เย็น '!G9+'[9]เช้า '!G9+[9]บ่าย!G9</f>
        <v>0</v>
      </c>
      <c r="H9" s="27">
        <f>'[9]เย็น '!H9+'[9]เช้า '!H9+[9]บ่าย!H9</f>
        <v>0</v>
      </c>
      <c r="I9" s="27">
        <f>'[9]เย็น '!I9+'[9]เช้า '!I9+[9]บ่าย!I9</f>
        <v>0</v>
      </c>
      <c r="J9" s="27">
        <f t="shared" si="0"/>
        <v>0</v>
      </c>
      <c r="K9" s="27">
        <f>'[9]เย็น '!J9+'[9]เช้า '!J9+[9]บ่าย!J9</f>
        <v>0</v>
      </c>
      <c r="L9" s="27">
        <f>'[9]เย็น '!K9+'[9]เช้า '!K9+[9]บ่าย!K9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'[9]เย็น '!D10+'[9]เช้า '!D10+[9]บ่าย!D10</f>
        <v>0</v>
      </c>
      <c r="E10" s="27">
        <f>'[9]เย็น '!E10+'[9]เช้า '!E10+[9]บ่าย!E10</f>
        <v>0</v>
      </c>
      <c r="F10" s="27">
        <f>'[9]เย็น '!F10+'[9]เช้า '!F10+[9]บ่าย!F10</f>
        <v>0</v>
      </c>
      <c r="G10" s="27">
        <f>'[9]เย็น '!G10+'[9]เช้า '!G10+[9]บ่าย!G10</f>
        <v>0</v>
      </c>
      <c r="H10" s="27">
        <f>'[9]เย็น '!H10+'[9]เช้า '!H10+[9]บ่าย!H10</f>
        <v>0</v>
      </c>
      <c r="I10" s="27">
        <f>'[9]เย็น '!I10+'[9]เช้า '!I10+[9]บ่าย!I10</f>
        <v>0</v>
      </c>
      <c r="J10" s="27">
        <f t="shared" si="0"/>
        <v>0</v>
      </c>
      <c r="K10" s="27">
        <f>'[9]เย็น '!J10+'[9]เช้า '!J10+[9]บ่าย!J10</f>
        <v>0</v>
      </c>
      <c r="L10" s="27">
        <f>'[9]เย็น '!K10+'[9]เช้า '!K10+[9]บ่าย!K10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'[9]เย็น '!D11+'[9]เช้า '!D11+[9]บ่าย!D11</f>
        <v>0</v>
      </c>
      <c r="E11" s="27">
        <f>'[9]เย็น '!E11+'[9]เช้า '!E11+[9]บ่าย!E11</f>
        <v>0</v>
      </c>
      <c r="F11" s="27">
        <f>'[9]เย็น '!F11+'[9]เช้า '!F11+[9]บ่าย!F11</f>
        <v>0</v>
      </c>
      <c r="G11" s="27">
        <f>'[9]เย็น '!G11+'[9]เช้า '!G11+[9]บ่าย!G11</f>
        <v>0</v>
      </c>
      <c r="H11" s="27">
        <f>'[9]เย็น '!H11+'[9]เช้า '!H11+[9]บ่าย!H11</f>
        <v>0</v>
      </c>
      <c r="I11" s="27">
        <f>'[9]เย็น '!I11+'[9]เช้า '!I11+[9]บ่าย!I11</f>
        <v>0</v>
      </c>
      <c r="J11" s="27">
        <f t="shared" si="0"/>
        <v>0</v>
      </c>
      <c r="K11" s="27">
        <f>'[9]เย็น '!J11+'[9]เช้า '!J11+[9]บ่าย!J11</f>
        <v>0</v>
      </c>
      <c r="L11" s="27">
        <f>'[9]เย็น '!K11+'[9]เช้า '!K11+[9]บ่าย!K11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'[9]เย็น '!D12+'[9]เช้า '!D12+[9]บ่าย!D12</f>
        <v>0</v>
      </c>
      <c r="E12" s="27">
        <f>'[9]เย็น '!E12+'[9]เช้า '!E12+[9]บ่าย!E12</f>
        <v>0</v>
      </c>
      <c r="F12" s="27">
        <f>'[9]เย็น '!F12+'[9]เช้า '!F12+[9]บ่าย!F12</f>
        <v>0</v>
      </c>
      <c r="G12" s="27">
        <f>'[9]เย็น '!G12+'[9]เช้า '!G12+[9]บ่าย!G12</f>
        <v>0</v>
      </c>
      <c r="H12" s="27">
        <f>'[9]เย็น '!H12+'[9]เช้า '!H12+[9]บ่าย!H12</f>
        <v>0</v>
      </c>
      <c r="I12" s="27">
        <f>'[9]เย็น '!I12+'[9]เช้า '!I12+[9]บ่าย!I12</f>
        <v>0</v>
      </c>
      <c r="J12" s="27">
        <f t="shared" si="0"/>
        <v>0</v>
      </c>
      <c r="K12" s="27">
        <f>'[9]เย็น '!J12+'[9]เช้า '!J12+[9]บ่าย!J12</f>
        <v>0</v>
      </c>
      <c r="L12" s="27">
        <f>'[9]เย็น '!K12+'[9]เช้า '!K12+[9]บ่าย!K12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'[9]เย็น '!D13+'[9]เช้า '!D13+[9]บ่าย!D13</f>
        <v>0</v>
      </c>
      <c r="E13" s="27">
        <f>'[9]เย็น '!E13+'[9]เช้า '!E13+[9]บ่าย!E13</f>
        <v>0</v>
      </c>
      <c r="F13" s="27">
        <f>'[9]เย็น '!F13+'[9]เช้า '!F13+[9]บ่าย!F13</f>
        <v>0</v>
      </c>
      <c r="G13" s="27">
        <f>'[9]เย็น '!G13+'[9]เช้า '!G13+[9]บ่าย!G13</f>
        <v>0</v>
      </c>
      <c r="H13" s="27">
        <f>'[9]เย็น '!H13+'[9]เช้า '!H13+[9]บ่าย!H13</f>
        <v>0</v>
      </c>
      <c r="I13" s="27">
        <f>'[9]เย็น '!I13+'[9]เช้า '!I13+[9]บ่าย!I13</f>
        <v>0</v>
      </c>
      <c r="J13" s="27">
        <f t="shared" si="0"/>
        <v>0</v>
      </c>
      <c r="K13" s="27">
        <f>'[9]เย็น '!J13+'[9]เช้า '!J13+[9]บ่าย!J13</f>
        <v>0</v>
      </c>
      <c r="L13" s="27">
        <f>'[9]เย็น '!K13+'[9]เช้า '!K13+[9]บ่าย!K13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'[9]เย็น '!D14+'[9]เช้า '!D14+[9]บ่าย!D14</f>
        <v>0</v>
      </c>
      <c r="E14" s="27">
        <f>'[9]เย็น '!E14+'[9]เช้า '!E14+[9]บ่าย!E14</f>
        <v>0</v>
      </c>
      <c r="F14" s="27">
        <f>'[9]เย็น '!F14+'[9]เช้า '!F14+[9]บ่าย!F14</f>
        <v>0</v>
      </c>
      <c r="G14" s="27">
        <f>'[9]เย็น '!G14+'[9]เช้า '!G14+[9]บ่าย!G14</f>
        <v>0</v>
      </c>
      <c r="H14" s="27">
        <f>'[9]เย็น '!H14+'[9]เช้า '!H14+[9]บ่าย!H14</f>
        <v>0</v>
      </c>
      <c r="I14" s="27">
        <f>'[9]เย็น '!I14+'[9]เช้า '!I14+[9]บ่าย!I14</f>
        <v>0</v>
      </c>
      <c r="J14" s="27">
        <f t="shared" si="0"/>
        <v>0</v>
      </c>
      <c r="K14" s="27">
        <f>'[9]เย็น '!J14+'[9]เช้า '!J14+[9]บ่าย!J14</f>
        <v>0</v>
      </c>
      <c r="L14" s="27">
        <f>'[9]เย็น '!K14+'[9]เช้า '!K14+[9]บ่าย!K14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'[9]เย็น '!D15+'[9]เช้า '!D15+[9]บ่าย!D15</f>
        <v>0</v>
      </c>
      <c r="E15" s="27">
        <f>'[9]เย็น '!E15+'[9]เช้า '!E15+[9]บ่าย!E15</f>
        <v>0</v>
      </c>
      <c r="F15" s="27">
        <f>'[9]เย็น '!F15+'[9]เช้า '!F15+[9]บ่าย!F15</f>
        <v>0</v>
      </c>
      <c r="G15" s="27">
        <f>'[9]เย็น '!G15+'[9]เช้า '!G15+[9]บ่าย!G15</f>
        <v>0</v>
      </c>
      <c r="H15" s="27">
        <f>'[9]เย็น '!H15+'[9]เช้า '!H15+[9]บ่าย!H15</f>
        <v>0</v>
      </c>
      <c r="I15" s="27">
        <f>'[9]เย็น '!I15+'[9]เช้า '!I15+[9]บ่าย!I15</f>
        <v>0</v>
      </c>
      <c r="J15" s="27">
        <f t="shared" si="0"/>
        <v>0</v>
      </c>
      <c r="K15" s="27">
        <f>'[9]เย็น '!J15+'[9]เช้า '!J15+[9]บ่าย!J15</f>
        <v>0</v>
      </c>
      <c r="L15" s="27">
        <f>'[9]เย็น '!K15+'[9]เช้า '!K15+[9]บ่าย!K15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'[9]เย็น '!D16+'[9]เช้า '!D16+[9]บ่าย!D16</f>
        <v>0</v>
      </c>
      <c r="E16" s="27">
        <f>'[9]เย็น '!E16+'[9]เช้า '!E16+[9]บ่าย!E16</f>
        <v>0</v>
      </c>
      <c r="F16" s="27">
        <f>'[9]เย็น '!F16+'[9]เช้า '!F16+[9]บ่าย!F16</f>
        <v>0</v>
      </c>
      <c r="G16" s="27">
        <f>'[9]เย็น '!G16+'[9]เช้า '!G16+[9]บ่าย!G16</f>
        <v>0</v>
      </c>
      <c r="H16" s="27">
        <f>'[9]เย็น '!H16+'[9]เช้า '!H16+[9]บ่าย!H16</f>
        <v>0</v>
      </c>
      <c r="I16" s="27">
        <f>'[9]เย็น '!I16+'[9]เช้า '!I16+[9]บ่าย!I16</f>
        <v>0</v>
      </c>
      <c r="J16" s="27">
        <f t="shared" si="0"/>
        <v>0</v>
      </c>
      <c r="K16" s="27">
        <f>'[9]เย็น '!J16+'[9]เช้า '!J16+[9]บ่าย!J16</f>
        <v>0</v>
      </c>
      <c r="L16" s="27">
        <f>'[9]เย็น '!K16+'[9]เช้า '!K16+[9]บ่าย!K16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'[9]เย็น '!D17+'[9]เช้า '!D17+[9]บ่าย!D17</f>
        <v>0</v>
      </c>
      <c r="E17" s="27">
        <f>'[9]เย็น '!E17+'[9]เช้า '!E17+[9]บ่าย!E17</f>
        <v>0</v>
      </c>
      <c r="F17" s="27">
        <f>'[9]เย็น '!F17+'[9]เช้า '!F17+[9]บ่าย!F17</f>
        <v>0</v>
      </c>
      <c r="G17" s="27">
        <f>'[9]เย็น '!G17+'[9]เช้า '!G17+[9]บ่าย!G17</f>
        <v>0</v>
      </c>
      <c r="H17" s="27">
        <f>'[9]เย็น '!H17+'[9]เช้า '!H17+[9]บ่าย!H17</f>
        <v>0</v>
      </c>
      <c r="I17" s="27">
        <f>'[9]เย็น '!I17+'[9]เช้า '!I17+[9]บ่าย!I17</f>
        <v>0</v>
      </c>
      <c r="J17" s="27">
        <f t="shared" si="0"/>
        <v>0</v>
      </c>
      <c r="K17" s="27">
        <f>'[9]เย็น '!J17+'[9]เช้า '!J17+[9]บ่าย!J17</f>
        <v>0</v>
      </c>
      <c r="L17" s="27">
        <f>'[9]เย็น '!K17+'[9]เช้า '!K17+[9]บ่าย!K17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'[9]เย็น '!D18+'[9]เช้า '!D18+[9]บ่าย!D18</f>
        <v>0</v>
      </c>
      <c r="E18" s="27">
        <f>'[9]เย็น '!E18+'[9]เช้า '!E18+[9]บ่าย!E18</f>
        <v>0</v>
      </c>
      <c r="F18" s="27">
        <f>'[9]เย็น '!F18+'[9]เช้า '!F18+[9]บ่าย!F18</f>
        <v>0</v>
      </c>
      <c r="G18" s="27">
        <f>'[9]เย็น '!G18+'[9]เช้า '!G18+[9]บ่าย!G18</f>
        <v>0</v>
      </c>
      <c r="H18" s="27">
        <f>'[9]เย็น '!H18+'[9]เช้า '!H18+[9]บ่าย!H18</f>
        <v>0</v>
      </c>
      <c r="I18" s="27">
        <f>'[9]เย็น '!I18+'[9]เช้า '!I18+[9]บ่าย!I18</f>
        <v>0</v>
      </c>
      <c r="J18" s="27">
        <f t="shared" si="0"/>
        <v>0</v>
      </c>
      <c r="K18" s="27">
        <f>'[9]เย็น '!J18+'[9]เช้า '!J18+[9]บ่าย!J18</f>
        <v>0</v>
      </c>
      <c r="L18" s="27">
        <f>'[9]เย็น '!K18+'[9]เช้า '!K18+[9]บ่าย!K18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'[9]เย็น '!D19+'[9]เช้า '!D19+[9]บ่าย!D19</f>
        <v>0</v>
      </c>
      <c r="E19" s="27">
        <f>'[9]เย็น '!E19+'[9]เช้า '!E19+[9]บ่าย!E19</f>
        <v>0</v>
      </c>
      <c r="F19" s="27">
        <f>'[9]เย็น '!F19+'[9]เช้า '!F19+[9]บ่าย!F19</f>
        <v>0</v>
      </c>
      <c r="G19" s="27">
        <f>'[9]เย็น '!G19+'[9]เช้า '!G19+[9]บ่าย!G19</f>
        <v>0</v>
      </c>
      <c r="H19" s="27">
        <f>'[9]เย็น '!H19+'[9]เช้า '!H19+[9]บ่าย!H19</f>
        <v>0</v>
      </c>
      <c r="I19" s="27">
        <f>'[9]เย็น '!I19+'[9]เช้า '!I19+[9]บ่าย!I19</f>
        <v>0</v>
      </c>
      <c r="J19" s="27">
        <f t="shared" si="0"/>
        <v>0</v>
      </c>
      <c r="K19" s="27">
        <f>'[9]เย็น '!J19+'[9]เช้า '!J19+[9]บ่าย!J19</f>
        <v>0</v>
      </c>
      <c r="L19" s="27">
        <f>'[9]เย็น '!K19+'[9]เช้า '!K19+[9]บ่าย!K19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'[9]เย็น '!D20+'[9]เช้า '!D20+[9]บ่าย!D20</f>
        <v>0</v>
      </c>
      <c r="E20" s="27">
        <f>'[9]เย็น '!E20+'[9]เช้า '!E20+[9]บ่าย!E20</f>
        <v>0</v>
      </c>
      <c r="F20" s="27">
        <f>'[9]เย็น '!F20+'[9]เช้า '!F20+[9]บ่าย!F20</f>
        <v>0</v>
      </c>
      <c r="G20" s="27">
        <f>'[9]เย็น '!G20+'[9]เช้า '!G20+[9]บ่าย!G20</f>
        <v>0</v>
      </c>
      <c r="H20" s="27">
        <f>'[9]เย็น '!H20+'[9]เช้า '!H20+[9]บ่าย!H20</f>
        <v>0</v>
      </c>
      <c r="I20" s="27">
        <f>'[9]เย็น '!I20+'[9]เช้า '!I20+[9]บ่าย!I20</f>
        <v>0</v>
      </c>
      <c r="J20" s="27">
        <f t="shared" si="0"/>
        <v>0</v>
      </c>
      <c r="K20" s="27">
        <f>'[9]เย็น '!J20+'[9]เช้า '!J20+[9]บ่าย!J20</f>
        <v>0</v>
      </c>
      <c r="L20" s="27">
        <f>'[9]เย็น '!K20+'[9]เช้า '!K20+[9]บ่าย!K20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'[9]เย็น '!D21+'[9]เช้า '!D21+[9]บ่าย!D21</f>
        <v>0</v>
      </c>
      <c r="E21" s="27">
        <f>'[9]เย็น '!E21+'[9]เช้า '!E21+[9]บ่าย!E21</f>
        <v>0</v>
      </c>
      <c r="F21" s="27">
        <f>'[9]เย็น '!F21+'[9]เช้า '!F21+[9]บ่าย!F21</f>
        <v>0</v>
      </c>
      <c r="G21" s="27">
        <f>'[9]เย็น '!G21+'[9]เช้า '!G21+[9]บ่าย!G21</f>
        <v>0</v>
      </c>
      <c r="H21" s="27">
        <f>'[9]เย็น '!H21+'[9]เช้า '!H21+[9]บ่าย!H21</f>
        <v>0</v>
      </c>
      <c r="I21" s="27">
        <f>'[9]เย็น '!I21+'[9]เช้า '!I21+[9]บ่าย!I21</f>
        <v>0</v>
      </c>
      <c r="J21" s="27">
        <f t="shared" si="0"/>
        <v>0</v>
      </c>
      <c r="K21" s="27">
        <f>'[9]เย็น '!J21+'[9]เช้า '!J21+[9]บ่าย!J21</f>
        <v>0</v>
      </c>
      <c r="L21" s="27">
        <f>'[9]เย็น '!K21+'[9]เช้า '!K21+[9]บ่าย!K21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'[9]เย็น '!D22+'[9]เช้า '!D22+[9]บ่าย!D22</f>
        <v>0</v>
      </c>
      <c r="E22" s="27">
        <f>'[9]เย็น '!E22+'[9]เช้า '!E22+[9]บ่าย!E22</f>
        <v>0</v>
      </c>
      <c r="F22" s="27">
        <f>'[9]เย็น '!F22+'[9]เช้า '!F22+[9]บ่าย!F22</f>
        <v>0</v>
      </c>
      <c r="G22" s="27">
        <f>'[9]เย็น '!G22+'[9]เช้า '!G22+[9]บ่าย!G22</f>
        <v>0</v>
      </c>
      <c r="H22" s="27">
        <f>'[9]เย็น '!H22+'[9]เช้า '!H22+[9]บ่าย!H22</f>
        <v>0</v>
      </c>
      <c r="I22" s="27">
        <f>'[9]เย็น '!I22+'[9]เช้า '!I22+[9]บ่าย!I22</f>
        <v>0</v>
      </c>
      <c r="J22" s="27">
        <f t="shared" si="0"/>
        <v>0</v>
      </c>
      <c r="K22" s="27">
        <f>'[9]เย็น '!J22+'[9]เช้า '!J22+[9]บ่าย!J22</f>
        <v>0</v>
      </c>
      <c r="L22" s="27">
        <f>'[9]เย็น '!K22+'[9]เช้า '!K22+[9]บ่าย!K22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'[9]เย็น '!D23+'[9]เช้า '!D23+[9]บ่าย!D23</f>
        <v>0</v>
      </c>
      <c r="E23" s="27">
        <f>'[9]เย็น '!E23+'[9]เช้า '!E23+[9]บ่าย!E23</f>
        <v>0</v>
      </c>
      <c r="F23" s="27">
        <f>'[9]เย็น '!F23+'[9]เช้า '!F23+[9]บ่าย!F23</f>
        <v>0</v>
      </c>
      <c r="G23" s="27">
        <f>'[9]เย็น '!G23+'[9]เช้า '!G23+[9]บ่าย!G23</f>
        <v>0</v>
      </c>
      <c r="H23" s="27">
        <f>'[9]เย็น '!H23+'[9]เช้า '!H23+[9]บ่าย!H23</f>
        <v>0</v>
      </c>
      <c r="I23" s="27">
        <f>'[9]เย็น '!I23+'[9]เช้า '!I23+[9]บ่าย!I23</f>
        <v>0</v>
      </c>
      <c r="J23" s="27">
        <f t="shared" si="0"/>
        <v>0</v>
      </c>
      <c r="K23" s="27">
        <f>'[9]เย็น '!J23+'[9]เช้า '!J23+[9]บ่าย!J23</f>
        <v>0</v>
      </c>
      <c r="L23" s="27">
        <f>'[9]เย็น '!K23+'[9]เช้า '!K23+[9]บ่าย!K23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'[9]เย็น '!D24+'[9]เช้า '!D24+[9]บ่าย!D24</f>
        <v>0</v>
      </c>
      <c r="E24" s="27">
        <f>'[9]เย็น '!E24+'[9]เช้า '!E24+[9]บ่าย!E24</f>
        <v>0</v>
      </c>
      <c r="F24" s="27">
        <f>'[9]เย็น '!F24+'[9]เช้า '!F24+[9]บ่าย!F24</f>
        <v>0</v>
      </c>
      <c r="G24" s="27">
        <f>'[9]เย็น '!G24+'[9]เช้า '!G24+[9]บ่าย!G24</f>
        <v>0</v>
      </c>
      <c r="H24" s="27">
        <f>'[9]เย็น '!H24+'[9]เช้า '!H24+[9]บ่าย!H24</f>
        <v>0</v>
      </c>
      <c r="I24" s="27">
        <f>'[9]เย็น '!I24+'[9]เช้า '!I24+[9]บ่าย!I24</f>
        <v>0</v>
      </c>
      <c r="J24" s="27">
        <f t="shared" si="0"/>
        <v>0</v>
      </c>
      <c r="K24" s="27">
        <f>'[9]เย็น '!J24+'[9]เช้า '!J24+[9]บ่าย!J24</f>
        <v>0</v>
      </c>
      <c r="L24" s="27">
        <f>'[9]เย็น '!K24+'[9]เช้า '!K24+[9]บ่าย!K24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'[9]เย็น '!D25+'[9]เช้า '!D25+[9]บ่าย!D25</f>
        <v>4</v>
      </c>
      <c r="E25" s="27">
        <f>'[9]เย็น '!E25+'[9]เช้า '!E25+[9]บ่าย!E25</f>
        <v>8</v>
      </c>
      <c r="F25" s="27">
        <f>'[9]เย็น '!F25+'[9]เช้า '!F25+[9]บ่าย!F25</f>
        <v>9</v>
      </c>
      <c r="G25" s="27">
        <f>'[9]เย็น '!G25+'[9]เช้า '!G25+[9]บ่าย!G25</f>
        <v>4</v>
      </c>
      <c r="H25" s="27">
        <f>'[9]เย็น '!H25+'[9]เช้า '!H25+[9]บ่าย!H25</f>
        <v>0</v>
      </c>
      <c r="I25" s="27">
        <f>'[9]เย็น '!I25+'[9]เช้า '!I25+[9]บ่าย!I25</f>
        <v>0</v>
      </c>
      <c r="J25" s="27">
        <f t="shared" si="0"/>
        <v>4</v>
      </c>
      <c r="K25" s="27">
        <f>'[9]เย็น '!J25+'[9]เช้า '!J25+[9]บ่าย!J25</f>
        <v>0</v>
      </c>
      <c r="L25" s="27">
        <f>'[9]เย็น '!K25+'[9]เช้า '!K25+[9]บ่าย!K25</f>
        <v>0</v>
      </c>
      <c r="M25" s="28">
        <f t="shared" si="1"/>
        <v>25</v>
      </c>
      <c r="N25" s="21"/>
      <c r="O25" s="21">
        <v>115</v>
      </c>
      <c r="P25" s="21"/>
      <c r="Q25" s="21"/>
      <c r="R25" s="29">
        <f t="shared" si="2"/>
        <v>90</v>
      </c>
    </row>
    <row r="26" spans="2:18" x14ac:dyDescent="0.25">
      <c r="B26" s="21">
        <v>1004055</v>
      </c>
      <c r="C26" s="26" t="s">
        <v>6</v>
      </c>
      <c r="D26" s="27">
        <f>'[9]เย็น '!D26+'[9]เช้า '!D26+[9]บ่าย!D26</f>
        <v>4</v>
      </c>
      <c r="E26" s="27">
        <f>'[9]เย็น '!E26+'[9]เช้า '!E26+[9]บ่าย!E26</f>
        <v>4</v>
      </c>
      <c r="F26" s="27">
        <f>'[9]เย็น '!F26+'[9]เช้า '!F26+[9]บ่าย!F26</f>
        <v>0</v>
      </c>
      <c r="G26" s="27">
        <f>'[9]เย็น '!G26+'[9]เช้า '!G26+[9]บ่าย!G26</f>
        <v>6</v>
      </c>
      <c r="H26" s="27">
        <f>'[9]เย็น '!H26+'[9]เช้า '!H26+[9]บ่าย!H26</f>
        <v>0</v>
      </c>
      <c r="I26" s="27">
        <f>'[9]เย็น '!I26+'[9]เช้า '!I26+[9]บ่าย!I26</f>
        <v>0</v>
      </c>
      <c r="J26" s="27">
        <f t="shared" si="0"/>
        <v>6</v>
      </c>
      <c r="K26" s="27">
        <f>'[9]เย็น '!J26+'[9]เช้า '!J26+[9]บ่าย!J26</f>
        <v>0</v>
      </c>
      <c r="L26" s="27">
        <f>'[9]เย็น '!K26+'[9]เช้า '!K26+[9]บ่าย!K26</f>
        <v>0</v>
      </c>
      <c r="M26" s="28">
        <f t="shared" si="1"/>
        <v>14</v>
      </c>
      <c r="N26" s="21"/>
      <c r="O26" s="21"/>
      <c r="P26" s="21"/>
      <c r="Q26" s="21"/>
      <c r="R26" s="29">
        <f t="shared" si="2"/>
        <v>-14</v>
      </c>
    </row>
    <row r="27" spans="2:18" x14ac:dyDescent="0.25">
      <c r="B27" s="21">
        <v>1004055</v>
      </c>
      <c r="C27" s="26" t="s">
        <v>98</v>
      </c>
      <c r="D27" s="27">
        <f>'[9]เย็น '!D27+'[9]เช้า '!D27+[9]บ่าย!D27</f>
        <v>0</v>
      </c>
      <c r="E27" s="27">
        <f>'[9]เย็น '!E27+'[9]เช้า '!E27+[9]บ่าย!E27</f>
        <v>0</v>
      </c>
      <c r="F27" s="27">
        <f>'[9]เย็น '!F27+'[9]เช้า '!F27+[9]บ่าย!F27</f>
        <v>0</v>
      </c>
      <c r="G27" s="27">
        <f>'[9]เย็น '!G27+'[9]เช้า '!G27+[9]บ่าย!G27</f>
        <v>0</v>
      </c>
      <c r="H27" s="27">
        <f>'[9]เย็น '!H27+'[9]เช้า '!H27+[9]บ่าย!H27</f>
        <v>0</v>
      </c>
      <c r="I27" s="27">
        <f>'[9]เย็น '!I27+'[9]เช้า '!I27+[9]บ่าย!I27</f>
        <v>0</v>
      </c>
      <c r="J27" s="27">
        <f t="shared" si="0"/>
        <v>0</v>
      </c>
      <c r="K27" s="27">
        <f>'[9]เย็น '!J27+'[9]เช้า '!J27+[9]บ่าย!J27</f>
        <v>0</v>
      </c>
      <c r="L27" s="27">
        <f>'[9]เย็น '!K27+'[9]เช้า '!K27+[9]บ่าย!K27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'[9]เย็น '!D28+'[9]เช้า '!D28+[9]บ่าย!D28</f>
        <v>0</v>
      </c>
      <c r="E28" s="27">
        <f>'[9]เย็น '!E28+'[9]เช้า '!E28+[9]บ่าย!E28</f>
        <v>0</v>
      </c>
      <c r="F28" s="27">
        <f>'[9]เย็น '!F28+'[9]เช้า '!F28+[9]บ่าย!F28</f>
        <v>0</v>
      </c>
      <c r="G28" s="27">
        <f>'[9]เย็น '!G28+'[9]เช้า '!G28+[9]บ่าย!G28</f>
        <v>0</v>
      </c>
      <c r="H28" s="27">
        <f>'[9]เย็น '!H28+'[9]เช้า '!H28+[9]บ่าย!H28</f>
        <v>0</v>
      </c>
      <c r="I28" s="27">
        <f>'[9]เย็น '!I28+'[9]เช้า '!I28+[9]บ่าย!I28</f>
        <v>0</v>
      </c>
      <c r="J28" s="27">
        <f t="shared" si="0"/>
        <v>0</v>
      </c>
      <c r="K28" s="27">
        <f>'[9]เย็น '!J28+'[9]เช้า '!J28+[9]บ่าย!J28</f>
        <v>0</v>
      </c>
      <c r="L28" s="27">
        <f>'[9]เย็น '!K28+'[9]เช้า '!K28+[9]บ่าย!K28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'[9]เย็น '!D29+'[9]เช้า '!D29+[9]บ่าย!D29</f>
        <v>0</v>
      </c>
      <c r="E29" s="27">
        <f>'[9]เย็น '!E29+'[9]เช้า '!E29+[9]บ่าย!E29</f>
        <v>0</v>
      </c>
      <c r="F29" s="27">
        <f>'[9]เย็น '!F29+'[9]เช้า '!F29+[9]บ่าย!F29</f>
        <v>0</v>
      </c>
      <c r="G29" s="27">
        <f>'[9]เย็น '!G29+'[9]เช้า '!G29+[9]บ่าย!G29</f>
        <v>0</v>
      </c>
      <c r="H29" s="27">
        <f>'[9]เย็น '!H29+'[9]เช้า '!H29+[9]บ่าย!H29</f>
        <v>0</v>
      </c>
      <c r="I29" s="27">
        <f>'[9]เย็น '!I29+'[9]เช้า '!I29+[9]บ่าย!I29</f>
        <v>0</v>
      </c>
      <c r="J29" s="27">
        <f t="shared" si="0"/>
        <v>0</v>
      </c>
      <c r="K29" s="27">
        <f>'[9]เย็น '!J29+'[9]เช้า '!J29+[9]บ่าย!J29</f>
        <v>0</v>
      </c>
      <c r="L29" s="27">
        <f>'[9]เย็น '!K29+'[9]เช้า '!K29+[9]บ่าย!K29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'[9]เย็น '!D30+'[9]เช้า '!D30+[9]บ่าย!D30</f>
        <v>0</v>
      </c>
      <c r="E30" s="27">
        <f>'[9]เย็น '!E30+'[9]เช้า '!E30+[9]บ่าย!E30</f>
        <v>0</v>
      </c>
      <c r="F30" s="27">
        <f>'[9]เย็น '!F30+'[9]เช้า '!F30+[9]บ่าย!F30</f>
        <v>0</v>
      </c>
      <c r="G30" s="27">
        <f>'[9]เย็น '!G30+'[9]เช้า '!G30+[9]บ่าย!G30</f>
        <v>0</v>
      </c>
      <c r="H30" s="27">
        <f>'[9]เย็น '!H30+'[9]เช้า '!H30+[9]บ่าย!H30</f>
        <v>0</v>
      </c>
      <c r="I30" s="27">
        <f>'[9]เย็น '!I30+'[9]เช้า '!I30+[9]บ่าย!I30</f>
        <v>0</v>
      </c>
      <c r="J30" s="27">
        <f t="shared" si="0"/>
        <v>0</v>
      </c>
      <c r="K30" s="27">
        <f>'[9]เย็น '!J30+'[9]เช้า '!J30+[9]บ่าย!J30</f>
        <v>0</v>
      </c>
      <c r="L30" s="27">
        <f>'[9]เย็น '!K30+'[9]เช้า '!K30+[9]บ่าย!K30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'[9]เย็น '!D31+'[9]เช้า '!D31+[9]บ่าย!D31</f>
        <v>0</v>
      </c>
      <c r="E31" s="27">
        <f>'[9]เย็น '!E31+'[9]เช้า '!E31+[9]บ่าย!E31</f>
        <v>0</v>
      </c>
      <c r="F31" s="27">
        <f>'[9]เย็น '!F31+'[9]เช้า '!F31+[9]บ่าย!F31</f>
        <v>0</v>
      </c>
      <c r="G31" s="27">
        <f>'[9]เย็น '!G31+'[9]เช้า '!G31+[9]บ่าย!G31</f>
        <v>0</v>
      </c>
      <c r="H31" s="27">
        <f>'[9]เย็น '!H31+'[9]เช้า '!H31+[9]บ่าย!H31</f>
        <v>0</v>
      </c>
      <c r="I31" s="27">
        <f>'[9]เย็น '!I31+'[9]เช้า '!I31+[9]บ่าย!I31</f>
        <v>0</v>
      </c>
      <c r="J31" s="27">
        <f t="shared" si="0"/>
        <v>0</v>
      </c>
      <c r="K31" s="27">
        <f>'[9]เย็น '!J31+'[9]เช้า '!J31+[9]บ่าย!J31</f>
        <v>0</v>
      </c>
      <c r="L31" s="27">
        <f>'[9]เย็น '!K31+'[9]เช้า '!K31+[9]บ่าย!K31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'[9]เย็น '!D32+'[9]เช้า '!D32+[9]บ่าย!D32</f>
        <v>0</v>
      </c>
      <c r="E32" s="27">
        <f>'[9]เย็น '!E32+'[9]เช้า '!E32+[9]บ่าย!E32</f>
        <v>0</v>
      </c>
      <c r="F32" s="27">
        <f>'[9]เย็น '!F32+'[9]เช้า '!F32+[9]บ่าย!F32</f>
        <v>0</v>
      </c>
      <c r="G32" s="27">
        <f>'[9]เย็น '!G32+'[9]เช้า '!G32+[9]บ่าย!G32</f>
        <v>0</v>
      </c>
      <c r="H32" s="27">
        <f>'[9]เย็น '!H32+'[9]เช้า '!H32+[9]บ่าย!H32</f>
        <v>0</v>
      </c>
      <c r="I32" s="27">
        <f>'[9]เย็น '!I32+'[9]เช้า '!I32+[9]บ่าย!I32</f>
        <v>0</v>
      </c>
      <c r="J32" s="27">
        <f t="shared" si="0"/>
        <v>0</v>
      </c>
      <c r="K32" s="27">
        <f>'[9]เย็น '!J32+'[9]เช้า '!J32+[9]บ่าย!J32</f>
        <v>0</v>
      </c>
      <c r="L32" s="27">
        <f>'[9]เย็น '!K32+'[9]เช้า '!K32+[9]บ่าย!K32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'[9]เย็น '!D33+'[9]เช้า '!D33+[9]บ่าย!D33</f>
        <v>0</v>
      </c>
      <c r="E33" s="27">
        <f>'[9]เย็น '!E33+'[9]เช้า '!E33+[9]บ่าย!E33</f>
        <v>0</v>
      </c>
      <c r="F33" s="27">
        <f>'[9]เย็น '!F33+'[9]เช้า '!F33+[9]บ่าย!F33</f>
        <v>0</v>
      </c>
      <c r="G33" s="27">
        <f>'[9]เย็น '!G33+'[9]เช้า '!G33+[9]บ่าย!G33</f>
        <v>0</v>
      </c>
      <c r="H33" s="27">
        <f>'[9]เย็น '!H33+'[9]เช้า '!H33+[9]บ่าย!H33</f>
        <v>0</v>
      </c>
      <c r="I33" s="27">
        <f>'[9]เย็น '!I33+'[9]เช้า '!I33+[9]บ่าย!I33</f>
        <v>0</v>
      </c>
      <c r="J33" s="27">
        <f t="shared" si="0"/>
        <v>0</v>
      </c>
      <c r="K33" s="27">
        <f>'[9]เย็น '!J33+'[9]เช้า '!J33+[9]บ่าย!J33</f>
        <v>0</v>
      </c>
      <c r="L33" s="27">
        <f>'[9]เย็น '!K33+'[9]เช้า '!K33+[9]บ่าย!K33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'[9]เย็น '!D34+'[9]เช้า '!D34+[9]บ่าย!D34</f>
        <v>0</v>
      </c>
      <c r="E34" s="27">
        <f>'[9]เย็น '!E34+'[9]เช้า '!E34+[9]บ่าย!E34</f>
        <v>0</v>
      </c>
      <c r="F34" s="27">
        <f>'[9]เย็น '!F34+'[9]เช้า '!F34+[9]บ่าย!F34</f>
        <v>0</v>
      </c>
      <c r="G34" s="27">
        <f>'[9]เย็น '!G34+'[9]เช้า '!G34+[9]บ่าย!G34</f>
        <v>0</v>
      </c>
      <c r="H34" s="27">
        <f>'[9]เย็น '!H34+'[9]เช้า '!H34+[9]บ่าย!H34</f>
        <v>0</v>
      </c>
      <c r="I34" s="27">
        <f>'[9]เย็น '!I34+'[9]เช้า '!I34+[9]บ่าย!I34</f>
        <v>0</v>
      </c>
      <c r="J34" s="27">
        <f t="shared" si="0"/>
        <v>0</v>
      </c>
      <c r="K34" s="27">
        <f>'[9]เย็น '!J34+'[9]เช้า '!J34+[9]บ่าย!J34</f>
        <v>0</v>
      </c>
      <c r="L34" s="27">
        <f>'[9]เย็น '!K34+'[9]เช้า '!K34+[9]บ่าย!K34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'[9]เย็น '!D35+'[9]เช้า '!D35+[9]บ่าย!D35</f>
        <v>0</v>
      </c>
      <c r="E35" s="27">
        <f>'[9]เย็น '!E35+'[9]เช้า '!E35+[9]บ่าย!E35</f>
        <v>0</v>
      </c>
      <c r="F35" s="27">
        <f>'[9]เย็น '!F35+'[9]เช้า '!F35+[9]บ่าย!F35</f>
        <v>0</v>
      </c>
      <c r="G35" s="27">
        <f>'[9]เย็น '!G35+'[9]เช้า '!G35+[9]บ่าย!G35</f>
        <v>0</v>
      </c>
      <c r="H35" s="27">
        <f>'[9]เย็น '!H35+'[9]เช้า '!H35+[9]บ่าย!H35</f>
        <v>0</v>
      </c>
      <c r="I35" s="27">
        <f>'[9]เย็น '!I35+'[9]เช้า '!I35+[9]บ่าย!I35</f>
        <v>0</v>
      </c>
      <c r="J35" s="27">
        <f t="shared" si="0"/>
        <v>0</v>
      </c>
      <c r="K35" s="27">
        <f>'[9]เย็น '!J35+'[9]เช้า '!J35+[9]บ่าย!J35</f>
        <v>0</v>
      </c>
      <c r="L35" s="27">
        <f>'[9]เย็น '!K35+'[9]เช้า '!K35+[9]บ่าย!K35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'[9]เย็น '!D36+'[9]เช้า '!D36+[9]บ่าย!D36</f>
        <v>0</v>
      </c>
      <c r="E36" s="27">
        <f>'[9]เย็น '!E36+'[9]เช้า '!E36+[9]บ่าย!E36</f>
        <v>0</v>
      </c>
      <c r="F36" s="27">
        <f>'[9]เย็น '!F36+'[9]เช้า '!F36+[9]บ่าย!F36</f>
        <v>0</v>
      </c>
      <c r="G36" s="27">
        <f>'[9]เย็น '!G36+'[9]เช้า '!G36+[9]บ่าย!G36</f>
        <v>0</v>
      </c>
      <c r="H36" s="27">
        <f>'[9]เย็น '!H36+'[9]เช้า '!H36+[9]บ่าย!H36</f>
        <v>0</v>
      </c>
      <c r="I36" s="27">
        <f>'[9]เย็น '!I36+'[9]เช้า '!I36+[9]บ่าย!I36</f>
        <v>0</v>
      </c>
      <c r="J36" s="27">
        <f t="shared" si="0"/>
        <v>0</v>
      </c>
      <c r="K36" s="27">
        <f>'[9]เย็น '!J36+'[9]เช้า '!J36+[9]บ่าย!J36</f>
        <v>0</v>
      </c>
      <c r="L36" s="27">
        <f>'[9]เย็น '!K36+'[9]เช้า '!K36+[9]บ่าย!K36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'[9]เย็น '!D37+'[9]เช้า '!D37+[9]บ่าย!D37</f>
        <v>0</v>
      </c>
      <c r="E37" s="27">
        <f>'[9]เย็น '!E37+'[9]เช้า '!E37+[9]บ่าย!E37</f>
        <v>0</v>
      </c>
      <c r="F37" s="27">
        <f>'[9]เย็น '!F37+'[9]เช้า '!F37+[9]บ่าย!F37</f>
        <v>0</v>
      </c>
      <c r="G37" s="27">
        <f>'[9]เย็น '!G37+'[9]เช้า '!G37+[9]บ่าย!G37</f>
        <v>0</v>
      </c>
      <c r="H37" s="27">
        <f>'[9]เย็น '!H37+'[9]เช้า '!H37+[9]บ่าย!H37</f>
        <v>0</v>
      </c>
      <c r="I37" s="27">
        <f>'[9]เย็น '!I37+'[9]เช้า '!I37+[9]บ่าย!I37</f>
        <v>0</v>
      </c>
      <c r="J37" s="27">
        <f t="shared" si="0"/>
        <v>0</v>
      </c>
      <c r="K37" s="27">
        <f>'[9]เย็น '!J37+'[9]เช้า '!J37+[9]บ่าย!J37</f>
        <v>0</v>
      </c>
      <c r="L37" s="27">
        <f>'[9]เย็น '!K37+'[9]เช้า '!K37+[9]บ่าย!K37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'[9]เย็น '!D38+'[9]เช้า '!D38+[9]บ่าย!D38</f>
        <v>0</v>
      </c>
      <c r="E38" s="27">
        <f>'[9]เย็น '!E38+'[9]เช้า '!E38+[9]บ่าย!E38</f>
        <v>0</v>
      </c>
      <c r="F38" s="27">
        <f>'[9]เย็น '!F38+'[9]เช้า '!F38+[9]บ่าย!F38</f>
        <v>0</v>
      </c>
      <c r="G38" s="27">
        <f>'[9]เย็น '!G38+'[9]เช้า '!G38+[9]บ่าย!G38</f>
        <v>0</v>
      </c>
      <c r="H38" s="27">
        <f>'[9]เย็น '!H38+'[9]เช้า '!H38+[9]บ่าย!H38</f>
        <v>0</v>
      </c>
      <c r="I38" s="27">
        <f>'[9]เย็น '!I38+'[9]เช้า '!I38+[9]บ่าย!I38</f>
        <v>0</v>
      </c>
      <c r="J38" s="27">
        <f t="shared" si="0"/>
        <v>0</v>
      </c>
      <c r="K38" s="27">
        <f>'[9]เย็น '!J38+'[9]เช้า '!J38+[9]บ่าย!J38</f>
        <v>0</v>
      </c>
      <c r="L38" s="27">
        <f>'[9]เย็น '!K38+'[9]เช้า '!K38+[9]บ่าย!K38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'[9]เย็น '!D39+'[9]เช้า '!D39+[9]บ่าย!D39</f>
        <v>0</v>
      </c>
      <c r="E39" s="27">
        <f>'[9]เย็น '!E39+'[9]เช้า '!E39+[9]บ่าย!E39</f>
        <v>0</v>
      </c>
      <c r="F39" s="27">
        <f>'[9]เย็น '!F39+'[9]เช้า '!F39+[9]บ่าย!F39</f>
        <v>0</v>
      </c>
      <c r="G39" s="27">
        <f>'[9]เย็น '!G39+'[9]เช้า '!G39+[9]บ่าย!G39</f>
        <v>0</v>
      </c>
      <c r="H39" s="27">
        <f>'[9]เย็น '!H39+'[9]เช้า '!H39+[9]บ่าย!H39</f>
        <v>0</v>
      </c>
      <c r="I39" s="27">
        <f>'[9]เย็น '!I39+'[9]เช้า '!I39+[9]บ่าย!I39</f>
        <v>0</v>
      </c>
      <c r="J39" s="27">
        <f t="shared" si="0"/>
        <v>0</v>
      </c>
      <c r="K39" s="27">
        <f>'[9]เย็น '!J39+'[9]เช้า '!J39+[9]บ่าย!J39</f>
        <v>0</v>
      </c>
      <c r="L39" s="27">
        <f>'[9]เย็น '!K39+'[9]เช้า '!K39+[9]บ่าย!K39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'[9]เย็น '!D40+'[9]เช้า '!D40+[9]บ่าย!D40</f>
        <v>0</v>
      </c>
      <c r="E40" s="27">
        <f>'[9]เย็น '!E40+'[9]เช้า '!E40+[9]บ่าย!E40</f>
        <v>0</v>
      </c>
      <c r="F40" s="27">
        <f>'[9]เย็น '!F40+'[9]เช้า '!F40+[9]บ่าย!F40</f>
        <v>0</v>
      </c>
      <c r="G40" s="27">
        <f>'[9]เย็น '!G40+'[9]เช้า '!G40+[9]บ่าย!G40</f>
        <v>0</v>
      </c>
      <c r="H40" s="27">
        <f>'[9]เย็น '!H40+'[9]เช้า '!H40+[9]บ่าย!H40</f>
        <v>0</v>
      </c>
      <c r="I40" s="27">
        <f>'[9]เย็น '!I40+'[9]เช้า '!I40+[9]บ่าย!I40</f>
        <v>0</v>
      </c>
      <c r="J40" s="27">
        <f t="shared" si="0"/>
        <v>0</v>
      </c>
      <c r="K40" s="27">
        <f>'[9]เย็น '!J40+'[9]เช้า '!J40+[9]บ่าย!J40</f>
        <v>0</v>
      </c>
      <c r="L40" s="27">
        <f>'[9]เย็น '!K40+'[9]เช้า '!K40+[9]บ่าย!K40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'[9]เย็น '!D41+'[9]เช้า '!D41+[9]บ่าย!D41</f>
        <v>0</v>
      </c>
      <c r="E41" s="27">
        <f>'[9]เย็น '!E41+'[9]เช้า '!E41+[9]บ่าย!E41</f>
        <v>0</v>
      </c>
      <c r="F41" s="27">
        <f>'[9]เย็น '!F41+'[9]เช้า '!F41+[9]บ่าย!F41</f>
        <v>0</v>
      </c>
      <c r="G41" s="27">
        <f>'[9]เย็น '!G41+'[9]เช้า '!G41+[9]บ่าย!G41</f>
        <v>0</v>
      </c>
      <c r="H41" s="27">
        <f>'[9]เย็น '!H41+'[9]เช้า '!H41+[9]บ่าย!H41</f>
        <v>0</v>
      </c>
      <c r="I41" s="27">
        <f>'[9]เย็น '!I41+'[9]เช้า '!I41+[9]บ่าย!I41</f>
        <v>0</v>
      </c>
      <c r="J41" s="27">
        <f t="shared" si="0"/>
        <v>0</v>
      </c>
      <c r="K41" s="27">
        <f>'[9]เย็น '!J41+'[9]เช้า '!J41+[9]บ่าย!J41</f>
        <v>0</v>
      </c>
      <c r="L41" s="27">
        <f>'[9]เย็น '!K41+'[9]เช้า '!K41+[9]บ่าย!K41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'[9]เย็น '!D42+'[9]เช้า '!D42+[9]บ่าย!D42</f>
        <v>0</v>
      </c>
      <c r="E42" s="27">
        <f>'[9]เย็น '!E42+'[9]เช้า '!E42+[9]บ่าย!E42</f>
        <v>0</v>
      </c>
      <c r="F42" s="27">
        <f>'[9]เย็น '!F42+'[9]เช้า '!F42+[9]บ่าย!F42</f>
        <v>0</v>
      </c>
      <c r="G42" s="27">
        <f>'[9]เย็น '!G42+'[9]เช้า '!G42+[9]บ่าย!G42</f>
        <v>0</v>
      </c>
      <c r="H42" s="27">
        <f>'[9]เย็น '!H42+'[9]เช้า '!H42+[9]บ่าย!H42</f>
        <v>0</v>
      </c>
      <c r="I42" s="27">
        <f>'[9]เย็น '!I42+'[9]เช้า '!I42+[9]บ่าย!I42</f>
        <v>0</v>
      </c>
      <c r="J42" s="27">
        <f t="shared" si="0"/>
        <v>0</v>
      </c>
      <c r="K42" s="27">
        <f>'[9]เย็น '!J42+'[9]เช้า '!J42+[9]บ่าย!J42</f>
        <v>0</v>
      </c>
      <c r="L42" s="27">
        <f>'[9]เย็น '!K42+'[9]เช้า '!K42+[9]บ่าย!K42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'[9]เย็น '!D43+'[9]เช้า '!D43+[9]บ่าย!D43</f>
        <v>0</v>
      </c>
      <c r="E43" s="27">
        <f>'[9]เย็น '!E43+'[9]เช้า '!E43+[9]บ่าย!E43</f>
        <v>0</v>
      </c>
      <c r="F43" s="27">
        <f>'[9]เย็น '!F43+'[9]เช้า '!F43+[9]บ่าย!F43</f>
        <v>0</v>
      </c>
      <c r="G43" s="27">
        <f>'[9]เย็น '!G43+'[9]เช้า '!G43+[9]บ่าย!G43</f>
        <v>0</v>
      </c>
      <c r="H43" s="27">
        <f>'[9]เย็น '!H43+'[9]เช้า '!H43+[9]บ่าย!H43</f>
        <v>0</v>
      </c>
      <c r="I43" s="27">
        <f>'[9]เย็น '!I43+'[9]เช้า '!I43+[9]บ่าย!I43</f>
        <v>0</v>
      </c>
      <c r="J43" s="27">
        <f t="shared" si="0"/>
        <v>0</v>
      </c>
      <c r="K43" s="27">
        <f>'[9]เย็น '!J43+'[9]เช้า '!J43+[9]บ่าย!J43</f>
        <v>0</v>
      </c>
      <c r="L43" s="27">
        <f>'[9]เย็น '!K43+'[9]เช้า '!K43+[9]บ่าย!K43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'[9]เย็น '!D44+'[9]เช้า '!D44+[9]บ่าย!D44</f>
        <v>0</v>
      </c>
      <c r="E44" s="27">
        <f>'[9]เย็น '!E44+'[9]เช้า '!E44+[9]บ่าย!E44</f>
        <v>0</v>
      </c>
      <c r="F44" s="27">
        <f>'[9]เย็น '!F44+'[9]เช้า '!F44+[9]บ่าย!F44</f>
        <v>0</v>
      </c>
      <c r="G44" s="27">
        <f>'[9]เย็น '!G44+'[9]เช้า '!G44+[9]บ่าย!G44</f>
        <v>0</v>
      </c>
      <c r="H44" s="27">
        <f>'[9]เย็น '!H44+'[9]เช้า '!H44+[9]บ่าย!H44</f>
        <v>0</v>
      </c>
      <c r="I44" s="27">
        <f>'[9]เย็น '!I44+'[9]เช้า '!I44+[9]บ่าย!I44</f>
        <v>0</v>
      </c>
      <c r="J44" s="27">
        <f t="shared" si="0"/>
        <v>0</v>
      </c>
      <c r="K44" s="27">
        <f>'[9]เย็น '!J44+'[9]เช้า '!J44+[9]บ่าย!J44</f>
        <v>0</v>
      </c>
      <c r="L44" s="27">
        <f>'[9]เย็น '!K44+'[9]เช้า '!K44+[9]บ่าย!K44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'[9]เย็น '!D45+'[9]เช้า '!D45+[9]บ่าย!D45</f>
        <v>0</v>
      </c>
      <c r="E45" s="27">
        <f>'[9]เย็น '!E45+'[9]เช้า '!E45+[9]บ่าย!E45</f>
        <v>0</v>
      </c>
      <c r="F45" s="27">
        <f>'[9]เย็น '!F45+'[9]เช้า '!F45+[9]บ่าย!F45</f>
        <v>0</v>
      </c>
      <c r="G45" s="27">
        <f>'[9]เย็น '!G45+'[9]เช้า '!G45+[9]บ่าย!G45</f>
        <v>0</v>
      </c>
      <c r="H45" s="27">
        <f>'[9]เย็น '!H45+'[9]เช้า '!H45+[9]บ่าย!H45</f>
        <v>0</v>
      </c>
      <c r="I45" s="27">
        <f>'[9]เย็น '!I45+'[9]เช้า '!I45+[9]บ่าย!I45</f>
        <v>0</v>
      </c>
      <c r="J45" s="27">
        <f t="shared" si="0"/>
        <v>0</v>
      </c>
      <c r="K45" s="27">
        <f>'[9]เย็น '!J45+'[9]เช้า '!J45+[9]บ่าย!J45</f>
        <v>0</v>
      </c>
      <c r="L45" s="27">
        <f>'[9]เย็น '!K45+'[9]เช้า '!K45+[9]บ่าย!K45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'[9]เย็น '!D46+'[9]เช้า '!D46+[9]บ่าย!D46</f>
        <v>0</v>
      </c>
      <c r="E46" s="27">
        <f>'[9]เย็น '!E46+'[9]เช้า '!E46+[9]บ่าย!E46</f>
        <v>0</v>
      </c>
      <c r="F46" s="27">
        <f>'[9]เย็น '!F46+'[9]เช้า '!F46+[9]บ่าย!F46</f>
        <v>0</v>
      </c>
      <c r="G46" s="27">
        <f>'[9]เย็น '!G46+'[9]เช้า '!G46+[9]บ่าย!G46</f>
        <v>0</v>
      </c>
      <c r="H46" s="27">
        <f>'[9]เย็น '!H46+'[9]เช้า '!H46+[9]บ่าย!H46</f>
        <v>0</v>
      </c>
      <c r="I46" s="27">
        <f>'[9]เย็น '!I46+'[9]เช้า '!I46+[9]บ่าย!I46</f>
        <v>0</v>
      </c>
      <c r="J46" s="27">
        <f t="shared" si="0"/>
        <v>0</v>
      </c>
      <c r="K46" s="27">
        <f>'[9]เย็น '!J46+'[9]เช้า '!J46+[9]บ่าย!J46</f>
        <v>0</v>
      </c>
      <c r="L46" s="27">
        <f>'[9]เย็น '!K46+'[9]เช้า '!K46+[9]บ่าย!K46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'[9]เย็น '!D47+'[9]เช้า '!D47+[9]บ่าย!D47</f>
        <v>0</v>
      </c>
      <c r="E47" s="27">
        <f>'[9]เย็น '!E47+'[9]เช้า '!E47+[9]บ่าย!E47</f>
        <v>0</v>
      </c>
      <c r="F47" s="27">
        <f>'[9]เย็น '!F47+'[9]เช้า '!F47+[9]บ่าย!F47</f>
        <v>0</v>
      </c>
      <c r="G47" s="27">
        <f>'[9]เย็น '!G47+'[9]เช้า '!G47+[9]บ่าย!G47</f>
        <v>0</v>
      </c>
      <c r="H47" s="27">
        <f>'[9]เย็น '!H47+'[9]เช้า '!H47+[9]บ่าย!H47</f>
        <v>0</v>
      </c>
      <c r="I47" s="27">
        <f>'[9]เย็น '!I47+'[9]เช้า '!I47+[9]บ่าย!I47</f>
        <v>0</v>
      </c>
      <c r="J47" s="27">
        <f t="shared" si="0"/>
        <v>0</v>
      </c>
      <c r="K47" s="27">
        <f>'[9]เย็น '!J47+'[9]เช้า '!J47+[9]บ่าย!J47</f>
        <v>0</v>
      </c>
      <c r="L47" s="27">
        <f>'[9]เย็น '!K47+'[9]เช้า '!K47+[9]บ่าย!K47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'[9]เย็น '!D48+'[9]เช้า '!D48+[9]บ่าย!D48</f>
        <v>0</v>
      </c>
      <c r="E48" s="27">
        <f>'[9]เย็น '!E48+'[9]เช้า '!E48+[9]บ่าย!E48</f>
        <v>0</v>
      </c>
      <c r="F48" s="27">
        <f>'[9]เย็น '!F48+'[9]เช้า '!F48+[9]บ่าย!F48</f>
        <v>0</v>
      </c>
      <c r="G48" s="27">
        <f>'[9]เย็น '!G48+'[9]เช้า '!G48+[9]บ่าย!G48</f>
        <v>0</v>
      </c>
      <c r="H48" s="27">
        <f>'[9]เย็น '!H48+'[9]เช้า '!H48+[9]บ่าย!H48</f>
        <v>0</v>
      </c>
      <c r="I48" s="27">
        <f>'[9]เย็น '!I48+'[9]เช้า '!I48+[9]บ่าย!I48</f>
        <v>0</v>
      </c>
      <c r="J48" s="27">
        <f t="shared" si="0"/>
        <v>0</v>
      </c>
      <c r="K48" s="27">
        <f>'[9]เย็น '!J48+'[9]เช้า '!J48+[9]บ่าย!J48</f>
        <v>0</v>
      </c>
      <c r="L48" s="27">
        <f>'[9]เย็น '!K48+'[9]เช้า '!K48+[9]บ่าย!K48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'[9]เย็น '!D49+'[9]เช้า '!D49+[9]บ่าย!D49</f>
        <v>0</v>
      </c>
      <c r="E49" s="27">
        <f>'[9]เย็น '!E49+'[9]เช้า '!E49+[9]บ่าย!E49</f>
        <v>0</v>
      </c>
      <c r="F49" s="27">
        <f>'[9]เย็น '!F49+'[9]เช้า '!F49+[9]บ่าย!F49</f>
        <v>0</v>
      </c>
      <c r="G49" s="27">
        <f>'[9]เย็น '!G49+'[9]เช้า '!G49+[9]บ่าย!G49</f>
        <v>0</v>
      </c>
      <c r="H49" s="27">
        <f>'[9]เย็น '!H49+'[9]เช้า '!H49+[9]บ่าย!H49</f>
        <v>0</v>
      </c>
      <c r="I49" s="27">
        <f>'[9]เย็น '!I49+'[9]เช้า '!I49+[9]บ่าย!I49</f>
        <v>0</v>
      </c>
      <c r="J49" s="27">
        <f t="shared" si="0"/>
        <v>0</v>
      </c>
      <c r="K49" s="27">
        <f>'[9]เย็น '!J49+'[9]เช้า '!J49+[9]บ่าย!J49</f>
        <v>0</v>
      </c>
      <c r="L49" s="27">
        <f>'[9]เย็น '!K49+'[9]เช้า '!K49+[9]บ่าย!K49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'[9]เย็น '!D50+'[9]เช้า '!D50+[9]บ่าย!D50</f>
        <v>0</v>
      </c>
      <c r="E50" s="27">
        <f>'[9]เย็น '!E50+'[9]เช้า '!E50+[9]บ่าย!E50</f>
        <v>0</v>
      </c>
      <c r="F50" s="27">
        <f>'[9]เย็น '!F50+'[9]เช้า '!F50+[9]บ่าย!F50</f>
        <v>0</v>
      </c>
      <c r="G50" s="27">
        <f>'[9]เย็น '!G50+'[9]เช้า '!G50+[9]บ่าย!G50</f>
        <v>0</v>
      </c>
      <c r="H50" s="27">
        <f>'[9]เย็น '!H50+'[9]เช้า '!H50+[9]บ่าย!H50</f>
        <v>0</v>
      </c>
      <c r="I50" s="27">
        <f>'[9]เย็น '!I50+'[9]เช้า '!I50+[9]บ่าย!I50</f>
        <v>0</v>
      </c>
      <c r="J50" s="27">
        <f t="shared" si="0"/>
        <v>0</v>
      </c>
      <c r="K50" s="27">
        <f>'[9]เย็น '!J50+'[9]เช้า '!J50+[9]บ่าย!J50</f>
        <v>0</v>
      </c>
      <c r="L50" s="27">
        <f>'[9]เย็น '!K50+'[9]เช้า '!K50+[9]บ่าย!K50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'[9]เย็น '!D51+'[9]เช้า '!D51+[9]บ่าย!D51</f>
        <v>0</v>
      </c>
      <c r="E51" s="27">
        <f>'[9]เย็น '!E51+'[9]เช้า '!E51+[9]บ่าย!E51</f>
        <v>0</v>
      </c>
      <c r="F51" s="27">
        <f>'[9]เย็น '!F51+'[9]เช้า '!F51+[9]บ่าย!F51</f>
        <v>0</v>
      </c>
      <c r="G51" s="27">
        <f>'[9]เย็น '!G51+'[9]เช้า '!G51+[9]บ่าย!G51</f>
        <v>0</v>
      </c>
      <c r="H51" s="27">
        <f>'[9]เย็น '!H51+'[9]เช้า '!H51+[9]บ่าย!H51</f>
        <v>0</v>
      </c>
      <c r="I51" s="27">
        <f>'[9]เย็น '!I51+'[9]เช้า '!I51+[9]บ่าย!I51</f>
        <v>0</v>
      </c>
      <c r="J51" s="27">
        <f t="shared" si="0"/>
        <v>0</v>
      </c>
      <c r="K51" s="27">
        <f>'[9]เย็น '!J51+'[9]เช้า '!J51+[9]บ่าย!J51</f>
        <v>0</v>
      </c>
      <c r="L51" s="27">
        <f>'[9]เย็น '!K51+'[9]เช้า '!K51+[9]บ่าย!K51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'[9]เย็น '!D52+'[9]เช้า '!D52+[9]บ่าย!D52</f>
        <v>0</v>
      </c>
      <c r="E52" s="27">
        <f>'[9]เย็น '!E52+'[9]เช้า '!E52+[9]บ่าย!E52</f>
        <v>0</v>
      </c>
      <c r="F52" s="27">
        <f>'[9]เย็น '!F52+'[9]เช้า '!F52+[9]บ่าย!F52</f>
        <v>0</v>
      </c>
      <c r="G52" s="27">
        <f>'[9]เย็น '!G52+'[9]เช้า '!G52+[9]บ่าย!G52</f>
        <v>0</v>
      </c>
      <c r="H52" s="27">
        <f>'[9]เย็น '!H52+'[9]เช้า '!H52+[9]บ่าย!H52</f>
        <v>0</v>
      </c>
      <c r="I52" s="27">
        <f>'[9]เย็น '!I52+'[9]เช้า '!I52+[9]บ่าย!I52</f>
        <v>0</v>
      </c>
      <c r="J52" s="27">
        <f t="shared" si="0"/>
        <v>0</v>
      </c>
      <c r="K52" s="27">
        <f>'[9]เย็น '!J52+'[9]เช้า '!J52+[9]บ่าย!J52</f>
        <v>0</v>
      </c>
      <c r="L52" s="27">
        <f>'[9]เย็น '!K52+'[9]เช้า '!K52+[9]บ่าย!K52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'[9]เย็น '!D53+'[9]เช้า '!D53+[9]บ่าย!D53</f>
        <v>0</v>
      </c>
      <c r="E53" s="27">
        <f>'[9]เย็น '!E53+'[9]เช้า '!E53+[9]บ่าย!E53</f>
        <v>0</v>
      </c>
      <c r="F53" s="27">
        <f>'[9]เย็น '!F53+'[9]เช้า '!F53+[9]บ่าย!F53</f>
        <v>0</v>
      </c>
      <c r="G53" s="27">
        <f>'[9]เย็น '!G53+'[9]เช้า '!G53+[9]บ่าย!G53</f>
        <v>0</v>
      </c>
      <c r="H53" s="27">
        <f>'[9]เย็น '!H53+'[9]เช้า '!H53+[9]บ่าย!H53</f>
        <v>0</v>
      </c>
      <c r="I53" s="27">
        <f>'[9]เย็น '!I53+'[9]เช้า '!I53+[9]บ่าย!I53</f>
        <v>0</v>
      </c>
      <c r="J53" s="27">
        <f t="shared" si="0"/>
        <v>0</v>
      </c>
      <c r="K53" s="27">
        <f>'[9]เย็น '!J53+'[9]เช้า '!J53+[9]บ่าย!J53</f>
        <v>0</v>
      </c>
      <c r="L53" s="27">
        <f>'[9]เย็น '!K53+'[9]เช้า '!K53+[9]บ่าย!K53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'[9]เย็น '!D54+'[9]เช้า '!D54+[9]บ่าย!D54</f>
        <v>0</v>
      </c>
      <c r="E54" s="27">
        <f>'[9]เย็น '!E54+'[9]เช้า '!E54+[9]บ่าย!E54</f>
        <v>0</v>
      </c>
      <c r="F54" s="27">
        <f>'[9]เย็น '!F54+'[9]เช้า '!F54+[9]บ่าย!F54</f>
        <v>0</v>
      </c>
      <c r="G54" s="27">
        <f>'[9]เย็น '!G54+'[9]เช้า '!G54+[9]บ่าย!G54</f>
        <v>0</v>
      </c>
      <c r="H54" s="27">
        <f>'[9]เย็น '!H54+'[9]เช้า '!H54+[9]บ่าย!H54</f>
        <v>0</v>
      </c>
      <c r="I54" s="27">
        <f>'[9]เย็น '!I54+'[9]เช้า '!I54+[9]บ่าย!I54</f>
        <v>0</v>
      </c>
      <c r="J54" s="27">
        <f t="shared" si="0"/>
        <v>0</v>
      </c>
      <c r="K54" s="27">
        <f>'[9]เย็น '!J54+'[9]เช้า '!J54+[9]บ่าย!J54</f>
        <v>0</v>
      </c>
      <c r="L54" s="27">
        <f>'[9]เย็น '!K54+'[9]เช้า '!K54+[9]บ่าย!K54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'[9]เย็น '!D55+'[9]เช้า '!D55+[9]บ่าย!D55</f>
        <v>0</v>
      </c>
      <c r="E55" s="27">
        <f>'[9]เย็น '!E55+'[9]เช้า '!E55+[9]บ่าย!E55</f>
        <v>0</v>
      </c>
      <c r="F55" s="27">
        <f>'[9]เย็น '!F55+'[9]เช้า '!F55+[9]บ่าย!F55</f>
        <v>0</v>
      </c>
      <c r="G55" s="27">
        <f>'[9]เย็น '!G55+'[9]เช้า '!G55+[9]บ่าย!G55</f>
        <v>0</v>
      </c>
      <c r="H55" s="27">
        <f>'[9]เย็น '!H55+'[9]เช้า '!H55+[9]บ่าย!H55</f>
        <v>0</v>
      </c>
      <c r="I55" s="27">
        <f>'[9]เย็น '!I55+'[9]เช้า '!I55+[9]บ่าย!I55</f>
        <v>0</v>
      </c>
      <c r="J55" s="27">
        <f t="shared" si="0"/>
        <v>0</v>
      </c>
      <c r="K55" s="27">
        <f>'[9]เย็น '!J55+'[9]เช้า '!J55+[9]บ่าย!J55</f>
        <v>0</v>
      </c>
      <c r="L55" s="27">
        <f>'[9]เย็น '!K55+'[9]เช้า '!K55+[9]บ่าย!K55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'[9]เย็น '!D56+'[9]เช้า '!D56+[9]บ่าย!D56</f>
        <v>0</v>
      </c>
      <c r="E56" s="27">
        <f>'[9]เย็น '!E56+'[9]เช้า '!E56+[9]บ่าย!E56</f>
        <v>0</v>
      </c>
      <c r="F56" s="27">
        <f>'[9]เย็น '!F56+'[9]เช้า '!F56+[9]บ่าย!F56</f>
        <v>0</v>
      </c>
      <c r="G56" s="27">
        <f>'[9]เย็น '!G56+'[9]เช้า '!G56+[9]บ่าย!G56</f>
        <v>0</v>
      </c>
      <c r="H56" s="27">
        <f>'[9]เย็น '!H56+'[9]เช้า '!H56+[9]บ่าย!H56</f>
        <v>0</v>
      </c>
      <c r="I56" s="27">
        <f>'[9]เย็น '!I56+'[9]เช้า '!I56+[9]บ่าย!I56</f>
        <v>0</v>
      </c>
      <c r="J56" s="27">
        <f t="shared" si="0"/>
        <v>0</v>
      </c>
      <c r="K56" s="27">
        <f>'[9]เย็น '!J56+'[9]เช้า '!J56+[9]บ่าย!J56</f>
        <v>0</v>
      </c>
      <c r="L56" s="27">
        <f>'[9]เย็น '!K56+'[9]เช้า '!K56+[9]บ่าย!K56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'[9]เย็น '!D57+'[9]เช้า '!D57+[9]บ่าย!D57</f>
        <v>0</v>
      </c>
      <c r="E57" s="27">
        <f>'[9]เย็น '!E57+'[9]เช้า '!E57+[9]บ่าย!E57</f>
        <v>0</v>
      </c>
      <c r="F57" s="27">
        <f>'[9]เย็น '!F57+'[9]เช้า '!F57+[9]บ่าย!F57</f>
        <v>0</v>
      </c>
      <c r="G57" s="27">
        <f>'[9]เย็น '!G57+'[9]เช้า '!G57+[9]บ่าย!G57</f>
        <v>0</v>
      </c>
      <c r="H57" s="27">
        <f>'[9]เย็น '!H57+'[9]เช้า '!H57+[9]บ่าย!H57</f>
        <v>0</v>
      </c>
      <c r="I57" s="27">
        <f>'[9]เย็น '!I57+'[9]เช้า '!I57+[9]บ่าย!I57</f>
        <v>0</v>
      </c>
      <c r="J57" s="27">
        <f t="shared" si="0"/>
        <v>0</v>
      </c>
      <c r="K57" s="27">
        <f>'[9]เย็น '!J57+'[9]เช้า '!J57+[9]บ่าย!J57</f>
        <v>0</v>
      </c>
      <c r="L57" s="27">
        <f>'[9]เย็น '!K57+'[9]เช้า '!K57+[9]บ่าย!K57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'[9]เย็น '!D58+'[9]เช้า '!D58+[9]บ่าย!D58</f>
        <v>0</v>
      </c>
      <c r="E58" s="27">
        <f>'[9]เย็น '!E58+'[9]เช้า '!E58+[9]บ่าย!E58</f>
        <v>0</v>
      </c>
      <c r="F58" s="27">
        <f>'[9]เย็น '!F58+'[9]เช้า '!F58+[9]บ่าย!F58</f>
        <v>0</v>
      </c>
      <c r="G58" s="27">
        <f>'[9]เย็น '!G58+'[9]เช้า '!G58+[9]บ่าย!G58</f>
        <v>0</v>
      </c>
      <c r="H58" s="27">
        <f>'[9]เย็น '!H58+'[9]เช้า '!H58+[9]บ่าย!H58</f>
        <v>0</v>
      </c>
      <c r="I58" s="27">
        <f>'[9]เย็น '!I58+'[9]เช้า '!I58+[9]บ่าย!I58</f>
        <v>0</v>
      </c>
      <c r="J58" s="27">
        <f t="shared" si="0"/>
        <v>0</v>
      </c>
      <c r="K58" s="27">
        <f>'[9]เย็น '!J58+'[9]เช้า '!J58+[9]บ่าย!J58</f>
        <v>0</v>
      </c>
      <c r="L58" s="27">
        <f>'[9]เย็น '!K58+'[9]เช้า '!K58+[9]บ่าย!K58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'[9]เย็น '!D59+'[9]เช้า '!D59+[9]บ่าย!D59</f>
        <v>0</v>
      </c>
      <c r="E59" s="27">
        <f>'[9]เย็น '!E59+'[9]เช้า '!E59+[9]บ่าย!E59</f>
        <v>0</v>
      </c>
      <c r="F59" s="27">
        <f>'[9]เย็น '!F59+'[9]เช้า '!F59+[9]บ่าย!F59</f>
        <v>0</v>
      </c>
      <c r="G59" s="27">
        <f>'[9]เย็น '!G59+'[9]เช้า '!G59+[9]บ่าย!G59</f>
        <v>0</v>
      </c>
      <c r="H59" s="27">
        <f>'[9]เย็น '!H59+'[9]เช้า '!H59+[9]บ่าย!H59</f>
        <v>0</v>
      </c>
      <c r="I59" s="27">
        <f>'[9]เย็น '!I59+'[9]เช้า '!I59+[9]บ่าย!I59</f>
        <v>0</v>
      </c>
      <c r="J59" s="27">
        <f t="shared" si="0"/>
        <v>0</v>
      </c>
      <c r="K59" s="27">
        <f>'[9]เย็น '!J59+'[9]เช้า '!J59+[9]บ่าย!J59</f>
        <v>0</v>
      </c>
      <c r="L59" s="27">
        <f>'[9]เย็น '!K59+'[9]เช้า '!K59+[9]บ่าย!K59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'[9]เย็น '!D60+'[9]เช้า '!D60+[9]บ่าย!D60</f>
        <v>0</v>
      </c>
      <c r="E60" s="27">
        <f>'[9]เย็น '!E60+'[9]เช้า '!E60+[9]บ่าย!E60</f>
        <v>0</v>
      </c>
      <c r="F60" s="27">
        <f>'[9]เย็น '!F60+'[9]เช้า '!F60+[9]บ่าย!F60</f>
        <v>0</v>
      </c>
      <c r="G60" s="27">
        <f>'[9]เย็น '!G60+'[9]เช้า '!G60+[9]บ่าย!G60</f>
        <v>0</v>
      </c>
      <c r="H60" s="27">
        <f>'[9]เย็น '!H60+'[9]เช้า '!H60+[9]บ่าย!H60</f>
        <v>0</v>
      </c>
      <c r="I60" s="27">
        <f>'[9]เย็น '!I60+'[9]เช้า '!I60+[9]บ่าย!I60</f>
        <v>0</v>
      </c>
      <c r="J60" s="27">
        <f t="shared" si="0"/>
        <v>0</v>
      </c>
      <c r="K60" s="27">
        <f>'[9]เย็น '!J60+'[9]เช้า '!J60+[9]บ่าย!J60</f>
        <v>0</v>
      </c>
      <c r="L60" s="27">
        <f>'[9]เย็น '!K60+'[9]เช้า '!K60+[9]บ่าย!K60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'[9]เย็น '!D61+'[9]เช้า '!D61+[9]บ่าย!D61</f>
        <v>0</v>
      </c>
      <c r="E61" s="27">
        <f>'[9]เย็น '!E61+'[9]เช้า '!E61+[9]บ่าย!E61</f>
        <v>0</v>
      </c>
      <c r="F61" s="27">
        <f>'[9]เย็น '!F61+'[9]เช้า '!F61+[9]บ่าย!F61</f>
        <v>0</v>
      </c>
      <c r="G61" s="27">
        <f>'[9]เย็น '!G61+'[9]เช้า '!G61+[9]บ่าย!G61</f>
        <v>0</v>
      </c>
      <c r="H61" s="27">
        <f>'[9]เย็น '!H61+'[9]เช้า '!H61+[9]บ่าย!H61</f>
        <v>0</v>
      </c>
      <c r="I61" s="27">
        <f>'[9]เย็น '!I61+'[9]เช้า '!I61+[9]บ่าย!I61</f>
        <v>0</v>
      </c>
      <c r="J61" s="27">
        <f t="shared" si="0"/>
        <v>0</v>
      </c>
      <c r="K61" s="27">
        <f>'[9]เย็น '!J61+'[9]เช้า '!J61+[9]บ่าย!J61</f>
        <v>0</v>
      </c>
      <c r="L61" s="27">
        <f>'[9]เย็น '!K61+'[9]เช้า '!K61+[9]บ่าย!K61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'[9]เย็น '!D62+'[9]เช้า '!D62+[9]บ่าย!D62</f>
        <v>0</v>
      </c>
      <c r="E62" s="27">
        <f>'[9]เย็น '!E62+'[9]เช้า '!E62+[9]บ่าย!E62</f>
        <v>0</v>
      </c>
      <c r="F62" s="27">
        <f>'[9]เย็น '!F62+'[9]เช้า '!F62+[9]บ่าย!F62</f>
        <v>0</v>
      </c>
      <c r="G62" s="27">
        <f>'[9]เย็น '!G62+'[9]เช้า '!G62+[9]บ่าย!G62</f>
        <v>0</v>
      </c>
      <c r="H62" s="27">
        <f>'[9]เย็น '!H62+'[9]เช้า '!H62+[9]บ่าย!H62</f>
        <v>0</v>
      </c>
      <c r="I62" s="27">
        <f>'[9]เย็น '!I62+'[9]เช้า '!I62+[9]บ่าย!I62</f>
        <v>0</v>
      </c>
      <c r="J62" s="27">
        <f t="shared" si="0"/>
        <v>0</v>
      </c>
      <c r="K62" s="27">
        <f>'[9]เย็น '!J62+'[9]เช้า '!J62+[9]บ่าย!J62</f>
        <v>0</v>
      </c>
      <c r="L62" s="27">
        <f>'[9]เย็น '!K62+'[9]เช้า '!K62+[9]บ่าย!K62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'[9]เย็น '!D63+'[9]เช้า '!D63+[9]บ่าย!D63</f>
        <v>0</v>
      </c>
      <c r="E63" s="27">
        <f>'[9]เย็น '!E63+'[9]เช้า '!E63+[9]บ่าย!E63</f>
        <v>0</v>
      </c>
      <c r="F63" s="27">
        <f>'[9]เย็น '!F63+'[9]เช้า '!F63+[9]บ่าย!F63</f>
        <v>0</v>
      </c>
      <c r="G63" s="27">
        <f>'[9]เย็น '!G63+'[9]เช้า '!G63+[9]บ่าย!G63</f>
        <v>0</v>
      </c>
      <c r="H63" s="27">
        <f>'[9]เย็น '!H63+'[9]เช้า '!H63+[9]บ่าย!H63</f>
        <v>0</v>
      </c>
      <c r="I63" s="27">
        <f>'[9]เย็น '!I63+'[9]เช้า '!I63+[9]บ่าย!I63</f>
        <v>0</v>
      </c>
      <c r="J63" s="27">
        <f t="shared" si="0"/>
        <v>0</v>
      </c>
      <c r="K63" s="27">
        <f>'[9]เย็น '!J63+'[9]เช้า '!J63+[9]บ่าย!J63</f>
        <v>0</v>
      </c>
      <c r="L63" s="27">
        <f>'[9]เย็น '!K63+'[9]เช้า '!K63+[9]บ่าย!K63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'[9]เย็น '!D64+'[9]เช้า '!D64+[9]บ่าย!D64</f>
        <v>0</v>
      </c>
      <c r="E64" s="27">
        <f>'[9]เย็น '!E64+'[9]เช้า '!E64+[9]บ่าย!E64</f>
        <v>0</v>
      </c>
      <c r="F64" s="27">
        <f>'[9]เย็น '!F64+'[9]เช้า '!F64+[9]บ่าย!F64</f>
        <v>0</v>
      </c>
      <c r="G64" s="27">
        <f>'[9]เย็น '!G64+'[9]เช้า '!G64+[9]บ่าย!G64</f>
        <v>0</v>
      </c>
      <c r="H64" s="27">
        <f>'[9]เย็น '!H64+'[9]เช้า '!H64+[9]บ่าย!H64</f>
        <v>0</v>
      </c>
      <c r="I64" s="27">
        <f>'[9]เย็น '!I64+'[9]เช้า '!I64+[9]บ่าย!I64</f>
        <v>0</v>
      </c>
      <c r="J64" s="27">
        <f t="shared" si="0"/>
        <v>0</v>
      </c>
      <c r="K64" s="27">
        <f>'[9]เย็น '!J64+'[9]เช้า '!J64+[9]บ่าย!J64</f>
        <v>0</v>
      </c>
      <c r="L64" s="27">
        <f>'[9]เย็น '!K64+'[9]เช้า '!K64+[9]บ่าย!K64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'[9]เย็น '!D65+'[9]เช้า '!D65+[9]บ่าย!D65</f>
        <v>0</v>
      </c>
      <c r="E65" s="27">
        <f>'[9]เย็น '!E65+'[9]เช้า '!E65+[9]บ่าย!E65</f>
        <v>0</v>
      </c>
      <c r="F65" s="27">
        <f>'[9]เย็น '!F65+'[9]เช้า '!F65+[9]บ่าย!F65</f>
        <v>0</v>
      </c>
      <c r="G65" s="27">
        <f>'[9]เย็น '!G65+'[9]เช้า '!G65+[9]บ่าย!G65</f>
        <v>0</v>
      </c>
      <c r="H65" s="27">
        <f>'[9]เย็น '!H65+'[9]เช้า '!H65+[9]บ่าย!H65</f>
        <v>0</v>
      </c>
      <c r="I65" s="27">
        <f>'[9]เย็น '!I65+'[9]เช้า '!I65+[9]บ่าย!I65</f>
        <v>0</v>
      </c>
      <c r="J65" s="27">
        <f t="shared" si="0"/>
        <v>0</v>
      </c>
      <c r="K65" s="27">
        <f>'[9]เย็น '!J65+'[9]เช้า '!J65+[9]บ่าย!J65</f>
        <v>0</v>
      </c>
      <c r="L65" s="27">
        <f>'[9]เย็น '!K65+'[9]เช้า '!K65+[9]บ่าย!K65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[9]บ่าย!D66+'[9]เช้า '!D66+'[9]เย็น '!D66</f>
        <v>0</v>
      </c>
      <c r="E66" s="27">
        <f>[9]บ่าย!E66+'[9]เช้า '!E66+'[9]เย็น '!E66</f>
        <v>0</v>
      </c>
      <c r="F66" s="27">
        <f>[9]บ่าย!F66+'[9]เช้า '!F66+'[9]เย็น '!F66</f>
        <v>0</v>
      </c>
      <c r="G66" s="27">
        <f>[9]บ่าย!G66+'[9]เช้า '!G66+'[9]เย็น '!G66</f>
        <v>0</v>
      </c>
      <c r="H66" s="27">
        <f>[9]บ่าย!H66+'[9]เช้า '!H66+'[9]เย็น '!H66</f>
        <v>0</v>
      </c>
      <c r="I66" s="27">
        <f>[9]บ่าย!I66+'[9]เช้า '!I66+'[9]เย็น '!I66</f>
        <v>0</v>
      </c>
      <c r="J66" s="27">
        <f t="shared" si="0"/>
        <v>0</v>
      </c>
      <c r="K66" s="27">
        <f>[9]บ่าย!J66+'[9]เช้า '!J66+'[9]เย็น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65"/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'[9]เย็น '!D69+'[9]เช้า '!D69+[9]บ่าย!D69</f>
        <v>31</v>
      </c>
      <c r="E69" s="27">
        <f>'[9]เย็น '!E69+'[9]เช้า '!E69+[9]บ่าย!E69</f>
        <v>2</v>
      </c>
      <c r="F69" s="27">
        <f>'[9]เย็น '!F69+'[9]เช้า '!F69+[9]บ่าย!F69</f>
        <v>3</v>
      </c>
      <c r="G69" s="27">
        <f>'[9]เย็น '!G69+'[9]เช้า '!G69+[9]บ่าย!G69</f>
        <v>20</v>
      </c>
      <c r="H69" s="27">
        <f>'[9]เย็น '!H69+'[9]เช้า '!H69+[9]บ่าย!H69</f>
        <v>0</v>
      </c>
      <c r="I69" s="27">
        <f>'[9]เย็น '!I69+'[9]เช้า '!I69+[9]บ่าย!I69</f>
        <v>0</v>
      </c>
      <c r="J69" s="27">
        <f t="shared" si="0"/>
        <v>20</v>
      </c>
      <c r="K69" s="27">
        <f>'[9]เย็น '!J69+'[9]เช้า '!J69+[9]บ่าย!J69</f>
        <v>0</v>
      </c>
      <c r="L69" s="27">
        <f>'[9]เย็น '!K69+'[9]เช้า '!K69+[9]บ่าย!K69</f>
        <v>0</v>
      </c>
      <c r="M69" s="28">
        <f t="shared" ref="M69:M76" si="3">SUM(D69:L69)</f>
        <v>76</v>
      </c>
      <c r="N69" s="21"/>
      <c r="O69" s="21">
        <v>47</v>
      </c>
      <c r="P69" s="21"/>
      <c r="Q69" s="21"/>
      <c r="R69" s="29">
        <f t="shared" ref="R69:R88" si="4">(N69+O69+P69+Q69)-M69</f>
        <v>-29</v>
      </c>
    </row>
    <row r="70" spans="2:21" x14ac:dyDescent="0.25">
      <c r="B70" s="21">
        <v>1111023</v>
      </c>
      <c r="C70" s="37" t="s">
        <v>113</v>
      </c>
      <c r="D70" s="27">
        <f>'[9]เย็น '!D70+'[9]เช้า '!D70+[9]บ่าย!D70</f>
        <v>0</v>
      </c>
      <c r="E70" s="27">
        <f>'[9]เย็น '!E70+'[9]เช้า '!E70+[9]บ่าย!E70</f>
        <v>0</v>
      </c>
      <c r="F70" s="27">
        <f>'[9]เย็น '!F70+'[9]เช้า '!F70+[9]บ่าย!F70</f>
        <v>0</v>
      </c>
      <c r="G70" s="27">
        <f>'[9]เย็น '!G70+'[9]เช้า '!G70+[9]บ่าย!G70</f>
        <v>0</v>
      </c>
      <c r="H70" s="27">
        <f>'[9]เย็น '!H70+'[9]เช้า '!H70+[9]บ่าย!H70</f>
        <v>0</v>
      </c>
      <c r="I70" s="27">
        <f>'[9]เย็น '!I70+'[9]เช้า '!I70+[9]บ่าย!I70</f>
        <v>0</v>
      </c>
      <c r="J70" s="27">
        <f t="shared" si="0"/>
        <v>0</v>
      </c>
      <c r="K70" s="27">
        <f>'[9]เย็น '!J70+'[9]เช้า '!J70+[9]บ่าย!J70</f>
        <v>0</v>
      </c>
      <c r="L70" s="27">
        <f>'[9]เย็น '!K70+'[9]เช้า '!K70+[9]บ่าย!K70</f>
        <v>0</v>
      </c>
      <c r="M70" s="28">
        <f t="shared" si="3"/>
        <v>0</v>
      </c>
      <c r="N70" s="21"/>
      <c r="O70" s="21"/>
      <c r="P70" s="21"/>
      <c r="Q70" s="21"/>
      <c r="R70" s="29">
        <f t="shared" si="4"/>
        <v>0</v>
      </c>
    </row>
    <row r="71" spans="2:21" x14ac:dyDescent="0.25">
      <c r="B71" s="21">
        <v>1111016</v>
      </c>
      <c r="C71" s="37" t="s">
        <v>114</v>
      </c>
      <c r="D71" s="27">
        <f>'[9]เย็น '!D71+'[9]เช้า '!D71+[9]บ่าย!D71</f>
        <v>0</v>
      </c>
      <c r="E71" s="27">
        <f>'[9]เย็น '!E71+'[9]เช้า '!E71+[9]บ่าย!E71</f>
        <v>0</v>
      </c>
      <c r="F71" s="27">
        <f>'[9]เย็น '!F71+'[9]เช้า '!F71+[9]บ่าย!F71</f>
        <v>0</v>
      </c>
      <c r="G71" s="27">
        <f>'[9]เย็น '!G71+'[9]เช้า '!G71+[9]บ่าย!G71</f>
        <v>0</v>
      </c>
      <c r="H71" s="27">
        <f>'[9]เย็น '!H71+'[9]เช้า '!H71+[9]บ่าย!H71</f>
        <v>0</v>
      </c>
      <c r="I71" s="27">
        <f>'[9]เย็น '!I71+'[9]เช้า '!I71+[9]บ่าย!I71</f>
        <v>0</v>
      </c>
      <c r="J71" s="27">
        <f t="shared" si="0"/>
        <v>0</v>
      </c>
      <c r="K71" s="27">
        <f>'[9]เย็น '!J71+'[9]เช้า '!J71+[9]บ่าย!J71</f>
        <v>0</v>
      </c>
      <c r="L71" s="27">
        <f>'[9]เย็น '!K71+'[9]เช้า '!K71+[9]บ่าย!K71</f>
        <v>0</v>
      </c>
      <c r="M71" s="28">
        <f t="shared" si="3"/>
        <v>0</v>
      </c>
      <c r="N71" s="21"/>
      <c r="O71" s="21"/>
      <c r="P71" s="21"/>
      <c r="Q71" s="21"/>
      <c r="R71" s="29">
        <f t="shared" si="4"/>
        <v>0</v>
      </c>
    </row>
    <row r="72" spans="2:21" x14ac:dyDescent="0.25">
      <c r="B72" s="21">
        <v>1111014</v>
      </c>
      <c r="C72" s="37" t="s">
        <v>115</v>
      </c>
      <c r="D72" s="27">
        <f>'[9]เย็น '!D72+'[9]เช้า '!D72+[9]บ่าย!D72</f>
        <v>0</v>
      </c>
      <c r="E72" s="27">
        <f>'[9]เย็น '!E72+'[9]เช้า '!E72+[9]บ่าย!E72</f>
        <v>0</v>
      </c>
      <c r="F72" s="27">
        <f>'[9]เย็น '!F72+'[9]เช้า '!F72+[9]บ่าย!F72</f>
        <v>0</v>
      </c>
      <c r="G72" s="27">
        <f>'[9]เย็น '!G72+'[9]เช้า '!G72+[9]บ่าย!G72</f>
        <v>0</v>
      </c>
      <c r="H72" s="27">
        <f>'[9]เย็น '!H72+'[9]เช้า '!H72+[9]บ่าย!H72</f>
        <v>0</v>
      </c>
      <c r="I72" s="27">
        <f>'[9]เย็น '!I72+'[9]เช้า '!I72+[9]บ่าย!I72</f>
        <v>0</v>
      </c>
      <c r="J72" s="27">
        <f t="shared" ref="J72:J135" si="5">+G72+H72+I72</f>
        <v>0</v>
      </c>
      <c r="K72" s="27">
        <f>'[9]เย็น '!J72+'[9]เช้า '!J72+[9]บ่าย!J72</f>
        <v>0</v>
      </c>
      <c r="L72" s="27">
        <f>'[9]เย็น '!K72+'[9]เช้า '!K72+[9]บ่าย!K72</f>
        <v>0</v>
      </c>
      <c r="M72" s="28">
        <f t="shared" si="3"/>
        <v>0</v>
      </c>
      <c r="N72" s="21"/>
      <c r="O72" s="21"/>
      <c r="P72" s="21"/>
      <c r="Q72" s="21"/>
      <c r="R72" s="29">
        <f t="shared" si="4"/>
        <v>0</v>
      </c>
    </row>
    <row r="73" spans="2:21" x14ac:dyDescent="0.25">
      <c r="B73" s="21">
        <v>1111025</v>
      </c>
      <c r="C73" s="37" t="s">
        <v>116</v>
      </c>
      <c r="D73" s="27">
        <f>'[9]เย็น '!D73+'[9]เช้า '!D73+[9]บ่าย!D73</f>
        <v>0</v>
      </c>
      <c r="E73" s="27">
        <f>'[9]เย็น '!E73+'[9]เช้า '!E73+[9]บ่าย!E73</f>
        <v>0</v>
      </c>
      <c r="F73" s="27">
        <f>'[9]เย็น '!F73+'[9]เช้า '!F73+[9]บ่าย!F73</f>
        <v>0</v>
      </c>
      <c r="G73" s="27">
        <f>'[9]เย็น '!G73+'[9]เช้า '!G73+[9]บ่าย!G73</f>
        <v>0</v>
      </c>
      <c r="H73" s="27">
        <f>'[9]เย็น '!H73+'[9]เช้า '!H73+[9]บ่าย!H73</f>
        <v>0</v>
      </c>
      <c r="I73" s="27">
        <f>'[9]เย็น '!I73+'[9]เช้า '!I73+[9]บ่าย!I73</f>
        <v>0</v>
      </c>
      <c r="J73" s="27">
        <f t="shared" si="5"/>
        <v>0</v>
      </c>
      <c r="K73" s="27">
        <f>'[9]เย็น '!J73+'[9]เช้า '!J73+[9]บ่าย!J73</f>
        <v>0</v>
      </c>
      <c r="L73" s="27">
        <f>'[9]เย็น '!K73+'[9]เช้า '!K73+[9]บ่าย!K73</f>
        <v>0</v>
      </c>
      <c r="M73" s="28">
        <f t="shared" si="3"/>
        <v>0</v>
      </c>
      <c r="N73" s="21"/>
      <c r="O73" s="21"/>
      <c r="P73" s="21"/>
      <c r="Q73" s="21"/>
      <c r="R73" s="29">
        <f t="shared" si="4"/>
        <v>0</v>
      </c>
    </row>
    <row r="74" spans="2:21" x14ac:dyDescent="0.25">
      <c r="B74" s="21">
        <v>1111018</v>
      </c>
      <c r="C74" s="37" t="s">
        <v>117</v>
      </c>
      <c r="D74" s="27">
        <f>'[9]เย็น '!D74+'[9]เช้า '!D74+[9]บ่าย!D74</f>
        <v>0</v>
      </c>
      <c r="E74" s="27">
        <f>'[9]เย็น '!E74+'[9]เช้า '!E74+[9]บ่าย!E74</f>
        <v>0</v>
      </c>
      <c r="F74" s="27">
        <f>'[9]เย็น '!F74+'[9]เช้า '!F74+[9]บ่าย!F74</f>
        <v>0</v>
      </c>
      <c r="G74" s="27">
        <f>'[9]เย็น '!G74+'[9]เช้า '!G74+[9]บ่าย!G74</f>
        <v>0</v>
      </c>
      <c r="H74" s="27">
        <f>'[9]เย็น '!H74+'[9]เช้า '!H74+[9]บ่าย!H74</f>
        <v>0</v>
      </c>
      <c r="I74" s="27">
        <f>'[9]เย็น '!I74+'[9]เช้า '!I74+[9]บ่าย!I74</f>
        <v>0</v>
      </c>
      <c r="J74" s="27">
        <f t="shared" si="5"/>
        <v>0</v>
      </c>
      <c r="K74" s="27">
        <f>'[9]เย็น '!J74+'[9]เช้า '!J74+[9]บ่าย!J74</f>
        <v>0</v>
      </c>
      <c r="L74" s="27">
        <f>'[9]เย็น '!K74+'[9]เช้า '!K74+[9]บ่าย!K74</f>
        <v>0</v>
      </c>
      <c r="M74" s="28">
        <f t="shared" si="3"/>
        <v>0</v>
      </c>
      <c r="N74" s="21"/>
      <c r="O74" s="21"/>
      <c r="P74" s="21"/>
      <c r="Q74" s="21"/>
      <c r="R74" s="29">
        <f t="shared" si="4"/>
        <v>0</v>
      </c>
    </row>
    <row r="75" spans="2:21" x14ac:dyDescent="0.25">
      <c r="B75" s="21">
        <v>1111012</v>
      </c>
      <c r="C75" s="37" t="s">
        <v>118</v>
      </c>
      <c r="D75" s="27">
        <f>'[9]เย็น '!D75+'[9]เช้า '!D75+[9]บ่าย!D75</f>
        <v>0</v>
      </c>
      <c r="E75" s="27">
        <f>'[9]เย็น '!E75+'[9]เช้า '!E75+[9]บ่าย!E75</f>
        <v>0</v>
      </c>
      <c r="F75" s="27">
        <f>'[9]เย็น '!F75+'[9]เช้า '!F75+[9]บ่าย!F75</f>
        <v>0</v>
      </c>
      <c r="G75" s="27">
        <f>'[9]เย็น '!G75+'[9]เช้า '!G75+[9]บ่าย!G75</f>
        <v>0</v>
      </c>
      <c r="H75" s="27">
        <f>'[9]เย็น '!H75+'[9]เช้า '!H75+[9]บ่าย!H75</f>
        <v>0</v>
      </c>
      <c r="I75" s="27">
        <f>'[9]เย็น '!I75+'[9]เช้า '!I75+[9]บ่าย!I75</f>
        <v>0</v>
      </c>
      <c r="J75" s="27">
        <f t="shared" si="5"/>
        <v>0</v>
      </c>
      <c r="K75" s="27">
        <f>'[9]เย็น '!J75+'[9]เช้า '!J75+[9]บ่าย!J75</f>
        <v>0</v>
      </c>
      <c r="L75" s="27">
        <f>'[9]เย็น '!K75+'[9]เช้า '!K75+[9]บ่าย!K75</f>
        <v>0</v>
      </c>
      <c r="M75" s="28">
        <f t="shared" si="3"/>
        <v>0</v>
      </c>
      <c r="N75" s="21"/>
      <c r="O75" s="21"/>
      <c r="P75" s="21"/>
      <c r="Q75" s="21"/>
      <c r="R75" s="29">
        <f t="shared" si="4"/>
        <v>0</v>
      </c>
    </row>
    <row r="76" spans="2:21" x14ac:dyDescent="0.25">
      <c r="B76" s="21">
        <v>1111020</v>
      </c>
      <c r="C76" s="37" t="s">
        <v>119</v>
      </c>
      <c r="D76" s="27">
        <f>'[9]เย็น '!D76+'[9]เช้า '!D76+[9]บ่าย!D76</f>
        <v>0</v>
      </c>
      <c r="E76" s="27">
        <f>'[9]เย็น '!E76+'[9]เช้า '!E76+[9]บ่าย!E76</f>
        <v>0</v>
      </c>
      <c r="F76" s="27">
        <f>'[9]เย็น '!F76+'[9]เช้า '!F76+[9]บ่าย!F76</f>
        <v>0</v>
      </c>
      <c r="G76" s="27">
        <f>'[9]เย็น '!G76+'[9]เช้า '!G76+[9]บ่าย!G76</f>
        <v>0</v>
      </c>
      <c r="H76" s="27">
        <f>'[9]เย็น '!H76+'[9]เช้า '!H76+[9]บ่าย!H76</f>
        <v>0</v>
      </c>
      <c r="I76" s="27">
        <f>'[9]เย็น '!I76+'[9]เช้า '!I76+[9]บ่าย!I76</f>
        <v>0</v>
      </c>
      <c r="J76" s="27">
        <f t="shared" si="5"/>
        <v>0</v>
      </c>
      <c r="K76" s="27">
        <f>'[9]เย็น '!J76+'[9]เช้า '!J76+[9]บ่าย!J76</f>
        <v>0</v>
      </c>
      <c r="L76" s="27">
        <f>'[9]เย็น '!K76+'[9]เช้า '!K76+[9]บ่าย!K76</f>
        <v>0</v>
      </c>
      <c r="M76" s="28">
        <f t="shared" si="3"/>
        <v>0</v>
      </c>
      <c r="N76" s="21"/>
      <c r="O76" s="21"/>
      <c r="P76" s="21"/>
      <c r="Q76" s="21"/>
      <c r="R76" s="29">
        <f t="shared" si="4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5"/>
        <v>0</v>
      </c>
      <c r="K77" s="36"/>
      <c r="L77" s="36"/>
      <c r="M77" s="28"/>
      <c r="N77" s="21"/>
      <c r="O77" s="21"/>
      <c r="P77" s="21"/>
      <c r="Q77" s="21"/>
      <c r="R77" s="29">
        <f t="shared" si="4"/>
        <v>0</v>
      </c>
    </row>
    <row r="78" spans="2:21" ht="20.399999999999999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5"/>
        <v>0</v>
      </c>
      <c r="K78" s="65"/>
      <c r="L78" s="65"/>
      <c r="M78" s="65"/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'[9]เย็น '!D79+'[9]เช้า '!D79+[9]บ่าย!D79</f>
        <v>0</v>
      </c>
      <c r="E79" s="27">
        <f>'[9]เย็น '!E79+'[9]เช้า '!E79+[9]บ่าย!E79</f>
        <v>0</v>
      </c>
      <c r="F79" s="27">
        <f>'[9]เย็น '!F79+'[9]เช้า '!F79+[9]บ่าย!F79</f>
        <v>0</v>
      </c>
      <c r="G79" s="27">
        <f>'[9]เย็น '!G79+'[9]เช้า '!G79+[9]บ่าย!G79</f>
        <v>0</v>
      </c>
      <c r="H79" s="27">
        <f>'[9]เย็น '!H79+'[9]เช้า '!H79+[9]บ่าย!H79</f>
        <v>0</v>
      </c>
      <c r="I79" s="27">
        <f>'[9]เย็น '!I79+'[9]เช้า '!I79+[9]บ่าย!I79</f>
        <v>0</v>
      </c>
      <c r="J79" s="27">
        <f t="shared" si="5"/>
        <v>0</v>
      </c>
      <c r="K79" s="27">
        <f>'[9]เย็น '!J79+'[9]เช้า '!J79+[9]บ่าย!J79</f>
        <v>0</v>
      </c>
      <c r="L79" s="27">
        <f>'[9]เย็น '!K79+'[9]เช้า '!K79+[9]บ่าย!K79</f>
        <v>0</v>
      </c>
      <c r="M79" s="28">
        <f t="shared" ref="M79:M87" si="6">SUM(D79:L79)</f>
        <v>0</v>
      </c>
      <c r="N79" s="21"/>
      <c r="O79" s="21"/>
      <c r="P79" s="21"/>
      <c r="Q79" s="21"/>
      <c r="R79" s="29">
        <f t="shared" ref="R79:R87" si="7">(N79+O79+P79+Q79)-M79</f>
        <v>0</v>
      </c>
    </row>
    <row r="80" spans="2:21" x14ac:dyDescent="0.25">
      <c r="B80" s="21">
        <v>1111015</v>
      </c>
      <c r="C80" s="37" t="s">
        <v>122</v>
      </c>
      <c r="D80" s="27">
        <f>'[9]เย็น '!D80+'[9]เช้า '!D80+[9]บ่าย!D80</f>
        <v>0</v>
      </c>
      <c r="E80" s="27">
        <f>'[9]เย็น '!E80+'[9]เช้า '!E80+[9]บ่าย!E80</f>
        <v>0</v>
      </c>
      <c r="F80" s="27">
        <f>'[9]เย็น '!F80+'[9]เช้า '!F80+[9]บ่าย!F80</f>
        <v>0</v>
      </c>
      <c r="G80" s="27">
        <f>'[9]เย็น '!G80+'[9]เช้า '!G80+[9]บ่าย!G80</f>
        <v>0</v>
      </c>
      <c r="H80" s="27">
        <f>'[9]เย็น '!H80+'[9]เช้า '!H80+[9]บ่าย!H80</f>
        <v>0</v>
      </c>
      <c r="I80" s="27">
        <f>'[9]เย็น '!I80+'[9]เช้า '!I80+[9]บ่าย!I80</f>
        <v>0</v>
      </c>
      <c r="J80" s="27">
        <f t="shared" si="5"/>
        <v>0</v>
      </c>
      <c r="K80" s="27">
        <f>'[9]เย็น '!J80+'[9]เช้า '!J80+[9]บ่าย!J80</f>
        <v>0</v>
      </c>
      <c r="L80" s="27">
        <f>'[9]เย็น '!K80+'[9]เช้า '!K80+[9]บ่าย!K80</f>
        <v>0</v>
      </c>
      <c r="M80" s="28">
        <f t="shared" si="6"/>
        <v>0</v>
      </c>
      <c r="N80" s="21"/>
      <c r="O80" s="21"/>
      <c r="P80" s="21"/>
      <c r="Q80" s="21"/>
      <c r="R80" s="29">
        <f t="shared" si="7"/>
        <v>0</v>
      </c>
    </row>
    <row r="81" spans="2:18" x14ac:dyDescent="0.25">
      <c r="B81" s="21">
        <v>1111013</v>
      </c>
      <c r="C81" s="37" t="s">
        <v>123</v>
      </c>
      <c r="D81" s="27">
        <f>'[9]เย็น '!D81+'[9]เช้า '!D81+[9]บ่าย!D81</f>
        <v>0</v>
      </c>
      <c r="E81" s="27">
        <f>'[9]เย็น '!E81+'[9]เช้า '!E81+[9]บ่าย!E81</f>
        <v>0</v>
      </c>
      <c r="F81" s="27">
        <f>'[9]เย็น '!F81+'[9]เช้า '!F81+[9]บ่าย!F81</f>
        <v>0</v>
      </c>
      <c r="G81" s="27">
        <f>'[9]เย็น '!G81+'[9]เช้า '!G81+[9]บ่าย!G81</f>
        <v>0</v>
      </c>
      <c r="H81" s="27">
        <f>'[9]เย็น '!H81+'[9]เช้า '!H81+[9]บ่าย!H81</f>
        <v>0</v>
      </c>
      <c r="I81" s="27">
        <f>'[9]เย็น '!I81+'[9]เช้า '!I81+[9]บ่าย!I81</f>
        <v>0</v>
      </c>
      <c r="J81" s="27">
        <f t="shared" si="5"/>
        <v>0</v>
      </c>
      <c r="K81" s="27">
        <f>'[9]เย็น '!J81+'[9]เช้า '!J81+[9]บ่าย!J81</f>
        <v>0</v>
      </c>
      <c r="L81" s="27">
        <f>'[9]เย็น '!K81+'[9]เช้า '!K81+[9]บ่าย!K81</f>
        <v>0</v>
      </c>
      <c r="M81" s="28">
        <f t="shared" si="6"/>
        <v>0</v>
      </c>
      <c r="N81" s="21"/>
      <c r="O81" s="21"/>
      <c r="P81" s="21"/>
      <c r="Q81" s="21"/>
      <c r="R81" s="29">
        <f t="shared" si="7"/>
        <v>0</v>
      </c>
    </row>
    <row r="82" spans="2:18" x14ac:dyDescent="0.25">
      <c r="B82" s="21">
        <v>1111024</v>
      </c>
      <c r="C82" s="37" t="s">
        <v>124</v>
      </c>
      <c r="D82" s="27">
        <f>'[9]เย็น '!D82+'[9]เช้า '!D82+[9]บ่าย!D82</f>
        <v>0</v>
      </c>
      <c r="E82" s="27">
        <f>'[9]เย็น '!E82+'[9]เช้า '!E82+[9]บ่าย!E82</f>
        <v>0</v>
      </c>
      <c r="F82" s="27">
        <f>'[9]เย็น '!F82+'[9]เช้า '!F82+[9]บ่าย!F82</f>
        <v>0</v>
      </c>
      <c r="G82" s="27">
        <f>'[9]เย็น '!G82+'[9]เช้า '!G82+[9]บ่าย!G82</f>
        <v>0</v>
      </c>
      <c r="H82" s="27">
        <f>'[9]เย็น '!H82+'[9]เช้า '!H82+[9]บ่าย!H82</f>
        <v>0</v>
      </c>
      <c r="I82" s="27">
        <f>'[9]เย็น '!I82+'[9]เช้า '!I82+[9]บ่าย!I82</f>
        <v>0</v>
      </c>
      <c r="J82" s="27">
        <f t="shared" si="5"/>
        <v>0</v>
      </c>
      <c r="K82" s="27">
        <f>'[9]เย็น '!J82+'[9]เช้า '!J82+[9]บ่าย!J82</f>
        <v>0</v>
      </c>
      <c r="L82" s="27">
        <f>'[9]เย็น '!K82+'[9]เช้า '!K82+[9]บ่าย!K82</f>
        <v>0</v>
      </c>
      <c r="M82" s="28">
        <f t="shared" si="6"/>
        <v>0</v>
      </c>
      <c r="N82" s="21"/>
      <c r="O82" s="21"/>
      <c r="P82" s="21"/>
      <c r="Q82" s="21"/>
      <c r="R82" s="29">
        <f t="shared" si="7"/>
        <v>0</v>
      </c>
    </row>
    <row r="83" spans="2:18" x14ac:dyDescent="0.25">
      <c r="B83" s="21">
        <v>1111017</v>
      </c>
      <c r="C83" s="37" t="s">
        <v>125</v>
      </c>
      <c r="D83" s="27">
        <f>'[9]เย็น '!D83+'[9]เช้า '!D83+[9]บ่าย!D83</f>
        <v>0</v>
      </c>
      <c r="E83" s="27">
        <f>'[9]เย็น '!E83+'[9]เช้า '!E83+[9]บ่าย!E83</f>
        <v>0</v>
      </c>
      <c r="F83" s="27">
        <f>'[9]เย็น '!F83+'[9]เช้า '!F83+[9]บ่าย!F83</f>
        <v>0</v>
      </c>
      <c r="G83" s="27">
        <f>'[9]เย็น '!G83+'[9]เช้า '!G83+[9]บ่าย!G83</f>
        <v>0</v>
      </c>
      <c r="H83" s="27">
        <f>'[9]เย็น '!H83+'[9]เช้า '!H83+[9]บ่าย!H83</f>
        <v>0</v>
      </c>
      <c r="I83" s="27">
        <f>'[9]เย็น '!I83+'[9]เช้า '!I83+[9]บ่าย!I83</f>
        <v>0</v>
      </c>
      <c r="J83" s="27">
        <f t="shared" si="5"/>
        <v>0</v>
      </c>
      <c r="K83" s="27">
        <f>'[9]เย็น '!J83+'[9]เช้า '!J83+[9]บ่าย!J83</f>
        <v>0</v>
      </c>
      <c r="L83" s="27">
        <f>'[9]เย็น '!K83+'[9]เช้า '!K83+[9]บ่าย!K83</f>
        <v>0</v>
      </c>
      <c r="M83" s="28">
        <f t="shared" si="6"/>
        <v>0</v>
      </c>
      <c r="N83" s="21"/>
      <c r="O83" s="21"/>
      <c r="P83" s="21"/>
      <c r="Q83" s="21"/>
      <c r="R83" s="29">
        <f t="shared" si="7"/>
        <v>0</v>
      </c>
    </row>
    <row r="84" spans="2:18" x14ac:dyDescent="0.25">
      <c r="B84" s="21">
        <v>1111011</v>
      </c>
      <c r="C84" s="37" t="s">
        <v>126</v>
      </c>
      <c r="D84" s="27">
        <f>'[9]เย็น '!D84+'[9]เช้า '!D84+[9]บ่าย!D84</f>
        <v>0</v>
      </c>
      <c r="E84" s="27">
        <f>'[9]เย็น '!E84+'[9]เช้า '!E84+[9]บ่าย!E84</f>
        <v>0</v>
      </c>
      <c r="F84" s="27">
        <f>'[9]เย็น '!F84+'[9]เช้า '!F84+[9]บ่าย!F84</f>
        <v>0</v>
      </c>
      <c r="G84" s="27">
        <f>'[9]เย็น '!G84+'[9]เช้า '!G84+[9]บ่าย!G84</f>
        <v>0</v>
      </c>
      <c r="H84" s="27">
        <f>'[9]เย็น '!H84+'[9]เช้า '!H84+[9]บ่าย!H84</f>
        <v>0</v>
      </c>
      <c r="I84" s="27">
        <f>'[9]เย็น '!I84+'[9]เช้า '!I84+[9]บ่าย!I84</f>
        <v>0</v>
      </c>
      <c r="J84" s="27">
        <f t="shared" si="5"/>
        <v>0</v>
      </c>
      <c r="K84" s="27">
        <f>'[9]เย็น '!J84+'[9]เช้า '!J84+[9]บ่าย!J84</f>
        <v>0</v>
      </c>
      <c r="L84" s="27">
        <f>'[9]เย็น '!K84+'[9]เช้า '!K84+[9]บ่าย!K84</f>
        <v>0</v>
      </c>
      <c r="M84" s="28">
        <f t="shared" si="6"/>
        <v>0</v>
      </c>
      <c r="N84" s="21"/>
      <c r="O84" s="21"/>
      <c r="P84" s="21"/>
      <c r="Q84" s="21"/>
      <c r="R84" s="29">
        <f t="shared" si="7"/>
        <v>0</v>
      </c>
    </row>
    <row r="85" spans="2:18" x14ac:dyDescent="0.25">
      <c r="B85" s="21">
        <v>1111019</v>
      </c>
      <c r="C85" s="37" t="s">
        <v>127</v>
      </c>
      <c r="D85" s="27">
        <f>'[9]เย็น '!D85+'[9]เช้า '!D85+[9]บ่าย!D85</f>
        <v>0</v>
      </c>
      <c r="E85" s="27">
        <f>'[9]เย็น '!E85+'[9]เช้า '!E85+[9]บ่าย!E85</f>
        <v>0</v>
      </c>
      <c r="F85" s="27">
        <f>'[9]เย็น '!F85+'[9]เช้า '!F85+[9]บ่าย!F85</f>
        <v>0</v>
      </c>
      <c r="G85" s="27">
        <f>'[9]เย็น '!G85+'[9]เช้า '!G85+[9]บ่าย!G85</f>
        <v>0</v>
      </c>
      <c r="H85" s="27">
        <f>'[9]เย็น '!H85+'[9]เช้า '!H85+[9]บ่าย!H85</f>
        <v>0</v>
      </c>
      <c r="I85" s="27">
        <f>'[9]เย็น '!I85+'[9]เช้า '!I85+[9]บ่าย!I85</f>
        <v>0</v>
      </c>
      <c r="J85" s="27">
        <f t="shared" si="5"/>
        <v>0</v>
      </c>
      <c r="K85" s="27">
        <f>'[9]เย็น '!J85+'[9]เช้า '!J85+[9]บ่าย!J85</f>
        <v>0</v>
      </c>
      <c r="L85" s="27">
        <f>'[9]เย็น '!K85+'[9]เช้า '!K85+[9]บ่าย!K85</f>
        <v>0</v>
      </c>
      <c r="M85" s="28">
        <f t="shared" si="6"/>
        <v>0</v>
      </c>
      <c r="N85" s="21"/>
      <c r="O85" s="21"/>
      <c r="P85" s="21"/>
      <c r="Q85" s="21"/>
      <c r="R85" s="29">
        <f t="shared" si="7"/>
        <v>0</v>
      </c>
    </row>
    <row r="86" spans="2:18" x14ac:dyDescent="0.25">
      <c r="B86" s="21">
        <v>1113081</v>
      </c>
      <c r="C86" s="37" t="s">
        <v>128</v>
      </c>
      <c r="D86" s="27">
        <f>'[9]เย็น '!D86+'[9]เช้า '!D86+[9]บ่าย!D86</f>
        <v>0</v>
      </c>
      <c r="E86" s="27">
        <f>'[9]เย็น '!E86+'[9]เช้า '!E86+[9]บ่าย!E86</f>
        <v>0</v>
      </c>
      <c r="F86" s="27">
        <f>'[9]เย็น '!F86+'[9]เช้า '!F86+[9]บ่าย!F86</f>
        <v>0</v>
      </c>
      <c r="G86" s="27">
        <f>'[9]เย็น '!G86+'[9]เช้า '!G86+[9]บ่าย!G86</f>
        <v>0</v>
      </c>
      <c r="H86" s="27">
        <f>'[9]เย็น '!H86+'[9]เช้า '!H86+[9]บ่าย!H86</f>
        <v>0</v>
      </c>
      <c r="I86" s="27">
        <f>'[9]เย็น '!I86+'[9]เช้า '!I86+[9]บ่าย!I86</f>
        <v>0</v>
      </c>
      <c r="J86" s="27">
        <f t="shared" si="5"/>
        <v>0</v>
      </c>
      <c r="K86" s="27">
        <f>'[9]เย็น '!J86+'[9]เช้า '!J86+[9]บ่าย!J86</f>
        <v>0</v>
      </c>
      <c r="L86" s="27">
        <f>'[9]เย็น '!K86+'[9]เช้า '!K86+[9]บ่าย!K86</f>
        <v>0</v>
      </c>
      <c r="M86" s="28">
        <f t="shared" si="6"/>
        <v>0</v>
      </c>
      <c r="N86" s="21"/>
      <c r="O86" s="21"/>
      <c r="P86" s="21"/>
      <c r="Q86" s="21"/>
      <c r="R86" s="29">
        <f t="shared" si="7"/>
        <v>0</v>
      </c>
    </row>
    <row r="87" spans="2:18" x14ac:dyDescent="0.25">
      <c r="B87" s="21">
        <v>1111008</v>
      </c>
      <c r="C87" s="37" t="s">
        <v>33</v>
      </c>
      <c r="D87" s="27">
        <f>'[9]เย็น '!D87+'[9]เช้า '!D87+[9]บ่าย!D87</f>
        <v>1</v>
      </c>
      <c r="E87" s="27">
        <f>'[9]เย็น '!E87+'[9]เช้า '!E87+[9]บ่าย!E87</f>
        <v>1</v>
      </c>
      <c r="F87" s="27">
        <f>'[9]เย็น '!F87+'[9]เช้า '!F87+[9]บ่าย!F87</f>
        <v>0</v>
      </c>
      <c r="G87" s="27">
        <f>'[9]เย็น '!G87+'[9]เช้า '!G87+[9]บ่าย!G87</f>
        <v>6</v>
      </c>
      <c r="H87" s="27">
        <f>'[9]เย็น '!H87+'[9]เช้า '!H87+[9]บ่าย!H87</f>
        <v>0</v>
      </c>
      <c r="I87" s="27">
        <f>'[9]เย็น '!I87+'[9]เช้า '!I87+[9]บ่าย!I87</f>
        <v>0</v>
      </c>
      <c r="J87" s="27">
        <f t="shared" si="5"/>
        <v>6</v>
      </c>
      <c r="K87" s="27">
        <f>'[9]เย็น '!J87+'[9]เช้า '!J87+[9]บ่าย!J87</f>
        <v>0</v>
      </c>
      <c r="L87" s="27">
        <f>'[9]เย็น '!K87+'[9]เช้า '!K87+[9]บ่าย!K87</f>
        <v>0</v>
      </c>
      <c r="M87" s="28">
        <f t="shared" si="6"/>
        <v>14</v>
      </c>
      <c r="N87" s="21"/>
      <c r="O87" s="21">
        <v>25</v>
      </c>
      <c r="P87" s="21"/>
      <c r="Q87" s="21"/>
      <c r="R87" s="29">
        <f t="shared" si="7"/>
        <v>11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5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4"/>
        <v>0</v>
      </c>
    </row>
    <row r="89" spans="2:18" ht="20.399999999999999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5"/>
        <v>0</v>
      </c>
      <c r="K89" s="65"/>
      <c r="L89" s="65"/>
      <c r="M89" s="65"/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'[9]เย็น '!D90+'[9]เช้า '!D90+[9]บ่าย!D90</f>
        <v>2</v>
      </c>
      <c r="E90" s="27">
        <f>'[9]เย็น '!E90+'[9]เช้า '!E90+[9]บ่าย!E90</f>
        <v>0</v>
      </c>
      <c r="F90" s="27">
        <f>'[9]เย็น '!F90+'[9]เช้า '!F90+[9]บ่าย!F90</f>
        <v>0</v>
      </c>
      <c r="G90" s="27">
        <f>'[9]เย็น '!G90+'[9]เช้า '!G90+[9]บ่าย!G90</f>
        <v>0</v>
      </c>
      <c r="H90" s="27">
        <f>'[9]เย็น '!H90+'[9]เช้า '!H90+[9]บ่าย!H90</f>
        <v>0</v>
      </c>
      <c r="I90" s="27">
        <f>'[9]เย็น '!I90+'[9]เช้า '!I90+[9]บ่าย!I90</f>
        <v>0</v>
      </c>
      <c r="J90" s="27">
        <f t="shared" si="5"/>
        <v>0</v>
      </c>
      <c r="K90" s="27">
        <f>'[9]เย็น '!J90+'[9]เช้า '!J90+[9]บ่าย!J90</f>
        <v>0</v>
      </c>
      <c r="L90" s="27">
        <f>'[9]เย็น '!K90+'[9]เช้า '!K90+[9]บ่าย!K90</f>
        <v>0</v>
      </c>
      <c r="M90" s="28">
        <f t="shared" ref="M90:M99" si="8">SUM(D90:L90)</f>
        <v>2</v>
      </c>
      <c r="N90" s="21"/>
      <c r="O90" s="21">
        <v>3</v>
      </c>
      <c r="P90" s="21"/>
      <c r="Q90" s="21"/>
      <c r="R90" s="29">
        <f t="shared" ref="R90:R99" si="9">(N90+O90+P90+Q90)-M90</f>
        <v>1</v>
      </c>
    </row>
    <row r="91" spans="2:18" x14ac:dyDescent="0.25">
      <c r="B91" s="21">
        <v>1112011</v>
      </c>
      <c r="C91" s="37" t="s">
        <v>131</v>
      </c>
      <c r="D91" s="27">
        <f>'[9]เย็น '!D91+'[9]เช้า '!D91+[9]บ่าย!D91</f>
        <v>2</v>
      </c>
      <c r="E91" s="27">
        <f>'[9]เย็น '!E91+'[9]เช้า '!E91+[9]บ่าย!E91</f>
        <v>0</v>
      </c>
      <c r="F91" s="27">
        <f>'[9]เย็น '!F91+'[9]เช้า '!F91+[9]บ่าย!F91</f>
        <v>0</v>
      </c>
      <c r="G91" s="27">
        <f>'[9]เย็น '!G91+'[9]เช้า '!G91+[9]บ่าย!G91</f>
        <v>0</v>
      </c>
      <c r="H91" s="27">
        <f>'[9]เย็น '!H91+'[9]เช้า '!H91+[9]บ่าย!H91</f>
        <v>0</v>
      </c>
      <c r="I91" s="27">
        <f>'[9]เย็น '!I91+'[9]เช้า '!I91+[9]บ่าย!I91</f>
        <v>0</v>
      </c>
      <c r="J91" s="27">
        <f t="shared" si="5"/>
        <v>0</v>
      </c>
      <c r="K91" s="27">
        <f>'[9]เย็น '!J91+'[9]เช้า '!J91+[9]บ่าย!J91</f>
        <v>0</v>
      </c>
      <c r="L91" s="27">
        <f>'[9]เย็น '!K91+'[9]เช้า '!K91+[9]บ่าย!K91</f>
        <v>0</v>
      </c>
      <c r="M91" s="28">
        <f t="shared" si="8"/>
        <v>2</v>
      </c>
      <c r="N91" s="21"/>
      <c r="O91" s="21">
        <v>2</v>
      </c>
      <c r="P91" s="21"/>
      <c r="Q91" s="21"/>
      <c r="R91" s="29">
        <f t="shared" si="9"/>
        <v>0</v>
      </c>
    </row>
    <row r="92" spans="2:18" x14ac:dyDescent="0.25">
      <c r="B92" s="21">
        <v>1112003</v>
      </c>
      <c r="C92" s="37" t="s">
        <v>132</v>
      </c>
      <c r="D92" s="27">
        <f>'[9]เย็น '!D92+'[9]เช้า '!D92+[9]บ่าย!D92</f>
        <v>2</v>
      </c>
      <c r="E92" s="27">
        <f>'[9]เย็น '!E92+'[9]เช้า '!E92+[9]บ่าย!E92</f>
        <v>0</v>
      </c>
      <c r="F92" s="27">
        <f>'[9]เย็น '!F92+'[9]เช้า '!F92+[9]บ่าย!F92</f>
        <v>0</v>
      </c>
      <c r="G92" s="27">
        <f>'[9]เย็น '!G92+'[9]เช้า '!G92+[9]บ่าย!G92</f>
        <v>0</v>
      </c>
      <c r="H92" s="27">
        <f>'[9]เย็น '!H92+'[9]เช้า '!H92+[9]บ่าย!H92</f>
        <v>0</v>
      </c>
      <c r="I92" s="27">
        <f>'[9]เย็น '!I92+'[9]เช้า '!I92+[9]บ่าย!I92</f>
        <v>0</v>
      </c>
      <c r="J92" s="27">
        <f t="shared" si="5"/>
        <v>0</v>
      </c>
      <c r="K92" s="27">
        <f>'[9]เย็น '!J92+'[9]เช้า '!J92+[9]บ่าย!J92</f>
        <v>0</v>
      </c>
      <c r="L92" s="27">
        <f>'[9]เย็น '!K92+'[9]เช้า '!K92+[9]บ่าย!K92</f>
        <v>0</v>
      </c>
      <c r="M92" s="28">
        <f t="shared" si="8"/>
        <v>2</v>
      </c>
      <c r="N92" s="21"/>
      <c r="O92" s="21">
        <v>2</v>
      </c>
      <c r="P92" s="21"/>
      <c r="Q92" s="21"/>
      <c r="R92" s="29">
        <f t="shared" si="9"/>
        <v>0</v>
      </c>
    </row>
    <row r="93" spans="2:18" x14ac:dyDescent="0.25">
      <c r="B93" s="21">
        <v>1112005</v>
      </c>
      <c r="C93" s="37" t="s">
        <v>133</v>
      </c>
      <c r="D93" s="27">
        <f>'[9]เย็น '!D93+'[9]เช้า '!D93+[9]บ่าย!D93</f>
        <v>3</v>
      </c>
      <c r="E93" s="27">
        <f>'[9]เย็น '!E93+'[9]เช้า '!E93+[9]บ่าย!E93</f>
        <v>0</v>
      </c>
      <c r="F93" s="27">
        <f>'[9]เย็น '!F93+'[9]เช้า '!F93+[9]บ่าย!F93</f>
        <v>0</v>
      </c>
      <c r="G93" s="27">
        <f>'[9]เย็น '!G93+'[9]เช้า '!G93+[9]บ่าย!G93</f>
        <v>0</v>
      </c>
      <c r="H93" s="27">
        <f>'[9]เย็น '!H93+'[9]เช้า '!H93+[9]บ่าย!H93</f>
        <v>0</v>
      </c>
      <c r="I93" s="27">
        <f>'[9]เย็น '!I93+'[9]เช้า '!I93+[9]บ่าย!I93</f>
        <v>0</v>
      </c>
      <c r="J93" s="27">
        <f t="shared" si="5"/>
        <v>0</v>
      </c>
      <c r="K93" s="27">
        <f>'[9]เย็น '!J93+'[9]เช้า '!J93+[9]บ่าย!J93</f>
        <v>0</v>
      </c>
      <c r="L93" s="27">
        <f>'[9]เย็น '!K93+'[9]เช้า '!K93+[9]บ่าย!K93</f>
        <v>0</v>
      </c>
      <c r="M93" s="28">
        <f t="shared" si="8"/>
        <v>3</v>
      </c>
      <c r="N93" s="21"/>
      <c r="O93" s="21">
        <v>4</v>
      </c>
      <c r="P93" s="21"/>
      <c r="Q93" s="21"/>
      <c r="R93" s="29">
        <f t="shared" si="9"/>
        <v>1</v>
      </c>
    </row>
    <row r="94" spans="2:18" x14ac:dyDescent="0.25">
      <c r="B94" s="21">
        <v>1112007</v>
      </c>
      <c r="C94" s="37" t="s">
        <v>134</v>
      </c>
      <c r="D94" s="27">
        <f>'[9]เย็น '!D94+'[9]เช้า '!D94+[9]บ่าย!D94</f>
        <v>0</v>
      </c>
      <c r="E94" s="27">
        <f>'[9]เย็น '!E94+'[9]เช้า '!E94+[9]บ่าย!E94</f>
        <v>0</v>
      </c>
      <c r="F94" s="27">
        <f>'[9]เย็น '!F94+'[9]เช้า '!F94+[9]บ่าย!F94</f>
        <v>0</v>
      </c>
      <c r="G94" s="27">
        <f>'[9]เย็น '!G94+'[9]เช้า '!G94+[9]บ่าย!G94</f>
        <v>0</v>
      </c>
      <c r="H94" s="27">
        <f>'[9]เย็น '!H94+'[9]เช้า '!H94+[9]บ่าย!H94</f>
        <v>0</v>
      </c>
      <c r="I94" s="27">
        <f>'[9]เย็น '!I94+'[9]เช้า '!I94+[9]บ่าย!I94</f>
        <v>0</v>
      </c>
      <c r="J94" s="27">
        <f t="shared" si="5"/>
        <v>0</v>
      </c>
      <c r="K94" s="27">
        <f>'[9]เย็น '!J94+'[9]เช้า '!J94+[9]บ่าย!J94</f>
        <v>0</v>
      </c>
      <c r="L94" s="27">
        <f>'[9]เย็น '!K94+'[9]เช้า '!K94+[9]บ่าย!K94</f>
        <v>0</v>
      </c>
      <c r="M94" s="28">
        <f t="shared" si="8"/>
        <v>0</v>
      </c>
      <c r="N94" s="21"/>
      <c r="O94" s="21"/>
      <c r="P94" s="21"/>
      <c r="Q94" s="21"/>
      <c r="R94" s="29">
        <f t="shared" si="9"/>
        <v>0</v>
      </c>
    </row>
    <row r="95" spans="2:18" x14ac:dyDescent="0.25">
      <c r="B95" s="21">
        <v>1112019</v>
      </c>
      <c r="C95" s="37" t="s">
        <v>135</v>
      </c>
      <c r="D95" s="27">
        <f>'[9]เย็น '!D95+'[9]เช้า '!D95+[9]บ่าย!D95</f>
        <v>0</v>
      </c>
      <c r="E95" s="27">
        <f>'[9]เย็น '!E95+'[9]เช้า '!E95+[9]บ่าย!E95</f>
        <v>0</v>
      </c>
      <c r="F95" s="27">
        <f>'[9]เย็น '!F95+'[9]เช้า '!F95+[9]บ่าย!F95</f>
        <v>0</v>
      </c>
      <c r="G95" s="27">
        <f>'[9]เย็น '!G95+'[9]เช้า '!G95+[9]บ่าย!G95</f>
        <v>0</v>
      </c>
      <c r="H95" s="27">
        <f>'[9]เย็น '!H95+'[9]เช้า '!H95+[9]บ่าย!H95</f>
        <v>0</v>
      </c>
      <c r="I95" s="27">
        <f>'[9]เย็น '!I95+'[9]เช้า '!I95+[9]บ่าย!I95</f>
        <v>0</v>
      </c>
      <c r="J95" s="27">
        <f t="shared" si="5"/>
        <v>0</v>
      </c>
      <c r="K95" s="27">
        <f>'[9]เย็น '!J95+'[9]เช้า '!J95+[9]บ่าย!J95</f>
        <v>0</v>
      </c>
      <c r="L95" s="27">
        <f>'[9]เย็น '!K95+'[9]เช้า '!K95+[9]บ่าย!K95</f>
        <v>0</v>
      </c>
      <c r="M95" s="28">
        <f t="shared" si="8"/>
        <v>0</v>
      </c>
      <c r="N95" s="21"/>
      <c r="O95" s="21"/>
      <c r="P95" s="21"/>
      <c r="Q95" s="21"/>
      <c r="R95" s="29">
        <f t="shared" si="9"/>
        <v>0</v>
      </c>
    </row>
    <row r="96" spans="2:18" x14ac:dyDescent="0.25">
      <c r="B96" s="21">
        <v>1112017</v>
      </c>
      <c r="C96" s="37" t="s">
        <v>136</v>
      </c>
      <c r="D96" s="27">
        <f>'[9]เย็น '!D96+'[9]เช้า '!D96+[9]บ่าย!D96</f>
        <v>2</v>
      </c>
      <c r="E96" s="27">
        <f>'[9]เย็น '!E96+'[9]เช้า '!E96+[9]บ่าย!E96</f>
        <v>0</v>
      </c>
      <c r="F96" s="27">
        <f>'[9]เย็น '!F96+'[9]เช้า '!F96+[9]บ่าย!F96</f>
        <v>0</v>
      </c>
      <c r="G96" s="27">
        <f>'[9]เย็น '!G96+'[9]เช้า '!G96+[9]บ่าย!G96</f>
        <v>0</v>
      </c>
      <c r="H96" s="27">
        <f>'[9]เย็น '!H96+'[9]เช้า '!H96+[9]บ่าย!H96</f>
        <v>0</v>
      </c>
      <c r="I96" s="27">
        <f>'[9]เย็น '!I96+'[9]เช้า '!I96+[9]บ่าย!I96</f>
        <v>0</v>
      </c>
      <c r="J96" s="27">
        <f t="shared" si="5"/>
        <v>0</v>
      </c>
      <c r="K96" s="27">
        <f>'[9]เย็น '!J96+'[9]เช้า '!J96+[9]บ่าย!J96</f>
        <v>0</v>
      </c>
      <c r="L96" s="27">
        <f>'[9]เย็น '!K96+'[9]เช้า '!K96+[9]บ่าย!K96</f>
        <v>0</v>
      </c>
      <c r="M96" s="28">
        <f t="shared" si="8"/>
        <v>2</v>
      </c>
      <c r="N96" s="21"/>
      <c r="O96" s="21"/>
      <c r="P96" s="21"/>
      <c r="Q96" s="21"/>
      <c r="R96" s="29">
        <f t="shared" si="9"/>
        <v>-2</v>
      </c>
    </row>
    <row r="97" spans="2:18" x14ac:dyDescent="0.25">
      <c r="B97" s="21">
        <v>1112015</v>
      </c>
      <c r="C97" s="37" t="s">
        <v>137</v>
      </c>
      <c r="D97" s="27">
        <f>'[9]เย็น '!D97+'[9]เช้า '!D97+[9]บ่าย!D97</f>
        <v>2</v>
      </c>
      <c r="E97" s="27">
        <f>'[9]เย็น '!E97+'[9]เช้า '!E97+[9]บ่าย!E97</f>
        <v>0</v>
      </c>
      <c r="F97" s="27">
        <f>'[9]เย็น '!F97+'[9]เช้า '!F97+[9]บ่าย!F97</f>
        <v>0</v>
      </c>
      <c r="G97" s="27">
        <f>'[9]เย็น '!G97+'[9]เช้า '!G97+[9]บ่าย!G97</f>
        <v>0</v>
      </c>
      <c r="H97" s="27">
        <f>'[9]เย็น '!H97+'[9]เช้า '!H97+[9]บ่าย!H97</f>
        <v>0</v>
      </c>
      <c r="I97" s="27">
        <f>'[9]เย็น '!I97+'[9]เช้า '!I97+[9]บ่าย!I97</f>
        <v>0</v>
      </c>
      <c r="J97" s="27">
        <f t="shared" si="5"/>
        <v>0</v>
      </c>
      <c r="K97" s="27">
        <f>'[9]เย็น '!J97+'[9]เช้า '!J97+[9]บ่าย!J97</f>
        <v>0</v>
      </c>
      <c r="L97" s="27">
        <f>'[9]เย็น '!K97+'[9]เช้า '!K97+[9]บ่าย!K97</f>
        <v>0</v>
      </c>
      <c r="M97" s="28">
        <f t="shared" si="8"/>
        <v>2</v>
      </c>
      <c r="N97" s="21"/>
      <c r="O97" s="21"/>
      <c r="P97" s="21"/>
      <c r="Q97" s="21"/>
      <c r="R97" s="29">
        <f t="shared" si="9"/>
        <v>-2</v>
      </c>
    </row>
    <row r="98" spans="2:18" x14ac:dyDescent="0.25">
      <c r="B98" s="21">
        <v>1112013</v>
      </c>
      <c r="C98" s="37" t="s">
        <v>138</v>
      </c>
      <c r="D98" s="27">
        <f>'[9]เย็น '!D98+'[9]เช้า '!D98+[9]บ่าย!D98</f>
        <v>2</v>
      </c>
      <c r="E98" s="27">
        <f>'[9]เย็น '!E98+'[9]เช้า '!E98+[9]บ่าย!E98</f>
        <v>0</v>
      </c>
      <c r="F98" s="27">
        <f>'[9]เย็น '!F98+'[9]เช้า '!F98+[9]บ่าย!F98</f>
        <v>0</v>
      </c>
      <c r="G98" s="27">
        <f>'[9]เย็น '!G98+'[9]เช้า '!G98+[9]บ่าย!G98</f>
        <v>0</v>
      </c>
      <c r="H98" s="27">
        <f>'[9]เย็น '!H98+'[9]เช้า '!H98+[9]บ่าย!H98</f>
        <v>0</v>
      </c>
      <c r="I98" s="27">
        <f>'[9]เย็น '!I98+'[9]เช้า '!I98+[9]บ่าย!I98</f>
        <v>0</v>
      </c>
      <c r="J98" s="27">
        <f t="shared" si="5"/>
        <v>0</v>
      </c>
      <c r="K98" s="27">
        <f>'[9]เย็น '!J98+'[9]เช้า '!J98+[9]บ่าย!J98</f>
        <v>0</v>
      </c>
      <c r="L98" s="27">
        <f>'[9]เย็น '!K98+'[9]เช้า '!K98+[9]บ่าย!K98</f>
        <v>0</v>
      </c>
      <c r="M98" s="28">
        <f t="shared" si="8"/>
        <v>2</v>
      </c>
      <c r="N98" s="21"/>
      <c r="O98" s="21"/>
      <c r="P98" s="21"/>
      <c r="Q98" s="21"/>
      <c r="R98" s="29">
        <f t="shared" si="9"/>
        <v>-2</v>
      </c>
    </row>
    <row r="99" spans="2:18" x14ac:dyDescent="0.25">
      <c r="B99" s="21">
        <v>1124043</v>
      </c>
      <c r="C99" s="37" t="s">
        <v>139</v>
      </c>
      <c r="D99" s="27">
        <f>[9]บ่าย!D99+'[9]เช้า '!D99+'[9]เย็น '!D99</f>
        <v>0</v>
      </c>
      <c r="E99" s="27">
        <f>[9]บ่าย!E99+'[9]เช้า '!E99+'[9]เย็น '!E99</f>
        <v>0</v>
      </c>
      <c r="F99" s="27">
        <f>[9]บ่าย!F99+'[9]เช้า '!F99+'[9]เย็น '!F99</f>
        <v>0</v>
      </c>
      <c r="G99" s="27">
        <f>[9]บ่าย!G99+'[9]เช้า '!G99+'[9]เย็น '!G99</f>
        <v>0</v>
      </c>
      <c r="H99" s="27">
        <f>[9]บ่าย!H99+'[9]เช้า '!H99+'[9]เย็น '!H99</f>
        <v>0</v>
      </c>
      <c r="I99" s="27">
        <f>[9]บ่าย!I99+'[9]เช้า '!I99+'[9]เย็น '!I99</f>
        <v>0</v>
      </c>
      <c r="J99" s="27">
        <f t="shared" si="5"/>
        <v>0</v>
      </c>
      <c r="K99" s="27">
        <f>[9]บ่าย!J99+'[9]เช้า '!J99+'[9]เย็น '!J99</f>
        <v>0</v>
      </c>
      <c r="L99" s="33"/>
      <c r="M99" s="28">
        <f t="shared" si="8"/>
        <v>0</v>
      </c>
      <c r="N99" s="21"/>
      <c r="O99" s="21"/>
      <c r="P99" s="21"/>
      <c r="Q99" s="21"/>
      <c r="R99" s="29">
        <f t="shared" si="9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5"/>
        <v>0</v>
      </c>
      <c r="K100" s="36"/>
      <c r="L100" s="36"/>
      <c r="M100" s="28">
        <f>SUM(M90:M99)</f>
        <v>15</v>
      </c>
      <c r="N100" s="21"/>
      <c r="O100" s="21"/>
      <c r="P100" s="21"/>
      <c r="Q100" s="21"/>
      <c r="R100" s="29"/>
    </row>
    <row r="101" spans="2:18" ht="20.399999999999999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5"/>
        <v>0</v>
      </c>
      <c r="K101" s="65"/>
      <c r="L101" s="65"/>
      <c r="M101" s="65"/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[9]บ่าย!D102+'[9]เช้า '!D102+'[9]เย็น '!D102</f>
        <v>3</v>
      </c>
      <c r="E102" s="27">
        <f>[9]บ่าย!E102+'[9]เช้า '!E102+'[9]เย็น '!E102</f>
        <v>7</v>
      </c>
      <c r="F102" s="27">
        <f>[9]บ่าย!F102+'[9]เช้า '!F102+'[9]เย็น '!F102</f>
        <v>1</v>
      </c>
      <c r="G102" s="27">
        <f>[9]บ่าย!G102+'[9]เช้า '!G102+'[9]เย็น '!G102</f>
        <v>19</v>
      </c>
      <c r="H102" s="27">
        <f>[9]บ่าย!H102+'[9]เช้า '!H102+'[9]เย็น '!H102</f>
        <v>0</v>
      </c>
      <c r="I102" s="27">
        <f>[9]บ่าย!I102+'[9]เช้า '!I102+'[9]เย็น '!I102</f>
        <v>0</v>
      </c>
      <c r="J102" s="27">
        <f t="shared" si="5"/>
        <v>19</v>
      </c>
      <c r="K102" s="27">
        <f>[9]บ่าย!J102+'[9]เช้า '!J102+'[9]เย็น '!J102</f>
        <v>0</v>
      </c>
      <c r="L102" s="33"/>
      <c r="M102" s="28">
        <f t="shared" ref="M102:M111" si="10">SUM(D102:L102)</f>
        <v>49</v>
      </c>
      <c r="N102" s="21"/>
      <c r="O102" s="21">
        <v>172</v>
      </c>
      <c r="P102" s="21"/>
      <c r="Q102" s="21"/>
      <c r="R102" s="29">
        <f t="shared" ref="R102:R111" si="11">(N102+O102+P102+Q102)-M102</f>
        <v>123</v>
      </c>
    </row>
    <row r="103" spans="2:18" x14ac:dyDescent="0.25">
      <c r="B103" s="21">
        <v>1112010</v>
      </c>
      <c r="C103" s="37" t="s">
        <v>131</v>
      </c>
      <c r="D103" s="27">
        <f>[9]บ่าย!D103+'[9]เช้า '!D103+'[9]เย็น '!D103</f>
        <v>5</v>
      </c>
      <c r="E103" s="27">
        <f>[9]บ่าย!E103+'[9]เช้า '!E103+'[9]เย็น '!E103</f>
        <v>1</v>
      </c>
      <c r="F103" s="27">
        <f>[9]บ่าย!F103+'[9]เช้า '!F103+'[9]เย็น '!F103</f>
        <v>1</v>
      </c>
      <c r="G103" s="27">
        <f>[9]บ่าย!G103+'[9]เช้า '!G103+'[9]เย็น '!G103</f>
        <v>22</v>
      </c>
      <c r="H103" s="27">
        <f>[9]บ่าย!H103+'[9]เช้า '!H103+'[9]เย็น '!H103</f>
        <v>0</v>
      </c>
      <c r="I103" s="27">
        <f>[9]บ่าย!I103+'[9]เช้า '!I103+'[9]เย็น '!I103</f>
        <v>0</v>
      </c>
      <c r="J103" s="27">
        <f t="shared" si="5"/>
        <v>22</v>
      </c>
      <c r="K103" s="27">
        <f>[9]บ่าย!J103+'[9]เช้า '!J103+'[9]เย็น '!J103</f>
        <v>0</v>
      </c>
      <c r="L103" s="33"/>
      <c r="M103" s="28">
        <f t="shared" si="10"/>
        <v>51</v>
      </c>
      <c r="N103" s="21"/>
      <c r="O103" s="21">
        <v>158</v>
      </c>
      <c r="P103" s="21"/>
      <c r="Q103" s="21"/>
      <c r="R103" s="29">
        <f t="shared" si="11"/>
        <v>107</v>
      </c>
    </row>
    <row r="104" spans="2:18" x14ac:dyDescent="0.25">
      <c r="B104" s="21">
        <v>1112002</v>
      </c>
      <c r="C104" s="37" t="s">
        <v>132</v>
      </c>
      <c r="D104" s="27">
        <f>[9]บ่าย!D104+'[9]เช้า '!D104+'[9]เย็น '!D104</f>
        <v>4</v>
      </c>
      <c r="E104" s="27">
        <f>[9]บ่าย!E104+'[9]เช้า '!E104+'[9]เย็น '!E104</f>
        <v>1</v>
      </c>
      <c r="F104" s="27">
        <f>[9]บ่าย!F104+'[9]เช้า '!F104+'[9]เย็น '!F104</f>
        <v>1</v>
      </c>
      <c r="G104" s="27">
        <f>[9]บ่าย!G104+'[9]เช้า '!G104+'[9]เย็น '!G104</f>
        <v>18</v>
      </c>
      <c r="H104" s="27">
        <f>[9]บ่าย!H104+'[9]เช้า '!H104+'[9]เย็น '!H104</f>
        <v>0</v>
      </c>
      <c r="I104" s="27">
        <f>[9]บ่าย!I104+'[9]เช้า '!I104+'[9]เย็น '!I104</f>
        <v>0</v>
      </c>
      <c r="J104" s="27">
        <f t="shared" si="5"/>
        <v>18</v>
      </c>
      <c r="K104" s="27">
        <f>[9]บ่าย!J104+'[9]เช้า '!J104+'[9]เย็น '!J104</f>
        <v>0</v>
      </c>
      <c r="L104" s="33"/>
      <c r="M104" s="28">
        <f t="shared" si="10"/>
        <v>42</v>
      </c>
      <c r="N104" s="21"/>
      <c r="O104" s="21">
        <v>216</v>
      </c>
      <c r="P104" s="21"/>
      <c r="Q104" s="21"/>
      <c r="R104" s="29">
        <f t="shared" si="11"/>
        <v>174</v>
      </c>
    </row>
    <row r="105" spans="2:18" x14ac:dyDescent="0.25">
      <c r="B105" s="21">
        <v>1112004</v>
      </c>
      <c r="C105" s="37" t="s">
        <v>133</v>
      </c>
      <c r="D105" s="27">
        <f>[9]บ่าย!D105+'[9]เช้า '!D105+'[9]เย็น '!D105</f>
        <v>2</v>
      </c>
      <c r="E105" s="27">
        <f>[9]บ่าย!E105+'[9]เช้า '!E105+'[9]เย็น '!E105</f>
        <v>1</v>
      </c>
      <c r="F105" s="27">
        <f>[9]บ่าย!F105+'[9]เช้า '!F105+'[9]เย็น '!F105</f>
        <v>0</v>
      </c>
      <c r="G105" s="27">
        <f>[9]บ่าย!G105+'[9]เช้า '!G105+'[9]เย็น '!G105</f>
        <v>17</v>
      </c>
      <c r="H105" s="27">
        <f>[9]บ่าย!H105+'[9]เช้า '!H105+'[9]เย็น '!H105</f>
        <v>0</v>
      </c>
      <c r="I105" s="27">
        <f>[9]บ่าย!I105+'[9]เช้า '!I105+'[9]เย็น '!I105</f>
        <v>0</v>
      </c>
      <c r="J105" s="27">
        <f t="shared" si="5"/>
        <v>17</v>
      </c>
      <c r="K105" s="27">
        <f>[9]บ่าย!J105+'[9]เช้า '!J105+'[9]เย็น '!J105</f>
        <v>0</v>
      </c>
      <c r="L105" s="33"/>
      <c r="M105" s="28">
        <f t="shared" si="10"/>
        <v>37</v>
      </c>
      <c r="N105" s="21"/>
      <c r="O105" s="21">
        <v>189</v>
      </c>
      <c r="P105" s="21"/>
      <c r="Q105" s="21"/>
      <c r="R105" s="29">
        <f t="shared" si="11"/>
        <v>152</v>
      </c>
    </row>
    <row r="106" spans="2:18" x14ac:dyDescent="0.25">
      <c r="B106" s="21">
        <v>1112006</v>
      </c>
      <c r="C106" s="37" t="s">
        <v>134</v>
      </c>
      <c r="D106" s="27">
        <f>[9]บ่าย!D106+'[9]เช้า '!D106+'[9]เย็น '!D106</f>
        <v>0</v>
      </c>
      <c r="E106" s="27">
        <f>[9]บ่าย!E106+'[9]เช้า '!E106+'[9]เย็น '!E106</f>
        <v>0</v>
      </c>
      <c r="F106" s="27">
        <f>[9]บ่าย!F106+'[9]เช้า '!F106+'[9]เย็น '!F106</f>
        <v>0</v>
      </c>
      <c r="G106" s="27">
        <f>[9]บ่าย!G106+'[9]เช้า '!G106+'[9]เย็น '!G106</f>
        <v>0</v>
      </c>
      <c r="H106" s="27">
        <f>[9]บ่าย!H106+'[9]เช้า '!H106+'[9]เย็น '!H106</f>
        <v>0</v>
      </c>
      <c r="I106" s="27">
        <f>[9]บ่าย!I106+'[9]เช้า '!I106+'[9]เย็น '!I106</f>
        <v>0</v>
      </c>
      <c r="J106" s="27">
        <f t="shared" si="5"/>
        <v>0</v>
      </c>
      <c r="K106" s="27">
        <f>[9]บ่าย!J106+'[9]เช้า '!J106+'[9]เย็น '!J106</f>
        <v>0</v>
      </c>
      <c r="L106" s="33"/>
      <c r="M106" s="28">
        <f t="shared" si="10"/>
        <v>0</v>
      </c>
      <c r="N106" s="21"/>
      <c r="O106" s="21"/>
      <c r="P106" s="21"/>
      <c r="Q106" s="21"/>
      <c r="R106" s="29">
        <f t="shared" si="11"/>
        <v>0</v>
      </c>
    </row>
    <row r="107" spans="2:18" x14ac:dyDescent="0.25">
      <c r="B107" s="21">
        <v>1112018</v>
      </c>
      <c r="C107" s="37" t="s">
        <v>135</v>
      </c>
      <c r="D107" s="27">
        <f>[9]บ่าย!D107+'[9]เช้า '!D107+'[9]เย็น '!D107</f>
        <v>0</v>
      </c>
      <c r="E107" s="27">
        <f>[9]บ่าย!E107+'[9]เช้า '!E107+'[9]เย็น '!E107</f>
        <v>0</v>
      </c>
      <c r="F107" s="27">
        <f>[9]บ่าย!F107+'[9]เช้า '!F107+'[9]เย็น '!F107</f>
        <v>0</v>
      </c>
      <c r="G107" s="27">
        <f>[9]บ่าย!G107+'[9]เช้า '!G107+'[9]เย็น '!G107</f>
        <v>0</v>
      </c>
      <c r="H107" s="27">
        <f>[9]บ่าย!H107+'[9]เช้า '!H107+'[9]เย็น '!H107</f>
        <v>0</v>
      </c>
      <c r="I107" s="27">
        <f>[9]บ่าย!I107+'[9]เช้า '!I107+'[9]เย็น '!I107</f>
        <v>0</v>
      </c>
      <c r="J107" s="27">
        <f t="shared" si="5"/>
        <v>0</v>
      </c>
      <c r="K107" s="27">
        <f>[9]บ่าย!J107+'[9]เช้า '!J107+'[9]เย็น '!J107</f>
        <v>0</v>
      </c>
      <c r="L107" s="33"/>
      <c r="M107" s="28">
        <f t="shared" si="10"/>
        <v>0</v>
      </c>
      <c r="N107" s="21"/>
      <c r="O107" s="21"/>
      <c r="P107" s="21"/>
      <c r="Q107" s="21"/>
      <c r="R107" s="29">
        <f t="shared" si="11"/>
        <v>0</v>
      </c>
    </row>
    <row r="108" spans="2:18" x14ac:dyDescent="0.25">
      <c r="B108" s="21">
        <v>1112016</v>
      </c>
      <c r="C108" s="37" t="s">
        <v>136</v>
      </c>
      <c r="D108" s="27">
        <f>[9]บ่าย!D108+'[9]เช้า '!D108+'[9]เย็น '!D108</f>
        <v>0</v>
      </c>
      <c r="E108" s="27">
        <f>[9]บ่าย!E108+'[9]เช้า '!E108+'[9]เย็น '!E108</f>
        <v>0</v>
      </c>
      <c r="F108" s="27">
        <f>[9]บ่าย!F108+'[9]เช้า '!F108+'[9]เย็น '!F108</f>
        <v>0</v>
      </c>
      <c r="G108" s="27">
        <f>[9]บ่าย!G108+'[9]เช้า '!G108+'[9]เย็น '!G108</f>
        <v>0</v>
      </c>
      <c r="H108" s="27">
        <f>[9]บ่าย!H108+'[9]เช้า '!H108+'[9]เย็น '!H108</f>
        <v>0</v>
      </c>
      <c r="I108" s="27">
        <f>[9]บ่าย!I108+'[9]เช้า '!I108+'[9]เย็น '!I108</f>
        <v>0</v>
      </c>
      <c r="J108" s="27">
        <f t="shared" si="5"/>
        <v>0</v>
      </c>
      <c r="K108" s="27">
        <f>[9]บ่าย!J108+'[9]เช้า '!J108+'[9]เย็น '!J108</f>
        <v>0</v>
      </c>
      <c r="L108" s="33"/>
      <c r="M108" s="28">
        <f t="shared" si="10"/>
        <v>0</v>
      </c>
      <c r="N108" s="21"/>
      <c r="O108" s="21">
        <v>236</v>
      </c>
      <c r="P108" s="21"/>
      <c r="Q108" s="21"/>
      <c r="R108" s="29">
        <f t="shared" si="11"/>
        <v>236</v>
      </c>
    </row>
    <row r="109" spans="2:18" x14ac:dyDescent="0.25">
      <c r="B109" s="21">
        <v>1112014</v>
      </c>
      <c r="C109" s="37" t="s">
        <v>137</v>
      </c>
      <c r="D109" s="27">
        <f>[9]บ่าย!D109+'[9]เช้า '!D109+'[9]เย็น '!D109</f>
        <v>8</v>
      </c>
      <c r="E109" s="27">
        <f>[9]บ่าย!E109+'[9]เช้า '!E109+'[9]เย็น '!E109</f>
        <v>1</v>
      </c>
      <c r="F109" s="27">
        <f>[9]บ่าย!F109+'[9]เช้า '!F109+'[9]เย็น '!F109</f>
        <v>0</v>
      </c>
      <c r="G109" s="27">
        <f>[9]บ่าย!G109+'[9]เช้า '!G109+'[9]เย็น '!G109</f>
        <v>17</v>
      </c>
      <c r="H109" s="27">
        <f>[9]บ่าย!H109+'[9]เช้า '!H109+'[9]เย็น '!H109</f>
        <v>0</v>
      </c>
      <c r="I109" s="27">
        <f>[9]บ่าย!I109+'[9]เช้า '!I109+'[9]เย็น '!I109</f>
        <v>0</v>
      </c>
      <c r="J109" s="27">
        <f t="shared" si="5"/>
        <v>17</v>
      </c>
      <c r="K109" s="27">
        <f>[9]บ่าย!J109+'[9]เช้า '!J109+'[9]เย็น '!J109</f>
        <v>0</v>
      </c>
      <c r="L109" s="33"/>
      <c r="M109" s="28">
        <f t="shared" si="10"/>
        <v>43</v>
      </c>
      <c r="N109" s="21"/>
      <c r="O109" s="21">
        <v>215</v>
      </c>
      <c r="P109" s="21"/>
      <c r="Q109" s="21"/>
      <c r="R109" s="29">
        <f t="shared" si="11"/>
        <v>172</v>
      </c>
    </row>
    <row r="110" spans="2:18" x14ac:dyDescent="0.25">
      <c r="B110" s="21">
        <v>1112012</v>
      </c>
      <c r="C110" s="37" t="s">
        <v>138</v>
      </c>
      <c r="D110" s="27">
        <f>[9]บ่าย!D110+'[9]เช้า '!D110+'[9]เย็น '!D110</f>
        <v>6</v>
      </c>
      <c r="E110" s="27">
        <f>[9]บ่าย!E110+'[9]เช้า '!E110+'[9]เย็น '!E110</f>
        <v>1</v>
      </c>
      <c r="F110" s="27">
        <f>[9]บ่าย!F110+'[9]เช้า '!F110+'[9]เย็น '!F110</f>
        <v>0</v>
      </c>
      <c r="G110" s="27">
        <f>[9]บ่าย!G110+'[9]เช้า '!G110+'[9]เย็น '!G110</f>
        <v>18</v>
      </c>
      <c r="H110" s="27">
        <f>[9]บ่าย!H110+'[9]เช้า '!H110+'[9]เย็น '!H110</f>
        <v>0</v>
      </c>
      <c r="I110" s="27">
        <f>[9]บ่าย!I110+'[9]เช้า '!I110+'[9]เย็น '!I110</f>
        <v>0</v>
      </c>
      <c r="J110" s="27">
        <f t="shared" si="5"/>
        <v>18</v>
      </c>
      <c r="K110" s="27">
        <f>[9]บ่าย!J110+'[9]เช้า '!J110+'[9]เย็น '!J110</f>
        <v>0</v>
      </c>
      <c r="L110" s="33"/>
      <c r="M110" s="28">
        <f t="shared" si="10"/>
        <v>43</v>
      </c>
      <c r="N110" s="21"/>
      <c r="O110" s="21">
        <v>226</v>
      </c>
      <c r="P110" s="21"/>
      <c r="Q110" s="21"/>
      <c r="R110" s="29">
        <f t="shared" si="11"/>
        <v>183</v>
      </c>
    </row>
    <row r="111" spans="2:18" x14ac:dyDescent="0.25">
      <c r="B111" s="21"/>
      <c r="C111" s="37" t="s">
        <v>139</v>
      </c>
      <c r="D111" s="27">
        <f>[9]บ่าย!D111+'[9]เช้า '!D111+'[9]เย็น '!D111</f>
        <v>0</v>
      </c>
      <c r="E111" s="27">
        <f>[9]บ่าย!E111+'[9]เช้า '!E111+'[9]เย็น '!E111</f>
        <v>0</v>
      </c>
      <c r="F111" s="27">
        <f>[9]บ่าย!F111+'[9]เช้า '!F111+'[9]เย็น '!F111</f>
        <v>0</v>
      </c>
      <c r="G111" s="27">
        <f>[9]บ่าย!G111+'[9]เช้า '!G111+'[9]เย็น '!G111</f>
        <v>0</v>
      </c>
      <c r="H111" s="27">
        <f>[9]บ่าย!H111+'[9]เช้า '!H111+'[9]เย็น '!H111</f>
        <v>0</v>
      </c>
      <c r="I111" s="27">
        <f>[9]บ่าย!I111+'[9]เช้า '!I111+'[9]เย็น '!I111</f>
        <v>0</v>
      </c>
      <c r="J111" s="27">
        <f t="shared" si="5"/>
        <v>0</v>
      </c>
      <c r="K111" s="27">
        <f>[9]บ่าย!J111+'[9]เช้า '!J111+'[9]เย็น '!J111</f>
        <v>0</v>
      </c>
      <c r="L111" s="33"/>
      <c r="M111" s="28">
        <f t="shared" si="10"/>
        <v>0</v>
      </c>
      <c r="N111" s="21"/>
      <c r="O111" s="21"/>
      <c r="P111" s="21"/>
      <c r="Q111" s="21"/>
      <c r="R111" s="29">
        <f t="shared" si="11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5"/>
        <v>0</v>
      </c>
      <c r="K112" s="36"/>
      <c r="L112" s="36"/>
      <c r="M112" s="28">
        <f t="shared" ref="M112" si="12">SUM(D112:K112)</f>
        <v>0</v>
      </c>
      <c r="N112" s="21"/>
      <c r="O112" s="21"/>
      <c r="P112" s="21"/>
      <c r="Q112" s="21"/>
      <c r="R112" s="29">
        <f t="shared" ref="R112" si="13">(N112+O112)-M112</f>
        <v>0</v>
      </c>
    </row>
    <row r="113" spans="2:18" ht="20.399999999999999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5"/>
        <v>0</v>
      </c>
      <c r="K113" s="65"/>
      <c r="L113" s="65"/>
      <c r="M113" s="65"/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'[9]เย็น '!D114+'[9]เช้า '!D114+[9]บ่าย!D114</f>
        <v>1</v>
      </c>
      <c r="E114" s="27">
        <f>'[9]เย็น '!E114+'[9]เช้า '!E114+[9]บ่าย!E114</f>
        <v>0</v>
      </c>
      <c r="F114" s="27">
        <f>'[9]เย็น '!F114+'[9]เช้า '!F114+[9]บ่าย!F114</f>
        <v>0</v>
      </c>
      <c r="G114" s="27">
        <f>'[9]เย็น '!G114+'[9]เช้า '!G114+[9]บ่าย!G114</f>
        <v>1</v>
      </c>
      <c r="H114" s="27">
        <f>'[9]เย็น '!H114+'[9]เช้า '!H114+[9]บ่าย!H114</f>
        <v>0</v>
      </c>
      <c r="I114" s="27">
        <f>'[9]เย็น '!I114+'[9]เช้า '!I114+[9]บ่าย!I114</f>
        <v>0</v>
      </c>
      <c r="J114" s="27">
        <f t="shared" si="5"/>
        <v>1</v>
      </c>
      <c r="K114" s="27">
        <f>'[9]เย็น '!J114+'[9]เช้า '!J114+[9]บ่าย!J114</f>
        <v>0</v>
      </c>
      <c r="L114" s="27">
        <f>'[9]เย็น '!K114+'[9]เช้า '!K114+[9]บ่าย!K114</f>
        <v>0</v>
      </c>
      <c r="M114" s="28">
        <f t="shared" ref="M114:M140" si="14">SUM(D114:L114)</f>
        <v>3</v>
      </c>
      <c r="N114" s="21"/>
      <c r="O114" s="21">
        <v>31</v>
      </c>
      <c r="P114" s="21"/>
      <c r="Q114" s="21"/>
      <c r="R114" s="29">
        <f t="shared" ref="R114:R140" si="15">(N114+O114+P114+Q114)-M114</f>
        <v>28</v>
      </c>
    </row>
    <row r="115" spans="2:18" x14ac:dyDescent="0.25">
      <c r="B115" s="21">
        <v>1113171</v>
      </c>
      <c r="C115" s="38" t="s">
        <v>35</v>
      </c>
      <c r="D115" s="27">
        <f>'[9]เย็น '!D115+'[9]เช้า '!D115+[9]บ่าย!D115</f>
        <v>1</v>
      </c>
      <c r="E115" s="27">
        <f>'[9]เย็น '!E115+'[9]เช้า '!E115+[9]บ่าย!E115</f>
        <v>0</v>
      </c>
      <c r="F115" s="27">
        <f>'[9]เย็น '!F115+'[9]เช้า '!F115+[9]บ่าย!F115</f>
        <v>0</v>
      </c>
      <c r="G115" s="27">
        <f>'[9]เย็น '!G115+'[9]เช้า '!G115+[9]บ่าย!G115</f>
        <v>4</v>
      </c>
      <c r="H115" s="27">
        <f>'[9]เย็น '!H115+'[9]เช้า '!H115+[9]บ่าย!H115</f>
        <v>0</v>
      </c>
      <c r="I115" s="27">
        <f>'[9]เย็น '!I115+'[9]เช้า '!I115+[9]บ่าย!I115</f>
        <v>0</v>
      </c>
      <c r="J115" s="27">
        <f t="shared" si="5"/>
        <v>4</v>
      </c>
      <c r="K115" s="27">
        <f>'[9]เย็น '!J115+'[9]เช้า '!J115+[9]บ่าย!J115</f>
        <v>0</v>
      </c>
      <c r="L115" s="27">
        <f>'[9]เย็น '!K115+'[9]เช้า '!K115+[9]บ่าย!K115</f>
        <v>0</v>
      </c>
      <c r="M115" s="28">
        <f t="shared" si="14"/>
        <v>9</v>
      </c>
      <c r="N115" s="21"/>
      <c r="O115" s="21">
        <v>38</v>
      </c>
      <c r="P115" s="21"/>
      <c r="Q115" s="21"/>
      <c r="R115" s="29">
        <f t="shared" si="15"/>
        <v>29</v>
      </c>
    </row>
    <row r="116" spans="2:18" x14ac:dyDescent="0.25">
      <c r="B116" s="21">
        <v>1113172</v>
      </c>
      <c r="C116" s="38" t="s">
        <v>36</v>
      </c>
      <c r="D116" s="27">
        <f>'[9]เย็น '!D116+'[9]เช้า '!D116+[9]บ่าย!D116</f>
        <v>0</v>
      </c>
      <c r="E116" s="27">
        <f>'[9]เย็น '!E116+'[9]เช้า '!E116+[9]บ่าย!E116</f>
        <v>0</v>
      </c>
      <c r="F116" s="27">
        <f>'[9]เย็น '!F116+'[9]เช้า '!F116+[9]บ่าย!F116</f>
        <v>0</v>
      </c>
      <c r="G116" s="27">
        <f>'[9]เย็น '!G116+'[9]เช้า '!G116+[9]บ่าย!G116</f>
        <v>2</v>
      </c>
      <c r="H116" s="27">
        <f>'[9]เย็น '!H116+'[9]เช้า '!H116+[9]บ่าย!H116</f>
        <v>0</v>
      </c>
      <c r="I116" s="27">
        <f>'[9]เย็น '!I116+'[9]เช้า '!I116+[9]บ่าย!I116</f>
        <v>0</v>
      </c>
      <c r="J116" s="27">
        <f t="shared" si="5"/>
        <v>2</v>
      </c>
      <c r="K116" s="27">
        <f>'[9]เย็น '!J116+'[9]เช้า '!J116+[9]บ่าย!J116</f>
        <v>0</v>
      </c>
      <c r="L116" s="27">
        <f>'[9]เย็น '!K116+'[9]เช้า '!K116+[9]บ่าย!K116</f>
        <v>0</v>
      </c>
      <c r="M116" s="28">
        <f t="shared" si="14"/>
        <v>4</v>
      </c>
      <c r="N116" s="21"/>
      <c r="O116" s="21">
        <v>32</v>
      </c>
      <c r="P116" s="21"/>
      <c r="Q116" s="21"/>
      <c r="R116" s="29">
        <f t="shared" si="15"/>
        <v>28</v>
      </c>
    </row>
    <row r="117" spans="2:18" x14ac:dyDescent="0.25">
      <c r="B117" s="21">
        <v>1113173</v>
      </c>
      <c r="C117" s="38" t="s">
        <v>37</v>
      </c>
      <c r="D117" s="27">
        <f>'[9]เย็น '!D117+'[9]เช้า '!D117+[9]บ่าย!D117</f>
        <v>0</v>
      </c>
      <c r="E117" s="27">
        <f>'[9]เย็น '!E117+'[9]เช้า '!E117+[9]บ่าย!E117</f>
        <v>0</v>
      </c>
      <c r="F117" s="27">
        <f>'[9]เย็น '!F117+'[9]เช้า '!F117+[9]บ่าย!F117</f>
        <v>0</v>
      </c>
      <c r="G117" s="27">
        <f>'[9]เย็น '!G117+'[9]เช้า '!G117+[9]บ่าย!G117</f>
        <v>0</v>
      </c>
      <c r="H117" s="27">
        <f>'[9]เย็น '!H117+'[9]เช้า '!H117+[9]บ่าย!H117</f>
        <v>0</v>
      </c>
      <c r="I117" s="27">
        <f>'[9]เย็น '!I117+'[9]เช้า '!I117+[9]บ่าย!I117</f>
        <v>0</v>
      </c>
      <c r="J117" s="27">
        <f t="shared" si="5"/>
        <v>0</v>
      </c>
      <c r="K117" s="27">
        <f>'[9]เย็น '!J117+'[9]เช้า '!J117+[9]บ่าย!J117</f>
        <v>0</v>
      </c>
      <c r="L117" s="27">
        <f>'[9]เย็น '!K117+'[9]เช้า '!K117+[9]บ่าย!K117</f>
        <v>0</v>
      </c>
      <c r="M117" s="28">
        <f t="shared" si="14"/>
        <v>0</v>
      </c>
      <c r="N117" s="21"/>
      <c r="O117" s="21"/>
      <c r="P117" s="21"/>
      <c r="Q117" s="21"/>
      <c r="R117" s="29">
        <f t="shared" si="15"/>
        <v>0</v>
      </c>
    </row>
    <row r="118" spans="2:18" x14ac:dyDescent="0.25">
      <c r="B118" s="21">
        <v>1100003</v>
      </c>
      <c r="C118" s="38" t="s">
        <v>38</v>
      </c>
      <c r="D118" s="27">
        <f>'[9]เย็น '!D118+'[9]เช้า '!D118+[9]บ่าย!D118</f>
        <v>0</v>
      </c>
      <c r="E118" s="27">
        <f>'[9]เย็น '!E118+'[9]เช้า '!E118+[9]บ่าย!E118</f>
        <v>0</v>
      </c>
      <c r="F118" s="27">
        <f>'[9]เย็น '!F118+'[9]เช้า '!F118+[9]บ่าย!F118</f>
        <v>0</v>
      </c>
      <c r="G118" s="27">
        <f>'[9]เย็น '!G118+'[9]เช้า '!G118+[9]บ่าย!G118</f>
        <v>0</v>
      </c>
      <c r="H118" s="27">
        <f>'[9]เย็น '!H118+'[9]เช้า '!H118+[9]บ่าย!H118</f>
        <v>0</v>
      </c>
      <c r="I118" s="27">
        <f>'[9]เย็น '!I118+'[9]เช้า '!I118+[9]บ่าย!I118</f>
        <v>0</v>
      </c>
      <c r="J118" s="27">
        <f t="shared" si="5"/>
        <v>0</v>
      </c>
      <c r="K118" s="27">
        <f>'[9]เย็น '!J118+'[9]เช้า '!J118+[9]บ่าย!J118</f>
        <v>0</v>
      </c>
      <c r="L118" s="27">
        <f>'[9]เย็น '!K118+'[9]เช้า '!K118+[9]บ่าย!K118</f>
        <v>0</v>
      </c>
      <c r="M118" s="28">
        <f t="shared" si="14"/>
        <v>0</v>
      </c>
      <c r="N118" s="21"/>
      <c r="O118" s="21"/>
      <c r="P118" s="21"/>
      <c r="Q118" s="21"/>
      <c r="R118" s="29">
        <f t="shared" si="15"/>
        <v>0</v>
      </c>
    </row>
    <row r="119" spans="2:18" x14ac:dyDescent="0.25">
      <c r="B119" s="21">
        <v>1100001</v>
      </c>
      <c r="C119" s="38" t="s">
        <v>39</v>
      </c>
      <c r="D119" s="27">
        <f>'[9]เย็น '!D119+'[9]เช้า '!D119+[9]บ่าย!D119</f>
        <v>0</v>
      </c>
      <c r="E119" s="27">
        <f>'[9]เย็น '!E119+'[9]เช้า '!E119+[9]บ่าย!E119</f>
        <v>0</v>
      </c>
      <c r="F119" s="27">
        <f>'[9]เย็น '!F119+'[9]เช้า '!F119+[9]บ่าย!F119</f>
        <v>0</v>
      </c>
      <c r="G119" s="27">
        <f>'[9]เย็น '!G119+'[9]เช้า '!G119+[9]บ่าย!G119</f>
        <v>0</v>
      </c>
      <c r="H119" s="27">
        <f>'[9]เย็น '!H119+'[9]เช้า '!H119+[9]บ่าย!H119</f>
        <v>0</v>
      </c>
      <c r="I119" s="27">
        <f>'[9]เย็น '!I119+'[9]เช้า '!I119+[9]บ่าย!I119</f>
        <v>0</v>
      </c>
      <c r="J119" s="27">
        <f t="shared" si="5"/>
        <v>0</v>
      </c>
      <c r="K119" s="27">
        <f>'[9]เย็น '!J119+'[9]เช้า '!J119+[9]บ่าย!J119</f>
        <v>0</v>
      </c>
      <c r="L119" s="27">
        <f>'[9]เย็น '!K119+'[9]เช้า '!K119+[9]บ่าย!K119</f>
        <v>0</v>
      </c>
      <c r="M119" s="28">
        <f t="shared" si="14"/>
        <v>0</v>
      </c>
      <c r="N119" s="21"/>
      <c r="O119" s="21"/>
      <c r="P119" s="21"/>
      <c r="Q119" s="21"/>
      <c r="R119" s="29">
        <f t="shared" si="15"/>
        <v>0</v>
      </c>
    </row>
    <row r="120" spans="2:18" x14ac:dyDescent="0.25">
      <c r="B120" s="21">
        <v>1100002</v>
      </c>
      <c r="C120" s="38" t="s">
        <v>40</v>
      </c>
      <c r="D120" s="27">
        <f>'[9]เย็น '!D120+'[9]เช้า '!D120+[9]บ่าย!D120</f>
        <v>0</v>
      </c>
      <c r="E120" s="27">
        <f>'[9]เย็น '!E120+'[9]เช้า '!E120+[9]บ่าย!E120</f>
        <v>0</v>
      </c>
      <c r="F120" s="27">
        <f>'[9]เย็น '!F120+'[9]เช้า '!F120+[9]บ่าย!F120</f>
        <v>0</v>
      </c>
      <c r="G120" s="27">
        <f>'[9]เย็น '!G120+'[9]เช้า '!G120+[9]บ่าย!G120</f>
        <v>0</v>
      </c>
      <c r="H120" s="27">
        <f>'[9]เย็น '!H120+'[9]เช้า '!H120+[9]บ่าย!H120</f>
        <v>0</v>
      </c>
      <c r="I120" s="27">
        <f>'[9]เย็น '!I120+'[9]เช้า '!I120+[9]บ่าย!I120</f>
        <v>0</v>
      </c>
      <c r="J120" s="27">
        <f t="shared" si="5"/>
        <v>0</v>
      </c>
      <c r="K120" s="27">
        <f>'[9]เย็น '!J120+'[9]เช้า '!J120+[9]บ่าย!J120</f>
        <v>0</v>
      </c>
      <c r="L120" s="27">
        <f>'[9]เย็น '!K120+'[9]เช้า '!K120+[9]บ่าย!K120</f>
        <v>0</v>
      </c>
      <c r="M120" s="28">
        <f t="shared" si="14"/>
        <v>0</v>
      </c>
      <c r="N120" s="21"/>
      <c r="O120" s="21">
        <v>15</v>
      </c>
      <c r="P120" s="21"/>
      <c r="Q120" s="21"/>
      <c r="R120" s="29">
        <f t="shared" si="15"/>
        <v>15</v>
      </c>
    </row>
    <row r="121" spans="2:18" x14ac:dyDescent="0.25">
      <c r="B121" s="21">
        <v>1200001</v>
      </c>
      <c r="C121" s="38" t="s">
        <v>41</v>
      </c>
      <c r="D121" s="27">
        <f>'[9]เย็น '!D121+'[9]เช้า '!D121+[9]บ่าย!D121</f>
        <v>0</v>
      </c>
      <c r="E121" s="27">
        <f>'[9]เย็น '!E121+'[9]เช้า '!E121+[9]บ่าย!E121</f>
        <v>0</v>
      </c>
      <c r="F121" s="27">
        <f>'[9]เย็น '!F121+'[9]เช้า '!F121+[9]บ่าย!F121</f>
        <v>0</v>
      </c>
      <c r="G121" s="27">
        <f>'[9]เย็น '!G121+'[9]เช้า '!G121+[9]บ่าย!G121</f>
        <v>0</v>
      </c>
      <c r="H121" s="27">
        <f>'[9]เย็น '!H121+'[9]เช้า '!H121+[9]บ่าย!H121</f>
        <v>0</v>
      </c>
      <c r="I121" s="27">
        <f>'[9]เย็น '!I121+'[9]เช้า '!I121+[9]บ่าย!I121</f>
        <v>0</v>
      </c>
      <c r="J121" s="27">
        <f t="shared" si="5"/>
        <v>0</v>
      </c>
      <c r="K121" s="27">
        <f>'[9]เย็น '!J121+'[9]เช้า '!J121+[9]บ่าย!J121</f>
        <v>0</v>
      </c>
      <c r="L121" s="27">
        <f>'[9]เย็น '!K121+'[9]เช้า '!K121+[9]บ่าย!K121</f>
        <v>0</v>
      </c>
      <c r="M121" s="28">
        <f t="shared" si="14"/>
        <v>0</v>
      </c>
      <c r="N121" s="21"/>
      <c r="O121" s="21">
        <v>48</v>
      </c>
      <c r="P121" s="21"/>
      <c r="Q121" s="21"/>
      <c r="R121" s="29">
        <f t="shared" si="15"/>
        <v>48</v>
      </c>
    </row>
    <row r="122" spans="2:18" x14ac:dyDescent="0.25">
      <c r="B122" s="21">
        <v>1005761</v>
      </c>
      <c r="C122" s="38" t="s">
        <v>42</v>
      </c>
      <c r="D122" s="27">
        <f>'[9]เย็น '!D122+'[9]เช้า '!D122+[9]บ่าย!D122</f>
        <v>0</v>
      </c>
      <c r="E122" s="27">
        <f>'[9]เย็น '!E122+'[9]เช้า '!E122+[9]บ่าย!E122</f>
        <v>0</v>
      </c>
      <c r="F122" s="27">
        <f>'[9]เย็น '!F122+'[9]เช้า '!F122+[9]บ่าย!F122</f>
        <v>0</v>
      </c>
      <c r="G122" s="27">
        <f>'[9]เย็น '!G122+'[9]เช้า '!G122+[9]บ่าย!G122</f>
        <v>0</v>
      </c>
      <c r="H122" s="27">
        <f>'[9]เย็น '!H122+'[9]เช้า '!H122+[9]บ่าย!H122</f>
        <v>0</v>
      </c>
      <c r="I122" s="27">
        <f>'[9]เย็น '!I122+'[9]เช้า '!I122+[9]บ่าย!I122</f>
        <v>0</v>
      </c>
      <c r="J122" s="27">
        <f t="shared" si="5"/>
        <v>0</v>
      </c>
      <c r="K122" s="27">
        <f>'[9]เย็น '!J122+'[9]เช้า '!J122+[9]บ่าย!J122</f>
        <v>0</v>
      </c>
      <c r="L122" s="27">
        <f>'[9]เย็น '!K122+'[9]เช้า '!K122+[9]บ่าย!K122</f>
        <v>0</v>
      </c>
      <c r="M122" s="28">
        <f t="shared" si="14"/>
        <v>0</v>
      </c>
      <c r="N122" s="21"/>
      <c r="O122" s="21"/>
      <c r="P122" s="21"/>
      <c r="Q122" s="21"/>
      <c r="R122" s="29">
        <f t="shared" si="15"/>
        <v>0</v>
      </c>
    </row>
    <row r="123" spans="2:18" x14ac:dyDescent="0.25">
      <c r="B123" s="21">
        <v>1114501</v>
      </c>
      <c r="C123" s="38" t="s">
        <v>43</v>
      </c>
      <c r="D123" s="27">
        <f>'[9]เย็น '!D123+'[9]เช้า '!D123+[9]บ่าย!D123</f>
        <v>0</v>
      </c>
      <c r="E123" s="27">
        <f>'[9]เย็น '!E123+'[9]เช้า '!E123+[9]บ่าย!E123</f>
        <v>11</v>
      </c>
      <c r="F123" s="27">
        <f>'[9]เย็น '!F123+'[9]เช้า '!F123+[9]บ่าย!F123</f>
        <v>0</v>
      </c>
      <c r="G123" s="27">
        <v>4</v>
      </c>
      <c r="H123" s="27">
        <f>'[9]เย็น '!H123+'[9]เช้า '!H123+[9]บ่าย!H123</f>
        <v>0</v>
      </c>
      <c r="I123" s="27">
        <f>'[9]เย็น '!I123+'[9]เช้า '!I123+[9]บ่าย!I123</f>
        <v>0</v>
      </c>
      <c r="J123" s="27">
        <f t="shared" si="5"/>
        <v>4</v>
      </c>
      <c r="K123" s="27">
        <f>'[9]เย็น '!J123+'[9]เช้า '!J123+[9]บ่าย!J123</f>
        <v>0</v>
      </c>
      <c r="L123" s="27">
        <f>'[9]เย็น '!K123+'[9]เช้า '!K123+[9]บ่าย!K123</f>
        <v>0</v>
      </c>
      <c r="M123" s="28">
        <f t="shared" si="14"/>
        <v>19</v>
      </c>
      <c r="N123" s="21"/>
      <c r="O123" s="21">
        <v>10</v>
      </c>
      <c r="P123" s="21"/>
      <c r="Q123" s="21"/>
      <c r="R123" s="29">
        <f t="shared" si="15"/>
        <v>-9</v>
      </c>
    </row>
    <row r="124" spans="2:18" x14ac:dyDescent="0.25">
      <c r="B124" s="21">
        <v>1114502</v>
      </c>
      <c r="C124" s="38" t="s">
        <v>44</v>
      </c>
      <c r="D124" s="27">
        <f>'[9]เย็น '!D124+'[9]เช้า '!D124+[9]บ่าย!D124</f>
        <v>4</v>
      </c>
      <c r="E124" s="27">
        <f>'[9]เย็น '!E124+'[9]เช้า '!E124+[9]บ่าย!E124</f>
        <v>10</v>
      </c>
      <c r="F124" s="27">
        <f>'[9]เย็น '!F124+'[9]เช้า '!F124+[9]บ่าย!F124</f>
        <v>0</v>
      </c>
      <c r="G124" s="27">
        <v>28</v>
      </c>
      <c r="H124" s="27">
        <f>'[9]เย็น '!H124+'[9]เช้า '!H124+[9]บ่าย!H124</f>
        <v>0</v>
      </c>
      <c r="I124" s="27">
        <f>'[9]เย็น '!I124+'[9]เช้า '!I124+[9]บ่าย!I124</f>
        <v>0</v>
      </c>
      <c r="J124" s="27">
        <f t="shared" si="5"/>
        <v>28</v>
      </c>
      <c r="K124" s="27">
        <f>'[9]เย็น '!J124+'[9]เช้า '!J124+[9]บ่าย!J124</f>
        <v>0</v>
      </c>
      <c r="L124" s="27">
        <f>'[9]เย็น '!K124+'[9]เช้า '!K124+[9]บ่าย!K124</f>
        <v>0</v>
      </c>
      <c r="M124" s="28">
        <f t="shared" si="14"/>
        <v>70</v>
      </c>
      <c r="N124" s="21"/>
      <c r="O124" s="21">
        <v>43</v>
      </c>
      <c r="P124" s="21"/>
      <c r="Q124" s="21"/>
      <c r="R124" s="29">
        <f t="shared" si="15"/>
        <v>-27</v>
      </c>
    </row>
    <row r="125" spans="2:18" x14ac:dyDescent="0.25">
      <c r="B125" s="21">
        <v>1114503</v>
      </c>
      <c r="C125" s="38" t="s">
        <v>45</v>
      </c>
      <c r="D125" s="27">
        <f>'[9]เย็น '!D125+'[9]เช้า '!D125+[9]บ่าย!D125</f>
        <v>4</v>
      </c>
      <c r="E125" s="27">
        <f>'[9]เย็น '!E125+'[9]เช้า '!E125+[9]บ่าย!E125</f>
        <v>9</v>
      </c>
      <c r="F125" s="27">
        <f>'[9]เย็น '!F125+'[9]เช้า '!F125+[9]บ่าย!F125</f>
        <v>0</v>
      </c>
      <c r="G125" s="27">
        <f>'[9]เย็น '!G125+'[9]เช้า '!G125+[9]บ่าย!G125</f>
        <v>1</v>
      </c>
      <c r="H125" s="27">
        <f>'[9]เย็น '!H125+'[9]เช้า '!H125+[9]บ่าย!H125</f>
        <v>0</v>
      </c>
      <c r="I125" s="27">
        <f>'[9]เย็น '!I125+'[9]เช้า '!I125+[9]บ่าย!I125</f>
        <v>0</v>
      </c>
      <c r="J125" s="27">
        <f t="shared" si="5"/>
        <v>1</v>
      </c>
      <c r="K125" s="27">
        <f>'[9]เย็น '!J125+'[9]เช้า '!J125+[9]บ่าย!J125</f>
        <v>0</v>
      </c>
      <c r="L125" s="27">
        <f>'[9]เย็น '!K125+'[9]เช้า '!K125+[9]บ่าย!K125</f>
        <v>0</v>
      </c>
      <c r="M125" s="28">
        <f t="shared" si="14"/>
        <v>15</v>
      </c>
      <c r="N125" s="21"/>
      <c r="O125" s="21">
        <v>32</v>
      </c>
      <c r="P125" s="21"/>
      <c r="Q125" s="21"/>
      <c r="R125" s="29">
        <f t="shared" si="15"/>
        <v>17</v>
      </c>
    </row>
    <row r="126" spans="2:18" x14ac:dyDescent="0.25">
      <c r="B126" s="21">
        <v>1124021</v>
      </c>
      <c r="C126" s="38" t="s">
        <v>46</v>
      </c>
      <c r="D126" s="27">
        <f>'[9]เย็น '!D126+'[9]เช้า '!D126+[9]บ่าย!D126</f>
        <v>0</v>
      </c>
      <c r="E126" s="27">
        <f>'[9]เย็น '!E126+'[9]เช้า '!E126+[9]บ่าย!E126</f>
        <v>9</v>
      </c>
      <c r="F126" s="27">
        <f>'[9]เย็น '!F126+'[9]เช้า '!F126+[9]บ่าย!F126</f>
        <v>24</v>
      </c>
      <c r="G126" s="27">
        <f>'[9]เย็น '!G126+'[9]เช้า '!G126+[9]บ่าย!G126</f>
        <v>0</v>
      </c>
      <c r="H126" s="27">
        <f>'[9]เย็น '!H126+'[9]เช้า '!H126+[9]บ่าย!H126</f>
        <v>0</v>
      </c>
      <c r="I126" s="27">
        <f>'[9]เย็น '!I126+'[9]เช้า '!I126+[9]บ่าย!I126</f>
        <v>0</v>
      </c>
      <c r="J126" s="27">
        <f t="shared" si="5"/>
        <v>0</v>
      </c>
      <c r="K126" s="27">
        <f>'[9]เย็น '!J126+'[9]เช้า '!J126+[9]บ่าย!J126</f>
        <v>0</v>
      </c>
      <c r="L126" s="27">
        <f>'[9]เย็น '!K126+'[9]เช้า '!K126+[9]บ่าย!K126</f>
        <v>0</v>
      </c>
      <c r="M126" s="28">
        <f t="shared" si="14"/>
        <v>33</v>
      </c>
      <c r="N126" s="21"/>
      <c r="O126" s="21">
        <v>58</v>
      </c>
      <c r="P126" s="21"/>
      <c r="Q126" s="21"/>
      <c r="R126" s="29">
        <f t="shared" si="15"/>
        <v>25</v>
      </c>
    </row>
    <row r="127" spans="2:18" x14ac:dyDescent="0.25">
      <c r="B127" s="21">
        <v>1113084</v>
      </c>
      <c r="C127" s="38" t="s">
        <v>47</v>
      </c>
      <c r="D127" s="27">
        <f>'[9]เย็น '!D127+'[9]เช้า '!D127+[9]บ่าย!D127</f>
        <v>0</v>
      </c>
      <c r="E127" s="27">
        <f>'[9]เย็น '!E127+'[9]เช้า '!E127+[9]บ่าย!E127</f>
        <v>0</v>
      </c>
      <c r="F127" s="27">
        <f>'[9]เย็น '!F127+'[9]เช้า '!F127+[9]บ่าย!F127</f>
        <v>0</v>
      </c>
      <c r="G127" s="27">
        <f>'[9]เย็น '!G127+'[9]เช้า '!G127+[9]บ่าย!G127</f>
        <v>0</v>
      </c>
      <c r="H127" s="27">
        <f>'[9]เย็น '!H127+'[9]เช้า '!H127+[9]บ่าย!H127</f>
        <v>0</v>
      </c>
      <c r="I127" s="27">
        <f>'[9]เย็น '!I127+'[9]เช้า '!I127+[9]บ่าย!I127</f>
        <v>0</v>
      </c>
      <c r="J127" s="27">
        <f t="shared" si="5"/>
        <v>0</v>
      </c>
      <c r="K127" s="27">
        <f>'[9]เย็น '!J127+'[9]เช้า '!J127+[9]บ่าย!J127</f>
        <v>0</v>
      </c>
      <c r="L127" s="27">
        <f>'[9]เย็น '!K127+'[9]เช้า '!K127+[9]บ่าย!K127</f>
        <v>0</v>
      </c>
      <c r="M127" s="28">
        <f t="shared" si="14"/>
        <v>0</v>
      </c>
      <c r="N127" s="21"/>
      <c r="O127" s="21"/>
      <c r="P127" s="21"/>
      <c r="Q127" s="21"/>
      <c r="R127" s="29">
        <f t="shared" si="15"/>
        <v>0</v>
      </c>
    </row>
    <row r="128" spans="2:18" x14ac:dyDescent="0.25">
      <c r="B128" s="21">
        <v>900003</v>
      </c>
      <c r="C128" s="38" t="s">
        <v>48</v>
      </c>
      <c r="D128" s="27">
        <f>'[9]เย็น '!D128+'[9]เช้า '!D128+[9]บ่าย!D128</f>
        <v>0</v>
      </c>
      <c r="E128" s="27">
        <f>'[9]เย็น '!E128+'[9]เช้า '!E128+[9]บ่าย!E128</f>
        <v>0</v>
      </c>
      <c r="F128" s="27">
        <f>'[9]เย็น '!F128+'[9]เช้า '!F128+[9]บ่าย!F128</f>
        <v>0</v>
      </c>
      <c r="G128" s="27">
        <f>'[9]เย็น '!G128+'[9]เช้า '!G128+[9]บ่าย!G128</f>
        <v>0</v>
      </c>
      <c r="H128" s="27">
        <f>'[9]เย็น '!H128+'[9]เช้า '!H128+[9]บ่าย!H128</f>
        <v>0</v>
      </c>
      <c r="I128" s="27">
        <f>'[9]เย็น '!I128+'[9]เช้า '!I128+[9]บ่าย!I128</f>
        <v>0</v>
      </c>
      <c r="J128" s="27">
        <f t="shared" si="5"/>
        <v>0</v>
      </c>
      <c r="K128" s="27">
        <f>'[9]เย็น '!J128+'[9]เช้า '!J128+[9]บ่าย!J128</f>
        <v>0</v>
      </c>
      <c r="L128" s="27">
        <f>'[9]เย็น '!K128+'[9]เช้า '!K128+[9]บ่าย!K128</f>
        <v>0</v>
      </c>
      <c r="M128" s="28">
        <f t="shared" si="14"/>
        <v>0</v>
      </c>
      <c r="N128" s="21"/>
      <c r="O128" s="21"/>
      <c r="P128" s="21"/>
      <c r="Q128" s="21"/>
      <c r="R128" s="29">
        <f t="shared" si="15"/>
        <v>0</v>
      </c>
    </row>
    <row r="129" spans="2:18" x14ac:dyDescent="0.25">
      <c r="B129" s="21">
        <v>900004</v>
      </c>
      <c r="C129" s="38" t="s">
        <v>49</v>
      </c>
      <c r="D129" s="27">
        <f>'[9]เย็น '!D129+'[9]เช้า '!D129+[9]บ่าย!D129</f>
        <v>0</v>
      </c>
      <c r="E129" s="27">
        <f>'[9]เย็น '!E129+'[9]เช้า '!E129+[9]บ่าย!E129</f>
        <v>0</v>
      </c>
      <c r="F129" s="27">
        <f>'[9]เย็น '!F129+'[9]เช้า '!F129+[9]บ่าย!F129</f>
        <v>0</v>
      </c>
      <c r="G129" s="27">
        <f>'[9]เย็น '!G129+'[9]เช้า '!G129+[9]บ่าย!G129</f>
        <v>0</v>
      </c>
      <c r="H129" s="27">
        <f>'[9]เย็น '!H129+'[9]เช้า '!H129+[9]บ่าย!H129</f>
        <v>0</v>
      </c>
      <c r="I129" s="27">
        <f>'[9]เย็น '!I129+'[9]เช้า '!I129+[9]บ่าย!I129</f>
        <v>0</v>
      </c>
      <c r="J129" s="27">
        <f t="shared" si="5"/>
        <v>0</v>
      </c>
      <c r="K129" s="27">
        <f>'[9]เย็น '!J129+'[9]เช้า '!J129+[9]บ่าย!J129</f>
        <v>0</v>
      </c>
      <c r="L129" s="27">
        <f>'[9]เย็น '!K129+'[9]เช้า '!K129+[9]บ่าย!K129</f>
        <v>0</v>
      </c>
      <c r="M129" s="28">
        <f t="shared" si="14"/>
        <v>0</v>
      </c>
      <c r="N129" s="21"/>
      <c r="O129" s="21"/>
      <c r="P129" s="21"/>
      <c r="Q129" s="21"/>
      <c r="R129" s="29">
        <f t="shared" si="15"/>
        <v>0</v>
      </c>
    </row>
    <row r="130" spans="2:18" x14ac:dyDescent="0.25">
      <c r="B130" s="21">
        <v>1200002</v>
      </c>
      <c r="C130" s="38" t="s">
        <v>50</v>
      </c>
      <c r="D130" s="27">
        <f>'[9]เย็น '!D130+'[9]เช้า '!D130+[9]บ่าย!D130</f>
        <v>0</v>
      </c>
      <c r="E130" s="27">
        <f>'[9]เย็น '!E130+'[9]เช้า '!E130+[9]บ่าย!E130</f>
        <v>0</v>
      </c>
      <c r="F130" s="27">
        <f>'[9]เย็น '!F130+'[9]เช้า '!F130+[9]บ่าย!F130</f>
        <v>0</v>
      </c>
      <c r="G130" s="27">
        <f>'[9]เย็น '!G130+'[9]เช้า '!G130+[9]บ่าย!G130</f>
        <v>0</v>
      </c>
      <c r="H130" s="27">
        <f>'[9]เย็น '!H130+'[9]เช้า '!H130+[9]บ่าย!H130</f>
        <v>0</v>
      </c>
      <c r="I130" s="27">
        <f>'[9]เย็น '!I130+'[9]เช้า '!I130+[9]บ่าย!I130</f>
        <v>0</v>
      </c>
      <c r="J130" s="27">
        <f t="shared" si="5"/>
        <v>0</v>
      </c>
      <c r="K130" s="27">
        <f>'[9]เย็น '!J130+'[9]เช้า '!J130+[9]บ่าย!J130</f>
        <v>0</v>
      </c>
      <c r="L130" s="27">
        <f>'[9]เย็น '!K130+'[9]เช้า '!K130+[9]บ่าย!K130</f>
        <v>0</v>
      </c>
      <c r="M130" s="28">
        <f t="shared" si="14"/>
        <v>0</v>
      </c>
      <c r="N130" s="21"/>
      <c r="O130" s="21"/>
      <c r="P130" s="21"/>
      <c r="Q130" s="21"/>
      <c r="R130" s="29">
        <f t="shared" si="15"/>
        <v>0</v>
      </c>
    </row>
    <row r="131" spans="2:18" x14ac:dyDescent="0.25">
      <c r="B131" s="21">
        <v>1200003</v>
      </c>
      <c r="C131" s="38" t="s">
        <v>51</v>
      </c>
      <c r="D131" s="27">
        <f>'[9]เย็น '!D131+'[9]เช้า '!D131+[9]บ่าย!D131</f>
        <v>0</v>
      </c>
      <c r="E131" s="27">
        <f>'[9]เย็น '!E131+'[9]เช้า '!E131+[9]บ่าย!E131</f>
        <v>0</v>
      </c>
      <c r="F131" s="27">
        <f>'[9]เย็น '!F131+'[9]เช้า '!F131+[9]บ่าย!F131</f>
        <v>0</v>
      </c>
      <c r="G131" s="27">
        <f>'[9]เย็น '!G131+'[9]เช้า '!G131+[9]บ่าย!G131</f>
        <v>0</v>
      </c>
      <c r="H131" s="27">
        <f>'[9]เย็น '!H131+'[9]เช้า '!H131+[9]บ่าย!H131</f>
        <v>0</v>
      </c>
      <c r="I131" s="27">
        <f>'[9]เย็น '!I131+'[9]เช้า '!I131+[9]บ่าย!I131</f>
        <v>0</v>
      </c>
      <c r="J131" s="27">
        <f t="shared" si="5"/>
        <v>0</v>
      </c>
      <c r="K131" s="27">
        <f>'[9]เย็น '!J131+'[9]เช้า '!J131+[9]บ่าย!J131</f>
        <v>0</v>
      </c>
      <c r="L131" s="27">
        <f>'[9]เย็น '!K131+'[9]เช้า '!K131+[9]บ่าย!K131</f>
        <v>0</v>
      </c>
      <c r="M131" s="28">
        <f t="shared" si="14"/>
        <v>0</v>
      </c>
      <c r="N131" s="21"/>
      <c r="O131" s="21"/>
      <c r="P131" s="21"/>
      <c r="Q131" s="21"/>
      <c r="R131" s="29">
        <f t="shared" si="15"/>
        <v>0</v>
      </c>
    </row>
    <row r="132" spans="2:18" x14ac:dyDescent="0.25">
      <c r="B132" s="21">
        <v>1200004</v>
      </c>
      <c r="C132" s="38" t="s">
        <v>52</v>
      </c>
      <c r="D132" s="27">
        <f>'[9]เย็น '!D132+'[9]เช้า '!D132+[9]บ่าย!D132</f>
        <v>0</v>
      </c>
      <c r="E132" s="27">
        <f>'[9]เย็น '!E132+'[9]เช้า '!E132+[9]บ่าย!E132</f>
        <v>0</v>
      </c>
      <c r="F132" s="27">
        <f>'[9]เย็น '!F132+'[9]เช้า '!F132+[9]บ่าย!F132</f>
        <v>0</v>
      </c>
      <c r="G132" s="27">
        <f>'[9]เย็น '!G132+'[9]เช้า '!G132+[9]บ่าย!G132</f>
        <v>0</v>
      </c>
      <c r="H132" s="27">
        <f>'[9]เย็น '!H132+'[9]เช้า '!H132+[9]บ่าย!H132</f>
        <v>0</v>
      </c>
      <c r="I132" s="27">
        <f>'[9]เย็น '!I132+'[9]เช้า '!I132+[9]บ่าย!I132</f>
        <v>0</v>
      </c>
      <c r="J132" s="27">
        <f t="shared" si="5"/>
        <v>0</v>
      </c>
      <c r="K132" s="27">
        <f>'[9]เย็น '!J132+'[9]เช้า '!J132+[9]บ่าย!J132</f>
        <v>0</v>
      </c>
      <c r="L132" s="27">
        <f>'[9]เย็น '!K132+'[9]เช้า '!K132+[9]บ่าย!K132</f>
        <v>0</v>
      </c>
      <c r="M132" s="28">
        <f t="shared" si="14"/>
        <v>0</v>
      </c>
      <c r="N132" s="21"/>
      <c r="O132" s="21"/>
      <c r="P132" s="21"/>
      <c r="Q132" s="21"/>
      <c r="R132" s="29">
        <f t="shared" si="15"/>
        <v>0</v>
      </c>
    </row>
    <row r="133" spans="2:18" x14ac:dyDescent="0.25">
      <c r="B133" s="21">
        <v>1200093</v>
      </c>
      <c r="C133" s="38" t="s">
        <v>53</v>
      </c>
      <c r="D133" s="27">
        <f>'[9]เย็น '!D133+'[9]เช้า '!D133+[9]บ่าย!D133</f>
        <v>0</v>
      </c>
      <c r="E133" s="27">
        <f>'[9]เย็น '!E133+'[9]เช้า '!E133+[9]บ่าย!E133</f>
        <v>0</v>
      </c>
      <c r="F133" s="27">
        <f>'[9]เย็น '!F133+'[9]เช้า '!F133+[9]บ่าย!F133</f>
        <v>0</v>
      </c>
      <c r="G133" s="27">
        <f>'[9]เย็น '!G133+'[9]เช้า '!G133+[9]บ่าย!G133</f>
        <v>0</v>
      </c>
      <c r="H133" s="27">
        <f>'[9]เย็น '!H133+'[9]เช้า '!H133+[9]บ่าย!H133</f>
        <v>0</v>
      </c>
      <c r="I133" s="27">
        <f>'[9]เย็น '!I133+'[9]เช้า '!I133+[9]บ่าย!I133</f>
        <v>0</v>
      </c>
      <c r="J133" s="27">
        <f t="shared" si="5"/>
        <v>0</v>
      </c>
      <c r="K133" s="27">
        <f>'[9]เย็น '!J133+'[9]เช้า '!J133+[9]บ่าย!J133</f>
        <v>0</v>
      </c>
      <c r="L133" s="27">
        <f>'[9]เย็น '!K133+'[9]เช้า '!K133+[9]บ่าย!K133</f>
        <v>0</v>
      </c>
      <c r="M133" s="28">
        <f t="shared" si="14"/>
        <v>0</v>
      </c>
      <c r="N133" s="21"/>
      <c r="O133" s="21"/>
      <c r="P133" s="21"/>
      <c r="Q133" s="21"/>
      <c r="R133" s="29">
        <f t="shared" si="15"/>
        <v>0</v>
      </c>
    </row>
    <row r="134" spans="2:18" x14ac:dyDescent="0.25">
      <c r="B134" s="21">
        <v>1200092</v>
      </c>
      <c r="C134" s="37" t="s">
        <v>54</v>
      </c>
      <c r="D134" s="27">
        <f>'[9]เย็น '!D134+'[9]เช้า '!D134+[9]บ่าย!D134</f>
        <v>0</v>
      </c>
      <c r="E134" s="27">
        <f>'[9]เย็น '!E134+'[9]เช้า '!E134+[9]บ่าย!E134</f>
        <v>0</v>
      </c>
      <c r="F134" s="27">
        <f>'[9]เย็น '!F134+'[9]เช้า '!F134+[9]บ่าย!F134</f>
        <v>0</v>
      </c>
      <c r="G134" s="27">
        <f>'[9]เย็น '!G134+'[9]เช้า '!G134+[9]บ่าย!G134</f>
        <v>0</v>
      </c>
      <c r="H134" s="27">
        <f>'[9]เย็น '!H134+'[9]เช้า '!H134+[9]บ่าย!H134</f>
        <v>0</v>
      </c>
      <c r="I134" s="27">
        <f>'[9]เย็น '!I134+'[9]เช้า '!I134+[9]บ่าย!I134</f>
        <v>0</v>
      </c>
      <c r="J134" s="27">
        <f t="shared" si="5"/>
        <v>0</v>
      </c>
      <c r="K134" s="27">
        <f>'[9]เย็น '!J134+'[9]เช้า '!J134+[9]บ่าย!J134</f>
        <v>0</v>
      </c>
      <c r="L134" s="27">
        <f>'[9]เย็น '!K134+'[9]เช้า '!K134+[9]บ่าย!K134</f>
        <v>0</v>
      </c>
      <c r="M134" s="28">
        <f t="shared" si="14"/>
        <v>0</v>
      </c>
      <c r="N134" s="21"/>
      <c r="O134" s="21"/>
      <c r="P134" s="21"/>
      <c r="Q134" s="21"/>
      <c r="R134" s="29">
        <f t="shared" si="15"/>
        <v>0</v>
      </c>
    </row>
    <row r="135" spans="2:18" x14ac:dyDescent="0.25">
      <c r="B135" s="39" t="s">
        <v>172</v>
      </c>
      <c r="C135" s="38" t="s">
        <v>55</v>
      </c>
      <c r="D135" s="27">
        <f>'[9]เย็น '!D135+'[9]เช้า '!D135+[9]บ่าย!D135</f>
        <v>0</v>
      </c>
      <c r="E135" s="27">
        <f>'[9]เย็น '!E135+'[9]เช้า '!E135+[9]บ่าย!E135</f>
        <v>3</v>
      </c>
      <c r="F135" s="27">
        <f>'[9]เย็น '!F135+'[9]เช้า '!F135+[9]บ่าย!F135</f>
        <v>3</v>
      </c>
      <c r="G135" s="27">
        <f>'[9]เย็น '!G135+'[9]เช้า '!G135+[9]บ่าย!G135</f>
        <v>0</v>
      </c>
      <c r="H135" s="27">
        <f>'[9]เย็น '!H135+'[9]เช้า '!H135+[9]บ่าย!H135</f>
        <v>0</v>
      </c>
      <c r="I135" s="27">
        <f>'[9]เย็น '!I135+'[9]เช้า '!I135+[9]บ่าย!I135</f>
        <v>0</v>
      </c>
      <c r="J135" s="27">
        <f t="shared" si="5"/>
        <v>0</v>
      </c>
      <c r="K135" s="27">
        <f>'[9]เย็น '!J135+'[9]เช้า '!J135+[9]บ่าย!J135</f>
        <v>0</v>
      </c>
      <c r="L135" s="27">
        <f>'[9]เย็น '!K135+'[9]เช้า '!K135+[9]บ่าย!K135</f>
        <v>0</v>
      </c>
      <c r="M135" s="28">
        <f t="shared" si="14"/>
        <v>6</v>
      </c>
      <c r="N135" s="21"/>
      <c r="O135" s="21"/>
      <c r="P135" s="21"/>
      <c r="Q135" s="21"/>
      <c r="R135" s="29">
        <f t="shared" si="15"/>
        <v>-6</v>
      </c>
    </row>
    <row r="136" spans="2:18" x14ac:dyDescent="0.25">
      <c r="B136" s="39" t="s">
        <v>171</v>
      </c>
      <c r="C136" s="38" t="s">
        <v>56</v>
      </c>
      <c r="D136" s="27">
        <f>'[9]เย็น '!D136+'[9]เช้า '!D136+[9]บ่าย!D136</f>
        <v>0</v>
      </c>
      <c r="E136" s="27">
        <f>'[9]เย็น '!E136+'[9]เช้า '!E136+[9]บ่าย!E136</f>
        <v>0</v>
      </c>
      <c r="F136" s="27">
        <f>'[9]เย็น '!F136+'[9]เช้า '!F136+[9]บ่าย!F136</f>
        <v>0</v>
      </c>
      <c r="G136" s="27">
        <f>'[9]เย็น '!G136+'[9]เช้า '!G136+[9]บ่าย!G136</f>
        <v>0</v>
      </c>
      <c r="H136" s="27">
        <f>'[9]เย็น '!H136+'[9]เช้า '!H136+[9]บ่าย!H136</f>
        <v>0</v>
      </c>
      <c r="I136" s="27">
        <f>'[9]เย็น '!I136+'[9]เช้า '!I136+[9]บ่าย!I136</f>
        <v>0</v>
      </c>
      <c r="J136" s="27">
        <f t="shared" ref="J136:J140" si="16">+G136+H136+I136</f>
        <v>0</v>
      </c>
      <c r="K136" s="27">
        <f>'[9]เย็น '!J136+'[9]เช้า '!J136+[9]บ่าย!J136</f>
        <v>0</v>
      </c>
      <c r="L136" s="27">
        <f>'[9]เย็น '!K136+'[9]เช้า '!K136+[9]บ่าย!K136</f>
        <v>0</v>
      </c>
      <c r="M136" s="28">
        <f t="shared" si="14"/>
        <v>0</v>
      </c>
      <c r="N136" s="21"/>
      <c r="O136" s="21"/>
      <c r="P136" s="21"/>
      <c r="Q136" s="21"/>
      <c r="R136" s="29">
        <f t="shared" si="15"/>
        <v>0</v>
      </c>
    </row>
    <row r="137" spans="2:18" x14ac:dyDescent="0.25">
      <c r="B137" s="39">
        <v>20052721</v>
      </c>
      <c r="C137" s="38" t="s">
        <v>185</v>
      </c>
      <c r="D137" s="27">
        <f>'[9]เย็น '!D137+'[9]เช้า '!D137+[9]บ่าย!D137</f>
        <v>0</v>
      </c>
      <c r="E137" s="27">
        <f>'[9]เย็น '!E137+'[9]เช้า '!E137+[9]บ่าย!E137</f>
        <v>0</v>
      </c>
      <c r="F137" s="27">
        <f>'[9]เย็น '!F137+'[9]เช้า '!F137+[9]บ่าย!F137</f>
        <v>0</v>
      </c>
      <c r="G137" s="27">
        <f>'[9]เย็น '!G137+'[9]เช้า '!G137+[9]บ่าย!G137</f>
        <v>22</v>
      </c>
      <c r="H137" s="27">
        <f>'[9]เย็น '!H137+'[9]เช้า '!H137+[9]บ่าย!H137</f>
        <v>0</v>
      </c>
      <c r="I137" s="27">
        <f>'[9]เย็น '!I137+'[9]เช้า '!I137+[9]บ่าย!I137</f>
        <v>0</v>
      </c>
      <c r="J137" s="27">
        <f t="shared" si="16"/>
        <v>22</v>
      </c>
      <c r="K137" s="27">
        <f>'[9]เย็น '!J137+'[9]เช้า '!J137+[9]บ่าย!J137</f>
        <v>0</v>
      </c>
      <c r="L137" s="27">
        <f>'[9]เย็น '!K137+'[9]เช้า '!K137+[9]บ่าย!K137</f>
        <v>0</v>
      </c>
      <c r="M137" s="28">
        <f t="shared" si="14"/>
        <v>44</v>
      </c>
      <c r="N137" s="21"/>
      <c r="O137" s="21">
        <v>38</v>
      </c>
      <c r="P137" s="21"/>
      <c r="Q137" s="21"/>
      <c r="R137" s="29">
        <f t="shared" si="15"/>
        <v>-6</v>
      </c>
    </row>
    <row r="138" spans="2:18" x14ac:dyDescent="0.25">
      <c r="B138" s="40">
        <v>1</v>
      </c>
      <c r="C138" s="41" t="s">
        <v>57</v>
      </c>
      <c r="D138" s="27">
        <f>'[9]เย็น '!D138+'[9]เช้า '!D138+[9]บ่าย!D138</f>
        <v>0</v>
      </c>
      <c r="E138" s="27">
        <f>'[9]เย็น '!E138+'[9]เช้า '!E138+[9]บ่าย!E138</f>
        <v>0</v>
      </c>
      <c r="F138" s="27">
        <f>'[9]เย็น '!F138+'[9]เช้า '!F138+[9]บ่าย!F138</f>
        <v>0</v>
      </c>
      <c r="G138" s="27">
        <f>'[9]เย็น '!G138+'[9]เช้า '!G138+[9]บ่าย!G138</f>
        <v>0</v>
      </c>
      <c r="H138" s="27">
        <f>'[9]เย็น '!H138+'[9]เช้า '!H138+[9]บ่าย!H138</f>
        <v>0</v>
      </c>
      <c r="I138" s="27">
        <f>'[9]เย็น '!I138+'[9]เช้า '!I138+[9]บ่าย!I138</f>
        <v>0</v>
      </c>
      <c r="J138" s="27">
        <f t="shared" si="16"/>
        <v>0</v>
      </c>
      <c r="K138" s="27">
        <f>'[9]เย็น '!J138+'[9]เช้า '!J138+[9]บ่าย!J138</f>
        <v>0</v>
      </c>
      <c r="L138" s="27">
        <f>'[9]เย็น '!K138+'[9]เช้า '!K138+[9]บ่าย!K138</f>
        <v>0</v>
      </c>
      <c r="M138" s="28">
        <f t="shared" si="14"/>
        <v>0</v>
      </c>
      <c r="N138" s="21"/>
      <c r="O138" s="21"/>
      <c r="P138" s="21"/>
      <c r="Q138" s="21"/>
      <c r="R138" s="29">
        <f t="shared" si="15"/>
        <v>0</v>
      </c>
    </row>
    <row r="139" spans="2:18" x14ac:dyDescent="0.25">
      <c r="B139" s="40">
        <v>2</v>
      </c>
      <c r="C139" s="41" t="s">
        <v>58</v>
      </c>
      <c r="D139" s="27">
        <f>'[9]เย็น '!D139+'[9]เช้า '!D139+[9]บ่าย!D139</f>
        <v>0</v>
      </c>
      <c r="E139" s="27">
        <f>'[9]เย็น '!E139+'[9]เช้า '!E139+[9]บ่าย!E139</f>
        <v>0</v>
      </c>
      <c r="F139" s="27">
        <f>'[9]เย็น '!F139+'[9]เช้า '!F139+[9]บ่าย!F139</f>
        <v>0</v>
      </c>
      <c r="G139" s="27">
        <f>'[9]เย็น '!G139+'[9]เช้า '!G139+[9]บ่าย!G139</f>
        <v>0</v>
      </c>
      <c r="H139" s="27">
        <f>'[9]เย็น '!H139+'[9]เช้า '!H139+[9]บ่าย!H139</f>
        <v>0</v>
      </c>
      <c r="I139" s="27">
        <f>'[9]เย็น '!I139+'[9]เช้า '!I139+[9]บ่าย!I139</f>
        <v>0</v>
      </c>
      <c r="J139" s="27">
        <f t="shared" si="16"/>
        <v>0</v>
      </c>
      <c r="K139" s="27">
        <f>'[9]เย็น '!J139+'[9]เช้า '!J139+[9]บ่าย!J139</f>
        <v>0</v>
      </c>
      <c r="L139" s="27">
        <f>'[9]เย็น '!K139+'[9]เช้า '!K139+[9]บ่าย!K139</f>
        <v>0</v>
      </c>
      <c r="M139" s="28">
        <f t="shared" si="14"/>
        <v>0</v>
      </c>
      <c r="N139" s="21"/>
      <c r="O139" s="21"/>
      <c r="P139" s="21"/>
      <c r="Q139" s="21"/>
      <c r="R139" s="29">
        <f t="shared" si="15"/>
        <v>0</v>
      </c>
    </row>
    <row r="140" spans="2:18" x14ac:dyDescent="0.25">
      <c r="B140" s="40">
        <v>3</v>
      </c>
      <c r="C140" s="41" t="s">
        <v>59</v>
      </c>
      <c r="D140" s="27">
        <f>'[9]เย็น '!D139+'[9]เช้า '!D140+[9]บ่าย!D139</f>
        <v>0</v>
      </c>
      <c r="E140" s="27">
        <f>'[9]เย็น '!E139+'[9]เช้า '!E140+[9]บ่าย!E139</f>
        <v>0</v>
      </c>
      <c r="F140" s="27">
        <f>'[9]เย็น '!F139+'[9]เช้า '!F140+[9]บ่าย!F139</f>
        <v>0</v>
      </c>
      <c r="G140" s="27">
        <f>'[9]เย็น '!G139+'[9]เช้า '!G140+[9]บ่าย!G139</f>
        <v>0</v>
      </c>
      <c r="H140" s="27">
        <f>'[9]เย็น '!H139+'[9]เช้า '!H140+[9]บ่าย!H139</f>
        <v>0</v>
      </c>
      <c r="I140" s="27">
        <f>'[9]เย็น '!I139+'[9]เช้า '!I140+[9]บ่าย!I139</f>
        <v>0</v>
      </c>
      <c r="J140" s="27">
        <f t="shared" si="16"/>
        <v>0</v>
      </c>
      <c r="K140" s="27">
        <f>'[9]เย็น '!J139+'[9]เช้า '!J140+[9]บ่าย!J139</f>
        <v>0</v>
      </c>
      <c r="L140" s="27">
        <f>'[9]เย็น '!K139+'[9]เช้า '!K140+[9]บ่าย!K139</f>
        <v>0</v>
      </c>
      <c r="M140" s="28">
        <f t="shared" si="14"/>
        <v>0</v>
      </c>
      <c r="N140" s="21"/>
      <c r="O140" s="21"/>
      <c r="P140" s="21"/>
      <c r="Q140" s="21"/>
      <c r="R140" s="29">
        <f t="shared" si="15"/>
        <v>0</v>
      </c>
    </row>
    <row r="141" spans="2:18" ht="40.5" customHeight="1" x14ac:dyDescent="0.25">
      <c r="C141" s="42"/>
      <c r="D141" s="28">
        <f>SUM(D114:D140,D90:D99,D79:D87,D69:D76,D7:D66,D102:D111)</f>
        <v>107</v>
      </c>
      <c r="E141" s="28">
        <f t="shared" ref="E141:L141" si="17">SUM(E114:E140,E90:E99,E79:E87,E69:E76,E7:E66,E102:E111)</f>
        <v>84</v>
      </c>
      <c r="F141" s="28">
        <f t="shared" si="17"/>
        <v>75</v>
      </c>
      <c r="G141" s="28">
        <f t="shared" si="17"/>
        <v>211</v>
      </c>
      <c r="H141" s="28">
        <f t="shared" si="17"/>
        <v>0</v>
      </c>
      <c r="I141" s="28">
        <f t="shared" si="17"/>
        <v>0</v>
      </c>
      <c r="J141" s="28"/>
      <c r="K141" s="28">
        <f t="shared" si="17"/>
        <v>0</v>
      </c>
      <c r="L141" s="28">
        <f t="shared" si="17"/>
        <v>0</v>
      </c>
      <c r="M141" s="28">
        <f>SUM(M114:M140,M90:M99,M79:M87,M69:M76,M7:M66,M102:M111)</f>
        <v>676</v>
      </c>
      <c r="N141" s="27">
        <f>SUM(N114:N136,N90:N98,N79:N87,N69:N76,N7:N66)</f>
        <v>0</v>
      </c>
      <c r="O141" s="27">
        <f>SUM(O114:O136,O90:O98,O79:O87,O69:O76,O7:O66)</f>
        <v>509</v>
      </c>
      <c r="P141" s="27"/>
      <c r="Q141" s="27"/>
      <c r="R141" s="29">
        <f t="shared" ref="R141" si="18">(N141+O141)-M141</f>
        <v>-167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3846-B5BC-4E02-8AD4-16FC32027BEB}">
  <sheetPr>
    <tabColor rgb="FFFF99FF"/>
    <pageSetUpPr fitToPage="1"/>
  </sheetPr>
  <dimension ref="B1:U163"/>
  <sheetViews>
    <sheetView zoomScale="60" zoomScaleNormal="60" workbookViewId="0">
      <pane xSplit="3" ySplit="5" topLeftCell="D121" activePane="bottomRight" state="frozen"/>
      <selection pane="topRight" activeCell="D1" sqref="D1"/>
      <selection pane="bottomLeft" activeCell="A6" sqref="A6"/>
      <selection pane="bottomRight" activeCell="C133" sqref="C133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3"/>
      <c r="K3" s="13"/>
      <c r="L3" s="13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23" t="s">
        <v>76</v>
      </c>
      <c r="J4" s="23" t="s">
        <v>170</v>
      </c>
      <c r="K4" s="18" t="s">
        <v>77</v>
      </c>
      <c r="L4" s="18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'[10]เย็น '!D7+'[10]เช้า '!D7+[10]บ่าย!D7</f>
        <v>18</v>
      </c>
      <c r="E7" s="27">
        <f>'[10]เย็น '!E7+'[10]เช้า '!E7+[10]บ่าย!E7</f>
        <v>24</v>
      </c>
      <c r="F7" s="27">
        <f>'[10]เย็น '!F7+'[10]เช้า '!F7+[10]บ่าย!F7</f>
        <v>23</v>
      </c>
      <c r="G7" s="27">
        <f>'[10]เย็น '!G7+'[10]เช้า '!G7+[10]บ่าย!G7</f>
        <v>22</v>
      </c>
      <c r="H7" s="27">
        <f>'[10]เย็น '!H7+'[10]เช้า '!H7+[10]บ่าย!H7</f>
        <v>0</v>
      </c>
      <c r="I7" s="27">
        <f>'[10]เย็น '!I7+'[10]เช้า '!I7+[10]บ่าย!I7</f>
        <v>0</v>
      </c>
      <c r="J7" s="27">
        <f>+G7+H7+I7</f>
        <v>22</v>
      </c>
      <c r="K7" s="27">
        <f>'[10]เย็น '!J7+'[10]เช้า '!J7+[10]บ่าย!J7</f>
        <v>0</v>
      </c>
      <c r="L7" s="27">
        <f>'[10]เย็น '!K7+'[10]เช้า '!K7+[10]บ่าย!K7</f>
        <v>16</v>
      </c>
      <c r="M7" s="28">
        <f>+D7+E7+F7+J7+K7+L7</f>
        <v>103</v>
      </c>
      <c r="N7" s="21"/>
      <c r="O7" s="21">
        <v>178</v>
      </c>
      <c r="P7" s="21"/>
      <c r="Q7" s="21"/>
      <c r="R7" s="29">
        <f>(N7+O7+P7+Q7)-M7</f>
        <v>75</v>
      </c>
    </row>
    <row r="8" spans="2:18" x14ac:dyDescent="0.25">
      <c r="B8" s="21"/>
      <c r="C8" s="26" t="s">
        <v>81</v>
      </c>
      <c r="D8" s="27">
        <f>'[10]เย็น '!D8+'[10]เช้า '!D8+[10]บ่าย!D8</f>
        <v>0</v>
      </c>
      <c r="E8" s="27">
        <f>'[10]เย็น '!E8+'[10]เช้า '!E8+[10]บ่าย!E8</f>
        <v>0</v>
      </c>
      <c r="F8" s="27">
        <f>'[10]เย็น '!F8+'[10]เช้า '!F8+[10]บ่าย!F8</f>
        <v>0</v>
      </c>
      <c r="G8" s="27">
        <f>'[10]เย็น '!G8+'[10]เช้า '!G8+[10]บ่าย!G8</f>
        <v>0</v>
      </c>
      <c r="H8" s="27">
        <f>'[10]เย็น '!H8+'[10]เช้า '!H8+[10]บ่าย!H8</f>
        <v>0</v>
      </c>
      <c r="I8" s="27">
        <f>'[10]เย็น '!I8+'[10]เช้า '!I8+[10]บ่าย!I8</f>
        <v>0</v>
      </c>
      <c r="J8" s="27">
        <f t="shared" ref="J8:J71" si="0">+G8+H8+I8</f>
        <v>0</v>
      </c>
      <c r="K8" s="27">
        <f>'[10]เย็น '!J8+'[10]เช้า '!J8+[10]บ่าย!J8</f>
        <v>0</v>
      </c>
      <c r="L8" s="27">
        <f>'[10]เย็น '!K8+'[10]เช้า '!K8+[10]บ่าย!K8</f>
        <v>0</v>
      </c>
      <c r="M8" s="28">
        <f t="shared" ref="M8:M67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'[10]เย็น '!D9+'[10]เช้า '!D9+[10]บ่าย!D9</f>
        <v>0</v>
      </c>
      <c r="E9" s="27">
        <f>'[10]เย็น '!E9+'[10]เช้า '!E9+[10]บ่าย!E9</f>
        <v>0</v>
      </c>
      <c r="F9" s="27">
        <f>'[10]เย็น '!F9+'[10]เช้า '!F9+[10]บ่าย!F9</f>
        <v>0</v>
      </c>
      <c r="G9" s="27">
        <f>'[10]เย็น '!G9+'[10]เช้า '!G9+[10]บ่าย!G9</f>
        <v>0</v>
      </c>
      <c r="H9" s="27">
        <f>'[10]เย็น '!H9+'[10]เช้า '!H9+[10]บ่าย!H9</f>
        <v>0</v>
      </c>
      <c r="I9" s="27">
        <f>'[10]เย็น '!I9+'[10]เช้า '!I9+[10]บ่าย!I9</f>
        <v>0</v>
      </c>
      <c r="J9" s="27">
        <f t="shared" si="0"/>
        <v>0</v>
      </c>
      <c r="K9" s="27">
        <f>'[10]เย็น '!J9+'[10]เช้า '!J9+[10]บ่าย!J9</f>
        <v>0</v>
      </c>
      <c r="L9" s="27">
        <f>'[10]เย็น '!K9+'[10]เช้า '!K9+[10]บ่าย!K9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'[10]เย็น '!D10+'[10]เช้า '!D10+[10]บ่าย!D10</f>
        <v>0</v>
      </c>
      <c r="E10" s="27">
        <f>'[10]เย็น '!E10+'[10]เช้า '!E10+[10]บ่าย!E10</f>
        <v>0</v>
      </c>
      <c r="F10" s="27">
        <f>'[10]เย็น '!F10+'[10]เช้า '!F10+[10]บ่าย!F10</f>
        <v>0</v>
      </c>
      <c r="G10" s="27">
        <f>'[10]เย็น '!G10+'[10]เช้า '!G10+[10]บ่าย!G10</f>
        <v>0</v>
      </c>
      <c r="H10" s="27">
        <f>'[10]เย็น '!H10+'[10]เช้า '!H10+[10]บ่าย!H10</f>
        <v>0</v>
      </c>
      <c r="I10" s="27">
        <f>'[10]เย็น '!I10+'[10]เช้า '!I10+[10]บ่าย!I10</f>
        <v>0</v>
      </c>
      <c r="J10" s="27">
        <f t="shared" si="0"/>
        <v>0</v>
      </c>
      <c r="K10" s="27">
        <f>'[10]เย็น '!J10+'[10]เช้า '!J10+[10]บ่าย!J10</f>
        <v>0</v>
      </c>
      <c r="L10" s="27">
        <f>'[10]เย็น '!K10+'[10]เช้า '!K10+[10]บ่าย!K10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'[10]เย็น '!D11+'[10]เช้า '!D11+[10]บ่าย!D11</f>
        <v>0</v>
      </c>
      <c r="E11" s="27">
        <f>'[10]เย็น '!E11+'[10]เช้า '!E11+[10]บ่าย!E11</f>
        <v>0</v>
      </c>
      <c r="F11" s="27">
        <f>'[10]เย็น '!F11+'[10]เช้า '!F11+[10]บ่าย!F11</f>
        <v>0</v>
      </c>
      <c r="G11" s="27">
        <f>'[10]เย็น '!G11+'[10]เช้า '!G11+[10]บ่าย!G11</f>
        <v>0</v>
      </c>
      <c r="H11" s="27">
        <f>'[10]เย็น '!H11+'[10]เช้า '!H11+[10]บ่าย!H11</f>
        <v>0</v>
      </c>
      <c r="I11" s="27">
        <f>'[10]เย็น '!I11+'[10]เช้า '!I11+[10]บ่าย!I11</f>
        <v>0</v>
      </c>
      <c r="J11" s="27">
        <f t="shared" si="0"/>
        <v>0</v>
      </c>
      <c r="K11" s="27">
        <f>'[10]เย็น '!J11+'[10]เช้า '!J11+[10]บ่าย!J11</f>
        <v>0</v>
      </c>
      <c r="L11" s="27">
        <f>'[10]เย็น '!K11+'[10]เช้า '!K11+[10]บ่าย!K11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'[10]เย็น '!D12+'[10]เช้า '!D12+[10]บ่าย!D12</f>
        <v>0</v>
      </c>
      <c r="E12" s="27">
        <f>'[10]เย็น '!E12+'[10]เช้า '!E12+[10]บ่าย!E12</f>
        <v>0</v>
      </c>
      <c r="F12" s="27">
        <f>'[10]เย็น '!F12+'[10]เช้า '!F12+[10]บ่าย!F12</f>
        <v>0</v>
      </c>
      <c r="G12" s="27">
        <f>'[10]เย็น '!G12+'[10]เช้า '!G12+[10]บ่าย!G12</f>
        <v>0</v>
      </c>
      <c r="H12" s="27">
        <f>'[10]เย็น '!H12+'[10]เช้า '!H12+[10]บ่าย!H12</f>
        <v>0</v>
      </c>
      <c r="I12" s="27">
        <f>'[10]เย็น '!I12+'[10]เช้า '!I12+[10]บ่าย!I12</f>
        <v>0</v>
      </c>
      <c r="J12" s="27">
        <f t="shared" si="0"/>
        <v>0</v>
      </c>
      <c r="K12" s="27">
        <f>'[10]เย็น '!J12+'[10]เช้า '!J12+[10]บ่าย!J12</f>
        <v>0</v>
      </c>
      <c r="L12" s="27">
        <f>'[10]เย็น '!K12+'[10]เช้า '!K12+[10]บ่าย!K12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'[10]เย็น '!D13+'[10]เช้า '!D13+[10]บ่าย!D13</f>
        <v>0</v>
      </c>
      <c r="E13" s="27">
        <f>'[10]เย็น '!E13+'[10]เช้า '!E13+[10]บ่าย!E13</f>
        <v>0</v>
      </c>
      <c r="F13" s="27">
        <f>'[10]เย็น '!F13+'[10]เช้า '!F13+[10]บ่าย!F13</f>
        <v>0</v>
      </c>
      <c r="G13" s="27">
        <f>'[10]เย็น '!G13+'[10]เช้า '!G13+[10]บ่าย!G13</f>
        <v>0</v>
      </c>
      <c r="H13" s="27">
        <f>'[10]เย็น '!H13+'[10]เช้า '!H13+[10]บ่าย!H13</f>
        <v>0</v>
      </c>
      <c r="I13" s="27">
        <f>'[10]เย็น '!I13+'[10]เช้า '!I13+[10]บ่าย!I13</f>
        <v>0</v>
      </c>
      <c r="J13" s="27">
        <f t="shared" si="0"/>
        <v>0</v>
      </c>
      <c r="K13" s="27">
        <f>'[10]เย็น '!J13+'[10]เช้า '!J13+[10]บ่าย!J13</f>
        <v>0</v>
      </c>
      <c r="L13" s="27">
        <f>'[10]เย็น '!K13+'[10]เช้า '!K13+[10]บ่าย!K13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'[10]เย็น '!D14+'[10]เช้า '!D14+[10]บ่าย!D14</f>
        <v>0</v>
      </c>
      <c r="E14" s="27">
        <f>'[10]เย็น '!E14+'[10]เช้า '!E14+[10]บ่าย!E14</f>
        <v>0</v>
      </c>
      <c r="F14" s="27">
        <f>'[10]เย็น '!F14+'[10]เช้า '!F14+[10]บ่าย!F14</f>
        <v>0</v>
      </c>
      <c r="G14" s="27">
        <f>'[10]เย็น '!G14+'[10]เช้า '!G14+[10]บ่าย!G14</f>
        <v>0</v>
      </c>
      <c r="H14" s="27">
        <f>'[10]เย็น '!H14+'[10]เช้า '!H14+[10]บ่าย!H14</f>
        <v>0</v>
      </c>
      <c r="I14" s="27">
        <f>'[10]เย็น '!I14+'[10]เช้า '!I14+[10]บ่าย!I14</f>
        <v>0</v>
      </c>
      <c r="J14" s="27">
        <f t="shared" si="0"/>
        <v>0</v>
      </c>
      <c r="K14" s="27">
        <f>'[10]เย็น '!J14+'[10]เช้า '!J14+[10]บ่าย!J14</f>
        <v>0</v>
      </c>
      <c r="L14" s="27">
        <f>'[10]เย็น '!K14+'[10]เช้า '!K14+[10]บ่าย!K14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'[10]เย็น '!D15+'[10]เช้า '!D15+[10]บ่าย!D15</f>
        <v>0</v>
      </c>
      <c r="E15" s="27">
        <f>'[10]เย็น '!E15+'[10]เช้า '!E15+[10]บ่าย!E15</f>
        <v>0</v>
      </c>
      <c r="F15" s="27">
        <f>'[10]เย็น '!F15+'[10]เช้า '!F15+[10]บ่าย!F15</f>
        <v>0</v>
      </c>
      <c r="G15" s="27">
        <f>'[10]เย็น '!G15+'[10]เช้า '!G15+[10]บ่าย!G15</f>
        <v>0</v>
      </c>
      <c r="H15" s="27">
        <f>'[10]เย็น '!H15+'[10]เช้า '!H15+[10]บ่าย!H15</f>
        <v>0</v>
      </c>
      <c r="I15" s="27">
        <f>'[10]เย็น '!I15+'[10]เช้า '!I15+[10]บ่าย!I15</f>
        <v>0</v>
      </c>
      <c r="J15" s="27">
        <f t="shared" si="0"/>
        <v>0</v>
      </c>
      <c r="K15" s="27">
        <f>'[10]เย็น '!J15+'[10]เช้า '!J15+[10]บ่าย!J15</f>
        <v>0</v>
      </c>
      <c r="L15" s="27">
        <f>'[10]เย็น '!K15+'[10]เช้า '!K15+[10]บ่าย!K15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'[10]เย็น '!D16+'[10]เช้า '!D16+[10]บ่าย!D16</f>
        <v>0</v>
      </c>
      <c r="E16" s="27">
        <f>'[10]เย็น '!E16+'[10]เช้า '!E16+[10]บ่าย!E16</f>
        <v>0</v>
      </c>
      <c r="F16" s="27">
        <f>'[10]เย็น '!F16+'[10]เช้า '!F16+[10]บ่าย!F16</f>
        <v>0</v>
      </c>
      <c r="G16" s="27">
        <f>'[10]เย็น '!G16+'[10]เช้า '!G16+[10]บ่าย!G16</f>
        <v>0</v>
      </c>
      <c r="H16" s="27">
        <f>'[10]เย็น '!H16+'[10]เช้า '!H16+[10]บ่าย!H16</f>
        <v>0</v>
      </c>
      <c r="I16" s="27">
        <f>'[10]เย็น '!I16+'[10]เช้า '!I16+[10]บ่าย!I16</f>
        <v>0</v>
      </c>
      <c r="J16" s="27">
        <f t="shared" si="0"/>
        <v>0</v>
      </c>
      <c r="K16" s="27">
        <f>'[10]เย็น '!J16+'[10]เช้า '!J16+[10]บ่าย!J16</f>
        <v>0</v>
      </c>
      <c r="L16" s="27">
        <f>'[10]เย็น '!K16+'[10]เช้า '!K16+[10]บ่าย!K16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'[10]เย็น '!D17+'[10]เช้า '!D17+[10]บ่าย!D17</f>
        <v>0</v>
      </c>
      <c r="E17" s="27">
        <f>'[10]เย็น '!E17+'[10]เช้า '!E17+[10]บ่าย!E17</f>
        <v>0</v>
      </c>
      <c r="F17" s="27">
        <f>'[10]เย็น '!F17+'[10]เช้า '!F17+[10]บ่าย!F17</f>
        <v>0</v>
      </c>
      <c r="G17" s="27">
        <f>'[10]เย็น '!G17+'[10]เช้า '!G17+[10]บ่าย!G17</f>
        <v>0</v>
      </c>
      <c r="H17" s="27">
        <f>'[10]เย็น '!H17+'[10]เช้า '!H17+[10]บ่าย!H17</f>
        <v>0</v>
      </c>
      <c r="I17" s="27">
        <f>'[10]เย็น '!I17+'[10]เช้า '!I17+[10]บ่าย!I17</f>
        <v>0</v>
      </c>
      <c r="J17" s="27">
        <f t="shared" si="0"/>
        <v>0</v>
      </c>
      <c r="K17" s="27">
        <f>'[10]เย็น '!J17+'[10]เช้า '!J17+[10]บ่าย!J17</f>
        <v>0</v>
      </c>
      <c r="L17" s="27">
        <f>'[10]เย็น '!K17+'[10]เช้า '!K17+[10]บ่าย!K17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'[10]เย็น '!D18+'[10]เช้า '!D18+[10]บ่าย!D18</f>
        <v>0</v>
      </c>
      <c r="E18" s="27">
        <f>'[10]เย็น '!E18+'[10]เช้า '!E18+[10]บ่าย!E18</f>
        <v>0</v>
      </c>
      <c r="F18" s="27">
        <f>'[10]เย็น '!F18+'[10]เช้า '!F18+[10]บ่าย!F18</f>
        <v>0</v>
      </c>
      <c r="G18" s="27">
        <f>'[10]เย็น '!G18+'[10]เช้า '!G18+[10]บ่าย!G18</f>
        <v>0</v>
      </c>
      <c r="H18" s="27">
        <f>'[10]เย็น '!H18+'[10]เช้า '!H18+[10]บ่าย!H18</f>
        <v>0</v>
      </c>
      <c r="I18" s="27">
        <f>'[10]เย็น '!I18+'[10]เช้า '!I18+[10]บ่าย!I18</f>
        <v>0</v>
      </c>
      <c r="J18" s="27">
        <f t="shared" si="0"/>
        <v>0</v>
      </c>
      <c r="K18" s="27">
        <f>'[10]เย็น '!J18+'[10]เช้า '!J18+[10]บ่าย!J18</f>
        <v>0</v>
      </c>
      <c r="L18" s="27">
        <f>'[10]เย็น '!K18+'[10]เช้า '!K18+[10]บ่าย!K18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'[10]เย็น '!D19+'[10]เช้า '!D19+[10]บ่าย!D19</f>
        <v>0</v>
      </c>
      <c r="E19" s="27">
        <f>'[10]เย็น '!E19+'[10]เช้า '!E19+[10]บ่าย!E19</f>
        <v>0</v>
      </c>
      <c r="F19" s="27">
        <f>'[10]เย็น '!F19+'[10]เช้า '!F19+[10]บ่าย!F19</f>
        <v>0</v>
      </c>
      <c r="G19" s="27">
        <f>'[10]เย็น '!G19+'[10]เช้า '!G19+[10]บ่าย!G19</f>
        <v>0</v>
      </c>
      <c r="H19" s="27">
        <f>'[10]เย็น '!H19+'[10]เช้า '!H19+[10]บ่าย!H19</f>
        <v>0</v>
      </c>
      <c r="I19" s="27">
        <f>'[10]เย็น '!I19+'[10]เช้า '!I19+[10]บ่าย!I19</f>
        <v>0</v>
      </c>
      <c r="J19" s="27">
        <f t="shared" si="0"/>
        <v>0</v>
      </c>
      <c r="K19" s="27">
        <f>'[10]เย็น '!J19+'[10]เช้า '!J19+[10]บ่าย!J19</f>
        <v>0</v>
      </c>
      <c r="L19" s="27">
        <f>'[10]เย็น '!K19+'[10]เช้า '!K19+[10]บ่าย!K19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'[10]เย็น '!D20+'[10]เช้า '!D20+[10]บ่าย!D20</f>
        <v>0</v>
      </c>
      <c r="E20" s="27">
        <f>'[10]เย็น '!E20+'[10]เช้า '!E20+[10]บ่าย!E20</f>
        <v>0</v>
      </c>
      <c r="F20" s="27">
        <f>'[10]เย็น '!F20+'[10]เช้า '!F20+[10]บ่าย!F20</f>
        <v>0</v>
      </c>
      <c r="G20" s="27">
        <f>'[10]เย็น '!G20+'[10]เช้า '!G20+[10]บ่าย!G20</f>
        <v>0</v>
      </c>
      <c r="H20" s="27">
        <f>'[10]เย็น '!H20+'[10]เช้า '!H20+[10]บ่าย!H20</f>
        <v>0</v>
      </c>
      <c r="I20" s="27">
        <f>'[10]เย็น '!I20+'[10]เช้า '!I20+[10]บ่าย!I20</f>
        <v>0</v>
      </c>
      <c r="J20" s="27">
        <f t="shared" si="0"/>
        <v>0</v>
      </c>
      <c r="K20" s="27">
        <f>'[10]เย็น '!J20+'[10]เช้า '!J20+[10]บ่าย!J20</f>
        <v>0</v>
      </c>
      <c r="L20" s="27">
        <f>'[10]เย็น '!K20+'[10]เช้า '!K20+[10]บ่าย!K20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'[10]เย็น '!D21+'[10]เช้า '!D21+[10]บ่าย!D21</f>
        <v>0</v>
      </c>
      <c r="E21" s="27">
        <f>'[10]เย็น '!E21+'[10]เช้า '!E21+[10]บ่าย!E21</f>
        <v>0</v>
      </c>
      <c r="F21" s="27">
        <f>'[10]เย็น '!F21+'[10]เช้า '!F21+[10]บ่าย!F21</f>
        <v>0</v>
      </c>
      <c r="G21" s="27">
        <f>'[10]เย็น '!G21+'[10]เช้า '!G21+[10]บ่าย!G21</f>
        <v>0</v>
      </c>
      <c r="H21" s="27">
        <f>'[10]เย็น '!H21+'[10]เช้า '!H21+[10]บ่าย!H21</f>
        <v>0</v>
      </c>
      <c r="I21" s="27">
        <f>'[10]เย็น '!I21+'[10]เช้า '!I21+[10]บ่าย!I21</f>
        <v>0</v>
      </c>
      <c r="J21" s="27">
        <f t="shared" si="0"/>
        <v>0</v>
      </c>
      <c r="K21" s="27">
        <f>'[10]เย็น '!J21+'[10]เช้า '!J21+[10]บ่าย!J21</f>
        <v>0</v>
      </c>
      <c r="L21" s="27">
        <f>'[10]เย็น '!K21+'[10]เช้า '!K21+[10]บ่าย!K21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'[10]เย็น '!D22+'[10]เช้า '!D22+[10]บ่าย!D22</f>
        <v>0</v>
      </c>
      <c r="E22" s="27">
        <f>'[10]เย็น '!E22+'[10]เช้า '!E22+[10]บ่าย!E22</f>
        <v>0</v>
      </c>
      <c r="F22" s="27">
        <f>'[10]เย็น '!F22+'[10]เช้า '!F22+[10]บ่าย!F22</f>
        <v>0</v>
      </c>
      <c r="G22" s="27">
        <f>'[10]เย็น '!G22+'[10]เช้า '!G22+[10]บ่าย!G22</f>
        <v>0</v>
      </c>
      <c r="H22" s="27">
        <f>'[10]เย็น '!H22+'[10]เช้า '!H22+[10]บ่าย!H22</f>
        <v>0</v>
      </c>
      <c r="I22" s="27">
        <f>'[10]เย็น '!I22+'[10]เช้า '!I22+[10]บ่าย!I22</f>
        <v>0</v>
      </c>
      <c r="J22" s="27">
        <f t="shared" si="0"/>
        <v>0</v>
      </c>
      <c r="K22" s="27">
        <f>'[10]เย็น '!J22+'[10]เช้า '!J22+[10]บ่าย!J22</f>
        <v>0</v>
      </c>
      <c r="L22" s="27">
        <f>'[10]เย็น '!K22+'[10]เช้า '!K22+[10]บ่าย!K22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'[10]เย็น '!D23+'[10]เช้า '!D23+[10]บ่าย!D23</f>
        <v>0</v>
      </c>
      <c r="E23" s="27">
        <f>'[10]เย็น '!E23+'[10]เช้า '!E23+[10]บ่าย!E23</f>
        <v>0</v>
      </c>
      <c r="F23" s="27">
        <f>'[10]เย็น '!F23+'[10]เช้า '!F23+[10]บ่าย!F23</f>
        <v>0</v>
      </c>
      <c r="G23" s="27">
        <f>'[10]เย็น '!G23+'[10]เช้า '!G23+[10]บ่าย!G23</f>
        <v>0</v>
      </c>
      <c r="H23" s="27">
        <f>'[10]เย็น '!H23+'[10]เช้า '!H23+[10]บ่าย!H23</f>
        <v>0</v>
      </c>
      <c r="I23" s="27">
        <f>'[10]เย็น '!I23+'[10]เช้า '!I23+[10]บ่าย!I23</f>
        <v>0</v>
      </c>
      <c r="J23" s="27">
        <f t="shared" si="0"/>
        <v>0</v>
      </c>
      <c r="K23" s="27">
        <f>'[10]เย็น '!J23+'[10]เช้า '!J23+[10]บ่าย!J23</f>
        <v>0</v>
      </c>
      <c r="L23" s="27">
        <f>'[10]เย็น '!K23+'[10]เช้า '!K23+[10]บ่าย!K23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'[10]เย็น '!D24+'[10]เช้า '!D24+[10]บ่าย!D24</f>
        <v>0</v>
      </c>
      <c r="E24" s="27">
        <f>'[10]เย็น '!E24+'[10]เช้า '!E24+[10]บ่าย!E24</f>
        <v>0</v>
      </c>
      <c r="F24" s="27">
        <f>'[10]เย็น '!F24+'[10]เช้า '!F24+[10]บ่าย!F24</f>
        <v>0</v>
      </c>
      <c r="G24" s="27">
        <f>'[10]เย็น '!G24+'[10]เช้า '!G24+[10]บ่าย!G24</f>
        <v>0</v>
      </c>
      <c r="H24" s="27">
        <f>'[10]เย็น '!H24+'[10]เช้า '!H24+[10]บ่าย!H24</f>
        <v>0</v>
      </c>
      <c r="I24" s="27">
        <f>'[10]เย็น '!I24+'[10]เช้า '!I24+[10]บ่าย!I24</f>
        <v>0</v>
      </c>
      <c r="J24" s="27">
        <f t="shared" si="0"/>
        <v>0</v>
      </c>
      <c r="K24" s="27">
        <f>'[10]เย็น '!J24+'[10]เช้า '!J24+[10]บ่าย!J24</f>
        <v>0</v>
      </c>
      <c r="L24" s="27">
        <f>'[10]เย็น '!K24+'[10]เช้า '!K24+[10]บ่าย!K24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'[10]เย็น '!D25+'[10]เช้า '!D25+[10]บ่าย!D25</f>
        <v>1</v>
      </c>
      <c r="E25" s="27">
        <f>'[10]เย็น '!E25+'[10]เช้า '!E25+[10]บ่าย!E25</f>
        <v>7</v>
      </c>
      <c r="F25" s="27">
        <f>'[10]เย็น '!F25+'[10]เช้า '!F25+[10]บ่าย!F25</f>
        <v>6</v>
      </c>
      <c r="G25" s="27">
        <f>'[10]เย็น '!G25+'[10]เช้า '!G25+[10]บ่าย!G25</f>
        <v>3</v>
      </c>
      <c r="H25" s="27">
        <f>'[10]เย็น '!H25+'[10]เช้า '!H25+[10]บ่าย!H25</f>
        <v>0</v>
      </c>
      <c r="I25" s="27">
        <f>'[10]เย็น '!I25+'[10]เช้า '!I25+[10]บ่าย!I25</f>
        <v>0</v>
      </c>
      <c r="J25" s="27">
        <f t="shared" si="0"/>
        <v>3</v>
      </c>
      <c r="K25" s="27">
        <f>'[10]เย็น '!J25+'[10]เช้า '!J25+[10]บ่าย!J25</f>
        <v>0</v>
      </c>
      <c r="L25" s="27">
        <f>'[10]เย็น '!K25+'[10]เช้า '!K25+[10]บ่าย!K25</f>
        <v>3</v>
      </c>
      <c r="M25" s="28">
        <f t="shared" si="1"/>
        <v>20</v>
      </c>
      <c r="N25" s="21"/>
      <c r="O25" s="21">
        <v>101</v>
      </c>
      <c r="P25" s="21"/>
      <c r="Q25" s="21"/>
      <c r="R25" s="29">
        <f t="shared" si="2"/>
        <v>81</v>
      </c>
    </row>
    <row r="26" spans="2:18" x14ac:dyDescent="0.25">
      <c r="B26" s="21">
        <v>1004055</v>
      </c>
      <c r="C26" s="26" t="s">
        <v>6</v>
      </c>
      <c r="D26" s="27">
        <f>'[10]เย็น '!D26+'[10]เช้า '!D26+[10]บ่าย!D26</f>
        <v>2</v>
      </c>
      <c r="E26" s="27">
        <f>'[10]เย็น '!E26+'[10]เช้า '!E26+[10]บ่าย!E26</f>
        <v>2</v>
      </c>
      <c r="F26" s="27">
        <f>'[10]เย็น '!F26+'[10]เช้า '!F26+[10]บ่าย!F26</f>
        <v>3</v>
      </c>
      <c r="G26" s="27">
        <f>'[10]เย็น '!G26+'[10]เช้า '!G26+[10]บ่าย!G26</f>
        <v>0</v>
      </c>
      <c r="H26" s="27">
        <f>'[10]เย็น '!H26+'[10]เช้า '!H26+[10]บ่าย!H26</f>
        <v>0</v>
      </c>
      <c r="I26" s="27">
        <f>'[10]เย็น '!I26+'[10]เช้า '!I26+[10]บ่าย!I26</f>
        <v>0</v>
      </c>
      <c r="J26" s="27">
        <f t="shared" si="0"/>
        <v>0</v>
      </c>
      <c r="K26" s="27">
        <f>'[10]เย็น '!J26+'[10]เช้า '!J26+[10]บ่าย!J26</f>
        <v>0</v>
      </c>
      <c r="L26" s="27">
        <f>'[10]เย็น '!K26+'[10]เช้า '!K26+[10]บ่าย!K26</f>
        <v>15</v>
      </c>
      <c r="M26" s="28">
        <f t="shared" si="1"/>
        <v>22</v>
      </c>
      <c r="N26" s="21"/>
      <c r="O26" s="21"/>
      <c r="P26" s="21"/>
      <c r="Q26" s="21"/>
      <c r="R26" s="29">
        <f t="shared" si="2"/>
        <v>-22</v>
      </c>
    </row>
    <row r="27" spans="2:18" x14ac:dyDescent="0.25">
      <c r="B27" s="21">
        <v>1004055</v>
      </c>
      <c r="C27" s="26" t="s">
        <v>98</v>
      </c>
      <c r="D27" s="27">
        <f>'[10]เย็น '!D27+'[10]เช้า '!D27+[10]บ่าย!D27</f>
        <v>0</v>
      </c>
      <c r="E27" s="27">
        <f>'[10]เย็น '!E27+'[10]เช้า '!E27+[10]บ่าย!E27</f>
        <v>0</v>
      </c>
      <c r="F27" s="27">
        <f>'[10]เย็น '!F27+'[10]เช้า '!F27+[10]บ่าย!F27</f>
        <v>0</v>
      </c>
      <c r="G27" s="27">
        <f>'[10]เย็น '!G27+'[10]เช้า '!G27+[10]บ่าย!G27</f>
        <v>0</v>
      </c>
      <c r="H27" s="27">
        <f>'[10]เย็น '!H27+'[10]เช้า '!H27+[10]บ่าย!H27</f>
        <v>0</v>
      </c>
      <c r="I27" s="27">
        <f>'[10]เย็น '!I27+'[10]เช้า '!I27+[10]บ่าย!I27</f>
        <v>0</v>
      </c>
      <c r="J27" s="27">
        <f t="shared" si="0"/>
        <v>0</v>
      </c>
      <c r="K27" s="27">
        <f>'[10]เย็น '!J27+'[10]เช้า '!J27+[10]บ่าย!J27</f>
        <v>0</v>
      </c>
      <c r="L27" s="27">
        <f>'[10]เย็น '!K27+'[10]เช้า '!K27+[10]บ่าย!K27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'[10]เย็น '!D28+'[10]เช้า '!D28+[10]บ่าย!D28</f>
        <v>0</v>
      </c>
      <c r="E28" s="27">
        <f>'[10]เย็น '!E28+'[10]เช้า '!E28+[10]บ่าย!E28</f>
        <v>0</v>
      </c>
      <c r="F28" s="27">
        <f>'[10]เย็น '!F28+'[10]เช้า '!F28+[10]บ่าย!F28</f>
        <v>0</v>
      </c>
      <c r="G28" s="27">
        <f>'[10]เย็น '!G28+'[10]เช้า '!G28+[10]บ่าย!G28</f>
        <v>0</v>
      </c>
      <c r="H28" s="27">
        <f>'[10]เย็น '!H28+'[10]เช้า '!H28+[10]บ่าย!H28</f>
        <v>0</v>
      </c>
      <c r="I28" s="27">
        <f>'[10]เย็น '!I28+'[10]เช้า '!I28+[10]บ่าย!I28</f>
        <v>0</v>
      </c>
      <c r="J28" s="27">
        <f t="shared" si="0"/>
        <v>0</v>
      </c>
      <c r="K28" s="27">
        <f>'[10]เย็น '!J28+'[10]เช้า '!J28+[10]บ่าย!J28</f>
        <v>0</v>
      </c>
      <c r="L28" s="27">
        <f>'[10]เย็น '!K28+'[10]เช้า '!K28+[10]บ่าย!K28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'[10]เย็น '!D29+'[10]เช้า '!D29+[10]บ่าย!D29</f>
        <v>0</v>
      </c>
      <c r="E29" s="27">
        <f>'[10]เย็น '!E29+'[10]เช้า '!E29+[10]บ่าย!E29</f>
        <v>0</v>
      </c>
      <c r="F29" s="27">
        <f>'[10]เย็น '!F29+'[10]เช้า '!F29+[10]บ่าย!F29</f>
        <v>0</v>
      </c>
      <c r="G29" s="27">
        <f>'[10]เย็น '!G29+'[10]เช้า '!G29+[10]บ่าย!G29</f>
        <v>0</v>
      </c>
      <c r="H29" s="27">
        <f>'[10]เย็น '!H29+'[10]เช้า '!H29+[10]บ่าย!H29</f>
        <v>0</v>
      </c>
      <c r="I29" s="27">
        <f>'[10]เย็น '!I29+'[10]เช้า '!I29+[10]บ่าย!I29</f>
        <v>0</v>
      </c>
      <c r="J29" s="27">
        <f t="shared" si="0"/>
        <v>0</v>
      </c>
      <c r="K29" s="27">
        <f>'[10]เย็น '!J29+'[10]เช้า '!J29+[10]บ่าย!J29</f>
        <v>0</v>
      </c>
      <c r="L29" s="27">
        <f>'[10]เย็น '!K29+'[10]เช้า '!K29+[10]บ่าย!K29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'[10]เย็น '!D30+'[10]เช้า '!D30+[10]บ่าย!D30</f>
        <v>0</v>
      </c>
      <c r="E30" s="27">
        <f>'[10]เย็น '!E30+'[10]เช้า '!E30+[10]บ่าย!E30</f>
        <v>0</v>
      </c>
      <c r="F30" s="27">
        <f>'[10]เย็น '!F30+'[10]เช้า '!F30+[10]บ่าย!F30</f>
        <v>0</v>
      </c>
      <c r="G30" s="27">
        <f>'[10]เย็น '!G30+'[10]เช้า '!G30+[10]บ่าย!G30</f>
        <v>0</v>
      </c>
      <c r="H30" s="27">
        <f>'[10]เย็น '!H30+'[10]เช้า '!H30+[10]บ่าย!H30</f>
        <v>0</v>
      </c>
      <c r="I30" s="27">
        <f>'[10]เย็น '!I30+'[10]เช้า '!I30+[10]บ่าย!I30</f>
        <v>0</v>
      </c>
      <c r="J30" s="27">
        <f t="shared" si="0"/>
        <v>0</v>
      </c>
      <c r="K30" s="27">
        <f>'[10]เย็น '!J30+'[10]เช้า '!J30+[10]บ่าย!J30</f>
        <v>0</v>
      </c>
      <c r="L30" s="27">
        <f>'[10]เย็น '!K30+'[10]เช้า '!K30+[10]บ่าย!K30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'[10]เย็น '!D31+'[10]เช้า '!D31+[10]บ่าย!D31</f>
        <v>0</v>
      </c>
      <c r="E31" s="27">
        <f>'[10]เย็น '!E31+'[10]เช้า '!E31+[10]บ่าย!E31</f>
        <v>0</v>
      </c>
      <c r="F31" s="27">
        <f>'[10]เย็น '!F31+'[10]เช้า '!F31+[10]บ่าย!F31</f>
        <v>0</v>
      </c>
      <c r="G31" s="27">
        <f>'[10]เย็น '!G31+'[10]เช้า '!G31+[10]บ่าย!G31</f>
        <v>0</v>
      </c>
      <c r="H31" s="27">
        <f>'[10]เย็น '!H31+'[10]เช้า '!H31+[10]บ่าย!H31</f>
        <v>0</v>
      </c>
      <c r="I31" s="27">
        <f>'[10]เย็น '!I31+'[10]เช้า '!I31+[10]บ่าย!I31</f>
        <v>0</v>
      </c>
      <c r="J31" s="27">
        <f t="shared" si="0"/>
        <v>0</v>
      </c>
      <c r="K31" s="27">
        <f>'[10]เย็น '!J31+'[10]เช้า '!J31+[10]บ่าย!J31</f>
        <v>0</v>
      </c>
      <c r="L31" s="27">
        <f>'[10]เย็น '!K31+'[10]เช้า '!K31+[10]บ่าย!K31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'[10]เย็น '!D32+'[10]เช้า '!D32+[10]บ่าย!D32</f>
        <v>0</v>
      </c>
      <c r="E32" s="27">
        <f>'[10]เย็น '!E32+'[10]เช้า '!E32+[10]บ่าย!E32</f>
        <v>0</v>
      </c>
      <c r="F32" s="27">
        <f>'[10]เย็น '!F32+'[10]เช้า '!F32+[10]บ่าย!F32</f>
        <v>0</v>
      </c>
      <c r="G32" s="27">
        <f>'[10]เย็น '!G32+'[10]เช้า '!G32+[10]บ่าย!G32</f>
        <v>0</v>
      </c>
      <c r="H32" s="27">
        <f>'[10]เย็น '!H32+'[10]เช้า '!H32+[10]บ่าย!H32</f>
        <v>0</v>
      </c>
      <c r="I32" s="27">
        <f>'[10]เย็น '!I32+'[10]เช้า '!I32+[10]บ่าย!I32</f>
        <v>0</v>
      </c>
      <c r="J32" s="27">
        <f t="shared" si="0"/>
        <v>0</v>
      </c>
      <c r="K32" s="27">
        <f>'[10]เย็น '!J32+'[10]เช้า '!J32+[10]บ่าย!J32</f>
        <v>0</v>
      </c>
      <c r="L32" s="27">
        <f>'[10]เย็น '!K32+'[10]เช้า '!K32+[10]บ่าย!K32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'[10]เย็น '!D33+'[10]เช้า '!D33+[10]บ่าย!D33</f>
        <v>0</v>
      </c>
      <c r="E33" s="27">
        <f>'[10]เย็น '!E33+'[10]เช้า '!E33+[10]บ่าย!E33</f>
        <v>0</v>
      </c>
      <c r="F33" s="27">
        <f>'[10]เย็น '!F33+'[10]เช้า '!F33+[10]บ่าย!F33</f>
        <v>0</v>
      </c>
      <c r="G33" s="27">
        <f>'[10]เย็น '!G33+'[10]เช้า '!G33+[10]บ่าย!G33</f>
        <v>0</v>
      </c>
      <c r="H33" s="27">
        <f>'[10]เย็น '!H33+'[10]เช้า '!H33+[10]บ่าย!H33</f>
        <v>0</v>
      </c>
      <c r="I33" s="27">
        <f>'[10]เย็น '!I33+'[10]เช้า '!I33+[10]บ่าย!I33</f>
        <v>0</v>
      </c>
      <c r="J33" s="27">
        <f t="shared" si="0"/>
        <v>0</v>
      </c>
      <c r="K33" s="27">
        <f>'[10]เย็น '!J33+'[10]เช้า '!J33+[10]บ่าย!J33</f>
        <v>0</v>
      </c>
      <c r="L33" s="27">
        <f>'[10]เย็น '!K33+'[10]เช้า '!K33+[10]บ่าย!K33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'[10]เย็น '!D34+'[10]เช้า '!D34+[10]บ่าย!D34</f>
        <v>0</v>
      </c>
      <c r="E34" s="27">
        <f>'[10]เย็น '!E34+'[10]เช้า '!E34+[10]บ่าย!E34</f>
        <v>0</v>
      </c>
      <c r="F34" s="27">
        <f>'[10]เย็น '!F34+'[10]เช้า '!F34+[10]บ่าย!F34</f>
        <v>0</v>
      </c>
      <c r="G34" s="27">
        <f>'[10]เย็น '!G34+'[10]เช้า '!G34+[10]บ่าย!G34</f>
        <v>0</v>
      </c>
      <c r="H34" s="27">
        <f>'[10]เย็น '!H34+'[10]เช้า '!H34+[10]บ่าย!H34</f>
        <v>0</v>
      </c>
      <c r="I34" s="27">
        <f>'[10]เย็น '!I34+'[10]เช้า '!I34+[10]บ่าย!I34</f>
        <v>0</v>
      </c>
      <c r="J34" s="27">
        <f t="shared" si="0"/>
        <v>0</v>
      </c>
      <c r="K34" s="27">
        <f>'[10]เย็น '!J34+'[10]เช้า '!J34+[10]บ่าย!J34</f>
        <v>0</v>
      </c>
      <c r="L34" s="27">
        <f>'[10]เย็น '!K34+'[10]เช้า '!K34+[10]บ่าย!K34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'[10]เย็น '!D35+'[10]เช้า '!D35+[10]บ่าย!D35</f>
        <v>0</v>
      </c>
      <c r="E35" s="27">
        <f>'[10]เย็น '!E35+'[10]เช้า '!E35+[10]บ่าย!E35</f>
        <v>0</v>
      </c>
      <c r="F35" s="27">
        <f>'[10]เย็น '!F35+'[10]เช้า '!F35+[10]บ่าย!F35</f>
        <v>0</v>
      </c>
      <c r="G35" s="27">
        <f>'[10]เย็น '!G35+'[10]เช้า '!G35+[10]บ่าย!G35</f>
        <v>0</v>
      </c>
      <c r="H35" s="27">
        <f>'[10]เย็น '!H35+'[10]เช้า '!H35+[10]บ่าย!H35</f>
        <v>0</v>
      </c>
      <c r="I35" s="27">
        <f>'[10]เย็น '!I35+'[10]เช้า '!I35+[10]บ่าย!I35</f>
        <v>0</v>
      </c>
      <c r="J35" s="27">
        <f t="shared" si="0"/>
        <v>0</v>
      </c>
      <c r="K35" s="27">
        <f>'[10]เย็น '!J35+'[10]เช้า '!J35+[10]บ่าย!J35</f>
        <v>0</v>
      </c>
      <c r="L35" s="27">
        <f>'[10]เย็น '!K35+'[10]เช้า '!K35+[10]บ่าย!K35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'[10]เย็น '!D36+'[10]เช้า '!D36+[10]บ่าย!D36</f>
        <v>0</v>
      </c>
      <c r="E36" s="27">
        <f>'[10]เย็น '!E36+'[10]เช้า '!E36+[10]บ่าย!E36</f>
        <v>0</v>
      </c>
      <c r="F36" s="27">
        <f>'[10]เย็น '!F36+'[10]เช้า '!F36+[10]บ่าย!F36</f>
        <v>0</v>
      </c>
      <c r="G36" s="27">
        <f>'[10]เย็น '!G36+'[10]เช้า '!G36+[10]บ่าย!G36</f>
        <v>0</v>
      </c>
      <c r="H36" s="27">
        <f>'[10]เย็น '!H36+'[10]เช้า '!H36+[10]บ่าย!H36</f>
        <v>0</v>
      </c>
      <c r="I36" s="27">
        <f>'[10]เย็น '!I36+'[10]เช้า '!I36+[10]บ่าย!I36</f>
        <v>0</v>
      </c>
      <c r="J36" s="27">
        <f t="shared" si="0"/>
        <v>0</v>
      </c>
      <c r="K36" s="27">
        <f>'[10]เย็น '!J36+'[10]เช้า '!J36+[10]บ่าย!J36</f>
        <v>0</v>
      </c>
      <c r="L36" s="27">
        <f>'[10]เย็น '!K36+'[10]เช้า '!K36+[10]บ่าย!K36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'[10]เย็น '!D37+'[10]เช้า '!D37+[10]บ่าย!D37</f>
        <v>0</v>
      </c>
      <c r="E37" s="27">
        <f>'[10]เย็น '!E37+'[10]เช้า '!E37+[10]บ่าย!E37</f>
        <v>0</v>
      </c>
      <c r="F37" s="27">
        <f>'[10]เย็น '!F37+'[10]เช้า '!F37+[10]บ่าย!F37</f>
        <v>0</v>
      </c>
      <c r="G37" s="27">
        <f>'[10]เย็น '!G37+'[10]เช้า '!G37+[10]บ่าย!G37</f>
        <v>0</v>
      </c>
      <c r="H37" s="27">
        <f>'[10]เย็น '!H37+'[10]เช้า '!H37+[10]บ่าย!H37</f>
        <v>0</v>
      </c>
      <c r="I37" s="27">
        <f>'[10]เย็น '!I37+'[10]เช้า '!I37+[10]บ่าย!I37</f>
        <v>0</v>
      </c>
      <c r="J37" s="27">
        <f t="shared" si="0"/>
        <v>0</v>
      </c>
      <c r="K37" s="27">
        <f>'[10]เย็น '!J37+'[10]เช้า '!J37+[10]บ่าย!J37</f>
        <v>0</v>
      </c>
      <c r="L37" s="27">
        <f>'[10]เย็น '!K37+'[10]เช้า '!K37+[10]บ่าย!K37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'[10]เย็น '!D38+'[10]เช้า '!D38+[10]บ่าย!D38</f>
        <v>0</v>
      </c>
      <c r="E38" s="27">
        <f>'[10]เย็น '!E38+'[10]เช้า '!E38+[10]บ่าย!E38</f>
        <v>0</v>
      </c>
      <c r="F38" s="27">
        <f>'[10]เย็น '!F38+'[10]เช้า '!F38+[10]บ่าย!F38</f>
        <v>0</v>
      </c>
      <c r="G38" s="27">
        <f>'[10]เย็น '!G38+'[10]เช้า '!G38+[10]บ่าย!G38</f>
        <v>0</v>
      </c>
      <c r="H38" s="27">
        <f>'[10]เย็น '!H38+'[10]เช้า '!H38+[10]บ่าย!H38</f>
        <v>0</v>
      </c>
      <c r="I38" s="27">
        <f>'[10]เย็น '!I38+'[10]เช้า '!I38+[10]บ่าย!I38</f>
        <v>0</v>
      </c>
      <c r="J38" s="27">
        <f t="shared" si="0"/>
        <v>0</v>
      </c>
      <c r="K38" s="27">
        <f>'[10]เย็น '!J38+'[10]เช้า '!J38+[10]บ่าย!J38</f>
        <v>0</v>
      </c>
      <c r="L38" s="27">
        <f>'[10]เย็น '!K38+'[10]เช้า '!K38+[10]บ่าย!K38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'[10]เย็น '!D39+'[10]เช้า '!D39+[10]บ่าย!D39</f>
        <v>0</v>
      </c>
      <c r="E39" s="27">
        <f>'[10]เย็น '!E39+'[10]เช้า '!E39+[10]บ่าย!E39</f>
        <v>0</v>
      </c>
      <c r="F39" s="27">
        <f>'[10]เย็น '!F39+'[10]เช้า '!F39+[10]บ่าย!F39</f>
        <v>0</v>
      </c>
      <c r="G39" s="27">
        <f>'[10]เย็น '!G39+'[10]เช้า '!G39+[10]บ่าย!G39</f>
        <v>0</v>
      </c>
      <c r="H39" s="27">
        <f>'[10]เย็น '!H39+'[10]เช้า '!H39+[10]บ่าย!H39</f>
        <v>0</v>
      </c>
      <c r="I39" s="27">
        <f>'[10]เย็น '!I39+'[10]เช้า '!I39+[10]บ่าย!I39</f>
        <v>0</v>
      </c>
      <c r="J39" s="27">
        <f t="shared" si="0"/>
        <v>0</v>
      </c>
      <c r="K39" s="27">
        <f>'[10]เย็น '!J39+'[10]เช้า '!J39+[10]บ่าย!J39</f>
        <v>0</v>
      </c>
      <c r="L39" s="27">
        <f>'[10]เย็น '!K39+'[10]เช้า '!K39+[10]บ่าย!K39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'[10]เย็น '!D40+'[10]เช้า '!D40+[10]บ่าย!D40</f>
        <v>0</v>
      </c>
      <c r="E40" s="27">
        <f>'[10]เย็น '!E40+'[10]เช้า '!E40+[10]บ่าย!E40</f>
        <v>0</v>
      </c>
      <c r="F40" s="27">
        <f>'[10]เย็น '!F40+'[10]เช้า '!F40+[10]บ่าย!F40</f>
        <v>0</v>
      </c>
      <c r="G40" s="27">
        <f>'[10]เย็น '!G40+'[10]เช้า '!G40+[10]บ่าย!G40</f>
        <v>0</v>
      </c>
      <c r="H40" s="27">
        <f>'[10]เย็น '!H40+'[10]เช้า '!H40+[10]บ่าย!H40</f>
        <v>0</v>
      </c>
      <c r="I40" s="27">
        <f>'[10]เย็น '!I40+'[10]เช้า '!I40+[10]บ่าย!I40</f>
        <v>0</v>
      </c>
      <c r="J40" s="27">
        <f t="shared" si="0"/>
        <v>0</v>
      </c>
      <c r="K40" s="27">
        <f>'[10]เย็น '!J40+'[10]เช้า '!J40+[10]บ่าย!J40</f>
        <v>0</v>
      </c>
      <c r="L40" s="27">
        <f>'[10]เย็น '!K40+'[10]เช้า '!K40+[10]บ่าย!K40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'[10]เย็น '!D41+'[10]เช้า '!D41+[10]บ่าย!D41</f>
        <v>0</v>
      </c>
      <c r="E41" s="27">
        <f>'[10]เย็น '!E41+'[10]เช้า '!E41+[10]บ่าย!E41</f>
        <v>0</v>
      </c>
      <c r="F41" s="27">
        <f>'[10]เย็น '!F41+'[10]เช้า '!F41+[10]บ่าย!F41</f>
        <v>0</v>
      </c>
      <c r="G41" s="27">
        <f>'[10]เย็น '!G41+'[10]เช้า '!G41+[10]บ่าย!G41</f>
        <v>0</v>
      </c>
      <c r="H41" s="27">
        <f>'[10]เย็น '!H41+'[10]เช้า '!H41+[10]บ่าย!H41</f>
        <v>0</v>
      </c>
      <c r="I41" s="27">
        <f>'[10]เย็น '!I41+'[10]เช้า '!I41+[10]บ่าย!I41</f>
        <v>0</v>
      </c>
      <c r="J41" s="27">
        <f t="shared" si="0"/>
        <v>0</v>
      </c>
      <c r="K41" s="27">
        <f>'[10]เย็น '!J41+'[10]เช้า '!J41+[10]บ่าย!J41</f>
        <v>0</v>
      </c>
      <c r="L41" s="27">
        <f>'[10]เย็น '!K41+'[10]เช้า '!K41+[10]บ่าย!K41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'[10]เย็น '!D42+'[10]เช้า '!D42+[10]บ่าย!D42</f>
        <v>0</v>
      </c>
      <c r="E42" s="27">
        <f>'[10]เย็น '!E42+'[10]เช้า '!E42+[10]บ่าย!E42</f>
        <v>0</v>
      </c>
      <c r="F42" s="27">
        <f>'[10]เย็น '!F42+'[10]เช้า '!F42+[10]บ่าย!F42</f>
        <v>0</v>
      </c>
      <c r="G42" s="27">
        <f>'[10]เย็น '!G42+'[10]เช้า '!G42+[10]บ่าย!G42</f>
        <v>0</v>
      </c>
      <c r="H42" s="27">
        <f>'[10]เย็น '!H42+'[10]เช้า '!H42+[10]บ่าย!H42</f>
        <v>0</v>
      </c>
      <c r="I42" s="27">
        <f>'[10]เย็น '!I42+'[10]เช้า '!I42+[10]บ่าย!I42</f>
        <v>0</v>
      </c>
      <c r="J42" s="27">
        <f t="shared" si="0"/>
        <v>0</v>
      </c>
      <c r="K42" s="27">
        <f>'[10]เย็น '!J42+'[10]เช้า '!J42+[10]บ่าย!J42</f>
        <v>0</v>
      </c>
      <c r="L42" s="27">
        <f>'[10]เย็น '!K42+'[10]เช้า '!K42+[10]บ่าย!K42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'[10]เย็น '!D43+'[10]เช้า '!D43+[10]บ่าย!D43</f>
        <v>0</v>
      </c>
      <c r="E43" s="27">
        <f>'[10]เย็น '!E43+'[10]เช้า '!E43+[10]บ่าย!E43</f>
        <v>0</v>
      </c>
      <c r="F43" s="27">
        <f>'[10]เย็น '!F43+'[10]เช้า '!F43+[10]บ่าย!F43</f>
        <v>0</v>
      </c>
      <c r="G43" s="27">
        <f>'[10]เย็น '!G43+'[10]เช้า '!G43+[10]บ่าย!G43</f>
        <v>0</v>
      </c>
      <c r="H43" s="27">
        <f>'[10]เย็น '!H43+'[10]เช้า '!H43+[10]บ่าย!H43</f>
        <v>0</v>
      </c>
      <c r="I43" s="27">
        <f>'[10]เย็น '!I43+'[10]เช้า '!I43+[10]บ่าย!I43</f>
        <v>0</v>
      </c>
      <c r="J43" s="27">
        <f t="shared" si="0"/>
        <v>0</v>
      </c>
      <c r="K43" s="27">
        <f>'[10]เย็น '!J43+'[10]เช้า '!J43+[10]บ่าย!J43</f>
        <v>0</v>
      </c>
      <c r="L43" s="27">
        <f>'[10]เย็น '!K43+'[10]เช้า '!K43+[10]บ่าย!K43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'[10]เย็น '!D44+'[10]เช้า '!D44+[10]บ่าย!D44</f>
        <v>0</v>
      </c>
      <c r="E44" s="27">
        <f>'[10]เย็น '!E44+'[10]เช้า '!E44+[10]บ่าย!E44</f>
        <v>0</v>
      </c>
      <c r="F44" s="27">
        <f>'[10]เย็น '!F44+'[10]เช้า '!F44+[10]บ่าย!F44</f>
        <v>0</v>
      </c>
      <c r="G44" s="27">
        <f>'[10]เย็น '!G44+'[10]เช้า '!G44+[10]บ่าย!G44</f>
        <v>0</v>
      </c>
      <c r="H44" s="27">
        <f>'[10]เย็น '!H44+'[10]เช้า '!H44+[10]บ่าย!H44</f>
        <v>0</v>
      </c>
      <c r="I44" s="27">
        <f>'[10]เย็น '!I44+'[10]เช้า '!I44+[10]บ่าย!I44</f>
        <v>0</v>
      </c>
      <c r="J44" s="27">
        <f t="shared" si="0"/>
        <v>0</v>
      </c>
      <c r="K44" s="27">
        <f>'[10]เย็น '!J44+'[10]เช้า '!J44+[10]บ่าย!J44</f>
        <v>0</v>
      </c>
      <c r="L44" s="27">
        <f>'[10]เย็น '!K44+'[10]เช้า '!K44+[10]บ่าย!K44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'[10]เย็น '!D45+'[10]เช้า '!D45+[10]บ่าย!D45</f>
        <v>0</v>
      </c>
      <c r="E45" s="27">
        <f>'[10]เย็น '!E45+'[10]เช้า '!E45+[10]บ่าย!E45</f>
        <v>0</v>
      </c>
      <c r="F45" s="27">
        <f>'[10]เย็น '!F45+'[10]เช้า '!F45+[10]บ่าย!F45</f>
        <v>0</v>
      </c>
      <c r="G45" s="27">
        <f>'[10]เย็น '!G45+'[10]เช้า '!G45+[10]บ่าย!G45</f>
        <v>0</v>
      </c>
      <c r="H45" s="27">
        <f>'[10]เย็น '!H45+'[10]เช้า '!H45+[10]บ่าย!H45</f>
        <v>0</v>
      </c>
      <c r="I45" s="27">
        <f>'[10]เย็น '!I45+'[10]เช้า '!I45+[10]บ่าย!I45</f>
        <v>0</v>
      </c>
      <c r="J45" s="27">
        <f t="shared" si="0"/>
        <v>0</v>
      </c>
      <c r="K45" s="27">
        <f>'[10]เย็น '!J45+'[10]เช้า '!J45+[10]บ่าย!J45</f>
        <v>0</v>
      </c>
      <c r="L45" s="27">
        <f>'[10]เย็น '!K45+'[10]เช้า '!K45+[10]บ่าย!K45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'[10]เย็น '!D46+'[10]เช้า '!D46+[10]บ่าย!D46</f>
        <v>0</v>
      </c>
      <c r="E46" s="27">
        <f>'[10]เย็น '!E46+'[10]เช้า '!E46+[10]บ่าย!E46</f>
        <v>0</v>
      </c>
      <c r="F46" s="27">
        <f>'[10]เย็น '!F46+'[10]เช้า '!F46+[10]บ่าย!F46</f>
        <v>0</v>
      </c>
      <c r="G46" s="27">
        <f>'[10]เย็น '!G46+'[10]เช้า '!G46+[10]บ่าย!G46</f>
        <v>0</v>
      </c>
      <c r="H46" s="27">
        <f>'[10]เย็น '!H46+'[10]เช้า '!H46+[10]บ่าย!H46</f>
        <v>0</v>
      </c>
      <c r="I46" s="27">
        <f>'[10]เย็น '!I46+'[10]เช้า '!I46+[10]บ่าย!I46</f>
        <v>0</v>
      </c>
      <c r="J46" s="27">
        <f t="shared" si="0"/>
        <v>0</v>
      </c>
      <c r="K46" s="27">
        <f>'[10]เย็น '!J46+'[10]เช้า '!J46+[10]บ่าย!J46</f>
        <v>0</v>
      </c>
      <c r="L46" s="27">
        <f>'[10]เย็น '!K46+'[10]เช้า '!K46+[10]บ่าย!K46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'[10]เย็น '!D47+'[10]เช้า '!D47+[10]บ่าย!D47</f>
        <v>0</v>
      </c>
      <c r="E47" s="27">
        <f>'[10]เย็น '!E47+'[10]เช้า '!E47+[10]บ่าย!E47</f>
        <v>0</v>
      </c>
      <c r="F47" s="27">
        <f>'[10]เย็น '!F47+'[10]เช้า '!F47+[10]บ่าย!F47</f>
        <v>0</v>
      </c>
      <c r="G47" s="27">
        <f>'[10]เย็น '!G47+'[10]เช้า '!G47+[10]บ่าย!G47</f>
        <v>0</v>
      </c>
      <c r="H47" s="27">
        <f>'[10]เย็น '!H47+'[10]เช้า '!H47+[10]บ่าย!H47</f>
        <v>0</v>
      </c>
      <c r="I47" s="27">
        <f>'[10]เย็น '!I47+'[10]เช้า '!I47+[10]บ่าย!I47</f>
        <v>0</v>
      </c>
      <c r="J47" s="27">
        <f t="shared" si="0"/>
        <v>0</v>
      </c>
      <c r="K47" s="27">
        <f>'[10]เย็น '!J47+'[10]เช้า '!J47+[10]บ่าย!J47</f>
        <v>0</v>
      </c>
      <c r="L47" s="27">
        <f>'[10]เย็น '!K47+'[10]เช้า '!K47+[10]บ่าย!K47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'[10]เย็น '!D48+'[10]เช้า '!D48+[10]บ่าย!D48</f>
        <v>0</v>
      </c>
      <c r="E48" s="27">
        <f>'[10]เย็น '!E48+'[10]เช้า '!E48+[10]บ่าย!E48</f>
        <v>0</v>
      </c>
      <c r="F48" s="27">
        <f>'[10]เย็น '!F48+'[10]เช้า '!F48+[10]บ่าย!F48</f>
        <v>0</v>
      </c>
      <c r="G48" s="27">
        <f>'[10]เย็น '!G48+'[10]เช้า '!G48+[10]บ่าย!G48</f>
        <v>0</v>
      </c>
      <c r="H48" s="27">
        <f>'[10]เย็น '!H48+'[10]เช้า '!H48+[10]บ่าย!H48</f>
        <v>0</v>
      </c>
      <c r="I48" s="27">
        <f>'[10]เย็น '!I48+'[10]เช้า '!I48+[10]บ่าย!I48</f>
        <v>0</v>
      </c>
      <c r="J48" s="27">
        <f t="shared" si="0"/>
        <v>0</v>
      </c>
      <c r="K48" s="27">
        <f>'[10]เย็น '!J48+'[10]เช้า '!J48+[10]บ่าย!J48</f>
        <v>0</v>
      </c>
      <c r="L48" s="27">
        <f>'[10]เย็น '!K48+'[10]เช้า '!K48+[10]บ่าย!K48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'[10]เย็น '!D49+'[10]เช้า '!D49+[10]บ่าย!D49</f>
        <v>0</v>
      </c>
      <c r="E49" s="27">
        <f>'[10]เย็น '!E49+'[10]เช้า '!E49+[10]บ่าย!E49</f>
        <v>0</v>
      </c>
      <c r="F49" s="27">
        <f>'[10]เย็น '!F49+'[10]เช้า '!F49+[10]บ่าย!F49</f>
        <v>0</v>
      </c>
      <c r="G49" s="27">
        <f>'[10]เย็น '!G49+'[10]เช้า '!G49+[10]บ่าย!G49</f>
        <v>0</v>
      </c>
      <c r="H49" s="27">
        <f>'[10]เย็น '!H49+'[10]เช้า '!H49+[10]บ่าย!H49</f>
        <v>0</v>
      </c>
      <c r="I49" s="27">
        <f>'[10]เย็น '!I49+'[10]เช้า '!I49+[10]บ่าย!I49</f>
        <v>0</v>
      </c>
      <c r="J49" s="27">
        <f t="shared" si="0"/>
        <v>0</v>
      </c>
      <c r="K49" s="27">
        <f>'[10]เย็น '!J49+'[10]เช้า '!J49+[10]บ่าย!J49</f>
        <v>0</v>
      </c>
      <c r="L49" s="27">
        <f>'[10]เย็น '!K49+'[10]เช้า '!K49+[10]บ่าย!K49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'[10]เย็น '!D50+'[10]เช้า '!D50+[10]บ่าย!D50</f>
        <v>0</v>
      </c>
      <c r="E50" s="27">
        <f>'[10]เย็น '!E50+'[10]เช้า '!E50+[10]บ่าย!E50</f>
        <v>0</v>
      </c>
      <c r="F50" s="27">
        <f>'[10]เย็น '!F50+'[10]เช้า '!F50+[10]บ่าย!F50</f>
        <v>0</v>
      </c>
      <c r="G50" s="27">
        <f>'[10]เย็น '!G50+'[10]เช้า '!G50+[10]บ่าย!G50</f>
        <v>0</v>
      </c>
      <c r="H50" s="27">
        <f>'[10]เย็น '!H50+'[10]เช้า '!H50+[10]บ่าย!H50</f>
        <v>0</v>
      </c>
      <c r="I50" s="27">
        <f>'[10]เย็น '!I50+'[10]เช้า '!I50+[10]บ่าย!I50</f>
        <v>0</v>
      </c>
      <c r="J50" s="27">
        <f t="shared" si="0"/>
        <v>0</v>
      </c>
      <c r="K50" s="27">
        <f>'[10]เย็น '!J50+'[10]เช้า '!J50+[10]บ่าย!J50</f>
        <v>0</v>
      </c>
      <c r="L50" s="27">
        <f>'[10]เย็น '!K50+'[10]เช้า '!K50+[10]บ่าย!K50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'[10]เย็น '!D51+'[10]เช้า '!D51+[10]บ่าย!D51</f>
        <v>0</v>
      </c>
      <c r="E51" s="27">
        <f>'[10]เย็น '!E51+'[10]เช้า '!E51+[10]บ่าย!E51</f>
        <v>0</v>
      </c>
      <c r="F51" s="27">
        <f>'[10]เย็น '!F51+'[10]เช้า '!F51+[10]บ่าย!F51</f>
        <v>0</v>
      </c>
      <c r="G51" s="27">
        <f>'[10]เย็น '!G51+'[10]เช้า '!G51+[10]บ่าย!G51</f>
        <v>0</v>
      </c>
      <c r="H51" s="27">
        <f>'[10]เย็น '!H51+'[10]เช้า '!H51+[10]บ่าย!H51</f>
        <v>0</v>
      </c>
      <c r="I51" s="27">
        <f>'[10]เย็น '!I51+'[10]เช้า '!I51+[10]บ่าย!I51</f>
        <v>0</v>
      </c>
      <c r="J51" s="27">
        <f t="shared" si="0"/>
        <v>0</v>
      </c>
      <c r="K51" s="27">
        <f>'[10]เย็น '!J51+'[10]เช้า '!J51+[10]บ่าย!J51</f>
        <v>0</v>
      </c>
      <c r="L51" s="27">
        <f>'[10]เย็น '!K51+'[10]เช้า '!K51+[10]บ่าย!K51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'[10]เย็น '!D52+'[10]เช้า '!D52+[10]บ่าย!D52</f>
        <v>0</v>
      </c>
      <c r="E52" s="27">
        <f>'[10]เย็น '!E52+'[10]เช้า '!E52+[10]บ่าย!E52</f>
        <v>0</v>
      </c>
      <c r="F52" s="27">
        <f>'[10]เย็น '!F52+'[10]เช้า '!F52+[10]บ่าย!F52</f>
        <v>0</v>
      </c>
      <c r="G52" s="27">
        <f>'[10]เย็น '!G52+'[10]เช้า '!G52+[10]บ่าย!G52</f>
        <v>0</v>
      </c>
      <c r="H52" s="27">
        <f>'[10]เย็น '!H52+'[10]เช้า '!H52+[10]บ่าย!H52</f>
        <v>0</v>
      </c>
      <c r="I52" s="27">
        <f>'[10]เย็น '!I52+'[10]เช้า '!I52+[10]บ่าย!I52</f>
        <v>0</v>
      </c>
      <c r="J52" s="27">
        <f t="shared" si="0"/>
        <v>0</v>
      </c>
      <c r="K52" s="27">
        <f>'[10]เย็น '!J52+'[10]เช้า '!J52+[10]บ่าย!J52</f>
        <v>0</v>
      </c>
      <c r="L52" s="27">
        <f>'[10]เย็น '!K52+'[10]เช้า '!K52+[10]บ่าย!K52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'[10]เย็น '!D53+'[10]เช้า '!D53+[10]บ่าย!D53</f>
        <v>0</v>
      </c>
      <c r="E53" s="27">
        <f>'[10]เย็น '!E53+'[10]เช้า '!E53+[10]บ่าย!E53</f>
        <v>0</v>
      </c>
      <c r="F53" s="27">
        <f>'[10]เย็น '!F53+'[10]เช้า '!F53+[10]บ่าย!F53</f>
        <v>0</v>
      </c>
      <c r="G53" s="27">
        <f>'[10]เย็น '!G53+'[10]เช้า '!G53+[10]บ่าย!G53</f>
        <v>0</v>
      </c>
      <c r="H53" s="27">
        <f>'[10]เย็น '!H53+'[10]เช้า '!H53+[10]บ่าย!H53</f>
        <v>0</v>
      </c>
      <c r="I53" s="27">
        <f>'[10]เย็น '!I53+'[10]เช้า '!I53+[10]บ่าย!I53</f>
        <v>0</v>
      </c>
      <c r="J53" s="27">
        <f t="shared" si="0"/>
        <v>0</v>
      </c>
      <c r="K53" s="27">
        <f>'[10]เย็น '!J53+'[10]เช้า '!J53+[10]บ่าย!J53</f>
        <v>0</v>
      </c>
      <c r="L53" s="27">
        <f>'[10]เย็น '!K53+'[10]เช้า '!K53+[10]บ่าย!K53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'[10]เย็น '!D54+'[10]เช้า '!D54+[10]บ่าย!D54</f>
        <v>0</v>
      </c>
      <c r="E54" s="27">
        <f>'[10]เย็น '!E54+'[10]เช้า '!E54+[10]บ่าย!E54</f>
        <v>0</v>
      </c>
      <c r="F54" s="27">
        <f>'[10]เย็น '!F54+'[10]เช้า '!F54+[10]บ่าย!F54</f>
        <v>0</v>
      </c>
      <c r="G54" s="27">
        <f>'[10]เย็น '!G54+'[10]เช้า '!G54+[10]บ่าย!G54</f>
        <v>0</v>
      </c>
      <c r="H54" s="27">
        <f>'[10]เย็น '!H54+'[10]เช้า '!H54+[10]บ่าย!H54</f>
        <v>0</v>
      </c>
      <c r="I54" s="27">
        <f>'[10]เย็น '!I54+'[10]เช้า '!I54+[10]บ่าย!I54</f>
        <v>0</v>
      </c>
      <c r="J54" s="27">
        <f t="shared" si="0"/>
        <v>0</v>
      </c>
      <c r="K54" s="27">
        <f>'[10]เย็น '!J54+'[10]เช้า '!J54+[10]บ่าย!J54</f>
        <v>0</v>
      </c>
      <c r="L54" s="27">
        <f>'[10]เย็น '!K54+'[10]เช้า '!K54+[10]บ่าย!K54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'[10]เย็น '!D55+'[10]เช้า '!D55+[10]บ่าย!D55</f>
        <v>0</v>
      </c>
      <c r="E55" s="27">
        <f>'[10]เย็น '!E55+'[10]เช้า '!E55+[10]บ่าย!E55</f>
        <v>0</v>
      </c>
      <c r="F55" s="27">
        <f>'[10]เย็น '!F55+'[10]เช้า '!F55+[10]บ่าย!F55</f>
        <v>0</v>
      </c>
      <c r="G55" s="27">
        <f>'[10]เย็น '!G55+'[10]เช้า '!G55+[10]บ่าย!G55</f>
        <v>0</v>
      </c>
      <c r="H55" s="27">
        <f>'[10]เย็น '!H55+'[10]เช้า '!H55+[10]บ่าย!H55</f>
        <v>0</v>
      </c>
      <c r="I55" s="27">
        <f>'[10]เย็น '!I55+'[10]เช้า '!I55+[10]บ่าย!I55</f>
        <v>0</v>
      </c>
      <c r="J55" s="27">
        <f t="shared" si="0"/>
        <v>0</v>
      </c>
      <c r="K55" s="27">
        <f>'[10]เย็น '!J55+'[10]เช้า '!J55+[10]บ่าย!J55</f>
        <v>0</v>
      </c>
      <c r="L55" s="27">
        <f>'[10]เย็น '!K55+'[10]เช้า '!K55+[10]บ่าย!K55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'[10]เย็น '!D56+'[10]เช้า '!D56+[10]บ่าย!D56</f>
        <v>0</v>
      </c>
      <c r="E56" s="27">
        <f>'[10]เย็น '!E56+'[10]เช้า '!E56+[10]บ่าย!E56</f>
        <v>0</v>
      </c>
      <c r="F56" s="27">
        <f>'[10]เย็น '!F56+'[10]เช้า '!F56+[10]บ่าย!F56</f>
        <v>0</v>
      </c>
      <c r="G56" s="27">
        <f>'[10]เย็น '!G56+'[10]เช้า '!G56+[10]บ่าย!G56</f>
        <v>0</v>
      </c>
      <c r="H56" s="27">
        <f>'[10]เย็น '!H56+'[10]เช้า '!H56+[10]บ่าย!H56</f>
        <v>0</v>
      </c>
      <c r="I56" s="27">
        <f>'[10]เย็น '!I56+'[10]เช้า '!I56+[10]บ่าย!I56</f>
        <v>0</v>
      </c>
      <c r="J56" s="27">
        <f t="shared" si="0"/>
        <v>0</v>
      </c>
      <c r="K56" s="27">
        <f>'[10]เย็น '!J56+'[10]เช้า '!J56+[10]บ่าย!J56</f>
        <v>0</v>
      </c>
      <c r="L56" s="27">
        <f>'[10]เย็น '!K56+'[10]เช้า '!K56+[10]บ่าย!K56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'[10]เย็น '!D57+'[10]เช้า '!D57+[10]บ่าย!D57</f>
        <v>0</v>
      </c>
      <c r="E57" s="27">
        <f>'[10]เย็น '!E57+'[10]เช้า '!E57+[10]บ่าย!E57</f>
        <v>0</v>
      </c>
      <c r="F57" s="27">
        <f>'[10]เย็น '!F57+'[10]เช้า '!F57+[10]บ่าย!F57</f>
        <v>0</v>
      </c>
      <c r="G57" s="27">
        <f>'[10]เย็น '!G57+'[10]เช้า '!G57+[10]บ่าย!G57</f>
        <v>0</v>
      </c>
      <c r="H57" s="27">
        <f>'[10]เย็น '!H57+'[10]เช้า '!H57+[10]บ่าย!H57</f>
        <v>0</v>
      </c>
      <c r="I57" s="27">
        <f>'[10]เย็น '!I57+'[10]เช้า '!I57+[10]บ่าย!I57</f>
        <v>0</v>
      </c>
      <c r="J57" s="27">
        <f t="shared" si="0"/>
        <v>0</v>
      </c>
      <c r="K57" s="27">
        <f>'[10]เย็น '!J57+'[10]เช้า '!J57+[10]บ่าย!J57</f>
        <v>0</v>
      </c>
      <c r="L57" s="27">
        <f>'[10]เย็น '!K57+'[10]เช้า '!K57+[10]บ่าย!K57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'[10]เย็น '!D58+'[10]เช้า '!D58+[10]บ่าย!D58</f>
        <v>0</v>
      </c>
      <c r="E58" s="27">
        <f>'[10]เย็น '!E58+'[10]เช้า '!E58+[10]บ่าย!E58</f>
        <v>0</v>
      </c>
      <c r="F58" s="27">
        <f>'[10]เย็น '!F58+'[10]เช้า '!F58+[10]บ่าย!F58</f>
        <v>0</v>
      </c>
      <c r="G58" s="27">
        <f>'[10]เย็น '!G58+'[10]เช้า '!G58+[10]บ่าย!G58</f>
        <v>0</v>
      </c>
      <c r="H58" s="27">
        <f>'[10]เย็น '!H58+'[10]เช้า '!H58+[10]บ่าย!H58</f>
        <v>0</v>
      </c>
      <c r="I58" s="27">
        <f>'[10]เย็น '!I58+'[10]เช้า '!I58+[10]บ่าย!I58</f>
        <v>0</v>
      </c>
      <c r="J58" s="27">
        <f t="shared" si="0"/>
        <v>0</v>
      </c>
      <c r="K58" s="27">
        <f>'[10]เย็น '!J58+'[10]เช้า '!J58+[10]บ่าย!J58</f>
        <v>0</v>
      </c>
      <c r="L58" s="27">
        <f>'[10]เย็น '!K58+'[10]เช้า '!K58+[10]บ่าย!K58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'[10]เย็น '!D59+'[10]เช้า '!D59+[10]บ่าย!D59</f>
        <v>0</v>
      </c>
      <c r="E59" s="27">
        <f>'[10]เย็น '!E59+'[10]เช้า '!E59+[10]บ่าย!E59</f>
        <v>0</v>
      </c>
      <c r="F59" s="27">
        <f>'[10]เย็น '!F59+'[10]เช้า '!F59+[10]บ่าย!F59</f>
        <v>0</v>
      </c>
      <c r="G59" s="27">
        <f>'[10]เย็น '!G59+'[10]เช้า '!G59+[10]บ่าย!G59</f>
        <v>0</v>
      </c>
      <c r="H59" s="27">
        <f>'[10]เย็น '!H59+'[10]เช้า '!H59+[10]บ่าย!H59</f>
        <v>0</v>
      </c>
      <c r="I59" s="27">
        <f>'[10]เย็น '!I59+'[10]เช้า '!I59+[10]บ่าย!I59</f>
        <v>0</v>
      </c>
      <c r="J59" s="27">
        <f t="shared" si="0"/>
        <v>0</v>
      </c>
      <c r="K59" s="27">
        <f>'[10]เย็น '!J59+'[10]เช้า '!J59+[10]บ่าย!J59</f>
        <v>0</v>
      </c>
      <c r="L59" s="27">
        <f>'[10]เย็น '!K59+'[10]เช้า '!K59+[10]บ่าย!K59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'[10]เย็น '!D60+'[10]เช้า '!D60+[10]บ่าย!D60</f>
        <v>0</v>
      </c>
      <c r="E60" s="27">
        <f>'[10]เย็น '!E60+'[10]เช้า '!E60+[10]บ่าย!E60</f>
        <v>0</v>
      </c>
      <c r="F60" s="27">
        <f>'[10]เย็น '!F60+'[10]เช้า '!F60+[10]บ่าย!F60</f>
        <v>0</v>
      </c>
      <c r="G60" s="27">
        <f>'[10]เย็น '!G60+'[10]เช้า '!G60+[10]บ่าย!G60</f>
        <v>0</v>
      </c>
      <c r="H60" s="27">
        <f>'[10]เย็น '!H60+'[10]เช้า '!H60+[10]บ่าย!H60</f>
        <v>0</v>
      </c>
      <c r="I60" s="27">
        <f>'[10]เย็น '!I60+'[10]เช้า '!I60+[10]บ่าย!I60</f>
        <v>0</v>
      </c>
      <c r="J60" s="27">
        <f t="shared" si="0"/>
        <v>0</v>
      </c>
      <c r="K60" s="27">
        <f>'[10]เย็น '!J60+'[10]เช้า '!J60+[10]บ่าย!J60</f>
        <v>0</v>
      </c>
      <c r="L60" s="27">
        <f>'[10]เย็น '!K60+'[10]เช้า '!K60+[10]บ่าย!K60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'[10]เย็น '!D61+'[10]เช้า '!D61+[10]บ่าย!D61</f>
        <v>0</v>
      </c>
      <c r="E61" s="27">
        <f>'[10]เย็น '!E61+'[10]เช้า '!E61+[10]บ่าย!E61</f>
        <v>0</v>
      </c>
      <c r="F61" s="27">
        <f>'[10]เย็น '!F61+'[10]เช้า '!F61+[10]บ่าย!F61</f>
        <v>0</v>
      </c>
      <c r="G61" s="27">
        <f>'[10]เย็น '!G61+'[10]เช้า '!G61+[10]บ่าย!G61</f>
        <v>0</v>
      </c>
      <c r="H61" s="27">
        <f>'[10]เย็น '!H61+'[10]เช้า '!H61+[10]บ่าย!H61</f>
        <v>0</v>
      </c>
      <c r="I61" s="27">
        <f>'[10]เย็น '!I61+'[10]เช้า '!I61+[10]บ่าย!I61</f>
        <v>0</v>
      </c>
      <c r="J61" s="27">
        <f t="shared" si="0"/>
        <v>0</v>
      </c>
      <c r="K61" s="27">
        <f>'[10]เย็น '!J61+'[10]เช้า '!J61+[10]บ่าย!J61</f>
        <v>0</v>
      </c>
      <c r="L61" s="27">
        <f>'[10]เย็น '!K61+'[10]เช้า '!K61+[10]บ่าย!K61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'[10]เย็น '!D62+'[10]เช้า '!D62+[10]บ่าย!D62</f>
        <v>0</v>
      </c>
      <c r="E62" s="27">
        <f>'[10]เย็น '!E62+'[10]เช้า '!E62+[10]บ่าย!E62</f>
        <v>0</v>
      </c>
      <c r="F62" s="27">
        <f>'[10]เย็น '!F62+'[10]เช้า '!F62+[10]บ่าย!F62</f>
        <v>0</v>
      </c>
      <c r="G62" s="27">
        <f>'[10]เย็น '!G62+'[10]เช้า '!G62+[10]บ่าย!G62</f>
        <v>0</v>
      </c>
      <c r="H62" s="27">
        <f>'[10]เย็น '!H62+'[10]เช้า '!H62+[10]บ่าย!H62</f>
        <v>0</v>
      </c>
      <c r="I62" s="27">
        <f>'[10]เย็น '!I62+'[10]เช้า '!I62+[10]บ่าย!I62</f>
        <v>0</v>
      </c>
      <c r="J62" s="27">
        <f t="shared" si="0"/>
        <v>0</v>
      </c>
      <c r="K62" s="27">
        <f>'[10]เย็น '!J62+'[10]เช้า '!J62+[10]บ่าย!J62</f>
        <v>0</v>
      </c>
      <c r="L62" s="27">
        <f>'[10]เย็น '!K62+'[10]เช้า '!K62+[10]บ่าย!K62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'[10]เย็น '!D63+'[10]เช้า '!D63+[10]บ่าย!D63</f>
        <v>0</v>
      </c>
      <c r="E63" s="27">
        <f>'[10]เย็น '!E63+'[10]เช้า '!E63+[10]บ่าย!E63</f>
        <v>0</v>
      </c>
      <c r="F63" s="27">
        <f>'[10]เย็น '!F63+'[10]เช้า '!F63+[10]บ่าย!F63</f>
        <v>0</v>
      </c>
      <c r="G63" s="27">
        <f>'[10]เย็น '!G63+'[10]เช้า '!G63+[10]บ่าย!G63</f>
        <v>0</v>
      </c>
      <c r="H63" s="27">
        <f>'[10]เย็น '!H63+'[10]เช้า '!H63+[10]บ่าย!H63</f>
        <v>0</v>
      </c>
      <c r="I63" s="27">
        <f>'[10]เย็น '!I63+'[10]เช้า '!I63+[10]บ่าย!I63</f>
        <v>0</v>
      </c>
      <c r="J63" s="27">
        <f t="shared" si="0"/>
        <v>0</v>
      </c>
      <c r="K63" s="27">
        <f>'[10]เย็น '!J63+'[10]เช้า '!J63+[10]บ่าย!J63</f>
        <v>0</v>
      </c>
      <c r="L63" s="27">
        <f>'[10]เย็น '!K63+'[10]เช้า '!K63+[10]บ่าย!K63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'[10]เย็น '!D64+'[10]เช้า '!D64+[10]บ่าย!D64</f>
        <v>0</v>
      </c>
      <c r="E64" s="27">
        <f>'[10]เย็น '!E64+'[10]เช้า '!E64+[10]บ่าย!E64</f>
        <v>0</v>
      </c>
      <c r="F64" s="27">
        <f>'[10]เย็น '!F64+'[10]เช้า '!F64+[10]บ่าย!F64</f>
        <v>0</v>
      </c>
      <c r="G64" s="27">
        <f>'[10]เย็น '!G64+'[10]เช้า '!G64+[10]บ่าย!G64</f>
        <v>0</v>
      </c>
      <c r="H64" s="27">
        <f>'[10]เย็น '!H64+'[10]เช้า '!H64+[10]บ่าย!H64</f>
        <v>0</v>
      </c>
      <c r="I64" s="27">
        <f>'[10]เย็น '!I64+'[10]เช้า '!I64+[10]บ่าย!I64</f>
        <v>0</v>
      </c>
      <c r="J64" s="27">
        <f t="shared" si="0"/>
        <v>0</v>
      </c>
      <c r="K64" s="27">
        <f>'[10]เย็น '!J64+'[10]เช้า '!J64+[10]บ่าย!J64</f>
        <v>0</v>
      </c>
      <c r="L64" s="27">
        <f>'[10]เย็น '!K64+'[10]เช้า '!K64+[10]บ่าย!K64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'[10]เย็น '!D65+'[10]เช้า '!D65+[10]บ่าย!D65</f>
        <v>0</v>
      </c>
      <c r="E65" s="27">
        <f>'[10]เย็น '!E65+'[10]เช้า '!E65+[10]บ่าย!E65</f>
        <v>0</v>
      </c>
      <c r="F65" s="27">
        <f>'[10]เย็น '!F65+'[10]เช้า '!F65+[10]บ่าย!F65</f>
        <v>0</v>
      </c>
      <c r="G65" s="27">
        <f>'[10]เย็น '!G65+'[10]เช้า '!G65+[10]บ่าย!G65</f>
        <v>0</v>
      </c>
      <c r="H65" s="27">
        <f>'[10]เย็น '!H65+'[10]เช้า '!H65+[10]บ่าย!H65</f>
        <v>0</v>
      </c>
      <c r="I65" s="27">
        <f>'[10]เย็น '!I65+'[10]เช้า '!I65+[10]บ่าย!I65</f>
        <v>0</v>
      </c>
      <c r="J65" s="27">
        <f t="shared" si="0"/>
        <v>0</v>
      </c>
      <c r="K65" s="27">
        <f>'[10]เย็น '!J65+'[10]เช้า '!J65+[10]บ่าย!J65</f>
        <v>0</v>
      </c>
      <c r="L65" s="27">
        <f>'[10]เย็น '!K65+'[10]เช้า '!K65+[10]บ่าย!K65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[10]บ่าย!D66+'[10]เช้า '!D66+'[10]เย็น '!D66</f>
        <v>0</v>
      </c>
      <c r="E66" s="27">
        <f>[10]บ่าย!E66+'[10]เช้า '!E66+'[10]เย็น '!E66</f>
        <v>0</v>
      </c>
      <c r="F66" s="27">
        <f>[10]บ่าย!F66+'[10]เช้า '!F66+'[10]เย็น '!F66</f>
        <v>0</v>
      </c>
      <c r="G66" s="27">
        <f>[10]บ่าย!G66+'[10]เช้า '!G66+'[10]เย็น '!G66</f>
        <v>0</v>
      </c>
      <c r="H66" s="27">
        <f>[10]บ่าย!H66+'[10]เช้า '!H66+'[10]เย็น '!H66</f>
        <v>0</v>
      </c>
      <c r="I66" s="27">
        <f>[10]บ่าย!I66+'[10]เช้า '!I66+'[10]เย็น '!I66</f>
        <v>0</v>
      </c>
      <c r="J66" s="27">
        <f t="shared" si="0"/>
        <v>0</v>
      </c>
      <c r="K66" s="27">
        <f>[10]บ่าย!J66+'[10]เช้า '!J66+'[10]เย็น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65"/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'[10]เย็น '!D69+'[10]เช้า '!D69+[10]บ่าย!D69</f>
        <v>5</v>
      </c>
      <c r="E69" s="27">
        <f>'[10]เย็น '!E69+'[10]เช้า '!E69+[10]บ่าย!E69</f>
        <v>3</v>
      </c>
      <c r="F69" s="27">
        <f>'[10]เย็น '!F69+'[10]เช้า '!F69+[10]บ่าย!F69</f>
        <v>9</v>
      </c>
      <c r="G69" s="27">
        <f>'[10]เย็น '!G69+'[10]เช้า '!G69+[10]บ่าย!G69</f>
        <v>10</v>
      </c>
      <c r="H69" s="27">
        <f>'[10]เย็น '!H69+'[10]เช้า '!H69+[10]บ่าย!H69</f>
        <v>0</v>
      </c>
      <c r="I69" s="27">
        <f>'[10]เย็น '!I69+'[10]เช้า '!I69+[10]บ่าย!I69</f>
        <v>0</v>
      </c>
      <c r="J69" s="27">
        <f t="shared" si="0"/>
        <v>10</v>
      </c>
      <c r="K69" s="27">
        <f>'[10]เย็น '!J69+'[10]เช้า '!J69+[10]บ่าย!J69</f>
        <v>0</v>
      </c>
      <c r="L69" s="27">
        <f>'[10]เย็น '!K69+'[10]เช้า '!K69+[10]บ่าย!K69</f>
        <v>3</v>
      </c>
      <c r="M69" s="28">
        <f t="shared" ref="M69:M76" si="3">SUM(D69:L69)</f>
        <v>40</v>
      </c>
      <c r="N69" s="21"/>
      <c r="O69" s="21">
        <v>96</v>
      </c>
      <c r="P69" s="21"/>
      <c r="Q69" s="21"/>
      <c r="R69" s="29">
        <f t="shared" ref="R69:R88" si="4">(N69+O69+P69+Q69)-M69</f>
        <v>56</v>
      </c>
    </row>
    <row r="70" spans="2:21" x14ac:dyDescent="0.25">
      <c r="B70" s="21">
        <v>1111023</v>
      </c>
      <c r="C70" s="37" t="s">
        <v>113</v>
      </c>
      <c r="D70" s="27">
        <f>'[10]เย็น '!D70+'[10]เช้า '!D70+[10]บ่าย!D70</f>
        <v>0</v>
      </c>
      <c r="E70" s="27">
        <f>'[10]เย็น '!E70+'[10]เช้า '!E70+[10]บ่าย!E70</f>
        <v>0</v>
      </c>
      <c r="F70" s="27">
        <f>'[10]เย็น '!F70+'[10]เช้า '!F70+[10]บ่าย!F70</f>
        <v>0</v>
      </c>
      <c r="G70" s="27">
        <f>'[10]เย็น '!G70+'[10]เช้า '!G70+[10]บ่าย!G70</f>
        <v>0</v>
      </c>
      <c r="H70" s="27">
        <f>'[10]เย็น '!H70+'[10]เช้า '!H70+[10]บ่าย!H70</f>
        <v>0</v>
      </c>
      <c r="I70" s="27">
        <f>'[10]เย็น '!I70+'[10]เช้า '!I70+[10]บ่าย!I70</f>
        <v>0</v>
      </c>
      <c r="J70" s="27">
        <f t="shared" si="0"/>
        <v>0</v>
      </c>
      <c r="K70" s="27">
        <f>'[10]เย็น '!J70+'[10]เช้า '!J70+[10]บ่าย!J70</f>
        <v>0</v>
      </c>
      <c r="L70" s="27">
        <f>'[10]เย็น '!K70+'[10]เช้า '!K70+[10]บ่าย!K70</f>
        <v>0</v>
      </c>
      <c r="M70" s="28">
        <f t="shared" si="3"/>
        <v>0</v>
      </c>
      <c r="N70" s="21"/>
      <c r="O70" s="21"/>
      <c r="P70" s="21"/>
      <c r="Q70" s="21"/>
      <c r="R70" s="29">
        <f t="shared" si="4"/>
        <v>0</v>
      </c>
    </row>
    <row r="71" spans="2:21" x14ac:dyDescent="0.25">
      <c r="B71" s="21">
        <v>1111016</v>
      </c>
      <c r="C71" s="37" t="s">
        <v>114</v>
      </c>
      <c r="D71" s="27">
        <f>'[10]เย็น '!D71+'[10]เช้า '!D71+[10]บ่าย!D71</f>
        <v>0</v>
      </c>
      <c r="E71" s="27">
        <f>'[10]เย็น '!E71+'[10]เช้า '!E71+[10]บ่าย!E71</f>
        <v>0</v>
      </c>
      <c r="F71" s="27">
        <f>'[10]เย็น '!F71+'[10]เช้า '!F71+[10]บ่าย!F71</f>
        <v>0</v>
      </c>
      <c r="G71" s="27">
        <f>'[10]เย็น '!G71+'[10]เช้า '!G71+[10]บ่าย!G71</f>
        <v>0</v>
      </c>
      <c r="H71" s="27">
        <f>'[10]เย็น '!H71+'[10]เช้า '!H71+[10]บ่าย!H71</f>
        <v>0</v>
      </c>
      <c r="I71" s="27">
        <f>'[10]เย็น '!I71+'[10]เช้า '!I71+[10]บ่าย!I71</f>
        <v>0</v>
      </c>
      <c r="J71" s="27">
        <f t="shared" si="0"/>
        <v>0</v>
      </c>
      <c r="K71" s="27">
        <f>'[10]เย็น '!J71+'[10]เช้า '!J71+[10]บ่าย!J71</f>
        <v>0</v>
      </c>
      <c r="L71" s="27">
        <f>'[10]เย็น '!K71+'[10]เช้า '!K71+[10]บ่าย!K71</f>
        <v>0</v>
      </c>
      <c r="M71" s="28">
        <f t="shared" si="3"/>
        <v>0</v>
      </c>
      <c r="N71" s="21"/>
      <c r="O71" s="21"/>
      <c r="P71" s="21"/>
      <c r="Q71" s="21"/>
      <c r="R71" s="29">
        <f t="shared" si="4"/>
        <v>0</v>
      </c>
    </row>
    <row r="72" spans="2:21" x14ac:dyDescent="0.25">
      <c r="B72" s="21">
        <v>1111014</v>
      </c>
      <c r="C72" s="37" t="s">
        <v>115</v>
      </c>
      <c r="D72" s="27">
        <f>'[10]เย็น '!D72+'[10]เช้า '!D72+[10]บ่าย!D72</f>
        <v>0</v>
      </c>
      <c r="E72" s="27">
        <f>'[10]เย็น '!E72+'[10]เช้า '!E72+[10]บ่าย!E72</f>
        <v>0</v>
      </c>
      <c r="F72" s="27">
        <f>'[10]เย็น '!F72+'[10]เช้า '!F72+[10]บ่าย!F72</f>
        <v>0</v>
      </c>
      <c r="G72" s="27">
        <f>'[10]เย็น '!G72+'[10]เช้า '!G72+[10]บ่าย!G72</f>
        <v>0</v>
      </c>
      <c r="H72" s="27">
        <f>'[10]เย็น '!H72+'[10]เช้า '!H72+[10]บ่าย!H72</f>
        <v>0</v>
      </c>
      <c r="I72" s="27">
        <f>'[10]เย็น '!I72+'[10]เช้า '!I72+[10]บ่าย!I72</f>
        <v>0</v>
      </c>
      <c r="J72" s="27">
        <f t="shared" ref="J72:J135" si="5">+G72+H72+I72</f>
        <v>0</v>
      </c>
      <c r="K72" s="27">
        <f>'[10]เย็น '!J72+'[10]เช้า '!J72+[10]บ่าย!J72</f>
        <v>0</v>
      </c>
      <c r="L72" s="27">
        <f>'[10]เย็น '!K72+'[10]เช้า '!K72+[10]บ่าย!K72</f>
        <v>0</v>
      </c>
      <c r="M72" s="28">
        <f t="shared" si="3"/>
        <v>0</v>
      </c>
      <c r="N72" s="21"/>
      <c r="O72" s="21"/>
      <c r="P72" s="21"/>
      <c r="Q72" s="21"/>
      <c r="R72" s="29">
        <f t="shared" si="4"/>
        <v>0</v>
      </c>
    </row>
    <row r="73" spans="2:21" x14ac:dyDescent="0.25">
      <c r="B73" s="21">
        <v>1111025</v>
      </c>
      <c r="C73" s="37" t="s">
        <v>116</v>
      </c>
      <c r="D73" s="27">
        <f>'[10]เย็น '!D73+'[10]เช้า '!D73+[10]บ่าย!D73</f>
        <v>0</v>
      </c>
      <c r="E73" s="27">
        <f>'[10]เย็น '!E73+'[10]เช้า '!E73+[10]บ่าย!E73</f>
        <v>0</v>
      </c>
      <c r="F73" s="27">
        <f>'[10]เย็น '!F73+'[10]เช้า '!F73+[10]บ่าย!F73</f>
        <v>0</v>
      </c>
      <c r="G73" s="27">
        <f>'[10]เย็น '!G73+'[10]เช้า '!G73+[10]บ่าย!G73</f>
        <v>0</v>
      </c>
      <c r="H73" s="27">
        <f>'[10]เย็น '!H73+'[10]เช้า '!H73+[10]บ่าย!H73</f>
        <v>0</v>
      </c>
      <c r="I73" s="27">
        <f>'[10]เย็น '!I73+'[10]เช้า '!I73+[10]บ่าย!I73</f>
        <v>0</v>
      </c>
      <c r="J73" s="27">
        <f t="shared" si="5"/>
        <v>0</v>
      </c>
      <c r="K73" s="27">
        <f>'[10]เย็น '!J73+'[10]เช้า '!J73+[10]บ่าย!J73</f>
        <v>0</v>
      </c>
      <c r="L73" s="27">
        <f>'[10]เย็น '!K73+'[10]เช้า '!K73+[10]บ่าย!K73</f>
        <v>0</v>
      </c>
      <c r="M73" s="28">
        <f t="shared" si="3"/>
        <v>0</v>
      </c>
      <c r="N73" s="21"/>
      <c r="O73" s="21"/>
      <c r="P73" s="21"/>
      <c r="Q73" s="21"/>
      <c r="R73" s="29">
        <f t="shared" si="4"/>
        <v>0</v>
      </c>
    </row>
    <row r="74" spans="2:21" x14ac:dyDescent="0.25">
      <c r="B74" s="21">
        <v>1111018</v>
      </c>
      <c r="C74" s="37" t="s">
        <v>117</v>
      </c>
      <c r="D74" s="27">
        <f>'[10]เย็น '!D74+'[10]เช้า '!D74+[10]บ่าย!D74</f>
        <v>0</v>
      </c>
      <c r="E74" s="27">
        <f>'[10]เย็น '!E74+'[10]เช้า '!E74+[10]บ่าย!E74</f>
        <v>0</v>
      </c>
      <c r="F74" s="27">
        <f>'[10]เย็น '!F74+'[10]เช้า '!F74+[10]บ่าย!F74</f>
        <v>0</v>
      </c>
      <c r="G74" s="27">
        <f>'[10]เย็น '!G74+'[10]เช้า '!G74+[10]บ่าย!G74</f>
        <v>0</v>
      </c>
      <c r="H74" s="27">
        <f>'[10]เย็น '!H74+'[10]เช้า '!H74+[10]บ่าย!H74</f>
        <v>0</v>
      </c>
      <c r="I74" s="27">
        <f>'[10]เย็น '!I74+'[10]เช้า '!I74+[10]บ่าย!I74</f>
        <v>0</v>
      </c>
      <c r="J74" s="27">
        <f t="shared" si="5"/>
        <v>0</v>
      </c>
      <c r="K74" s="27">
        <f>'[10]เย็น '!J74+'[10]เช้า '!J74+[10]บ่าย!J74</f>
        <v>0</v>
      </c>
      <c r="L74" s="27">
        <f>'[10]เย็น '!K74+'[10]เช้า '!K74+[10]บ่าย!K74</f>
        <v>0</v>
      </c>
      <c r="M74" s="28">
        <f t="shared" si="3"/>
        <v>0</v>
      </c>
      <c r="N74" s="21"/>
      <c r="O74" s="21"/>
      <c r="P74" s="21"/>
      <c r="Q74" s="21"/>
      <c r="R74" s="29">
        <f t="shared" si="4"/>
        <v>0</v>
      </c>
    </row>
    <row r="75" spans="2:21" x14ac:dyDescent="0.25">
      <c r="B75" s="21">
        <v>1111012</v>
      </c>
      <c r="C75" s="37" t="s">
        <v>118</v>
      </c>
      <c r="D75" s="27">
        <f>'[10]เย็น '!D75+'[10]เช้า '!D75+[10]บ่าย!D75</f>
        <v>0</v>
      </c>
      <c r="E75" s="27">
        <f>'[10]เย็น '!E75+'[10]เช้า '!E75+[10]บ่าย!E75</f>
        <v>0</v>
      </c>
      <c r="F75" s="27">
        <f>'[10]เย็น '!F75+'[10]เช้า '!F75+[10]บ่าย!F75</f>
        <v>0</v>
      </c>
      <c r="G75" s="27">
        <f>'[10]เย็น '!G75+'[10]เช้า '!G75+[10]บ่าย!G75</f>
        <v>0</v>
      </c>
      <c r="H75" s="27">
        <f>'[10]เย็น '!H75+'[10]เช้า '!H75+[10]บ่าย!H75</f>
        <v>0</v>
      </c>
      <c r="I75" s="27">
        <f>'[10]เย็น '!I75+'[10]เช้า '!I75+[10]บ่าย!I75</f>
        <v>0</v>
      </c>
      <c r="J75" s="27">
        <f t="shared" si="5"/>
        <v>0</v>
      </c>
      <c r="K75" s="27">
        <f>'[10]เย็น '!J75+'[10]เช้า '!J75+[10]บ่าย!J75</f>
        <v>0</v>
      </c>
      <c r="L75" s="27">
        <f>'[10]เย็น '!K75+'[10]เช้า '!K75+[10]บ่าย!K75</f>
        <v>0</v>
      </c>
      <c r="M75" s="28">
        <f t="shared" si="3"/>
        <v>0</v>
      </c>
      <c r="N75" s="21"/>
      <c r="O75" s="21"/>
      <c r="P75" s="21"/>
      <c r="Q75" s="21"/>
      <c r="R75" s="29">
        <f t="shared" si="4"/>
        <v>0</v>
      </c>
    </row>
    <row r="76" spans="2:21" x14ac:dyDescent="0.25">
      <c r="B76" s="21">
        <v>1111020</v>
      </c>
      <c r="C76" s="37" t="s">
        <v>119</v>
      </c>
      <c r="D76" s="27">
        <f>'[10]เย็น '!D76+'[10]เช้า '!D76+[10]บ่าย!D76</f>
        <v>0</v>
      </c>
      <c r="E76" s="27">
        <f>'[10]เย็น '!E76+'[10]เช้า '!E76+[10]บ่าย!E76</f>
        <v>0</v>
      </c>
      <c r="F76" s="27">
        <f>'[10]เย็น '!F76+'[10]เช้า '!F76+[10]บ่าย!F76</f>
        <v>0</v>
      </c>
      <c r="G76" s="27">
        <f>'[10]เย็น '!G76+'[10]เช้า '!G76+[10]บ่าย!G76</f>
        <v>0</v>
      </c>
      <c r="H76" s="27">
        <f>'[10]เย็น '!H76+'[10]เช้า '!H76+[10]บ่าย!H76</f>
        <v>0</v>
      </c>
      <c r="I76" s="27">
        <f>'[10]เย็น '!I76+'[10]เช้า '!I76+[10]บ่าย!I76</f>
        <v>0</v>
      </c>
      <c r="J76" s="27">
        <f t="shared" si="5"/>
        <v>0</v>
      </c>
      <c r="K76" s="27">
        <f>'[10]เย็น '!J76+'[10]เช้า '!J76+[10]บ่าย!J76</f>
        <v>0</v>
      </c>
      <c r="L76" s="27">
        <f>'[10]เย็น '!K76+'[10]เช้า '!K76+[10]บ่าย!K76</f>
        <v>0</v>
      </c>
      <c r="M76" s="28">
        <f t="shared" si="3"/>
        <v>0</v>
      </c>
      <c r="N76" s="21"/>
      <c r="O76" s="21"/>
      <c r="P76" s="21"/>
      <c r="Q76" s="21"/>
      <c r="R76" s="29">
        <f t="shared" si="4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5"/>
        <v>0</v>
      </c>
      <c r="K77" s="36"/>
      <c r="L77" s="36"/>
      <c r="M77" s="28"/>
      <c r="N77" s="21"/>
      <c r="O77" s="21"/>
      <c r="P77" s="21"/>
      <c r="Q77" s="21"/>
      <c r="R77" s="29">
        <f t="shared" si="4"/>
        <v>0</v>
      </c>
    </row>
    <row r="78" spans="2:21" ht="20.399999999999999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5"/>
        <v>0</v>
      </c>
      <c r="K78" s="65"/>
      <c r="L78" s="65"/>
      <c r="M78" s="65"/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'[10]เย็น '!D79+'[10]เช้า '!D79+[10]บ่าย!D79</f>
        <v>0</v>
      </c>
      <c r="E79" s="27">
        <f>'[10]เย็น '!E79+'[10]เช้า '!E79+[10]บ่าย!E79</f>
        <v>0</v>
      </c>
      <c r="F79" s="27">
        <f>'[10]เย็น '!F79+'[10]เช้า '!F79+[10]บ่าย!F79</f>
        <v>0</v>
      </c>
      <c r="G79" s="27">
        <f>'[10]เย็น '!G79+'[10]เช้า '!G79+[10]บ่าย!G79</f>
        <v>0</v>
      </c>
      <c r="H79" s="27">
        <f>'[10]เย็น '!H79+'[10]เช้า '!H79+[10]บ่าย!H79</f>
        <v>0</v>
      </c>
      <c r="I79" s="27">
        <f>'[10]เย็น '!I79+'[10]เช้า '!I79+[10]บ่าย!I79</f>
        <v>0</v>
      </c>
      <c r="J79" s="27">
        <f t="shared" si="5"/>
        <v>0</v>
      </c>
      <c r="K79" s="27">
        <f>'[10]เย็น '!J79+'[10]เช้า '!J79+[10]บ่าย!J79</f>
        <v>0</v>
      </c>
      <c r="L79" s="27">
        <f>'[10]เย็น '!K79+'[10]เช้า '!K79+[10]บ่าย!K79</f>
        <v>0</v>
      </c>
      <c r="M79" s="28">
        <f t="shared" ref="M79:M87" si="6">SUM(D79:L79)</f>
        <v>0</v>
      </c>
      <c r="N79" s="21"/>
      <c r="O79" s="21"/>
      <c r="P79" s="21"/>
      <c r="Q79" s="21"/>
      <c r="R79" s="29">
        <f t="shared" ref="R79:R87" si="7">(N79+O79+P79+Q79)-M79</f>
        <v>0</v>
      </c>
    </row>
    <row r="80" spans="2:21" x14ac:dyDescent="0.25">
      <c r="B80" s="21">
        <v>1111015</v>
      </c>
      <c r="C80" s="37" t="s">
        <v>122</v>
      </c>
      <c r="D80" s="27">
        <f>'[10]เย็น '!D80+'[10]เช้า '!D80+[10]บ่าย!D80</f>
        <v>0</v>
      </c>
      <c r="E80" s="27">
        <f>'[10]เย็น '!E80+'[10]เช้า '!E80+[10]บ่าย!E80</f>
        <v>0</v>
      </c>
      <c r="F80" s="27">
        <f>'[10]เย็น '!F80+'[10]เช้า '!F80+[10]บ่าย!F80</f>
        <v>0</v>
      </c>
      <c r="G80" s="27">
        <f>'[10]เย็น '!G80+'[10]เช้า '!G80+[10]บ่าย!G80</f>
        <v>0</v>
      </c>
      <c r="H80" s="27">
        <f>'[10]เย็น '!H80+'[10]เช้า '!H80+[10]บ่าย!H80</f>
        <v>0</v>
      </c>
      <c r="I80" s="27">
        <f>'[10]เย็น '!I80+'[10]เช้า '!I80+[10]บ่าย!I80</f>
        <v>0</v>
      </c>
      <c r="J80" s="27">
        <f t="shared" si="5"/>
        <v>0</v>
      </c>
      <c r="K80" s="27">
        <f>'[10]เย็น '!J80+'[10]เช้า '!J80+[10]บ่าย!J80</f>
        <v>0</v>
      </c>
      <c r="L80" s="27">
        <f>'[10]เย็น '!K80+'[10]เช้า '!K80+[10]บ่าย!K80</f>
        <v>0</v>
      </c>
      <c r="M80" s="28">
        <f t="shared" si="6"/>
        <v>0</v>
      </c>
      <c r="N80" s="21"/>
      <c r="O80" s="21"/>
      <c r="P80" s="21"/>
      <c r="Q80" s="21"/>
      <c r="R80" s="29">
        <f t="shared" si="7"/>
        <v>0</v>
      </c>
    </row>
    <row r="81" spans="2:18" x14ac:dyDescent="0.25">
      <c r="B81" s="21">
        <v>1111013</v>
      </c>
      <c r="C81" s="37" t="s">
        <v>123</v>
      </c>
      <c r="D81" s="27">
        <f>'[10]เย็น '!D81+'[10]เช้า '!D81+[10]บ่าย!D81</f>
        <v>0</v>
      </c>
      <c r="E81" s="27">
        <f>'[10]เย็น '!E81+'[10]เช้า '!E81+[10]บ่าย!E81</f>
        <v>0</v>
      </c>
      <c r="F81" s="27">
        <f>'[10]เย็น '!F81+'[10]เช้า '!F81+[10]บ่าย!F81</f>
        <v>0</v>
      </c>
      <c r="G81" s="27">
        <f>'[10]เย็น '!G81+'[10]เช้า '!G81+[10]บ่าย!G81</f>
        <v>0</v>
      </c>
      <c r="H81" s="27">
        <f>'[10]เย็น '!H81+'[10]เช้า '!H81+[10]บ่าย!H81</f>
        <v>0</v>
      </c>
      <c r="I81" s="27">
        <f>'[10]เย็น '!I81+'[10]เช้า '!I81+[10]บ่าย!I81</f>
        <v>0</v>
      </c>
      <c r="J81" s="27">
        <f t="shared" si="5"/>
        <v>0</v>
      </c>
      <c r="K81" s="27">
        <f>'[10]เย็น '!J81+'[10]เช้า '!J81+[10]บ่าย!J81</f>
        <v>0</v>
      </c>
      <c r="L81" s="27">
        <f>'[10]เย็น '!K81+'[10]เช้า '!K81+[10]บ่าย!K81</f>
        <v>0</v>
      </c>
      <c r="M81" s="28">
        <f t="shared" si="6"/>
        <v>0</v>
      </c>
      <c r="N81" s="21"/>
      <c r="O81" s="21"/>
      <c r="P81" s="21"/>
      <c r="Q81" s="21"/>
      <c r="R81" s="29">
        <f t="shared" si="7"/>
        <v>0</v>
      </c>
    </row>
    <row r="82" spans="2:18" x14ac:dyDescent="0.25">
      <c r="B82" s="21">
        <v>1111024</v>
      </c>
      <c r="C82" s="37" t="s">
        <v>124</v>
      </c>
      <c r="D82" s="27">
        <f>'[10]เย็น '!D82+'[10]เช้า '!D82+[10]บ่าย!D82</f>
        <v>0</v>
      </c>
      <c r="E82" s="27">
        <f>'[10]เย็น '!E82+'[10]เช้า '!E82+[10]บ่าย!E82</f>
        <v>0</v>
      </c>
      <c r="F82" s="27">
        <f>'[10]เย็น '!F82+'[10]เช้า '!F82+[10]บ่าย!F82</f>
        <v>0</v>
      </c>
      <c r="G82" s="27">
        <f>'[10]เย็น '!G82+'[10]เช้า '!G82+[10]บ่าย!G82</f>
        <v>0</v>
      </c>
      <c r="H82" s="27">
        <f>'[10]เย็น '!H82+'[10]เช้า '!H82+[10]บ่าย!H82</f>
        <v>0</v>
      </c>
      <c r="I82" s="27">
        <f>'[10]เย็น '!I82+'[10]เช้า '!I82+[10]บ่าย!I82</f>
        <v>0</v>
      </c>
      <c r="J82" s="27">
        <f t="shared" si="5"/>
        <v>0</v>
      </c>
      <c r="K82" s="27">
        <f>'[10]เย็น '!J82+'[10]เช้า '!J82+[10]บ่าย!J82</f>
        <v>0</v>
      </c>
      <c r="L82" s="27">
        <f>'[10]เย็น '!K82+'[10]เช้า '!K82+[10]บ่าย!K82</f>
        <v>0</v>
      </c>
      <c r="M82" s="28">
        <f t="shared" si="6"/>
        <v>0</v>
      </c>
      <c r="N82" s="21"/>
      <c r="O82" s="21"/>
      <c r="P82" s="21"/>
      <c r="Q82" s="21"/>
      <c r="R82" s="29">
        <f t="shared" si="7"/>
        <v>0</v>
      </c>
    </row>
    <row r="83" spans="2:18" x14ac:dyDescent="0.25">
      <c r="B83" s="21">
        <v>1111017</v>
      </c>
      <c r="C83" s="37" t="s">
        <v>125</v>
      </c>
      <c r="D83" s="27">
        <f>'[10]เย็น '!D83+'[10]เช้า '!D83+[10]บ่าย!D83</f>
        <v>0</v>
      </c>
      <c r="E83" s="27">
        <f>'[10]เย็น '!E83+'[10]เช้า '!E83+[10]บ่าย!E83</f>
        <v>0</v>
      </c>
      <c r="F83" s="27">
        <f>'[10]เย็น '!F83+'[10]เช้า '!F83+[10]บ่าย!F83</f>
        <v>0</v>
      </c>
      <c r="G83" s="27">
        <f>'[10]เย็น '!G83+'[10]เช้า '!G83+[10]บ่าย!G83</f>
        <v>0</v>
      </c>
      <c r="H83" s="27">
        <f>'[10]เย็น '!H83+'[10]เช้า '!H83+[10]บ่าย!H83</f>
        <v>0</v>
      </c>
      <c r="I83" s="27">
        <f>'[10]เย็น '!I83+'[10]เช้า '!I83+[10]บ่าย!I83</f>
        <v>0</v>
      </c>
      <c r="J83" s="27">
        <f t="shared" si="5"/>
        <v>0</v>
      </c>
      <c r="K83" s="27">
        <f>'[10]เย็น '!J83+'[10]เช้า '!J83+[10]บ่าย!J83</f>
        <v>0</v>
      </c>
      <c r="L83" s="27">
        <f>'[10]เย็น '!K83+'[10]เช้า '!K83+[10]บ่าย!K83</f>
        <v>0</v>
      </c>
      <c r="M83" s="28">
        <f t="shared" si="6"/>
        <v>0</v>
      </c>
      <c r="N83" s="21"/>
      <c r="O83" s="21"/>
      <c r="P83" s="21"/>
      <c r="Q83" s="21"/>
      <c r="R83" s="29">
        <f t="shared" si="7"/>
        <v>0</v>
      </c>
    </row>
    <row r="84" spans="2:18" x14ac:dyDescent="0.25">
      <c r="B84" s="21">
        <v>1111011</v>
      </c>
      <c r="C84" s="37" t="s">
        <v>126</v>
      </c>
      <c r="D84" s="27">
        <f>'[10]เย็น '!D84+'[10]เช้า '!D84+[10]บ่าย!D84</f>
        <v>0</v>
      </c>
      <c r="E84" s="27">
        <f>'[10]เย็น '!E84+'[10]เช้า '!E84+[10]บ่าย!E84</f>
        <v>0</v>
      </c>
      <c r="F84" s="27">
        <f>'[10]เย็น '!F84+'[10]เช้า '!F84+[10]บ่าย!F84</f>
        <v>0</v>
      </c>
      <c r="G84" s="27">
        <f>'[10]เย็น '!G84+'[10]เช้า '!G84+[10]บ่าย!G84</f>
        <v>0</v>
      </c>
      <c r="H84" s="27">
        <f>'[10]เย็น '!H84+'[10]เช้า '!H84+[10]บ่าย!H84</f>
        <v>0</v>
      </c>
      <c r="I84" s="27">
        <f>'[10]เย็น '!I84+'[10]เช้า '!I84+[10]บ่าย!I84</f>
        <v>0</v>
      </c>
      <c r="J84" s="27">
        <f t="shared" si="5"/>
        <v>0</v>
      </c>
      <c r="K84" s="27">
        <f>'[10]เย็น '!J84+'[10]เช้า '!J84+[10]บ่าย!J84</f>
        <v>0</v>
      </c>
      <c r="L84" s="27">
        <f>'[10]เย็น '!K84+'[10]เช้า '!K84+[10]บ่าย!K84</f>
        <v>0</v>
      </c>
      <c r="M84" s="28">
        <f t="shared" si="6"/>
        <v>0</v>
      </c>
      <c r="N84" s="21"/>
      <c r="O84" s="21"/>
      <c r="P84" s="21"/>
      <c r="Q84" s="21"/>
      <c r="R84" s="29">
        <f t="shared" si="7"/>
        <v>0</v>
      </c>
    </row>
    <row r="85" spans="2:18" x14ac:dyDescent="0.25">
      <c r="B85" s="21">
        <v>1111019</v>
      </c>
      <c r="C85" s="37" t="s">
        <v>127</v>
      </c>
      <c r="D85" s="27">
        <f>'[10]เย็น '!D85+'[10]เช้า '!D85+[10]บ่าย!D85</f>
        <v>0</v>
      </c>
      <c r="E85" s="27">
        <f>'[10]เย็น '!E85+'[10]เช้า '!E85+[10]บ่าย!E85</f>
        <v>0</v>
      </c>
      <c r="F85" s="27">
        <f>'[10]เย็น '!F85+'[10]เช้า '!F85+[10]บ่าย!F85</f>
        <v>0</v>
      </c>
      <c r="G85" s="27">
        <f>'[10]เย็น '!G85+'[10]เช้า '!G85+[10]บ่าย!G85</f>
        <v>0</v>
      </c>
      <c r="H85" s="27">
        <f>'[10]เย็น '!H85+'[10]เช้า '!H85+[10]บ่าย!H85</f>
        <v>0</v>
      </c>
      <c r="I85" s="27">
        <f>'[10]เย็น '!I85+'[10]เช้า '!I85+[10]บ่าย!I85</f>
        <v>0</v>
      </c>
      <c r="J85" s="27">
        <f t="shared" si="5"/>
        <v>0</v>
      </c>
      <c r="K85" s="27">
        <f>'[10]เย็น '!J85+'[10]เช้า '!J85+[10]บ่าย!J85</f>
        <v>0</v>
      </c>
      <c r="L85" s="27">
        <f>'[10]เย็น '!K85+'[10]เช้า '!K85+[10]บ่าย!K85</f>
        <v>0</v>
      </c>
      <c r="M85" s="28">
        <f t="shared" si="6"/>
        <v>0</v>
      </c>
      <c r="N85" s="21"/>
      <c r="O85" s="21"/>
      <c r="P85" s="21"/>
      <c r="Q85" s="21"/>
      <c r="R85" s="29">
        <f t="shared" si="7"/>
        <v>0</v>
      </c>
    </row>
    <row r="86" spans="2:18" x14ac:dyDescent="0.25">
      <c r="B86" s="21">
        <v>1113081</v>
      </c>
      <c r="C86" s="37" t="s">
        <v>128</v>
      </c>
      <c r="D86" s="27">
        <f>'[10]เย็น '!D86+'[10]เช้า '!D86+[10]บ่าย!D86</f>
        <v>0</v>
      </c>
      <c r="E86" s="27">
        <f>'[10]เย็น '!E86+'[10]เช้า '!E86+[10]บ่าย!E86</f>
        <v>0</v>
      </c>
      <c r="F86" s="27">
        <f>'[10]เย็น '!F86+'[10]เช้า '!F86+[10]บ่าย!F86</f>
        <v>0</v>
      </c>
      <c r="G86" s="27">
        <f>'[10]เย็น '!G86+'[10]เช้า '!G86+[10]บ่าย!G86</f>
        <v>0</v>
      </c>
      <c r="H86" s="27">
        <f>'[10]เย็น '!H86+'[10]เช้า '!H86+[10]บ่าย!H86</f>
        <v>0</v>
      </c>
      <c r="I86" s="27">
        <f>'[10]เย็น '!I86+'[10]เช้า '!I86+[10]บ่าย!I86</f>
        <v>0</v>
      </c>
      <c r="J86" s="27">
        <f t="shared" si="5"/>
        <v>0</v>
      </c>
      <c r="K86" s="27">
        <f>'[10]เย็น '!J86+'[10]เช้า '!J86+[10]บ่าย!J86</f>
        <v>0</v>
      </c>
      <c r="L86" s="27">
        <f>'[10]เย็น '!K86+'[10]เช้า '!K86+[10]บ่าย!K86</f>
        <v>0</v>
      </c>
      <c r="M86" s="28">
        <f t="shared" si="6"/>
        <v>0</v>
      </c>
      <c r="N86" s="21"/>
      <c r="O86" s="21"/>
      <c r="P86" s="21"/>
      <c r="Q86" s="21"/>
      <c r="R86" s="29">
        <f t="shared" si="7"/>
        <v>0</v>
      </c>
    </row>
    <row r="87" spans="2:18" x14ac:dyDescent="0.25">
      <c r="B87" s="21">
        <v>1111008</v>
      </c>
      <c r="C87" s="37" t="s">
        <v>33</v>
      </c>
      <c r="D87" s="27">
        <f>'[10]เย็น '!D87+'[10]เช้า '!D87+[10]บ่าย!D87</f>
        <v>2</v>
      </c>
      <c r="E87" s="27">
        <f>'[10]เย็น '!E87+'[10]เช้า '!E87+[10]บ่าย!E87</f>
        <v>0</v>
      </c>
      <c r="F87" s="27">
        <f>'[10]เย็น '!F87+'[10]เช้า '!F87+[10]บ่าย!F87</f>
        <v>0</v>
      </c>
      <c r="G87" s="27">
        <f>'[10]เย็น '!G87+'[10]เช้า '!G87+[10]บ่าย!G87</f>
        <v>0</v>
      </c>
      <c r="H87" s="27">
        <f>'[10]เย็น '!H87+'[10]เช้า '!H87+[10]บ่าย!H87</f>
        <v>0</v>
      </c>
      <c r="I87" s="27">
        <f>'[10]เย็น '!I87+'[10]เช้า '!I87+[10]บ่าย!I87</f>
        <v>0</v>
      </c>
      <c r="J87" s="27">
        <f t="shared" si="5"/>
        <v>0</v>
      </c>
      <c r="K87" s="27">
        <f>'[10]เย็น '!J87+'[10]เช้า '!J87+[10]บ่าย!J87</f>
        <v>0</v>
      </c>
      <c r="L87" s="27">
        <f>'[10]เย็น '!K87+'[10]เช้า '!K87+[10]บ่าย!K87</f>
        <v>3</v>
      </c>
      <c r="M87" s="28">
        <f t="shared" si="6"/>
        <v>5</v>
      </c>
      <c r="N87" s="21"/>
      <c r="O87" s="21">
        <v>1</v>
      </c>
      <c r="P87" s="21"/>
      <c r="Q87" s="21"/>
      <c r="R87" s="29">
        <f t="shared" si="7"/>
        <v>-4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5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4"/>
        <v>0</v>
      </c>
    </row>
    <row r="89" spans="2:18" ht="20.399999999999999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5"/>
        <v>0</v>
      </c>
      <c r="K89" s="65"/>
      <c r="L89" s="65"/>
      <c r="M89" s="65"/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'[10]เย็น '!D90+'[10]เช้า '!D90+[10]บ่าย!D90</f>
        <v>3</v>
      </c>
      <c r="E90" s="27">
        <f>'[10]เย็น '!E90+'[10]เช้า '!E90+[10]บ่าย!E90</f>
        <v>0</v>
      </c>
      <c r="F90" s="27">
        <f>'[10]เย็น '!F90+'[10]เช้า '!F90+[10]บ่าย!F90</f>
        <v>1</v>
      </c>
      <c r="G90" s="27">
        <f>'[10]เย็น '!G90+'[10]เช้า '!G90+[10]บ่าย!G90</f>
        <v>0</v>
      </c>
      <c r="H90" s="27">
        <f>'[10]เย็น '!H90+'[10]เช้า '!H90+[10]บ่าย!H90</f>
        <v>0</v>
      </c>
      <c r="I90" s="27">
        <f>'[10]เย็น '!I90+'[10]เช้า '!I90+[10]บ่าย!I90</f>
        <v>0</v>
      </c>
      <c r="J90" s="27">
        <f t="shared" si="5"/>
        <v>0</v>
      </c>
      <c r="K90" s="27">
        <f>'[10]เย็น '!J90+'[10]เช้า '!J90+[10]บ่าย!J90</f>
        <v>0</v>
      </c>
      <c r="L90" s="27">
        <f>'[10]เย็น '!K90+'[10]เช้า '!K90+[10]บ่าย!K90</f>
        <v>3</v>
      </c>
      <c r="M90" s="28">
        <f t="shared" ref="M90:M99" si="8">SUM(D90:L90)</f>
        <v>7</v>
      </c>
      <c r="N90" s="21"/>
      <c r="O90" s="21">
        <v>130</v>
      </c>
      <c r="P90" s="21"/>
      <c r="Q90" s="21"/>
      <c r="R90" s="29">
        <f t="shared" ref="R90:R99" si="9">(N90+O90+P90+Q90)-M90</f>
        <v>123</v>
      </c>
    </row>
    <row r="91" spans="2:18" x14ac:dyDescent="0.25">
      <c r="B91" s="21">
        <v>1112011</v>
      </c>
      <c r="C91" s="37" t="s">
        <v>131</v>
      </c>
      <c r="D91" s="27">
        <f>'[10]เย็น '!D91+'[10]เช้า '!D91+[10]บ่าย!D91</f>
        <v>3</v>
      </c>
      <c r="E91" s="27">
        <f>'[10]เย็น '!E91+'[10]เช้า '!E91+[10]บ่าย!E91</f>
        <v>1</v>
      </c>
      <c r="F91" s="27">
        <f>'[10]เย็น '!F91+'[10]เช้า '!F91+[10]บ่าย!F91</f>
        <v>1</v>
      </c>
      <c r="G91" s="27">
        <f>'[10]เย็น '!G91+'[10]เช้า '!G91+[10]บ่าย!G91</f>
        <v>0</v>
      </c>
      <c r="H91" s="27">
        <f>'[10]เย็น '!H91+'[10]เช้า '!H91+[10]บ่าย!H91</f>
        <v>0</v>
      </c>
      <c r="I91" s="27">
        <f>'[10]เย็น '!I91+'[10]เช้า '!I91+[10]บ่าย!I91</f>
        <v>0</v>
      </c>
      <c r="J91" s="27">
        <f t="shared" si="5"/>
        <v>0</v>
      </c>
      <c r="K91" s="27">
        <f>'[10]เย็น '!J91+'[10]เช้า '!J91+[10]บ่าย!J91</f>
        <v>0</v>
      </c>
      <c r="L91" s="27">
        <f>'[10]เย็น '!K91+'[10]เช้า '!K91+[10]บ่าย!K91</f>
        <v>3</v>
      </c>
      <c r="M91" s="28">
        <f t="shared" si="8"/>
        <v>8</v>
      </c>
      <c r="N91" s="21"/>
      <c r="O91" s="21">
        <v>83</v>
      </c>
      <c r="P91" s="21"/>
      <c r="Q91" s="21"/>
      <c r="R91" s="29">
        <f t="shared" si="9"/>
        <v>75</v>
      </c>
    </row>
    <row r="92" spans="2:18" x14ac:dyDescent="0.25">
      <c r="B92" s="21">
        <v>1112003</v>
      </c>
      <c r="C92" s="37" t="s">
        <v>132</v>
      </c>
      <c r="D92" s="27">
        <f>'[10]เย็น '!D92+'[10]เช้า '!D92+[10]บ่าย!D92</f>
        <v>2</v>
      </c>
      <c r="E92" s="27">
        <f>'[10]เย็น '!E92+'[10]เช้า '!E92+[10]บ่าย!E92</f>
        <v>0</v>
      </c>
      <c r="F92" s="27">
        <f>'[10]เย็น '!F92+'[10]เช้า '!F92+[10]บ่าย!F92</f>
        <v>1</v>
      </c>
      <c r="G92" s="27">
        <f>'[10]เย็น '!G92+'[10]เช้า '!G92+[10]บ่าย!G92</f>
        <v>0</v>
      </c>
      <c r="H92" s="27">
        <f>'[10]เย็น '!H92+'[10]เช้า '!H92+[10]บ่าย!H92</f>
        <v>0</v>
      </c>
      <c r="I92" s="27">
        <f>'[10]เย็น '!I92+'[10]เช้า '!I92+[10]บ่าย!I92</f>
        <v>0</v>
      </c>
      <c r="J92" s="27">
        <f t="shared" si="5"/>
        <v>0</v>
      </c>
      <c r="K92" s="27">
        <f>'[10]เย็น '!J92+'[10]เช้า '!J92+[10]บ่าย!J92</f>
        <v>0</v>
      </c>
      <c r="L92" s="27">
        <f>'[10]เย็น '!K92+'[10]เช้า '!K92+[10]บ่าย!K92</f>
        <v>0</v>
      </c>
      <c r="M92" s="28">
        <f t="shared" si="8"/>
        <v>3</v>
      </c>
      <c r="N92" s="21"/>
      <c r="O92" s="21">
        <v>66</v>
      </c>
      <c r="P92" s="21"/>
      <c r="Q92" s="21"/>
      <c r="R92" s="29">
        <f t="shared" si="9"/>
        <v>63</v>
      </c>
    </row>
    <row r="93" spans="2:18" x14ac:dyDescent="0.25">
      <c r="B93" s="21">
        <v>1112005</v>
      </c>
      <c r="C93" s="37" t="s">
        <v>133</v>
      </c>
      <c r="D93" s="27">
        <f>'[10]เย็น '!D93+'[10]เช้า '!D93+[10]บ่าย!D93</f>
        <v>0</v>
      </c>
      <c r="E93" s="27">
        <f>'[10]เย็น '!E93+'[10]เช้า '!E93+[10]บ่าย!E93</f>
        <v>0</v>
      </c>
      <c r="F93" s="27">
        <f>'[10]เย็น '!F93+'[10]เช้า '!F93+[10]บ่าย!F93</f>
        <v>0</v>
      </c>
      <c r="G93" s="27">
        <f>'[10]เย็น '!G93+'[10]เช้า '!G93+[10]บ่าย!G93</f>
        <v>0</v>
      </c>
      <c r="H93" s="27">
        <f>'[10]เย็น '!H93+'[10]เช้า '!H93+[10]บ่าย!H93</f>
        <v>0</v>
      </c>
      <c r="I93" s="27">
        <f>'[10]เย็น '!I93+'[10]เช้า '!I93+[10]บ่าย!I93</f>
        <v>0</v>
      </c>
      <c r="J93" s="27">
        <f t="shared" si="5"/>
        <v>0</v>
      </c>
      <c r="K93" s="27">
        <f>'[10]เย็น '!J93+'[10]เช้า '!J93+[10]บ่าย!J93</f>
        <v>0</v>
      </c>
      <c r="L93" s="27">
        <f>'[10]เย็น '!K93+'[10]เช้า '!K93+[10]บ่าย!K93</f>
        <v>3</v>
      </c>
      <c r="M93" s="28">
        <f t="shared" si="8"/>
        <v>3</v>
      </c>
      <c r="N93" s="21"/>
      <c r="O93" s="21">
        <v>11</v>
      </c>
      <c r="P93" s="21"/>
      <c r="Q93" s="21"/>
      <c r="R93" s="29">
        <f t="shared" si="9"/>
        <v>8</v>
      </c>
    </row>
    <row r="94" spans="2:18" x14ac:dyDescent="0.25">
      <c r="B94" s="21">
        <v>1112007</v>
      </c>
      <c r="C94" s="37" t="s">
        <v>134</v>
      </c>
      <c r="D94" s="27">
        <f>'[10]เย็น '!D94+'[10]เช้า '!D94+[10]บ่าย!D94</f>
        <v>0</v>
      </c>
      <c r="E94" s="27">
        <f>'[10]เย็น '!E94+'[10]เช้า '!E94+[10]บ่าย!E94</f>
        <v>0</v>
      </c>
      <c r="F94" s="27">
        <f>'[10]เย็น '!F94+'[10]เช้า '!F94+[10]บ่าย!F94</f>
        <v>0</v>
      </c>
      <c r="G94" s="27">
        <f>'[10]เย็น '!G94+'[10]เช้า '!G94+[10]บ่าย!G94</f>
        <v>0</v>
      </c>
      <c r="H94" s="27">
        <f>'[10]เย็น '!H94+'[10]เช้า '!H94+[10]บ่าย!H94</f>
        <v>0</v>
      </c>
      <c r="I94" s="27">
        <f>'[10]เย็น '!I94+'[10]เช้า '!I94+[10]บ่าย!I94</f>
        <v>0</v>
      </c>
      <c r="J94" s="27">
        <f t="shared" si="5"/>
        <v>0</v>
      </c>
      <c r="K94" s="27">
        <f>'[10]เย็น '!J94+'[10]เช้า '!J94+[10]บ่าย!J94</f>
        <v>0</v>
      </c>
      <c r="L94" s="27">
        <f>'[10]เย็น '!K94+'[10]เช้า '!K94+[10]บ่าย!K94</f>
        <v>0</v>
      </c>
      <c r="M94" s="28">
        <f t="shared" si="8"/>
        <v>0</v>
      </c>
      <c r="N94" s="21"/>
      <c r="O94" s="21"/>
      <c r="P94" s="21"/>
      <c r="Q94" s="21"/>
      <c r="R94" s="29">
        <f t="shared" si="9"/>
        <v>0</v>
      </c>
    </row>
    <row r="95" spans="2:18" x14ac:dyDescent="0.25">
      <c r="B95" s="21">
        <v>1112019</v>
      </c>
      <c r="C95" s="37" t="s">
        <v>135</v>
      </c>
      <c r="D95" s="27">
        <f>'[10]เย็น '!D95+'[10]เช้า '!D95+[10]บ่าย!D95</f>
        <v>0</v>
      </c>
      <c r="E95" s="27">
        <f>'[10]เย็น '!E95+'[10]เช้า '!E95+[10]บ่าย!E95</f>
        <v>0</v>
      </c>
      <c r="F95" s="27">
        <f>'[10]เย็น '!F95+'[10]เช้า '!F95+[10]บ่าย!F95</f>
        <v>0</v>
      </c>
      <c r="G95" s="27">
        <f>'[10]เย็น '!G95+'[10]เช้า '!G95+[10]บ่าย!G95</f>
        <v>0</v>
      </c>
      <c r="H95" s="27">
        <f>'[10]เย็น '!H95+'[10]เช้า '!H95+[10]บ่าย!H95</f>
        <v>0</v>
      </c>
      <c r="I95" s="27">
        <f>'[10]เย็น '!I95+'[10]เช้า '!I95+[10]บ่าย!I95</f>
        <v>0</v>
      </c>
      <c r="J95" s="27">
        <f t="shared" si="5"/>
        <v>0</v>
      </c>
      <c r="K95" s="27">
        <f>'[10]เย็น '!J95+'[10]เช้า '!J95+[10]บ่าย!J95</f>
        <v>0</v>
      </c>
      <c r="L95" s="27">
        <f>'[10]เย็น '!K95+'[10]เช้า '!K95+[10]บ่าย!K95</f>
        <v>0</v>
      </c>
      <c r="M95" s="28">
        <f t="shared" si="8"/>
        <v>0</v>
      </c>
      <c r="N95" s="21"/>
      <c r="O95" s="21"/>
      <c r="P95" s="21"/>
      <c r="Q95" s="21"/>
      <c r="R95" s="29">
        <f t="shared" si="9"/>
        <v>0</v>
      </c>
    </row>
    <row r="96" spans="2:18" x14ac:dyDescent="0.25">
      <c r="B96" s="21">
        <v>1112017</v>
      </c>
      <c r="C96" s="37" t="s">
        <v>136</v>
      </c>
      <c r="D96" s="27">
        <f>'[10]เย็น '!D96+'[10]เช้า '!D96+[10]บ่าย!D96</f>
        <v>0</v>
      </c>
      <c r="E96" s="27">
        <f>'[10]เย็น '!E96+'[10]เช้า '!E96+[10]บ่าย!E96</f>
        <v>0</v>
      </c>
      <c r="F96" s="27">
        <f>'[10]เย็น '!F96+'[10]เช้า '!F96+[10]บ่าย!F96</f>
        <v>0</v>
      </c>
      <c r="G96" s="27">
        <f>'[10]เย็น '!G96+'[10]เช้า '!G96+[10]บ่าย!G96</f>
        <v>0</v>
      </c>
      <c r="H96" s="27">
        <f>'[10]เย็น '!H96+'[10]เช้า '!H96+[10]บ่าย!H96</f>
        <v>0</v>
      </c>
      <c r="I96" s="27">
        <f>'[10]เย็น '!I96+'[10]เช้า '!I96+[10]บ่าย!I96</f>
        <v>0</v>
      </c>
      <c r="J96" s="27">
        <f t="shared" si="5"/>
        <v>0</v>
      </c>
      <c r="K96" s="27">
        <f>'[10]เย็น '!J96+'[10]เช้า '!J96+[10]บ่าย!J96</f>
        <v>0</v>
      </c>
      <c r="L96" s="27">
        <f>'[10]เย็น '!K96+'[10]เช้า '!K96+[10]บ่าย!K96</f>
        <v>0</v>
      </c>
      <c r="M96" s="28">
        <f t="shared" si="8"/>
        <v>0</v>
      </c>
      <c r="N96" s="21"/>
      <c r="O96" s="21">
        <v>3</v>
      </c>
      <c r="P96" s="21"/>
      <c r="Q96" s="21"/>
      <c r="R96" s="29">
        <f t="shared" si="9"/>
        <v>3</v>
      </c>
    </row>
    <row r="97" spans="2:18" x14ac:dyDescent="0.25">
      <c r="B97" s="21">
        <v>1112015</v>
      </c>
      <c r="C97" s="37" t="s">
        <v>137</v>
      </c>
      <c r="D97" s="27">
        <f>'[10]เย็น '!D97+'[10]เช้า '!D97+[10]บ่าย!D97</f>
        <v>0</v>
      </c>
      <c r="E97" s="27">
        <f>'[10]เย็น '!E97+'[10]เช้า '!E97+[10]บ่าย!E97</f>
        <v>0</v>
      </c>
      <c r="F97" s="27">
        <f>'[10]เย็น '!F97+'[10]เช้า '!F97+[10]บ่าย!F97</f>
        <v>0</v>
      </c>
      <c r="G97" s="27">
        <f>'[10]เย็น '!G97+'[10]เช้า '!G97+[10]บ่าย!G97</f>
        <v>0</v>
      </c>
      <c r="H97" s="27">
        <f>'[10]เย็น '!H97+'[10]เช้า '!H97+[10]บ่าย!H97</f>
        <v>0</v>
      </c>
      <c r="I97" s="27">
        <f>'[10]เย็น '!I97+'[10]เช้า '!I97+[10]บ่าย!I97</f>
        <v>0</v>
      </c>
      <c r="J97" s="27">
        <f t="shared" si="5"/>
        <v>0</v>
      </c>
      <c r="K97" s="27">
        <f>'[10]เย็น '!J97+'[10]เช้า '!J97+[10]บ่าย!J97</f>
        <v>0</v>
      </c>
      <c r="L97" s="27">
        <f>'[10]เย็น '!K97+'[10]เช้า '!K97+[10]บ่าย!K97</f>
        <v>0</v>
      </c>
      <c r="M97" s="28">
        <f t="shared" si="8"/>
        <v>0</v>
      </c>
      <c r="N97" s="21"/>
      <c r="O97" s="21"/>
      <c r="P97" s="21"/>
      <c r="Q97" s="21"/>
      <c r="R97" s="29">
        <f t="shared" si="9"/>
        <v>0</v>
      </c>
    </row>
    <row r="98" spans="2:18" x14ac:dyDescent="0.25">
      <c r="B98" s="21">
        <v>1112013</v>
      </c>
      <c r="C98" s="37" t="s">
        <v>138</v>
      </c>
      <c r="D98" s="27">
        <f>'[10]เย็น '!D98+'[10]เช้า '!D98+[10]บ่าย!D98</f>
        <v>0</v>
      </c>
      <c r="E98" s="27">
        <f>'[10]เย็น '!E98+'[10]เช้า '!E98+[10]บ่าย!E98</f>
        <v>0</v>
      </c>
      <c r="F98" s="27">
        <f>'[10]เย็น '!F98+'[10]เช้า '!F98+[10]บ่าย!F98</f>
        <v>0</v>
      </c>
      <c r="G98" s="27">
        <f>'[10]เย็น '!G98+'[10]เช้า '!G98+[10]บ่าย!G98</f>
        <v>0</v>
      </c>
      <c r="H98" s="27">
        <f>'[10]เย็น '!H98+'[10]เช้า '!H98+[10]บ่าย!H98</f>
        <v>0</v>
      </c>
      <c r="I98" s="27">
        <f>'[10]เย็น '!I98+'[10]เช้า '!I98+[10]บ่าย!I98</f>
        <v>0</v>
      </c>
      <c r="J98" s="27">
        <f t="shared" si="5"/>
        <v>0</v>
      </c>
      <c r="K98" s="27">
        <f>'[10]เย็น '!J98+'[10]เช้า '!J98+[10]บ่าย!J98</f>
        <v>0</v>
      </c>
      <c r="L98" s="27">
        <f>'[10]เย็น '!K98+'[10]เช้า '!K98+[10]บ่าย!K98</f>
        <v>0</v>
      </c>
      <c r="M98" s="28">
        <f t="shared" si="8"/>
        <v>0</v>
      </c>
      <c r="N98" s="21"/>
      <c r="O98" s="21">
        <v>2</v>
      </c>
      <c r="P98" s="21"/>
      <c r="Q98" s="21"/>
      <c r="R98" s="29">
        <f t="shared" si="9"/>
        <v>2</v>
      </c>
    </row>
    <row r="99" spans="2:18" x14ac:dyDescent="0.25">
      <c r="B99" s="21">
        <v>1124043</v>
      </c>
      <c r="C99" s="37" t="s">
        <v>139</v>
      </c>
      <c r="D99" s="27">
        <f>[10]บ่าย!D99+'[10]เช้า '!D99+'[10]เย็น '!D99</f>
        <v>0</v>
      </c>
      <c r="E99" s="27">
        <f>[10]บ่าย!E99+'[10]เช้า '!E99+'[10]เย็น '!E99</f>
        <v>0</v>
      </c>
      <c r="F99" s="27">
        <f>[10]บ่าย!F99+'[10]เช้า '!F99+'[10]เย็น '!F99</f>
        <v>0</v>
      </c>
      <c r="G99" s="27">
        <f>[10]บ่าย!G99+'[10]เช้า '!G99+'[10]เย็น '!G99</f>
        <v>0</v>
      </c>
      <c r="H99" s="27">
        <f>[10]บ่าย!H99+'[10]เช้า '!H99+'[10]เย็น '!H99</f>
        <v>0</v>
      </c>
      <c r="I99" s="27">
        <f>[10]บ่าย!I99+'[10]เช้า '!I99+'[10]เย็น '!I99</f>
        <v>0</v>
      </c>
      <c r="J99" s="27">
        <f t="shared" si="5"/>
        <v>0</v>
      </c>
      <c r="K99" s="27">
        <f>[10]บ่าย!J99+'[10]เช้า '!J99+'[10]เย็น '!J99</f>
        <v>0</v>
      </c>
      <c r="L99" s="33"/>
      <c r="M99" s="28">
        <f t="shared" si="8"/>
        <v>0</v>
      </c>
      <c r="N99" s="21"/>
      <c r="O99" s="21"/>
      <c r="P99" s="21"/>
      <c r="Q99" s="21"/>
      <c r="R99" s="29">
        <f t="shared" si="9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5"/>
        <v>0</v>
      </c>
      <c r="K100" s="36"/>
      <c r="L100" s="36"/>
      <c r="M100" s="28">
        <f>SUM(M90:M99)</f>
        <v>21</v>
      </c>
      <c r="N100" s="21"/>
      <c r="O100" s="21"/>
      <c r="P100" s="21"/>
      <c r="Q100" s="21"/>
      <c r="R100" s="29"/>
    </row>
    <row r="101" spans="2:18" ht="20.399999999999999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5"/>
        <v>0</v>
      </c>
      <c r="K101" s="65"/>
      <c r="L101" s="65"/>
      <c r="M101" s="65"/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[10]บ่าย!D102+'[10]เช้า '!D102+'[10]เย็น '!D102</f>
        <v>1</v>
      </c>
      <c r="E102" s="27">
        <f>[10]บ่าย!E102+'[10]เช้า '!E102+'[10]เย็น '!E102</f>
        <v>2</v>
      </c>
      <c r="F102" s="27">
        <f>[10]บ่าย!F102+'[10]เช้า '!F102+'[10]เย็น '!F102</f>
        <v>0</v>
      </c>
      <c r="G102" s="27">
        <f>[10]บ่าย!G102+'[10]เช้า '!G102+'[10]เย็น '!G102</f>
        <v>48</v>
      </c>
      <c r="H102" s="27">
        <f>[10]บ่าย!H102+'[10]เช้า '!H102+'[10]เย็น '!H102</f>
        <v>0</v>
      </c>
      <c r="I102" s="27">
        <f>[10]บ่าย!I102+'[10]เช้า '!I102+'[10]เย็น '!I102</f>
        <v>0</v>
      </c>
      <c r="J102" s="27">
        <f t="shared" si="5"/>
        <v>48</v>
      </c>
      <c r="K102" s="27">
        <f>[10]บ่าย!J102+'[10]เช้า '!J102+'[10]เย็น '!J102</f>
        <v>0</v>
      </c>
      <c r="L102" s="33"/>
      <c r="M102" s="28">
        <f t="shared" ref="M102:M111" si="10">SUM(D102:L102)</f>
        <v>99</v>
      </c>
      <c r="N102" s="21"/>
      <c r="O102" s="21">
        <v>110</v>
      </c>
      <c r="P102" s="21"/>
      <c r="Q102" s="21"/>
      <c r="R102" s="29">
        <f t="shared" ref="R102:R111" si="11">(N102+O102+P102+Q102)-M102</f>
        <v>11</v>
      </c>
    </row>
    <row r="103" spans="2:18" x14ac:dyDescent="0.25">
      <c r="B103" s="21">
        <v>1112010</v>
      </c>
      <c r="C103" s="37" t="s">
        <v>131</v>
      </c>
      <c r="D103" s="27">
        <f>[10]บ่าย!D103+'[10]เช้า '!D103+'[10]เย็น '!D103</f>
        <v>0</v>
      </c>
      <c r="E103" s="27">
        <f>[10]บ่าย!E103+'[10]เช้า '!E103+'[10]เย็น '!E103</f>
        <v>0</v>
      </c>
      <c r="F103" s="27">
        <f>[10]บ่าย!F103+'[10]เช้า '!F103+'[10]เย็น '!F103</f>
        <v>0</v>
      </c>
      <c r="G103" s="27">
        <f>[10]บ่าย!G103+'[10]เช้า '!G103+'[10]เย็น '!G103</f>
        <v>52</v>
      </c>
      <c r="H103" s="27">
        <f>[10]บ่าย!H103+'[10]เช้า '!H103+'[10]เย็น '!H103</f>
        <v>0</v>
      </c>
      <c r="I103" s="27">
        <f>[10]บ่าย!I103+'[10]เช้า '!I103+'[10]เย็น '!I103</f>
        <v>0</v>
      </c>
      <c r="J103" s="27">
        <f t="shared" si="5"/>
        <v>52</v>
      </c>
      <c r="K103" s="27">
        <f>[10]บ่าย!J103+'[10]เช้า '!J103+'[10]เย็น '!J103</f>
        <v>0</v>
      </c>
      <c r="L103" s="33"/>
      <c r="M103" s="28">
        <f t="shared" si="10"/>
        <v>104</v>
      </c>
      <c r="N103" s="21"/>
      <c r="O103" s="21">
        <v>99</v>
      </c>
      <c r="P103" s="21"/>
      <c r="Q103" s="21"/>
      <c r="R103" s="29">
        <f t="shared" si="11"/>
        <v>-5</v>
      </c>
    </row>
    <row r="104" spans="2:18" x14ac:dyDescent="0.25">
      <c r="B104" s="21">
        <v>1112002</v>
      </c>
      <c r="C104" s="37" t="s">
        <v>132</v>
      </c>
      <c r="D104" s="27">
        <f>[10]บ่าย!D104+'[10]เช้า '!D104+'[10]เย็น '!D104</f>
        <v>1</v>
      </c>
      <c r="E104" s="27">
        <f>[10]บ่าย!E104+'[10]เช้า '!E104+'[10]เย็น '!E104</f>
        <v>0</v>
      </c>
      <c r="F104" s="27">
        <f>[10]บ่าย!F104+'[10]เช้า '!F104+'[10]เย็น '!F104</f>
        <v>0</v>
      </c>
      <c r="G104" s="27">
        <f>[10]บ่าย!G104+'[10]เช้า '!G104+'[10]เย็น '!G104</f>
        <v>47</v>
      </c>
      <c r="H104" s="27">
        <f>[10]บ่าย!H104+'[10]เช้า '!H104+'[10]เย็น '!H104</f>
        <v>0</v>
      </c>
      <c r="I104" s="27">
        <f>[10]บ่าย!I104+'[10]เช้า '!I104+'[10]เย็น '!I104</f>
        <v>0</v>
      </c>
      <c r="J104" s="27">
        <f t="shared" si="5"/>
        <v>47</v>
      </c>
      <c r="K104" s="27">
        <f>[10]บ่าย!J104+'[10]เช้า '!J104+'[10]เย็น '!J104</f>
        <v>0</v>
      </c>
      <c r="L104" s="33"/>
      <c r="M104" s="28">
        <f t="shared" si="10"/>
        <v>95</v>
      </c>
      <c r="N104" s="21"/>
      <c r="O104" s="21">
        <v>165</v>
      </c>
      <c r="P104" s="21"/>
      <c r="Q104" s="21"/>
      <c r="R104" s="29">
        <f t="shared" si="11"/>
        <v>70</v>
      </c>
    </row>
    <row r="105" spans="2:18" x14ac:dyDescent="0.25">
      <c r="B105" s="21">
        <v>1112004</v>
      </c>
      <c r="C105" s="37" t="s">
        <v>133</v>
      </c>
      <c r="D105" s="27">
        <f>[10]บ่าย!D105+'[10]เช้า '!D105+'[10]เย็น '!D105</f>
        <v>0</v>
      </c>
      <c r="E105" s="27">
        <f>[10]บ่าย!E105+'[10]เช้า '!E105+'[10]เย็น '!E105</f>
        <v>0</v>
      </c>
      <c r="F105" s="27">
        <f>[10]บ่าย!F105+'[10]เช้า '!F105+'[10]เย็น '!F105</f>
        <v>0</v>
      </c>
      <c r="G105" s="27">
        <f>[10]บ่าย!G105+'[10]เช้า '!G105+'[10]เย็น '!G105</f>
        <v>47</v>
      </c>
      <c r="H105" s="27">
        <f>[10]บ่าย!H105+'[10]เช้า '!H105+'[10]เย็น '!H105</f>
        <v>0</v>
      </c>
      <c r="I105" s="27">
        <f>[10]บ่าย!I105+'[10]เช้า '!I105+'[10]เย็น '!I105</f>
        <v>0</v>
      </c>
      <c r="J105" s="27">
        <f t="shared" si="5"/>
        <v>47</v>
      </c>
      <c r="K105" s="27">
        <f>[10]บ่าย!J105+'[10]เช้า '!J105+'[10]เย็น '!J105</f>
        <v>0</v>
      </c>
      <c r="L105" s="33"/>
      <c r="M105" s="28">
        <f t="shared" si="10"/>
        <v>94</v>
      </c>
      <c r="N105" s="21"/>
      <c r="O105" s="21">
        <v>122</v>
      </c>
      <c r="P105" s="21"/>
      <c r="Q105" s="21"/>
      <c r="R105" s="29">
        <f t="shared" si="11"/>
        <v>28</v>
      </c>
    </row>
    <row r="106" spans="2:18" x14ac:dyDescent="0.25">
      <c r="B106" s="21">
        <v>1112006</v>
      </c>
      <c r="C106" s="37" t="s">
        <v>134</v>
      </c>
      <c r="D106" s="27">
        <f>[10]บ่าย!D106+'[10]เช้า '!D106+'[10]เย็น '!D106</f>
        <v>0</v>
      </c>
      <c r="E106" s="27">
        <f>[10]บ่าย!E106+'[10]เช้า '!E106+'[10]เย็น '!E106</f>
        <v>0</v>
      </c>
      <c r="F106" s="27">
        <f>[10]บ่าย!F106+'[10]เช้า '!F106+'[10]เย็น '!F106</f>
        <v>0</v>
      </c>
      <c r="G106" s="27">
        <f>[10]บ่าย!G106+'[10]เช้า '!G106+'[10]เย็น '!G106</f>
        <v>0</v>
      </c>
      <c r="H106" s="27">
        <f>[10]บ่าย!H106+'[10]เช้า '!H106+'[10]เย็น '!H106</f>
        <v>0</v>
      </c>
      <c r="I106" s="27">
        <f>[10]บ่าย!I106+'[10]เช้า '!I106+'[10]เย็น '!I106</f>
        <v>0</v>
      </c>
      <c r="J106" s="27">
        <f t="shared" si="5"/>
        <v>0</v>
      </c>
      <c r="K106" s="27">
        <f>[10]บ่าย!J106+'[10]เช้า '!J106+'[10]เย็น '!J106</f>
        <v>0</v>
      </c>
      <c r="L106" s="33"/>
      <c r="M106" s="28">
        <f t="shared" si="10"/>
        <v>0</v>
      </c>
      <c r="N106" s="21"/>
      <c r="O106" s="21"/>
      <c r="P106" s="21"/>
      <c r="Q106" s="21"/>
      <c r="R106" s="29">
        <f t="shared" si="11"/>
        <v>0</v>
      </c>
    </row>
    <row r="107" spans="2:18" x14ac:dyDescent="0.25">
      <c r="B107" s="21">
        <v>1112018</v>
      </c>
      <c r="C107" s="37" t="s">
        <v>135</v>
      </c>
      <c r="D107" s="27">
        <f>[10]บ่าย!D107+'[10]เช้า '!D107+'[10]เย็น '!D107</f>
        <v>0</v>
      </c>
      <c r="E107" s="27">
        <f>[10]บ่าย!E107+'[10]เช้า '!E107+'[10]เย็น '!E107</f>
        <v>0</v>
      </c>
      <c r="F107" s="27">
        <f>[10]บ่าย!F107+'[10]เช้า '!F107+'[10]เย็น '!F107</f>
        <v>0</v>
      </c>
      <c r="G107" s="27">
        <f>[10]บ่าย!G107+'[10]เช้า '!G107+'[10]เย็น '!G107</f>
        <v>0</v>
      </c>
      <c r="H107" s="27">
        <f>[10]บ่าย!H107+'[10]เช้า '!H107+'[10]เย็น '!H107</f>
        <v>0</v>
      </c>
      <c r="I107" s="27">
        <f>[10]บ่าย!I107+'[10]เช้า '!I107+'[10]เย็น '!I107</f>
        <v>0</v>
      </c>
      <c r="J107" s="27">
        <f t="shared" si="5"/>
        <v>0</v>
      </c>
      <c r="K107" s="27">
        <f>[10]บ่าย!J107+'[10]เช้า '!J107+'[10]เย็น '!J107</f>
        <v>0</v>
      </c>
      <c r="L107" s="33"/>
      <c r="M107" s="28">
        <f t="shared" si="10"/>
        <v>0</v>
      </c>
      <c r="N107" s="21"/>
      <c r="O107" s="21"/>
      <c r="P107" s="21"/>
      <c r="Q107" s="21"/>
      <c r="R107" s="29">
        <f t="shared" si="11"/>
        <v>0</v>
      </c>
    </row>
    <row r="108" spans="2:18" x14ac:dyDescent="0.25">
      <c r="B108" s="21">
        <v>1112016</v>
      </c>
      <c r="C108" s="37" t="s">
        <v>136</v>
      </c>
      <c r="D108" s="27">
        <f>[10]บ่าย!D108+'[10]เช้า '!D108+'[10]เย็น '!D108</f>
        <v>0</v>
      </c>
      <c r="E108" s="27">
        <f>[10]บ่าย!E108+'[10]เช้า '!E108+'[10]เย็น '!E108</f>
        <v>0</v>
      </c>
      <c r="F108" s="27">
        <f>[10]บ่าย!F108+'[10]เช้า '!F108+'[10]เย็น '!F108</f>
        <v>0</v>
      </c>
      <c r="G108" s="27">
        <f>[10]บ่าย!G108+'[10]เช้า '!G108+'[10]เย็น '!G108</f>
        <v>48</v>
      </c>
      <c r="H108" s="27">
        <f>[10]บ่าย!H108+'[10]เช้า '!H108+'[10]เย็น '!H108</f>
        <v>0</v>
      </c>
      <c r="I108" s="27">
        <f>[10]บ่าย!I108+'[10]เช้า '!I108+'[10]เย็น '!I108</f>
        <v>0</v>
      </c>
      <c r="J108" s="27">
        <f t="shared" si="5"/>
        <v>48</v>
      </c>
      <c r="K108" s="27">
        <f>[10]บ่าย!J108+'[10]เช้า '!J108+'[10]เย็น '!J108</f>
        <v>0</v>
      </c>
      <c r="L108" s="33"/>
      <c r="M108" s="28">
        <f t="shared" si="10"/>
        <v>96</v>
      </c>
      <c r="N108" s="21"/>
      <c r="O108" s="21">
        <v>143</v>
      </c>
      <c r="P108" s="21"/>
      <c r="Q108" s="21"/>
      <c r="R108" s="29">
        <f t="shared" si="11"/>
        <v>47</v>
      </c>
    </row>
    <row r="109" spans="2:18" x14ac:dyDescent="0.25">
      <c r="B109" s="21">
        <v>1112014</v>
      </c>
      <c r="C109" s="37" t="s">
        <v>137</v>
      </c>
      <c r="D109" s="27">
        <f>[10]บ่าย!D109+'[10]เช้า '!D109+'[10]เย็น '!D109</f>
        <v>0</v>
      </c>
      <c r="E109" s="27">
        <f>[10]บ่าย!E109+'[10]เช้า '!E109+'[10]เย็น '!E109</f>
        <v>0</v>
      </c>
      <c r="F109" s="27">
        <f>[10]บ่าย!F109+'[10]เช้า '!F109+'[10]เย็น '!F109</f>
        <v>0</v>
      </c>
      <c r="G109" s="27">
        <f>[10]บ่าย!G109+'[10]เช้า '!G109+'[10]เย็น '!G109</f>
        <v>48</v>
      </c>
      <c r="H109" s="27">
        <f>[10]บ่าย!H109+'[10]เช้า '!H109+'[10]เย็น '!H109</f>
        <v>0</v>
      </c>
      <c r="I109" s="27">
        <f>[10]บ่าย!I109+'[10]เช้า '!I109+'[10]เย็น '!I109</f>
        <v>0</v>
      </c>
      <c r="J109" s="27">
        <f t="shared" si="5"/>
        <v>48</v>
      </c>
      <c r="K109" s="27">
        <f>[10]บ่าย!J109+'[10]เช้า '!J109+'[10]เย็น '!J109</f>
        <v>0</v>
      </c>
      <c r="L109" s="33"/>
      <c r="M109" s="28">
        <f t="shared" si="10"/>
        <v>96</v>
      </c>
      <c r="N109" s="21"/>
      <c r="O109" s="21">
        <v>143</v>
      </c>
      <c r="P109" s="21"/>
      <c r="Q109" s="21"/>
      <c r="R109" s="29">
        <f t="shared" si="11"/>
        <v>47</v>
      </c>
    </row>
    <row r="110" spans="2:18" x14ac:dyDescent="0.25">
      <c r="B110" s="21">
        <v>1112012</v>
      </c>
      <c r="C110" s="37" t="s">
        <v>138</v>
      </c>
      <c r="D110" s="27">
        <f>[10]บ่าย!D110+'[10]เช้า '!D110+'[10]เย็น '!D110</f>
        <v>0</v>
      </c>
      <c r="E110" s="27">
        <f>[10]บ่าย!E110+'[10]เช้า '!E110+'[10]เย็น '!E110</f>
        <v>0</v>
      </c>
      <c r="F110" s="27">
        <f>[10]บ่าย!F110+'[10]เช้า '!F110+'[10]เย็น '!F110</f>
        <v>0</v>
      </c>
      <c r="G110" s="27">
        <f>[10]บ่าย!G110+'[10]เช้า '!G110+'[10]เย็น '!G110</f>
        <v>48</v>
      </c>
      <c r="H110" s="27">
        <f>[10]บ่าย!H110+'[10]เช้า '!H110+'[10]เย็น '!H110</f>
        <v>0</v>
      </c>
      <c r="I110" s="27">
        <f>[10]บ่าย!I110+'[10]เช้า '!I110+'[10]เย็น '!I110</f>
        <v>0</v>
      </c>
      <c r="J110" s="27">
        <f t="shared" si="5"/>
        <v>48</v>
      </c>
      <c r="K110" s="27">
        <f>[10]บ่าย!J110+'[10]เช้า '!J110+'[10]เย็น '!J110</f>
        <v>0</v>
      </c>
      <c r="L110" s="33"/>
      <c r="M110" s="28">
        <f t="shared" si="10"/>
        <v>96</v>
      </c>
      <c r="N110" s="21"/>
      <c r="O110" s="21">
        <v>135</v>
      </c>
      <c r="P110" s="21"/>
      <c r="Q110" s="21"/>
      <c r="R110" s="29">
        <f t="shared" si="11"/>
        <v>39</v>
      </c>
    </row>
    <row r="111" spans="2:18" x14ac:dyDescent="0.25">
      <c r="B111" s="21"/>
      <c r="C111" s="37" t="s">
        <v>139</v>
      </c>
      <c r="D111" s="27">
        <f>[10]บ่าย!D111+'[10]เช้า '!D111+'[10]เย็น '!D111</f>
        <v>0</v>
      </c>
      <c r="E111" s="27">
        <f>[10]บ่าย!E111+'[10]เช้า '!E111+'[10]เย็น '!E111</f>
        <v>0</v>
      </c>
      <c r="F111" s="27">
        <f>[10]บ่าย!F111+'[10]เช้า '!F111+'[10]เย็น '!F111</f>
        <v>0</v>
      </c>
      <c r="G111" s="27">
        <f>[10]บ่าย!G111+'[10]เช้า '!G111+'[10]เย็น '!G111</f>
        <v>0</v>
      </c>
      <c r="H111" s="27">
        <f>[10]บ่าย!H111+'[10]เช้า '!H111+'[10]เย็น '!H111</f>
        <v>0</v>
      </c>
      <c r="I111" s="27">
        <f>[10]บ่าย!I111+'[10]เช้า '!I111+'[10]เย็น '!I111</f>
        <v>0</v>
      </c>
      <c r="J111" s="27">
        <f t="shared" si="5"/>
        <v>0</v>
      </c>
      <c r="K111" s="27">
        <f>[10]บ่าย!J111+'[10]เช้า '!J111+'[10]เย็น '!J111</f>
        <v>0</v>
      </c>
      <c r="L111" s="33"/>
      <c r="M111" s="28">
        <f t="shared" si="10"/>
        <v>0</v>
      </c>
      <c r="N111" s="21"/>
      <c r="O111" s="21"/>
      <c r="P111" s="21"/>
      <c r="Q111" s="21"/>
      <c r="R111" s="29">
        <f t="shared" si="11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5"/>
        <v>0</v>
      </c>
      <c r="K112" s="36"/>
      <c r="L112" s="36"/>
      <c r="M112" s="28">
        <f t="shared" ref="M112" si="12">SUM(D112:K112)</f>
        <v>0</v>
      </c>
      <c r="N112" s="21"/>
      <c r="O112" s="21"/>
      <c r="P112" s="21"/>
      <c r="Q112" s="21"/>
      <c r="R112" s="29">
        <f t="shared" ref="R112" si="13">(N112+O112)-M112</f>
        <v>0</v>
      </c>
    </row>
    <row r="113" spans="2:18" ht="20.399999999999999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5"/>
        <v>0</v>
      </c>
      <c r="K113" s="65"/>
      <c r="L113" s="65"/>
      <c r="M113" s="65"/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'[10]เย็น '!D114+'[10]เช้า '!D114+[10]บ่าย!D114</f>
        <v>1</v>
      </c>
      <c r="E114" s="27">
        <f>'[10]เย็น '!E114+'[10]เช้า '!E114+[10]บ่าย!E114</f>
        <v>1</v>
      </c>
      <c r="F114" s="27">
        <f>'[10]เย็น '!F114+'[10]เช้า '!F114+[10]บ่าย!F114</f>
        <v>0</v>
      </c>
      <c r="G114" s="27">
        <f>'[10]เย็น '!G114+'[10]เช้า '!G114+[10]บ่าย!G114</f>
        <v>0</v>
      </c>
      <c r="H114" s="27">
        <f>'[10]เย็น '!H114+'[10]เช้า '!H114+[10]บ่าย!H114</f>
        <v>0</v>
      </c>
      <c r="I114" s="27">
        <f>'[10]เย็น '!I114+'[10]เช้า '!I114+[10]บ่าย!I114</f>
        <v>0</v>
      </c>
      <c r="J114" s="27">
        <f t="shared" si="5"/>
        <v>0</v>
      </c>
      <c r="K114" s="27">
        <f>'[10]เย็น '!J114+'[10]เช้า '!J114+[10]บ่าย!J114</f>
        <v>0</v>
      </c>
      <c r="L114" s="27">
        <f>'[10]เย็น '!K114+'[10]เช้า '!K114+[10]บ่าย!K114</f>
        <v>0</v>
      </c>
      <c r="M114" s="28">
        <f t="shared" ref="M114:M140" si="14">SUM(D114:L114)</f>
        <v>2</v>
      </c>
      <c r="N114" s="21"/>
      <c r="O114" s="21"/>
      <c r="P114" s="21"/>
      <c r="Q114" s="21"/>
      <c r="R114" s="29">
        <f t="shared" ref="R114:R140" si="15">(N114+O114+P114+Q114)-M114</f>
        <v>-2</v>
      </c>
    </row>
    <row r="115" spans="2:18" x14ac:dyDescent="0.25">
      <c r="B115" s="21">
        <v>1113171</v>
      </c>
      <c r="C115" s="38" t="s">
        <v>35</v>
      </c>
      <c r="D115" s="27">
        <f>'[10]เย็น '!D115+'[10]เช้า '!D115+[10]บ่าย!D115</f>
        <v>1</v>
      </c>
      <c r="E115" s="27">
        <f>'[10]เย็น '!E115+'[10]เช้า '!E115+[10]บ่าย!E115</f>
        <v>4</v>
      </c>
      <c r="F115" s="27">
        <f>'[10]เย็น '!F115+'[10]เช้า '!F115+[10]บ่าย!F115</f>
        <v>0</v>
      </c>
      <c r="G115" s="27">
        <f>'[10]เย็น '!G115+'[10]เช้า '!G115+[10]บ่าย!G115</f>
        <v>0</v>
      </c>
      <c r="H115" s="27">
        <f>'[10]เย็น '!H115+'[10]เช้า '!H115+[10]บ่าย!H115</f>
        <v>0</v>
      </c>
      <c r="I115" s="27">
        <f>'[10]เย็น '!I115+'[10]เช้า '!I115+[10]บ่าย!I115</f>
        <v>0</v>
      </c>
      <c r="J115" s="27">
        <f t="shared" si="5"/>
        <v>0</v>
      </c>
      <c r="K115" s="27">
        <f>'[10]เย็น '!J115+'[10]เช้า '!J115+[10]บ่าย!J115</f>
        <v>0</v>
      </c>
      <c r="L115" s="27">
        <f>'[10]เย็น '!K115+'[10]เช้า '!K115+[10]บ่าย!K115</f>
        <v>0</v>
      </c>
      <c r="M115" s="28">
        <f t="shared" si="14"/>
        <v>5</v>
      </c>
      <c r="N115" s="21"/>
      <c r="O115" s="21"/>
      <c r="P115" s="21"/>
      <c r="Q115" s="21"/>
      <c r="R115" s="29">
        <f t="shared" si="15"/>
        <v>-5</v>
      </c>
    </row>
    <row r="116" spans="2:18" x14ac:dyDescent="0.25">
      <c r="B116" s="21">
        <v>1113172</v>
      </c>
      <c r="C116" s="38" t="s">
        <v>36</v>
      </c>
      <c r="D116" s="27">
        <f>'[10]เย็น '!D116+'[10]เช้า '!D116+[10]บ่าย!D116</f>
        <v>2</v>
      </c>
      <c r="E116" s="27">
        <f>'[10]เย็น '!E116+'[10]เช้า '!E116+[10]บ่าย!E116</f>
        <v>1</v>
      </c>
      <c r="F116" s="27">
        <f>'[10]เย็น '!F116+'[10]เช้า '!F116+[10]บ่าย!F116</f>
        <v>0</v>
      </c>
      <c r="G116" s="27">
        <f>'[10]เย็น '!G116+'[10]เช้า '!G116+[10]บ่าย!G116</f>
        <v>1</v>
      </c>
      <c r="H116" s="27">
        <f>'[10]เย็น '!H116+'[10]เช้า '!H116+[10]บ่าย!H116</f>
        <v>0</v>
      </c>
      <c r="I116" s="27">
        <f>'[10]เย็น '!I116+'[10]เช้า '!I116+[10]บ่าย!I116</f>
        <v>0</v>
      </c>
      <c r="J116" s="27">
        <f t="shared" si="5"/>
        <v>1</v>
      </c>
      <c r="K116" s="27">
        <f>'[10]เย็น '!J116+'[10]เช้า '!J116+[10]บ่าย!J116</f>
        <v>0</v>
      </c>
      <c r="L116" s="27">
        <f>'[10]เย็น '!K116+'[10]เช้า '!K116+[10]บ่าย!K116</f>
        <v>0</v>
      </c>
      <c r="M116" s="28">
        <f t="shared" si="14"/>
        <v>5</v>
      </c>
      <c r="N116" s="21"/>
      <c r="O116" s="21"/>
      <c r="P116" s="21"/>
      <c r="Q116" s="21"/>
      <c r="R116" s="29">
        <f t="shared" si="15"/>
        <v>-5</v>
      </c>
    </row>
    <row r="117" spans="2:18" x14ac:dyDescent="0.25">
      <c r="B117" s="21">
        <v>1113173</v>
      </c>
      <c r="C117" s="38" t="s">
        <v>37</v>
      </c>
      <c r="D117" s="27">
        <f>'[10]เย็น '!D117+'[10]เช้า '!D117+[10]บ่าย!D117</f>
        <v>0</v>
      </c>
      <c r="E117" s="27">
        <f>'[10]เย็น '!E117+'[10]เช้า '!E117+[10]บ่าย!E117</f>
        <v>0</v>
      </c>
      <c r="F117" s="27">
        <f>'[10]เย็น '!F117+'[10]เช้า '!F117+[10]บ่าย!F117</f>
        <v>0</v>
      </c>
      <c r="G117" s="27">
        <f>'[10]เย็น '!G117+'[10]เช้า '!G117+[10]บ่าย!G117</f>
        <v>0</v>
      </c>
      <c r="H117" s="27">
        <f>'[10]เย็น '!H117+'[10]เช้า '!H117+[10]บ่าย!H117</f>
        <v>0</v>
      </c>
      <c r="I117" s="27">
        <f>'[10]เย็น '!I117+'[10]เช้า '!I117+[10]บ่าย!I117</f>
        <v>0</v>
      </c>
      <c r="J117" s="27">
        <f t="shared" si="5"/>
        <v>0</v>
      </c>
      <c r="K117" s="27">
        <f>'[10]เย็น '!J117+'[10]เช้า '!J117+[10]บ่าย!J117</f>
        <v>0</v>
      </c>
      <c r="L117" s="27">
        <f>'[10]เย็น '!K117+'[10]เช้า '!K117+[10]บ่าย!K117</f>
        <v>0</v>
      </c>
      <c r="M117" s="28">
        <f t="shared" si="14"/>
        <v>0</v>
      </c>
      <c r="N117" s="21"/>
      <c r="O117" s="21"/>
      <c r="P117" s="21"/>
      <c r="Q117" s="21"/>
      <c r="R117" s="29">
        <f t="shared" si="15"/>
        <v>0</v>
      </c>
    </row>
    <row r="118" spans="2:18" x14ac:dyDescent="0.25">
      <c r="B118" s="21">
        <v>1100003</v>
      </c>
      <c r="C118" s="38" t="s">
        <v>38</v>
      </c>
      <c r="D118" s="27">
        <f>'[10]เย็น '!D118+'[10]เช้า '!D118+[10]บ่าย!D118</f>
        <v>0</v>
      </c>
      <c r="E118" s="27">
        <f>'[10]เย็น '!E118+'[10]เช้า '!E118+[10]บ่าย!E118</f>
        <v>0</v>
      </c>
      <c r="F118" s="27">
        <f>'[10]เย็น '!F118+'[10]เช้า '!F118+[10]บ่าย!F118</f>
        <v>0</v>
      </c>
      <c r="G118" s="27">
        <f>'[10]เย็น '!G118+'[10]เช้า '!G118+[10]บ่าย!G118</f>
        <v>0</v>
      </c>
      <c r="H118" s="27">
        <f>'[10]เย็น '!H118+'[10]เช้า '!H118+[10]บ่าย!H118</f>
        <v>0</v>
      </c>
      <c r="I118" s="27">
        <f>'[10]เย็น '!I118+'[10]เช้า '!I118+[10]บ่าย!I118</f>
        <v>0</v>
      </c>
      <c r="J118" s="27">
        <f t="shared" si="5"/>
        <v>0</v>
      </c>
      <c r="K118" s="27">
        <f>'[10]เย็น '!J118+'[10]เช้า '!J118+[10]บ่าย!J118</f>
        <v>0</v>
      </c>
      <c r="L118" s="27">
        <f>'[10]เย็น '!K118+'[10]เช้า '!K118+[10]บ่าย!K118</f>
        <v>0</v>
      </c>
      <c r="M118" s="28">
        <f t="shared" si="14"/>
        <v>0</v>
      </c>
      <c r="N118" s="21"/>
      <c r="O118" s="21"/>
      <c r="P118" s="21"/>
      <c r="Q118" s="21"/>
      <c r="R118" s="29">
        <f t="shared" si="15"/>
        <v>0</v>
      </c>
    </row>
    <row r="119" spans="2:18" x14ac:dyDescent="0.25">
      <c r="B119" s="21">
        <v>1100001</v>
      </c>
      <c r="C119" s="38" t="s">
        <v>39</v>
      </c>
      <c r="D119" s="27">
        <f>'[10]เย็น '!D119+'[10]เช้า '!D119+[10]บ่าย!D119</f>
        <v>0</v>
      </c>
      <c r="E119" s="27">
        <f>'[10]เย็น '!E119+'[10]เช้า '!E119+[10]บ่าย!E119</f>
        <v>0</v>
      </c>
      <c r="F119" s="27">
        <f>'[10]เย็น '!F119+'[10]เช้า '!F119+[10]บ่าย!F119</f>
        <v>0</v>
      </c>
      <c r="G119" s="27">
        <f>'[10]เย็น '!G119+'[10]เช้า '!G119+[10]บ่าย!G119</f>
        <v>0</v>
      </c>
      <c r="H119" s="27">
        <f>'[10]เย็น '!H119+'[10]เช้า '!H119+[10]บ่าย!H119</f>
        <v>0</v>
      </c>
      <c r="I119" s="27">
        <f>'[10]เย็น '!I119+'[10]เช้า '!I119+[10]บ่าย!I119</f>
        <v>0</v>
      </c>
      <c r="J119" s="27">
        <f t="shared" si="5"/>
        <v>0</v>
      </c>
      <c r="K119" s="27">
        <f>'[10]เย็น '!J119+'[10]เช้า '!J119+[10]บ่าย!J119</f>
        <v>0</v>
      </c>
      <c r="L119" s="27">
        <f>'[10]เย็น '!K119+'[10]เช้า '!K119+[10]บ่าย!K119</f>
        <v>0</v>
      </c>
      <c r="M119" s="28">
        <f t="shared" si="14"/>
        <v>0</v>
      </c>
      <c r="N119" s="21"/>
      <c r="O119" s="21"/>
      <c r="P119" s="21"/>
      <c r="Q119" s="21"/>
      <c r="R119" s="29">
        <f t="shared" si="15"/>
        <v>0</v>
      </c>
    </row>
    <row r="120" spans="2:18" x14ac:dyDescent="0.25">
      <c r="B120" s="21">
        <v>1100002</v>
      </c>
      <c r="C120" s="38" t="s">
        <v>40</v>
      </c>
      <c r="D120" s="27">
        <f>'[10]เย็น '!D120+'[10]เช้า '!D120+[10]บ่าย!D120</f>
        <v>0</v>
      </c>
      <c r="E120" s="27">
        <f>'[10]เย็น '!E120+'[10]เช้า '!E120+[10]บ่าย!E120</f>
        <v>0</v>
      </c>
      <c r="F120" s="27">
        <f>'[10]เย็น '!F120+'[10]เช้า '!F120+[10]บ่าย!F120</f>
        <v>0</v>
      </c>
      <c r="G120" s="27">
        <f>'[10]เย็น '!G120+'[10]เช้า '!G120+[10]บ่าย!G120</f>
        <v>0</v>
      </c>
      <c r="H120" s="27">
        <f>'[10]เย็น '!H120+'[10]เช้า '!H120+[10]บ่าย!H120</f>
        <v>0</v>
      </c>
      <c r="I120" s="27">
        <f>'[10]เย็น '!I120+'[10]เช้า '!I120+[10]บ่าย!I120</f>
        <v>0</v>
      </c>
      <c r="J120" s="27">
        <f t="shared" si="5"/>
        <v>0</v>
      </c>
      <c r="K120" s="27">
        <f>'[10]เย็น '!J120+'[10]เช้า '!J120+[10]บ่าย!J120</f>
        <v>0</v>
      </c>
      <c r="L120" s="27">
        <f>'[10]เย็น '!K120+'[10]เช้า '!K120+[10]บ่าย!K120</f>
        <v>5</v>
      </c>
      <c r="M120" s="28">
        <f t="shared" si="14"/>
        <v>5</v>
      </c>
      <c r="N120" s="21"/>
      <c r="O120" s="21"/>
      <c r="P120" s="21"/>
      <c r="Q120" s="21"/>
      <c r="R120" s="29">
        <f t="shared" si="15"/>
        <v>-5</v>
      </c>
    </row>
    <row r="121" spans="2:18" x14ac:dyDescent="0.25">
      <c r="B121" s="21">
        <v>1200001</v>
      </c>
      <c r="C121" s="38" t="s">
        <v>41</v>
      </c>
      <c r="D121" s="27">
        <f>'[10]เย็น '!D121+'[10]เช้า '!D121+[10]บ่าย!D121</f>
        <v>0</v>
      </c>
      <c r="E121" s="27">
        <f>'[10]เย็น '!E121+'[10]เช้า '!E121+[10]บ่าย!E121</f>
        <v>0</v>
      </c>
      <c r="F121" s="27">
        <f>'[10]เย็น '!F121+'[10]เช้า '!F121+[10]บ่าย!F121</f>
        <v>0</v>
      </c>
      <c r="G121" s="27">
        <f>'[10]เย็น '!G121+'[10]เช้า '!G121+[10]บ่าย!G121</f>
        <v>0</v>
      </c>
      <c r="H121" s="27">
        <f>'[10]เย็น '!H121+'[10]เช้า '!H121+[10]บ่าย!H121</f>
        <v>0</v>
      </c>
      <c r="I121" s="27">
        <f>'[10]เย็น '!I121+'[10]เช้า '!I121+[10]บ่าย!I121</f>
        <v>0</v>
      </c>
      <c r="J121" s="27">
        <f t="shared" si="5"/>
        <v>0</v>
      </c>
      <c r="K121" s="27">
        <f>'[10]เย็น '!J121+'[10]เช้า '!J121+[10]บ่าย!J121</f>
        <v>0</v>
      </c>
      <c r="L121" s="27">
        <f>'[10]เย็น '!K121+'[10]เช้า '!K121+[10]บ่าย!K121</f>
        <v>3</v>
      </c>
      <c r="M121" s="28">
        <f t="shared" si="14"/>
        <v>3</v>
      </c>
      <c r="N121" s="21"/>
      <c r="O121" s="21"/>
      <c r="P121" s="21"/>
      <c r="Q121" s="21"/>
      <c r="R121" s="29">
        <f t="shared" si="15"/>
        <v>-3</v>
      </c>
    </row>
    <row r="122" spans="2:18" x14ac:dyDescent="0.25">
      <c r="B122" s="21">
        <v>1005761</v>
      </c>
      <c r="C122" s="38" t="s">
        <v>42</v>
      </c>
      <c r="D122" s="27">
        <f>'[10]เย็น '!D122+'[10]เช้า '!D122+[10]บ่าย!D122</f>
        <v>0</v>
      </c>
      <c r="E122" s="27">
        <f>'[10]เย็น '!E122+'[10]เช้า '!E122+[10]บ่าย!E122</f>
        <v>0</v>
      </c>
      <c r="F122" s="27">
        <f>'[10]เย็น '!F122+'[10]เช้า '!F122+[10]บ่าย!F122</f>
        <v>0</v>
      </c>
      <c r="G122" s="27">
        <f>'[10]เย็น '!G122+'[10]เช้า '!G122+[10]บ่าย!G122</f>
        <v>0</v>
      </c>
      <c r="H122" s="27">
        <f>'[10]เย็น '!H122+'[10]เช้า '!H122+[10]บ่าย!H122</f>
        <v>0</v>
      </c>
      <c r="I122" s="27">
        <f>'[10]เย็น '!I122+'[10]เช้า '!I122+[10]บ่าย!I122</f>
        <v>0</v>
      </c>
      <c r="J122" s="27">
        <f t="shared" si="5"/>
        <v>0</v>
      </c>
      <c r="K122" s="27">
        <f>'[10]เย็น '!J122+'[10]เช้า '!J122+[10]บ่าย!J122</f>
        <v>0</v>
      </c>
      <c r="L122" s="27">
        <f>'[10]เย็น '!K122+'[10]เช้า '!K122+[10]บ่าย!K122</f>
        <v>0</v>
      </c>
      <c r="M122" s="28">
        <f t="shared" si="14"/>
        <v>0</v>
      </c>
      <c r="N122" s="21"/>
      <c r="O122" s="21"/>
      <c r="P122" s="21"/>
      <c r="Q122" s="21"/>
      <c r="R122" s="29">
        <f t="shared" si="15"/>
        <v>0</v>
      </c>
    </row>
    <row r="123" spans="2:18" x14ac:dyDescent="0.25">
      <c r="B123" s="21">
        <v>1114501</v>
      </c>
      <c r="C123" s="38" t="s">
        <v>43</v>
      </c>
      <c r="D123" s="27">
        <f>'[10]เย็น '!D123+'[10]เช้า '!D123+[10]บ่าย!D123</f>
        <v>1</v>
      </c>
      <c r="E123" s="27">
        <f>'[10]เย็น '!E123+'[10]เช้า '!E123+[10]บ่าย!E123</f>
        <v>3</v>
      </c>
      <c r="F123" s="27">
        <f>'[10]เย็น '!F123+'[10]เช้า '!F123+[10]บ่าย!F123</f>
        <v>0</v>
      </c>
      <c r="G123" s="27">
        <f>'[10]เย็น '!G123+'[10]เช้า '!G123+[10]บ่าย!G123</f>
        <v>10</v>
      </c>
      <c r="H123" s="27">
        <f>'[10]เย็น '!H123+'[10]เช้า '!H123+[10]บ่าย!H123</f>
        <v>0</v>
      </c>
      <c r="I123" s="27">
        <f>'[10]เย็น '!I123+'[10]เช้า '!I123+[10]บ่าย!I123</f>
        <v>0</v>
      </c>
      <c r="J123" s="27">
        <f t="shared" si="5"/>
        <v>10</v>
      </c>
      <c r="K123" s="27">
        <f>'[10]เย็น '!J123+'[10]เช้า '!J123+[10]บ่าย!J123</f>
        <v>0</v>
      </c>
      <c r="L123" s="27">
        <f>'[10]เย็น '!K123+'[10]เช้า '!K123+[10]บ่าย!K123</f>
        <v>0</v>
      </c>
      <c r="M123" s="28">
        <f t="shared" si="14"/>
        <v>24</v>
      </c>
      <c r="N123" s="21"/>
      <c r="O123" s="21"/>
      <c r="P123" s="21"/>
      <c r="Q123" s="21"/>
      <c r="R123" s="29">
        <f t="shared" si="15"/>
        <v>-24</v>
      </c>
    </row>
    <row r="124" spans="2:18" x14ac:dyDescent="0.25">
      <c r="B124" s="21">
        <v>1114502</v>
      </c>
      <c r="C124" s="38" t="s">
        <v>44</v>
      </c>
      <c r="D124" s="27">
        <f>'[10]เย็น '!D124+'[10]เช้า '!D124+[10]บ่าย!D124</f>
        <v>1</v>
      </c>
      <c r="E124" s="27">
        <f>'[10]เย็น '!E124+'[10]เช้า '!E124+[10]บ่าย!E124</f>
        <v>0</v>
      </c>
      <c r="F124" s="27">
        <f>'[10]เย็น '!F124+'[10]เช้า '!F124+[10]บ่าย!F124</f>
        <v>0</v>
      </c>
      <c r="G124" s="27">
        <f>'[10]เย็น '!G124+'[10]เช้า '!G124+[10]บ่าย!G124</f>
        <v>10</v>
      </c>
      <c r="H124" s="27">
        <f>'[10]เย็น '!H124+'[10]เช้า '!H124+[10]บ่าย!H124</f>
        <v>0</v>
      </c>
      <c r="I124" s="27">
        <f>'[10]เย็น '!I124+'[10]เช้า '!I124+[10]บ่าย!I124</f>
        <v>0</v>
      </c>
      <c r="J124" s="27">
        <f t="shared" si="5"/>
        <v>10</v>
      </c>
      <c r="K124" s="27">
        <f>'[10]เย็น '!J124+'[10]เช้า '!J124+[10]บ่าย!J124</f>
        <v>0</v>
      </c>
      <c r="L124" s="27">
        <f>'[10]เย็น '!K124+'[10]เช้า '!K124+[10]บ่าย!K124</f>
        <v>0</v>
      </c>
      <c r="M124" s="28">
        <f t="shared" si="14"/>
        <v>21</v>
      </c>
      <c r="N124" s="21"/>
      <c r="O124" s="21"/>
      <c r="P124" s="21"/>
      <c r="Q124" s="21"/>
      <c r="R124" s="29">
        <f t="shared" si="15"/>
        <v>-21</v>
      </c>
    </row>
    <row r="125" spans="2:18" x14ac:dyDescent="0.25">
      <c r="B125" s="21">
        <v>1114503</v>
      </c>
      <c r="C125" s="38" t="s">
        <v>45</v>
      </c>
      <c r="D125" s="27">
        <f>'[10]เย็น '!D125+'[10]เช้า '!D125+[10]บ่าย!D125</f>
        <v>5</v>
      </c>
      <c r="E125" s="27">
        <f>'[10]เย็น '!E125+'[10]เช้า '!E125+[10]บ่าย!E125</f>
        <v>0</v>
      </c>
      <c r="F125" s="27">
        <f>'[10]เย็น '!F125+'[10]เช้า '!F125+[10]บ่าย!F125</f>
        <v>0</v>
      </c>
      <c r="G125" s="27">
        <f>'[10]เย็น '!G125+'[10]เช้า '!G125+[10]บ่าย!G125</f>
        <v>7</v>
      </c>
      <c r="H125" s="27">
        <f>'[10]เย็น '!H125+'[10]เช้า '!H125+[10]บ่าย!H125</f>
        <v>0</v>
      </c>
      <c r="I125" s="27">
        <f>'[10]เย็น '!I125+'[10]เช้า '!I125+[10]บ่าย!I125</f>
        <v>0</v>
      </c>
      <c r="J125" s="27">
        <f t="shared" si="5"/>
        <v>7</v>
      </c>
      <c r="K125" s="27">
        <f>'[10]เย็น '!J125+'[10]เช้า '!J125+[10]บ่าย!J125</f>
        <v>0</v>
      </c>
      <c r="L125" s="27">
        <f>'[10]เย็น '!K125+'[10]เช้า '!K125+[10]บ่าย!K125</f>
        <v>0</v>
      </c>
      <c r="M125" s="28">
        <f t="shared" si="14"/>
        <v>19</v>
      </c>
      <c r="N125" s="21"/>
      <c r="O125" s="21"/>
      <c r="P125" s="21"/>
      <c r="Q125" s="21"/>
      <c r="R125" s="29">
        <f t="shared" si="15"/>
        <v>-19</v>
      </c>
    </row>
    <row r="126" spans="2:18" x14ac:dyDescent="0.25">
      <c r="B126" s="21">
        <v>1124021</v>
      </c>
      <c r="C126" s="38" t="s">
        <v>46</v>
      </c>
      <c r="D126" s="27">
        <f>'[10]เย็น '!D126+'[10]เช้า '!D126+[10]บ่าย!D126</f>
        <v>0</v>
      </c>
      <c r="E126" s="27">
        <f>'[10]เย็น '!E126+'[10]เช้า '!E126+[10]บ่าย!E126</f>
        <v>10</v>
      </c>
      <c r="F126" s="27">
        <f>'[10]เย็น '!F126+'[10]เช้า '!F126+[10]บ่าย!F126</f>
        <v>5</v>
      </c>
      <c r="G126" s="27">
        <f>'[10]เย็น '!G126+'[10]เช้า '!G126+[10]บ่าย!G126</f>
        <v>0</v>
      </c>
      <c r="H126" s="27">
        <f>'[10]เย็น '!H126+'[10]เช้า '!H126+[10]บ่าย!H126</f>
        <v>0</v>
      </c>
      <c r="I126" s="27">
        <f>'[10]เย็น '!I126+'[10]เช้า '!I126+[10]บ่าย!I126</f>
        <v>0</v>
      </c>
      <c r="J126" s="27">
        <f t="shared" si="5"/>
        <v>0</v>
      </c>
      <c r="K126" s="27">
        <f>'[10]เย็น '!J126+'[10]เช้า '!J126+[10]บ่าย!J126</f>
        <v>0</v>
      </c>
      <c r="L126" s="27">
        <f>'[10]เย็น '!K126+'[10]เช้า '!K126+[10]บ่าย!K126</f>
        <v>0</v>
      </c>
      <c r="M126" s="28">
        <f t="shared" si="14"/>
        <v>15</v>
      </c>
      <c r="N126" s="21"/>
      <c r="O126" s="21"/>
      <c r="P126" s="21"/>
      <c r="Q126" s="21"/>
      <c r="R126" s="29">
        <f t="shared" si="15"/>
        <v>-15</v>
      </c>
    </row>
    <row r="127" spans="2:18" x14ac:dyDescent="0.25">
      <c r="B127" s="21">
        <v>1113084</v>
      </c>
      <c r="C127" s="38" t="s">
        <v>47</v>
      </c>
      <c r="D127" s="27">
        <f>'[10]เย็น '!D127+'[10]เช้า '!D127+[10]บ่าย!D127</f>
        <v>0</v>
      </c>
      <c r="E127" s="27">
        <f>'[10]เย็น '!E127+'[10]เช้า '!E127+[10]บ่าย!E127</f>
        <v>0</v>
      </c>
      <c r="F127" s="27">
        <f>'[10]เย็น '!F127+'[10]เช้า '!F127+[10]บ่าย!F127</f>
        <v>0</v>
      </c>
      <c r="G127" s="27">
        <f>'[10]เย็น '!G127+'[10]เช้า '!G127+[10]บ่าย!G127</f>
        <v>0</v>
      </c>
      <c r="H127" s="27">
        <f>'[10]เย็น '!H127+'[10]เช้า '!H127+[10]บ่าย!H127</f>
        <v>0</v>
      </c>
      <c r="I127" s="27">
        <f>'[10]เย็น '!I127+'[10]เช้า '!I127+[10]บ่าย!I127</f>
        <v>0</v>
      </c>
      <c r="J127" s="27">
        <f t="shared" si="5"/>
        <v>0</v>
      </c>
      <c r="K127" s="27">
        <f>'[10]เย็น '!J127+'[10]เช้า '!J127+[10]บ่าย!J127</f>
        <v>0</v>
      </c>
      <c r="L127" s="27">
        <f>'[10]เย็น '!K127+'[10]เช้า '!K127+[10]บ่าย!K127</f>
        <v>0</v>
      </c>
      <c r="M127" s="28">
        <f t="shared" si="14"/>
        <v>0</v>
      </c>
      <c r="N127" s="21"/>
      <c r="O127" s="21"/>
      <c r="P127" s="21"/>
      <c r="Q127" s="21"/>
      <c r="R127" s="29">
        <f t="shared" si="15"/>
        <v>0</v>
      </c>
    </row>
    <row r="128" spans="2:18" x14ac:dyDescent="0.25">
      <c r="B128" s="21">
        <v>900003</v>
      </c>
      <c r="C128" s="38" t="s">
        <v>48</v>
      </c>
      <c r="D128" s="27">
        <f>'[10]เย็น '!D128+'[10]เช้า '!D128+[10]บ่าย!D128</f>
        <v>0</v>
      </c>
      <c r="E128" s="27">
        <f>'[10]เย็น '!E128+'[10]เช้า '!E128+[10]บ่าย!E128</f>
        <v>0</v>
      </c>
      <c r="F128" s="27">
        <f>'[10]เย็น '!F128+'[10]เช้า '!F128+[10]บ่าย!F128</f>
        <v>0</v>
      </c>
      <c r="G128" s="27">
        <f>'[10]เย็น '!G128+'[10]เช้า '!G128+[10]บ่าย!G128</f>
        <v>0</v>
      </c>
      <c r="H128" s="27">
        <f>'[10]เย็น '!H128+'[10]เช้า '!H128+[10]บ่าย!H128</f>
        <v>0</v>
      </c>
      <c r="I128" s="27">
        <f>'[10]เย็น '!I128+'[10]เช้า '!I128+[10]บ่าย!I128</f>
        <v>0</v>
      </c>
      <c r="J128" s="27">
        <f t="shared" si="5"/>
        <v>0</v>
      </c>
      <c r="K128" s="27">
        <f>'[10]เย็น '!J128+'[10]เช้า '!J128+[10]บ่าย!J128</f>
        <v>0</v>
      </c>
      <c r="L128" s="27">
        <f>'[10]เย็น '!K128+'[10]เช้า '!K128+[10]บ่าย!K128</f>
        <v>0</v>
      </c>
      <c r="M128" s="28">
        <f t="shared" si="14"/>
        <v>0</v>
      </c>
      <c r="N128" s="21"/>
      <c r="O128" s="21"/>
      <c r="P128" s="21"/>
      <c r="Q128" s="21"/>
      <c r="R128" s="29">
        <f t="shared" si="15"/>
        <v>0</v>
      </c>
    </row>
    <row r="129" spans="2:18" x14ac:dyDescent="0.25">
      <c r="B129" s="21">
        <v>900004</v>
      </c>
      <c r="C129" s="38" t="s">
        <v>49</v>
      </c>
      <c r="D129" s="27">
        <f>'[10]เย็น '!D129+'[10]เช้า '!D129+[10]บ่าย!D129</f>
        <v>0</v>
      </c>
      <c r="E129" s="27">
        <f>'[10]เย็น '!E129+'[10]เช้า '!E129+[10]บ่าย!E129</f>
        <v>0</v>
      </c>
      <c r="F129" s="27">
        <f>'[10]เย็น '!F129+'[10]เช้า '!F129+[10]บ่าย!F129</f>
        <v>0</v>
      </c>
      <c r="G129" s="27">
        <f>'[10]เย็น '!G129+'[10]เช้า '!G129+[10]บ่าย!G129</f>
        <v>0</v>
      </c>
      <c r="H129" s="27">
        <f>'[10]เย็น '!H129+'[10]เช้า '!H129+[10]บ่าย!H129</f>
        <v>0</v>
      </c>
      <c r="I129" s="27">
        <f>'[10]เย็น '!I129+'[10]เช้า '!I129+[10]บ่าย!I129</f>
        <v>0</v>
      </c>
      <c r="J129" s="27">
        <f t="shared" si="5"/>
        <v>0</v>
      </c>
      <c r="K129" s="27">
        <f>'[10]เย็น '!J129+'[10]เช้า '!J129+[10]บ่าย!J129</f>
        <v>0</v>
      </c>
      <c r="L129" s="27">
        <f>'[10]เย็น '!K129+'[10]เช้า '!K129+[10]บ่าย!K129</f>
        <v>0</v>
      </c>
      <c r="M129" s="28">
        <f t="shared" si="14"/>
        <v>0</v>
      </c>
      <c r="N129" s="21"/>
      <c r="O129" s="21"/>
      <c r="P129" s="21"/>
      <c r="Q129" s="21"/>
      <c r="R129" s="29">
        <f t="shared" si="15"/>
        <v>0</v>
      </c>
    </row>
    <row r="130" spans="2:18" x14ac:dyDescent="0.25">
      <c r="B130" s="21">
        <v>1200002</v>
      </c>
      <c r="C130" s="38" t="s">
        <v>50</v>
      </c>
      <c r="D130" s="27">
        <f>'[10]เย็น '!D130+'[10]เช้า '!D130+[10]บ่าย!D130</f>
        <v>0</v>
      </c>
      <c r="E130" s="27">
        <f>'[10]เย็น '!E130+'[10]เช้า '!E130+[10]บ่าย!E130</f>
        <v>0</v>
      </c>
      <c r="F130" s="27">
        <f>'[10]เย็น '!F130+'[10]เช้า '!F130+[10]บ่าย!F130</f>
        <v>0</v>
      </c>
      <c r="G130" s="27">
        <f>'[10]เย็น '!G130+'[10]เช้า '!G130+[10]บ่าย!G130</f>
        <v>0</v>
      </c>
      <c r="H130" s="27">
        <f>'[10]เย็น '!H130+'[10]เช้า '!H130+[10]บ่าย!H130</f>
        <v>0</v>
      </c>
      <c r="I130" s="27">
        <f>'[10]เย็น '!I130+'[10]เช้า '!I130+[10]บ่าย!I130</f>
        <v>0</v>
      </c>
      <c r="J130" s="27">
        <f t="shared" si="5"/>
        <v>0</v>
      </c>
      <c r="K130" s="27">
        <f>'[10]เย็น '!J130+'[10]เช้า '!J130+[10]บ่าย!J130</f>
        <v>0</v>
      </c>
      <c r="L130" s="27">
        <f>'[10]เย็น '!K130+'[10]เช้า '!K130+[10]บ่าย!K130</f>
        <v>0</v>
      </c>
      <c r="M130" s="28">
        <f t="shared" si="14"/>
        <v>0</v>
      </c>
      <c r="N130" s="21"/>
      <c r="O130" s="21"/>
      <c r="P130" s="21"/>
      <c r="Q130" s="21"/>
      <c r="R130" s="29">
        <f t="shared" si="15"/>
        <v>0</v>
      </c>
    </row>
    <row r="131" spans="2:18" x14ac:dyDescent="0.25">
      <c r="B131" s="21">
        <v>1200003</v>
      </c>
      <c r="C131" s="38" t="s">
        <v>51</v>
      </c>
      <c r="D131" s="27">
        <f>'[10]เย็น '!D131+'[10]เช้า '!D131+[10]บ่าย!D131</f>
        <v>0</v>
      </c>
      <c r="E131" s="27">
        <f>'[10]เย็น '!E131+'[10]เช้า '!E131+[10]บ่าย!E131</f>
        <v>0</v>
      </c>
      <c r="F131" s="27">
        <f>'[10]เย็น '!F131+'[10]เช้า '!F131+[10]บ่าย!F131</f>
        <v>0</v>
      </c>
      <c r="G131" s="27">
        <f>'[10]เย็น '!G131+'[10]เช้า '!G131+[10]บ่าย!G131</f>
        <v>0</v>
      </c>
      <c r="H131" s="27">
        <f>'[10]เย็น '!H131+'[10]เช้า '!H131+[10]บ่าย!H131</f>
        <v>0</v>
      </c>
      <c r="I131" s="27">
        <f>'[10]เย็น '!I131+'[10]เช้า '!I131+[10]บ่าย!I131</f>
        <v>0</v>
      </c>
      <c r="J131" s="27">
        <f t="shared" si="5"/>
        <v>0</v>
      </c>
      <c r="K131" s="27">
        <f>'[10]เย็น '!J131+'[10]เช้า '!J131+[10]บ่าย!J131</f>
        <v>0</v>
      </c>
      <c r="L131" s="27">
        <f>'[10]เย็น '!K131+'[10]เช้า '!K131+[10]บ่าย!K131</f>
        <v>0</v>
      </c>
      <c r="M131" s="28">
        <f t="shared" si="14"/>
        <v>0</v>
      </c>
      <c r="N131" s="21"/>
      <c r="O131" s="21"/>
      <c r="P131" s="21"/>
      <c r="Q131" s="21"/>
      <c r="R131" s="29">
        <f t="shared" si="15"/>
        <v>0</v>
      </c>
    </row>
    <row r="132" spans="2:18" x14ac:dyDescent="0.25">
      <c r="B132" s="21">
        <v>1200004</v>
      </c>
      <c r="C132" s="38" t="s">
        <v>52</v>
      </c>
      <c r="D132" s="27">
        <f>'[10]เย็น '!D132+'[10]เช้า '!D132+[10]บ่าย!D132</f>
        <v>0</v>
      </c>
      <c r="E132" s="27">
        <f>'[10]เย็น '!E132+'[10]เช้า '!E132+[10]บ่าย!E132</f>
        <v>0</v>
      </c>
      <c r="F132" s="27">
        <f>'[10]เย็น '!F132+'[10]เช้า '!F132+[10]บ่าย!F132</f>
        <v>0</v>
      </c>
      <c r="G132" s="27">
        <f>'[10]เย็น '!G132+'[10]เช้า '!G132+[10]บ่าย!G132</f>
        <v>0</v>
      </c>
      <c r="H132" s="27">
        <f>'[10]เย็น '!H132+'[10]เช้า '!H132+[10]บ่าย!H132</f>
        <v>0</v>
      </c>
      <c r="I132" s="27">
        <f>'[10]เย็น '!I132+'[10]เช้า '!I132+[10]บ่าย!I132</f>
        <v>0</v>
      </c>
      <c r="J132" s="27">
        <f t="shared" si="5"/>
        <v>0</v>
      </c>
      <c r="K132" s="27">
        <f>'[10]เย็น '!J132+'[10]เช้า '!J132+[10]บ่าย!J132</f>
        <v>0</v>
      </c>
      <c r="L132" s="27">
        <f>'[10]เย็น '!K132+'[10]เช้า '!K132+[10]บ่าย!K132</f>
        <v>0</v>
      </c>
      <c r="M132" s="28">
        <f t="shared" si="14"/>
        <v>0</v>
      </c>
      <c r="N132" s="21"/>
      <c r="O132" s="21"/>
      <c r="P132" s="21"/>
      <c r="Q132" s="21"/>
      <c r="R132" s="29">
        <f t="shared" si="15"/>
        <v>0</v>
      </c>
    </row>
    <row r="133" spans="2:18" x14ac:dyDescent="0.25">
      <c r="B133" s="21">
        <v>1200093</v>
      </c>
      <c r="C133" s="38" t="s">
        <v>53</v>
      </c>
      <c r="D133" s="27">
        <f>'[10]เย็น '!D133+'[10]เช้า '!D133+[10]บ่าย!D133</f>
        <v>0</v>
      </c>
      <c r="E133" s="27">
        <f>'[10]เย็น '!E133+'[10]เช้า '!E133+[10]บ่าย!E133</f>
        <v>0</v>
      </c>
      <c r="F133" s="27">
        <f>'[10]เย็น '!F133+'[10]เช้า '!F133+[10]บ่าย!F133</f>
        <v>0</v>
      </c>
      <c r="G133" s="27">
        <f>'[10]เย็น '!G133+'[10]เช้า '!G133+[10]บ่าย!G133</f>
        <v>0</v>
      </c>
      <c r="H133" s="27">
        <f>'[10]เย็น '!H133+'[10]เช้า '!H133+[10]บ่าย!H133</f>
        <v>0</v>
      </c>
      <c r="I133" s="27">
        <f>'[10]เย็น '!I133+'[10]เช้า '!I133+[10]บ่าย!I133</f>
        <v>0</v>
      </c>
      <c r="J133" s="27">
        <f t="shared" si="5"/>
        <v>0</v>
      </c>
      <c r="K133" s="27">
        <f>'[10]เย็น '!J133+'[10]เช้า '!J133+[10]บ่าย!J133</f>
        <v>0</v>
      </c>
      <c r="L133" s="27">
        <f>'[10]เย็น '!K133+'[10]เช้า '!K133+[10]บ่าย!K133</f>
        <v>0</v>
      </c>
      <c r="M133" s="28">
        <f t="shared" si="14"/>
        <v>0</v>
      </c>
      <c r="N133" s="21"/>
      <c r="O133" s="21"/>
      <c r="P133" s="21"/>
      <c r="Q133" s="21"/>
      <c r="R133" s="29">
        <f t="shared" si="15"/>
        <v>0</v>
      </c>
    </row>
    <row r="134" spans="2:18" x14ac:dyDescent="0.25">
      <c r="B134" s="21">
        <v>1200092</v>
      </c>
      <c r="C134" s="37" t="s">
        <v>54</v>
      </c>
      <c r="D134" s="27">
        <f>'[10]เย็น '!D134+'[10]เช้า '!D134+[10]บ่าย!D134</f>
        <v>0</v>
      </c>
      <c r="E134" s="27">
        <f>'[10]เย็น '!E134+'[10]เช้า '!E134+[10]บ่าย!E134</f>
        <v>0</v>
      </c>
      <c r="F134" s="27">
        <f>'[10]เย็น '!F134+'[10]เช้า '!F134+[10]บ่าย!F134</f>
        <v>0</v>
      </c>
      <c r="G134" s="27">
        <f>'[10]เย็น '!G134+'[10]เช้า '!G134+[10]บ่าย!G134</f>
        <v>0</v>
      </c>
      <c r="H134" s="27">
        <f>'[10]เย็น '!H134+'[10]เช้า '!H134+[10]บ่าย!H134</f>
        <v>0</v>
      </c>
      <c r="I134" s="27">
        <f>'[10]เย็น '!I134+'[10]เช้า '!I134+[10]บ่าย!I134</f>
        <v>0</v>
      </c>
      <c r="J134" s="27">
        <f t="shared" si="5"/>
        <v>0</v>
      </c>
      <c r="K134" s="27">
        <f>'[10]เย็น '!J134+'[10]เช้า '!J134+[10]บ่าย!J134</f>
        <v>0</v>
      </c>
      <c r="L134" s="27">
        <f>'[10]เย็น '!K134+'[10]เช้า '!K134+[10]บ่าย!K134</f>
        <v>0</v>
      </c>
      <c r="M134" s="28">
        <f t="shared" si="14"/>
        <v>0</v>
      </c>
      <c r="N134" s="21"/>
      <c r="O134" s="21"/>
      <c r="P134" s="21"/>
      <c r="Q134" s="21"/>
      <c r="R134" s="29">
        <f t="shared" si="15"/>
        <v>0</v>
      </c>
    </row>
    <row r="135" spans="2:18" x14ac:dyDescent="0.25">
      <c r="B135" s="39" t="s">
        <v>172</v>
      </c>
      <c r="C135" s="38" t="s">
        <v>55</v>
      </c>
      <c r="D135" s="27">
        <f>'[10]เย็น '!D135+'[10]เช้า '!D135+[10]บ่าย!D135</f>
        <v>0</v>
      </c>
      <c r="E135" s="27">
        <f>'[10]เย็น '!E135+'[10]เช้า '!E135+[10]บ่าย!E135</f>
        <v>0</v>
      </c>
      <c r="F135" s="27">
        <f>'[10]เย็น '!F135+'[10]เช้า '!F135+[10]บ่าย!F135</f>
        <v>6</v>
      </c>
      <c r="G135" s="27">
        <f>'[10]เย็น '!G135+'[10]เช้า '!G135+[10]บ่าย!G135</f>
        <v>0</v>
      </c>
      <c r="H135" s="27">
        <f>'[10]เย็น '!H135+'[10]เช้า '!H135+[10]บ่าย!H135</f>
        <v>0</v>
      </c>
      <c r="I135" s="27">
        <f>'[10]เย็น '!I135+'[10]เช้า '!I135+[10]บ่าย!I135</f>
        <v>0</v>
      </c>
      <c r="J135" s="27">
        <f t="shared" si="5"/>
        <v>0</v>
      </c>
      <c r="K135" s="27">
        <f>'[10]เย็น '!J135+'[10]เช้า '!J135+[10]บ่าย!J135</f>
        <v>0</v>
      </c>
      <c r="L135" s="27">
        <f>'[10]เย็น '!K135+'[10]เช้า '!K135+[10]บ่าย!K135</f>
        <v>0</v>
      </c>
      <c r="M135" s="28">
        <f t="shared" si="14"/>
        <v>6</v>
      </c>
      <c r="N135" s="21"/>
      <c r="O135" s="21"/>
      <c r="P135" s="21"/>
      <c r="Q135" s="21"/>
      <c r="R135" s="29">
        <f t="shared" si="15"/>
        <v>-6</v>
      </c>
    </row>
    <row r="136" spans="2:18" x14ac:dyDescent="0.25">
      <c r="B136" s="39" t="s">
        <v>171</v>
      </c>
      <c r="C136" s="38" t="s">
        <v>56</v>
      </c>
      <c r="D136" s="27">
        <f>'[10]เย็น '!D136+'[10]เช้า '!D136+[10]บ่าย!D136</f>
        <v>0</v>
      </c>
      <c r="E136" s="27">
        <f>'[10]เย็น '!E136+'[10]เช้า '!E136+[10]บ่าย!E136</f>
        <v>0</v>
      </c>
      <c r="F136" s="27">
        <f>'[10]เย็น '!F136+'[10]เช้า '!F136+[10]บ่าย!F136</f>
        <v>0</v>
      </c>
      <c r="G136" s="27">
        <f>'[10]เย็น '!G136+'[10]เช้า '!G136+[10]บ่าย!G136</f>
        <v>0</v>
      </c>
      <c r="H136" s="27">
        <f>'[10]เย็น '!H136+'[10]เช้า '!H136+[10]บ่าย!H136</f>
        <v>0</v>
      </c>
      <c r="I136" s="27">
        <f>'[10]เย็น '!I136+'[10]เช้า '!I136+[10]บ่าย!I136</f>
        <v>0</v>
      </c>
      <c r="J136" s="27">
        <f t="shared" ref="J136:J140" si="16">+G136+H136+I136</f>
        <v>0</v>
      </c>
      <c r="K136" s="27">
        <f>'[10]เย็น '!J136+'[10]เช้า '!J136+[10]บ่าย!J136</f>
        <v>0</v>
      </c>
      <c r="L136" s="27">
        <f>'[10]เย็น '!K136+'[10]เช้า '!K136+[10]บ่าย!K136</f>
        <v>0</v>
      </c>
      <c r="M136" s="28">
        <f t="shared" si="14"/>
        <v>0</v>
      </c>
      <c r="N136" s="21"/>
      <c r="O136" s="21"/>
      <c r="P136" s="21"/>
      <c r="Q136" s="21"/>
      <c r="R136" s="29">
        <f t="shared" si="15"/>
        <v>0</v>
      </c>
    </row>
    <row r="137" spans="2:18" x14ac:dyDescent="0.25">
      <c r="B137" s="39">
        <v>20052721</v>
      </c>
      <c r="C137" s="38" t="s">
        <v>185</v>
      </c>
      <c r="D137" s="27">
        <f>'[10]เย็น '!D137+'[10]เช้า '!D137+[10]บ่าย!D137</f>
        <v>4</v>
      </c>
      <c r="E137" s="27">
        <f>'[10]เย็น '!E137+'[10]เช้า '!E137+[10]บ่าย!E137</f>
        <v>0</v>
      </c>
      <c r="F137" s="27">
        <f>'[10]เย็น '!F137+'[10]เช้า '!F137+[10]บ่าย!F137</f>
        <v>0</v>
      </c>
      <c r="G137" s="27">
        <f>'[10]เย็น '!G137+'[10]เช้า '!G137+[10]บ่าย!G137</f>
        <v>29</v>
      </c>
      <c r="H137" s="27">
        <f>'[10]เย็น '!H137+'[10]เช้า '!H137+[10]บ่าย!H137</f>
        <v>0</v>
      </c>
      <c r="I137" s="27">
        <f>'[10]เย็น '!I137+'[10]เช้า '!I137+[10]บ่าย!I137</f>
        <v>0</v>
      </c>
      <c r="J137" s="27">
        <f t="shared" si="16"/>
        <v>29</v>
      </c>
      <c r="K137" s="27">
        <f>'[10]เย็น '!J137+'[10]เช้า '!J137+[10]บ่าย!J137</f>
        <v>0</v>
      </c>
      <c r="L137" s="27">
        <f>'[10]เย็น '!K137+'[10]เช้า '!K137+[10]บ่าย!K137</f>
        <v>0</v>
      </c>
      <c r="M137" s="28">
        <f t="shared" si="14"/>
        <v>62</v>
      </c>
      <c r="N137" s="21"/>
      <c r="O137" s="21"/>
      <c r="P137" s="21"/>
      <c r="Q137" s="21"/>
      <c r="R137" s="29">
        <f t="shared" si="15"/>
        <v>-62</v>
      </c>
    </row>
    <row r="138" spans="2:18" x14ac:dyDescent="0.25">
      <c r="B138" s="40">
        <v>1</v>
      </c>
      <c r="C138" s="41" t="s">
        <v>57</v>
      </c>
      <c r="D138" s="27">
        <f>'[10]เย็น '!D138+'[10]เช้า '!D138+[10]บ่าย!D138</f>
        <v>0</v>
      </c>
      <c r="E138" s="27">
        <f>'[10]เย็น '!E138+'[10]เช้า '!E138+[10]บ่าย!E138</f>
        <v>0</v>
      </c>
      <c r="F138" s="27">
        <f>'[10]เย็น '!F138+'[10]เช้า '!F138+[10]บ่าย!F138</f>
        <v>0</v>
      </c>
      <c r="G138" s="27">
        <f>'[10]เย็น '!G138+'[10]เช้า '!G138+[10]บ่าย!G138</f>
        <v>0</v>
      </c>
      <c r="H138" s="27">
        <f>'[10]เย็น '!H138+'[10]เช้า '!H138+[10]บ่าย!H138</f>
        <v>0</v>
      </c>
      <c r="I138" s="27">
        <f>'[10]เย็น '!I138+'[10]เช้า '!I138+[10]บ่าย!I138</f>
        <v>0</v>
      </c>
      <c r="J138" s="27">
        <f t="shared" si="16"/>
        <v>0</v>
      </c>
      <c r="K138" s="27">
        <f>'[10]เย็น '!J138+'[10]เช้า '!J138+[10]บ่าย!J138</f>
        <v>0</v>
      </c>
      <c r="L138" s="27">
        <f>'[10]เย็น '!K138+'[10]เช้า '!K138+[10]บ่าย!K138</f>
        <v>0</v>
      </c>
      <c r="M138" s="28">
        <f t="shared" si="14"/>
        <v>0</v>
      </c>
      <c r="N138" s="21"/>
      <c r="O138" s="21"/>
      <c r="P138" s="21"/>
      <c r="Q138" s="21"/>
      <c r="R138" s="29">
        <f t="shared" si="15"/>
        <v>0</v>
      </c>
    </row>
    <row r="139" spans="2:18" x14ac:dyDescent="0.25">
      <c r="B139" s="40">
        <v>2</v>
      </c>
      <c r="C139" s="41" t="s">
        <v>58</v>
      </c>
      <c r="D139" s="27">
        <f>'[10]เย็น '!D139+'[10]เช้า '!D139+[10]บ่าย!D139</f>
        <v>0</v>
      </c>
      <c r="E139" s="27">
        <f>'[10]เย็น '!E139+'[10]เช้า '!E139+[10]บ่าย!E139</f>
        <v>0</v>
      </c>
      <c r="F139" s="27">
        <f>'[10]เย็น '!F139+'[10]เช้า '!F139+[10]บ่าย!F139</f>
        <v>0</v>
      </c>
      <c r="G139" s="27">
        <f>'[10]เย็น '!G139+'[10]เช้า '!G139+[10]บ่าย!G139</f>
        <v>0</v>
      </c>
      <c r="H139" s="27">
        <f>'[10]เย็น '!H139+'[10]เช้า '!H139+[10]บ่าย!H139</f>
        <v>0</v>
      </c>
      <c r="I139" s="27">
        <f>'[10]เย็น '!I139+'[10]เช้า '!I139+[10]บ่าย!I139</f>
        <v>0</v>
      </c>
      <c r="J139" s="27">
        <f t="shared" si="16"/>
        <v>0</v>
      </c>
      <c r="K139" s="27">
        <f>'[10]เย็น '!J139+'[10]เช้า '!J139+[10]บ่าย!J139</f>
        <v>0</v>
      </c>
      <c r="L139" s="27">
        <f>'[10]เย็น '!K139+'[10]เช้า '!K139+[10]บ่าย!K139</f>
        <v>0</v>
      </c>
      <c r="M139" s="28">
        <f t="shared" si="14"/>
        <v>0</v>
      </c>
      <c r="N139" s="21"/>
      <c r="O139" s="21"/>
      <c r="P139" s="21"/>
      <c r="Q139" s="21"/>
      <c r="R139" s="29">
        <f t="shared" si="15"/>
        <v>0</v>
      </c>
    </row>
    <row r="140" spans="2:18" x14ac:dyDescent="0.25">
      <c r="B140" s="40">
        <v>3</v>
      </c>
      <c r="C140" s="41" t="s">
        <v>59</v>
      </c>
      <c r="D140" s="27">
        <f>'[10]เย็น '!D140+'[10]เช้า '!D140+[10]บ่าย!D140</f>
        <v>0</v>
      </c>
      <c r="E140" s="27">
        <f>'[10]เย็น '!E140+'[10]เช้า '!E140+[10]บ่าย!E140</f>
        <v>0</v>
      </c>
      <c r="F140" s="27">
        <f>'[10]เย็น '!F140+'[10]เช้า '!F140+[10]บ่าย!F140</f>
        <v>0</v>
      </c>
      <c r="G140" s="27">
        <f>'[10]เย็น '!G140+'[10]เช้า '!G140+[10]บ่าย!G140</f>
        <v>0</v>
      </c>
      <c r="H140" s="27">
        <f>'[10]เย็น '!H140+'[10]เช้า '!H140+[10]บ่าย!H140</f>
        <v>0</v>
      </c>
      <c r="I140" s="27">
        <f>'[10]เย็น '!I140+'[10]เช้า '!I140+[10]บ่าย!I140</f>
        <v>0</v>
      </c>
      <c r="J140" s="27">
        <f t="shared" si="16"/>
        <v>0</v>
      </c>
      <c r="K140" s="27">
        <f>'[10]เย็น '!J140+'[10]เช้า '!J140+[10]บ่าย!J140</f>
        <v>0</v>
      </c>
      <c r="L140" s="27">
        <f>'[10]เย็น '!K140+'[10]เช้า '!K140+[10]บ่าย!K140</f>
        <v>0</v>
      </c>
      <c r="M140" s="28">
        <f t="shared" si="14"/>
        <v>0</v>
      </c>
      <c r="N140" s="21"/>
      <c r="O140" s="21"/>
      <c r="P140" s="21"/>
      <c r="Q140" s="21"/>
      <c r="R140" s="29">
        <f t="shared" si="15"/>
        <v>0</v>
      </c>
    </row>
    <row r="141" spans="2:18" ht="40.5" customHeight="1" x14ac:dyDescent="0.25">
      <c r="C141" s="42"/>
      <c r="D141" s="28">
        <f>SUM(D114:D140,D90:D99,D79:D87,D69:D76,D7:D66,D102:D111)</f>
        <v>53</v>
      </c>
      <c r="E141" s="28">
        <f t="shared" ref="E141:L141" si="17">SUM(E114:E140,E90:E99,E79:E87,E69:E76,E7:E66,E102:E111)</f>
        <v>58</v>
      </c>
      <c r="F141" s="28">
        <f t="shared" si="17"/>
        <v>55</v>
      </c>
      <c r="G141" s="28">
        <f t="shared" si="17"/>
        <v>430</v>
      </c>
      <c r="H141" s="28">
        <f t="shared" si="17"/>
        <v>0</v>
      </c>
      <c r="I141" s="28">
        <f t="shared" si="17"/>
        <v>0</v>
      </c>
      <c r="J141" s="28"/>
      <c r="K141" s="28">
        <f t="shared" si="17"/>
        <v>0</v>
      </c>
      <c r="L141" s="28">
        <f t="shared" si="17"/>
        <v>57</v>
      </c>
      <c r="M141" s="28">
        <f>SUM(M114:M140,M90:M99,M79:M87,M69:M76,M7:M66,M102:M111)</f>
        <v>1058</v>
      </c>
      <c r="N141" s="27">
        <f>SUM(N114:N136,N90:N98,N79:N87,N69:N76,N7:N66)</f>
        <v>0</v>
      </c>
      <c r="O141" s="27">
        <f>SUM(O114:O136,O90:O98,O79:O87,O69:O76,O7:O66)</f>
        <v>671</v>
      </c>
      <c r="P141" s="27"/>
      <c r="Q141" s="27"/>
      <c r="R141" s="29">
        <f t="shared" ref="R141" si="18">(N141+O141)-M141</f>
        <v>-387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8A1F-FC22-4A1D-966E-408166949DE7}">
  <sheetPr>
    <tabColor rgb="FFFF99FF"/>
    <pageSetUpPr fitToPage="1"/>
  </sheetPr>
  <dimension ref="B1:U163"/>
  <sheetViews>
    <sheetView zoomScale="50" zoomScaleNormal="50" workbookViewId="0">
      <pane xSplit="3" ySplit="6" topLeftCell="D116" activePane="bottomRight" state="frozen"/>
      <selection pane="topRight" activeCell="D1" sqref="D1"/>
      <selection pane="bottomLeft" activeCell="A7" sqref="A7"/>
      <selection pane="bottomRight" activeCell="J137" sqref="J137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192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170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'[11]เย็น '!D7+'[11]เช้า '!D7+[11]บ่าย!D7</f>
        <v>10</v>
      </c>
      <c r="E7" s="27">
        <f>'[11]เย็น '!E7+'[11]เช้า '!E7+[11]บ่าย!E7</f>
        <v>11</v>
      </c>
      <c r="F7" s="27">
        <f>'[11]เย็น '!F7+'[11]เช้า '!F7+[11]บ่าย!F7</f>
        <v>5</v>
      </c>
      <c r="G7" s="27">
        <f>'[11]เย็น '!G7+'[11]เช้า '!G7+[11]บ่าย!G7</f>
        <v>28</v>
      </c>
      <c r="H7" s="27">
        <f>'[11]เย็น '!H7+'[11]เช้า '!H7+[11]บ่าย!H7</f>
        <v>0</v>
      </c>
      <c r="I7" s="27">
        <f>'[11]เย็น '!I7+'[11]เช้า '!I7+[11]บ่าย!I7</f>
        <v>0</v>
      </c>
      <c r="J7" s="27">
        <f>+G7+H7+I7</f>
        <v>28</v>
      </c>
      <c r="K7" s="27">
        <f>'[11]เย็น '!J7+'[11]เช้า '!J7+[11]บ่าย!J7</f>
        <v>0</v>
      </c>
      <c r="L7" s="27">
        <f>'[11]เย็น '!K7+'[11]เช้า '!K7+[11]บ่าย!K7</f>
        <v>11</v>
      </c>
      <c r="M7" s="28">
        <f>+D7+E7+F7+J7+K7+L7</f>
        <v>65</v>
      </c>
      <c r="N7" s="21"/>
      <c r="O7" s="21">
        <v>4</v>
      </c>
      <c r="P7" s="21"/>
      <c r="Q7" s="21"/>
      <c r="R7" s="29">
        <f>(N7+O7+P7+Q7)-M7</f>
        <v>-61</v>
      </c>
    </row>
    <row r="8" spans="2:18" x14ac:dyDescent="0.25">
      <c r="B8" s="21"/>
      <c r="C8" s="26" t="s">
        <v>81</v>
      </c>
      <c r="D8" s="27">
        <f>'[11]เย็น '!D8+'[11]เช้า '!D8+[11]บ่าย!D8</f>
        <v>0</v>
      </c>
      <c r="E8" s="27">
        <f>'[11]เย็น '!E8+'[11]เช้า '!E8+[11]บ่าย!E8</f>
        <v>0</v>
      </c>
      <c r="F8" s="27">
        <f>'[11]เย็น '!F8+'[11]เช้า '!F8+[11]บ่าย!F8</f>
        <v>0</v>
      </c>
      <c r="G8" s="27">
        <f>'[11]เย็น '!G8+'[11]เช้า '!G8+[11]บ่าย!G8</f>
        <v>0</v>
      </c>
      <c r="H8" s="27">
        <f>'[11]เย็น '!H8+'[11]เช้า '!H8+[11]บ่าย!H8</f>
        <v>0</v>
      </c>
      <c r="I8" s="27">
        <f>'[11]เย็น '!I8+'[11]เช้า '!I8+[11]บ่าย!I8</f>
        <v>0</v>
      </c>
      <c r="J8" s="27">
        <f t="shared" ref="J8:J71" si="0">+G8+H8+I8</f>
        <v>0</v>
      </c>
      <c r="K8" s="27">
        <f>'[11]เย็น '!J8+'[11]เช้า '!J8+[11]บ่าย!J8</f>
        <v>0</v>
      </c>
      <c r="L8" s="27">
        <f>'[11]เย็น '!K8+'[11]เช้า '!K8+[11]บ่าย!K8</f>
        <v>0</v>
      </c>
      <c r="M8" s="28">
        <f t="shared" ref="M8:M67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'[11]เย็น '!D9+'[11]เช้า '!D9+[11]บ่าย!D9</f>
        <v>0</v>
      </c>
      <c r="E9" s="27">
        <f>'[11]เย็น '!E9+'[11]เช้า '!E9+[11]บ่าย!E9</f>
        <v>0</v>
      </c>
      <c r="F9" s="27">
        <f>'[11]เย็น '!F9+'[11]เช้า '!F9+[11]บ่าย!F9</f>
        <v>0</v>
      </c>
      <c r="G9" s="27">
        <f>'[11]เย็น '!G9+'[11]เช้า '!G9+[11]บ่าย!G9</f>
        <v>0</v>
      </c>
      <c r="H9" s="27">
        <f>'[11]เย็น '!H9+'[11]เช้า '!H9+[11]บ่าย!H9</f>
        <v>0</v>
      </c>
      <c r="I9" s="27">
        <f>'[11]เย็น '!I9+'[11]เช้า '!I9+[11]บ่าย!I9</f>
        <v>0</v>
      </c>
      <c r="J9" s="27">
        <f t="shared" si="0"/>
        <v>0</v>
      </c>
      <c r="K9" s="27">
        <f>'[11]เย็น '!J9+'[11]เช้า '!J9+[11]บ่าย!J9</f>
        <v>0</v>
      </c>
      <c r="L9" s="27">
        <f>'[11]เย็น '!K9+'[11]เช้า '!K9+[11]บ่าย!K9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'[11]เย็น '!D10+'[11]เช้า '!D10+[11]บ่าย!D10</f>
        <v>0</v>
      </c>
      <c r="E10" s="27">
        <f>'[11]เย็น '!E10+'[11]เช้า '!E10+[11]บ่าย!E10</f>
        <v>0</v>
      </c>
      <c r="F10" s="27">
        <f>'[11]เย็น '!F10+'[11]เช้า '!F10+[11]บ่าย!F10</f>
        <v>0</v>
      </c>
      <c r="G10" s="27">
        <f>'[11]เย็น '!G10+'[11]เช้า '!G10+[11]บ่าย!G10</f>
        <v>0</v>
      </c>
      <c r="H10" s="27">
        <f>'[11]เย็น '!H10+'[11]เช้า '!H10+[11]บ่าย!H10</f>
        <v>0</v>
      </c>
      <c r="I10" s="27">
        <f>'[11]เย็น '!I10+'[11]เช้า '!I10+[11]บ่าย!I10</f>
        <v>0</v>
      </c>
      <c r="J10" s="27">
        <f t="shared" si="0"/>
        <v>0</v>
      </c>
      <c r="K10" s="27">
        <f>'[11]เย็น '!J10+'[11]เช้า '!J10+[11]บ่าย!J10</f>
        <v>0</v>
      </c>
      <c r="L10" s="27">
        <f>'[11]เย็น '!K10+'[11]เช้า '!K10+[11]บ่าย!K10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'[11]เย็น '!D11+'[11]เช้า '!D11+[11]บ่าย!D11</f>
        <v>0</v>
      </c>
      <c r="E11" s="27">
        <f>'[11]เย็น '!E11+'[11]เช้า '!E11+[11]บ่าย!E11</f>
        <v>0</v>
      </c>
      <c r="F11" s="27">
        <f>'[11]เย็น '!F11+'[11]เช้า '!F11+[11]บ่าย!F11</f>
        <v>0</v>
      </c>
      <c r="G11" s="27">
        <f>'[11]เย็น '!G11+'[11]เช้า '!G11+[11]บ่าย!G11</f>
        <v>0</v>
      </c>
      <c r="H11" s="27">
        <f>'[11]เย็น '!H11+'[11]เช้า '!H11+[11]บ่าย!H11</f>
        <v>0</v>
      </c>
      <c r="I11" s="27">
        <f>'[11]เย็น '!I11+'[11]เช้า '!I11+[11]บ่าย!I11</f>
        <v>0</v>
      </c>
      <c r="J11" s="27">
        <f t="shared" si="0"/>
        <v>0</v>
      </c>
      <c r="K11" s="27">
        <f>'[11]เย็น '!J11+'[11]เช้า '!J11+[11]บ่าย!J11</f>
        <v>0</v>
      </c>
      <c r="L11" s="27">
        <f>'[11]เย็น '!K11+'[11]เช้า '!K11+[11]บ่าย!K11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'[11]เย็น '!D12+'[11]เช้า '!D12+[11]บ่าย!D12</f>
        <v>0</v>
      </c>
      <c r="E12" s="27">
        <f>'[11]เย็น '!E12+'[11]เช้า '!E12+[11]บ่าย!E12</f>
        <v>0</v>
      </c>
      <c r="F12" s="27">
        <f>'[11]เย็น '!F12+'[11]เช้า '!F12+[11]บ่าย!F12</f>
        <v>0</v>
      </c>
      <c r="G12" s="27">
        <f>'[11]เย็น '!G12+'[11]เช้า '!G12+[11]บ่าย!G12</f>
        <v>0</v>
      </c>
      <c r="H12" s="27">
        <f>'[11]เย็น '!H12+'[11]เช้า '!H12+[11]บ่าย!H12</f>
        <v>0</v>
      </c>
      <c r="I12" s="27">
        <f>'[11]เย็น '!I12+'[11]เช้า '!I12+[11]บ่าย!I12</f>
        <v>0</v>
      </c>
      <c r="J12" s="27">
        <f t="shared" si="0"/>
        <v>0</v>
      </c>
      <c r="K12" s="27">
        <f>'[11]เย็น '!J12+'[11]เช้า '!J12+[11]บ่าย!J12</f>
        <v>0</v>
      </c>
      <c r="L12" s="27">
        <f>'[11]เย็น '!K12+'[11]เช้า '!K12+[11]บ่าย!K12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'[11]เย็น '!D13+'[11]เช้า '!D13+[11]บ่าย!D13</f>
        <v>0</v>
      </c>
      <c r="E13" s="27">
        <f>'[11]เย็น '!E13+'[11]เช้า '!E13+[11]บ่าย!E13</f>
        <v>0</v>
      </c>
      <c r="F13" s="27">
        <f>'[11]เย็น '!F13+'[11]เช้า '!F13+[11]บ่าย!F13</f>
        <v>0</v>
      </c>
      <c r="G13" s="27">
        <f>'[11]เย็น '!G13+'[11]เช้า '!G13+[11]บ่าย!G13</f>
        <v>0</v>
      </c>
      <c r="H13" s="27">
        <f>'[11]เย็น '!H13+'[11]เช้า '!H13+[11]บ่าย!H13</f>
        <v>0</v>
      </c>
      <c r="I13" s="27">
        <f>'[11]เย็น '!I13+'[11]เช้า '!I13+[11]บ่าย!I13</f>
        <v>0</v>
      </c>
      <c r="J13" s="27">
        <f t="shared" si="0"/>
        <v>0</v>
      </c>
      <c r="K13" s="27">
        <f>'[11]เย็น '!J13+'[11]เช้า '!J13+[11]บ่าย!J13</f>
        <v>0</v>
      </c>
      <c r="L13" s="27">
        <f>'[11]เย็น '!K13+'[11]เช้า '!K13+[11]บ่าย!K13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'[11]เย็น '!D14+'[11]เช้า '!D14+[11]บ่าย!D14</f>
        <v>0</v>
      </c>
      <c r="E14" s="27">
        <f>'[11]เย็น '!E14+'[11]เช้า '!E14+[11]บ่าย!E14</f>
        <v>0</v>
      </c>
      <c r="F14" s="27">
        <f>'[11]เย็น '!F14+'[11]เช้า '!F14+[11]บ่าย!F14</f>
        <v>0</v>
      </c>
      <c r="G14" s="27">
        <f>'[11]เย็น '!G14+'[11]เช้า '!G14+[11]บ่าย!G14</f>
        <v>0</v>
      </c>
      <c r="H14" s="27">
        <f>'[11]เย็น '!H14+'[11]เช้า '!H14+[11]บ่าย!H14</f>
        <v>0</v>
      </c>
      <c r="I14" s="27">
        <f>'[11]เย็น '!I14+'[11]เช้า '!I14+[11]บ่าย!I14</f>
        <v>0</v>
      </c>
      <c r="J14" s="27">
        <f t="shared" si="0"/>
        <v>0</v>
      </c>
      <c r="K14" s="27">
        <f>'[11]เย็น '!J14+'[11]เช้า '!J14+[11]บ่าย!J14</f>
        <v>0</v>
      </c>
      <c r="L14" s="27">
        <f>'[11]เย็น '!K14+'[11]เช้า '!K14+[11]บ่าย!K14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'[11]เย็น '!D15+'[11]เช้า '!D15+[11]บ่าย!D15</f>
        <v>0</v>
      </c>
      <c r="E15" s="27">
        <f>'[11]เย็น '!E15+'[11]เช้า '!E15+[11]บ่าย!E15</f>
        <v>0</v>
      </c>
      <c r="F15" s="27">
        <f>'[11]เย็น '!F15+'[11]เช้า '!F15+[11]บ่าย!F15</f>
        <v>0</v>
      </c>
      <c r="G15" s="27">
        <f>'[11]เย็น '!G15+'[11]เช้า '!G15+[11]บ่าย!G15</f>
        <v>0</v>
      </c>
      <c r="H15" s="27">
        <f>'[11]เย็น '!H15+'[11]เช้า '!H15+[11]บ่าย!H15</f>
        <v>0</v>
      </c>
      <c r="I15" s="27">
        <f>'[11]เย็น '!I15+'[11]เช้า '!I15+[11]บ่าย!I15</f>
        <v>0</v>
      </c>
      <c r="J15" s="27">
        <f t="shared" si="0"/>
        <v>0</v>
      </c>
      <c r="K15" s="27">
        <f>'[11]เย็น '!J15+'[11]เช้า '!J15+[11]บ่าย!J15</f>
        <v>0</v>
      </c>
      <c r="L15" s="27">
        <f>'[11]เย็น '!K15+'[11]เช้า '!K15+[11]บ่าย!K15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'[11]เย็น '!D16+'[11]เช้า '!D16+[11]บ่าย!D16</f>
        <v>0</v>
      </c>
      <c r="E16" s="27">
        <f>'[11]เย็น '!E16+'[11]เช้า '!E16+[11]บ่าย!E16</f>
        <v>0</v>
      </c>
      <c r="F16" s="27">
        <f>'[11]เย็น '!F16+'[11]เช้า '!F16+[11]บ่าย!F16</f>
        <v>0</v>
      </c>
      <c r="G16" s="27">
        <f>'[11]เย็น '!G16+'[11]เช้า '!G16+[11]บ่าย!G16</f>
        <v>0</v>
      </c>
      <c r="H16" s="27">
        <f>'[11]เย็น '!H16+'[11]เช้า '!H16+[11]บ่าย!H16</f>
        <v>0</v>
      </c>
      <c r="I16" s="27">
        <f>'[11]เย็น '!I16+'[11]เช้า '!I16+[11]บ่าย!I16</f>
        <v>0</v>
      </c>
      <c r="J16" s="27">
        <f t="shared" si="0"/>
        <v>0</v>
      </c>
      <c r="K16" s="27">
        <f>'[11]เย็น '!J16+'[11]เช้า '!J16+[11]บ่าย!J16</f>
        <v>0</v>
      </c>
      <c r="L16" s="27">
        <f>'[11]เย็น '!K16+'[11]เช้า '!K16+[11]บ่าย!K16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'[11]เย็น '!D17+'[11]เช้า '!D17+[11]บ่าย!D17</f>
        <v>0</v>
      </c>
      <c r="E17" s="27">
        <f>'[11]เย็น '!E17+'[11]เช้า '!E17+[11]บ่าย!E17</f>
        <v>0</v>
      </c>
      <c r="F17" s="27">
        <f>'[11]เย็น '!F17+'[11]เช้า '!F17+[11]บ่าย!F17</f>
        <v>0</v>
      </c>
      <c r="G17" s="27">
        <f>'[11]เย็น '!G17+'[11]เช้า '!G17+[11]บ่าย!G17</f>
        <v>0</v>
      </c>
      <c r="H17" s="27">
        <f>'[11]เย็น '!H17+'[11]เช้า '!H17+[11]บ่าย!H17</f>
        <v>0</v>
      </c>
      <c r="I17" s="27">
        <f>'[11]เย็น '!I17+'[11]เช้า '!I17+[11]บ่าย!I17</f>
        <v>0</v>
      </c>
      <c r="J17" s="27">
        <f t="shared" si="0"/>
        <v>0</v>
      </c>
      <c r="K17" s="27">
        <f>'[11]เย็น '!J17+'[11]เช้า '!J17+[11]บ่าย!J17</f>
        <v>0</v>
      </c>
      <c r="L17" s="27">
        <f>'[11]เย็น '!K17+'[11]เช้า '!K17+[11]บ่าย!K17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'[11]เย็น '!D18+'[11]เช้า '!D18+[11]บ่าย!D18</f>
        <v>0</v>
      </c>
      <c r="E18" s="27">
        <f>'[11]เย็น '!E18+'[11]เช้า '!E18+[11]บ่าย!E18</f>
        <v>0</v>
      </c>
      <c r="F18" s="27">
        <f>'[11]เย็น '!F18+'[11]เช้า '!F18+[11]บ่าย!F18</f>
        <v>0</v>
      </c>
      <c r="G18" s="27">
        <f>'[11]เย็น '!G18+'[11]เช้า '!G18+[11]บ่าย!G18</f>
        <v>0</v>
      </c>
      <c r="H18" s="27">
        <f>'[11]เย็น '!H18+'[11]เช้า '!H18+[11]บ่าย!H18</f>
        <v>0</v>
      </c>
      <c r="I18" s="27">
        <f>'[11]เย็น '!I18+'[11]เช้า '!I18+[11]บ่าย!I18</f>
        <v>0</v>
      </c>
      <c r="J18" s="27">
        <f t="shared" si="0"/>
        <v>0</v>
      </c>
      <c r="K18" s="27">
        <f>'[11]เย็น '!J18+'[11]เช้า '!J18+[11]บ่าย!J18</f>
        <v>0</v>
      </c>
      <c r="L18" s="27">
        <f>'[11]เย็น '!K18+'[11]เช้า '!K18+[11]บ่าย!K18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'[11]เย็น '!D19+'[11]เช้า '!D19+[11]บ่าย!D19</f>
        <v>0</v>
      </c>
      <c r="E19" s="27">
        <f>'[11]เย็น '!E19+'[11]เช้า '!E19+[11]บ่าย!E19</f>
        <v>0</v>
      </c>
      <c r="F19" s="27">
        <f>'[11]เย็น '!F19+'[11]เช้า '!F19+[11]บ่าย!F19</f>
        <v>0</v>
      </c>
      <c r="G19" s="27">
        <f>'[11]เย็น '!G19+'[11]เช้า '!G19+[11]บ่าย!G19</f>
        <v>0</v>
      </c>
      <c r="H19" s="27">
        <f>'[11]เย็น '!H19+'[11]เช้า '!H19+[11]บ่าย!H19</f>
        <v>0</v>
      </c>
      <c r="I19" s="27">
        <f>'[11]เย็น '!I19+'[11]เช้า '!I19+[11]บ่าย!I19</f>
        <v>0</v>
      </c>
      <c r="J19" s="27">
        <f t="shared" si="0"/>
        <v>0</v>
      </c>
      <c r="K19" s="27">
        <f>'[11]เย็น '!J19+'[11]เช้า '!J19+[11]บ่าย!J19</f>
        <v>0</v>
      </c>
      <c r="L19" s="27">
        <f>'[11]เย็น '!K19+'[11]เช้า '!K19+[11]บ่าย!K19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'[11]เย็น '!D20+'[11]เช้า '!D20+[11]บ่าย!D20</f>
        <v>0</v>
      </c>
      <c r="E20" s="27">
        <f>'[11]เย็น '!E20+'[11]เช้า '!E20+[11]บ่าย!E20</f>
        <v>0</v>
      </c>
      <c r="F20" s="27">
        <f>'[11]เย็น '!F20+'[11]เช้า '!F20+[11]บ่าย!F20</f>
        <v>0</v>
      </c>
      <c r="G20" s="27">
        <f>'[11]เย็น '!G20+'[11]เช้า '!G20+[11]บ่าย!G20</f>
        <v>0</v>
      </c>
      <c r="H20" s="27">
        <f>'[11]เย็น '!H20+'[11]เช้า '!H20+[11]บ่าย!H20</f>
        <v>0</v>
      </c>
      <c r="I20" s="27">
        <f>'[11]เย็น '!I20+'[11]เช้า '!I20+[11]บ่าย!I20</f>
        <v>0</v>
      </c>
      <c r="J20" s="27">
        <f t="shared" si="0"/>
        <v>0</v>
      </c>
      <c r="K20" s="27">
        <f>'[11]เย็น '!J20+'[11]เช้า '!J20+[11]บ่าย!J20</f>
        <v>0</v>
      </c>
      <c r="L20" s="27">
        <f>'[11]เย็น '!K20+'[11]เช้า '!K20+[11]บ่าย!K20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'[11]เย็น '!D21+'[11]เช้า '!D21+[11]บ่าย!D21</f>
        <v>0</v>
      </c>
      <c r="E21" s="27">
        <f>'[11]เย็น '!E21+'[11]เช้า '!E21+[11]บ่าย!E21</f>
        <v>0</v>
      </c>
      <c r="F21" s="27">
        <f>'[11]เย็น '!F21+'[11]เช้า '!F21+[11]บ่าย!F21</f>
        <v>0</v>
      </c>
      <c r="G21" s="27">
        <f>'[11]เย็น '!G21+'[11]เช้า '!G21+[11]บ่าย!G21</f>
        <v>0</v>
      </c>
      <c r="H21" s="27">
        <f>'[11]เย็น '!H21+'[11]เช้า '!H21+[11]บ่าย!H21</f>
        <v>0</v>
      </c>
      <c r="I21" s="27">
        <f>'[11]เย็น '!I21+'[11]เช้า '!I21+[11]บ่าย!I21</f>
        <v>0</v>
      </c>
      <c r="J21" s="27">
        <f t="shared" si="0"/>
        <v>0</v>
      </c>
      <c r="K21" s="27">
        <f>'[11]เย็น '!J21+'[11]เช้า '!J21+[11]บ่าย!J21</f>
        <v>0</v>
      </c>
      <c r="L21" s="27">
        <f>'[11]เย็น '!K21+'[11]เช้า '!K21+[11]บ่าย!K21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'[11]เย็น '!D22+'[11]เช้า '!D22+[11]บ่าย!D22</f>
        <v>0</v>
      </c>
      <c r="E22" s="27">
        <f>'[11]เย็น '!E22+'[11]เช้า '!E22+[11]บ่าย!E22</f>
        <v>0</v>
      </c>
      <c r="F22" s="27">
        <f>'[11]เย็น '!F22+'[11]เช้า '!F22+[11]บ่าย!F22</f>
        <v>0</v>
      </c>
      <c r="G22" s="27">
        <f>'[11]เย็น '!G22+'[11]เช้า '!G22+[11]บ่าย!G22</f>
        <v>0</v>
      </c>
      <c r="H22" s="27">
        <f>'[11]เย็น '!H22+'[11]เช้า '!H22+[11]บ่าย!H22</f>
        <v>0</v>
      </c>
      <c r="I22" s="27">
        <f>'[11]เย็น '!I22+'[11]เช้า '!I22+[11]บ่าย!I22</f>
        <v>0</v>
      </c>
      <c r="J22" s="27">
        <f t="shared" si="0"/>
        <v>0</v>
      </c>
      <c r="K22" s="27">
        <f>'[11]เย็น '!J22+'[11]เช้า '!J22+[11]บ่าย!J22</f>
        <v>0</v>
      </c>
      <c r="L22" s="27">
        <f>'[11]เย็น '!K22+'[11]เช้า '!K22+[11]บ่าย!K22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'[11]เย็น '!D23+'[11]เช้า '!D23+[11]บ่าย!D23</f>
        <v>0</v>
      </c>
      <c r="E23" s="27">
        <f>'[11]เย็น '!E23+'[11]เช้า '!E23+[11]บ่าย!E23</f>
        <v>0</v>
      </c>
      <c r="F23" s="27">
        <f>'[11]เย็น '!F23+'[11]เช้า '!F23+[11]บ่าย!F23</f>
        <v>0</v>
      </c>
      <c r="G23" s="27">
        <f>'[11]เย็น '!G23+'[11]เช้า '!G23+[11]บ่าย!G23</f>
        <v>0</v>
      </c>
      <c r="H23" s="27">
        <f>'[11]เย็น '!H23+'[11]เช้า '!H23+[11]บ่าย!H23</f>
        <v>0</v>
      </c>
      <c r="I23" s="27">
        <f>'[11]เย็น '!I23+'[11]เช้า '!I23+[11]บ่าย!I23</f>
        <v>0</v>
      </c>
      <c r="J23" s="27">
        <f t="shared" si="0"/>
        <v>0</v>
      </c>
      <c r="K23" s="27">
        <f>'[11]เย็น '!J23+'[11]เช้า '!J23+[11]บ่าย!J23</f>
        <v>0</v>
      </c>
      <c r="L23" s="27">
        <f>'[11]เย็น '!K23+'[11]เช้า '!K23+[11]บ่าย!K23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'[11]เย็น '!D24+'[11]เช้า '!D24+[11]บ่าย!D24</f>
        <v>0</v>
      </c>
      <c r="E24" s="27">
        <f>'[11]เย็น '!E24+'[11]เช้า '!E24+[11]บ่าย!E24</f>
        <v>0</v>
      </c>
      <c r="F24" s="27">
        <f>'[11]เย็น '!F24+'[11]เช้า '!F24+[11]บ่าย!F24</f>
        <v>0</v>
      </c>
      <c r="G24" s="27">
        <f>'[11]เย็น '!G24+'[11]เช้า '!G24+[11]บ่าย!G24</f>
        <v>0</v>
      </c>
      <c r="H24" s="27">
        <f>'[11]เย็น '!H24+'[11]เช้า '!H24+[11]บ่าย!H24</f>
        <v>0</v>
      </c>
      <c r="I24" s="27">
        <f>'[11]เย็น '!I24+'[11]เช้า '!I24+[11]บ่าย!I24</f>
        <v>0</v>
      </c>
      <c r="J24" s="27">
        <f t="shared" si="0"/>
        <v>0</v>
      </c>
      <c r="K24" s="27">
        <f>'[11]เย็น '!J24+'[11]เช้า '!J24+[11]บ่าย!J24</f>
        <v>0</v>
      </c>
      <c r="L24" s="27">
        <f>'[11]เย็น '!K24+'[11]เช้า '!K24+[11]บ่าย!K24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'[11]เย็น '!D25+'[11]เช้า '!D25+[11]บ่าย!D25</f>
        <v>1</v>
      </c>
      <c r="E25" s="27">
        <f>'[11]เย็น '!E25+'[11]เช้า '!E25+[11]บ่าย!E25</f>
        <v>5</v>
      </c>
      <c r="F25" s="27">
        <f>'[11]เย็น '!F25+'[11]เช้า '!F25+[11]บ่าย!F25</f>
        <v>1</v>
      </c>
      <c r="G25" s="27">
        <f>'[11]เย็น '!G25+'[11]เช้า '!G25+[11]บ่าย!G25</f>
        <v>4</v>
      </c>
      <c r="H25" s="27">
        <f>'[11]เย็น '!H25+'[11]เช้า '!H25+[11]บ่าย!H25</f>
        <v>0</v>
      </c>
      <c r="I25" s="27">
        <f>'[11]เย็น '!I25+'[11]เช้า '!I25+[11]บ่าย!I25</f>
        <v>0</v>
      </c>
      <c r="J25" s="27">
        <f t="shared" si="0"/>
        <v>4</v>
      </c>
      <c r="K25" s="27">
        <f>'[11]เย็น '!J25+'[11]เช้า '!J25+[11]บ่าย!J25</f>
        <v>0</v>
      </c>
      <c r="L25" s="27">
        <f>'[11]เย็น '!K25+'[11]เช้า '!K25+[11]บ่าย!K25</f>
        <v>0</v>
      </c>
      <c r="M25" s="28">
        <f t="shared" si="1"/>
        <v>11</v>
      </c>
      <c r="N25" s="21"/>
      <c r="O25" s="21">
        <v>115</v>
      </c>
      <c r="P25" s="21"/>
      <c r="Q25" s="21"/>
      <c r="R25" s="29">
        <f t="shared" si="2"/>
        <v>104</v>
      </c>
    </row>
    <row r="26" spans="2:18" x14ac:dyDescent="0.25">
      <c r="B26" s="21">
        <v>1004055</v>
      </c>
      <c r="C26" s="26" t="s">
        <v>6</v>
      </c>
      <c r="D26" s="27">
        <f>'[11]เย็น '!D26+'[11]เช้า '!D26+[11]บ่าย!D26</f>
        <v>0</v>
      </c>
      <c r="E26" s="27">
        <f>'[11]เย็น '!E26+'[11]เช้า '!E26+[11]บ่าย!E26</f>
        <v>6</v>
      </c>
      <c r="F26" s="27">
        <f>'[11]เย็น '!F26+'[11]เช้า '!F26+[11]บ่าย!F26</f>
        <v>0</v>
      </c>
      <c r="G26" s="27">
        <f>'[11]เย็น '!G26+'[11]เช้า '!G26+[11]บ่าย!G26</f>
        <v>0</v>
      </c>
      <c r="H26" s="27">
        <f>'[11]เย็น '!H26+'[11]เช้า '!H26+[11]บ่าย!H26</f>
        <v>0</v>
      </c>
      <c r="I26" s="27">
        <f>'[11]เย็น '!I26+'[11]เช้า '!I26+[11]บ่าย!I26</f>
        <v>0</v>
      </c>
      <c r="J26" s="27">
        <f t="shared" si="0"/>
        <v>0</v>
      </c>
      <c r="K26" s="27">
        <f>'[11]เย็น '!J26+'[11]เช้า '!J26+[11]บ่าย!J26</f>
        <v>0</v>
      </c>
      <c r="L26" s="27">
        <f>'[11]เย็น '!K26+'[11]เช้า '!K26+[11]บ่าย!K26</f>
        <v>18</v>
      </c>
      <c r="M26" s="28">
        <f t="shared" si="1"/>
        <v>24</v>
      </c>
      <c r="N26" s="21"/>
      <c r="O26" s="21"/>
      <c r="P26" s="21"/>
      <c r="Q26" s="21"/>
      <c r="R26" s="29">
        <f t="shared" si="2"/>
        <v>-24</v>
      </c>
    </row>
    <row r="27" spans="2:18" x14ac:dyDescent="0.25">
      <c r="B27" s="21">
        <v>1004055</v>
      </c>
      <c r="C27" s="26" t="s">
        <v>98</v>
      </c>
      <c r="D27" s="27">
        <f>'[11]เย็น '!D27+'[11]เช้า '!D27+[11]บ่าย!D27</f>
        <v>0</v>
      </c>
      <c r="E27" s="27">
        <f>'[11]เย็น '!E27+'[11]เช้า '!E27+[11]บ่าย!E27</f>
        <v>0</v>
      </c>
      <c r="F27" s="27">
        <f>'[11]เย็น '!F27+'[11]เช้า '!F27+[11]บ่าย!F27</f>
        <v>0</v>
      </c>
      <c r="G27" s="27">
        <f>'[11]เย็น '!G27+'[11]เช้า '!G27+[11]บ่าย!G27</f>
        <v>0</v>
      </c>
      <c r="H27" s="27">
        <f>'[11]เย็น '!H27+'[11]เช้า '!H27+[11]บ่าย!H27</f>
        <v>0</v>
      </c>
      <c r="I27" s="27">
        <f>'[11]เย็น '!I27+'[11]เช้า '!I27+[11]บ่าย!I27</f>
        <v>0</v>
      </c>
      <c r="J27" s="27">
        <f t="shared" si="0"/>
        <v>0</v>
      </c>
      <c r="K27" s="27">
        <f>'[11]เย็น '!J27+'[11]เช้า '!J27+[11]บ่าย!J27</f>
        <v>0</v>
      </c>
      <c r="L27" s="27">
        <f>'[11]เย็น '!K27+'[11]เช้า '!K27+[11]บ่าย!K27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'[11]เย็น '!D28+'[11]เช้า '!D28+[11]บ่าย!D28</f>
        <v>0</v>
      </c>
      <c r="E28" s="27">
        <f>'[11]เย็น '!E28+'[11]เช้า '!E28+[11]บ่าย!E28</f>
        <v>0</v>
      </c>
      <c r="F28" s="27">
        <f>'[11]เย็น '!F28+'[11]เช้า '!F28+[11]บ่าย!F28</f>
        <v>0</v>
      </c>
      <c r="G28" s="27">
        <f>'[11]เย็น '!G28+'[11]เช้า '!G28+[11]บ่าย!G28</f>
        <v>0</v>
      </c>
      <c r="H28" s="27">
        <f>'[11]เย็น '!H28+'[11]เช้า '!H28+[11]บ่าย!H28</f>
        <v>0</v>
      </c>
      <c r="I28" s="27">
        <f>'[11]เย็น '!I28+'[11]เช้า '!I28+[11]บ่าย!I28</f>
        <v>0</v>
      </c>
      <c r="J28" s="27">
        <f t="shared" si="0"/>
        <v>0</v>
      </c>
      <c r="K28" s="27">
        <f>'[11]เย็น '!J28+'[11]เช้า '!J28+[11]บ่าย!J28</f>
        <v>0</v>
      </c>
      <c r="L28" s="27">
        <f>'[11]เย็น '!K28+'[11]เช้า '!K28+[11]บ่าย!K28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'[11]เย็น '!D29+'[11]เช้า '!D29+[11]บ่าย!D29</f>
        <v>0</v>
      </c>
      <c r="E29" s="27">
        <f>'[11]เย็น '!E29+'[11]เช้า '!E29+[11]บ่าย!E29</f>
        <v>0</v>
      </c>
      <c r="F29" s="27">
        <f>'[11]เย็น '!F29+'[11]เช้า '!F29+[11]บ่าย!F29</f>
        <v>0</v>
      </c>
      <c r="G29" s="27">
        <f>'[11]เย็น '!G29+'[11]เช้า '!G29+[11]บ่าย!G29</f>
        <v>0</v>
      </c>
      <c r="H29" s="27">
        <f>'[11]เย็น '!H29+'[11]เช้า '!H29+[11]บ่าย!H29</f>
        <v>0</v>
      </c>
      <c r="I29" s="27">
        <f>'[11]เย็น '!I29+'[11]เช้า '!I29+[11]บ่าย!I29</f>
        <v>0</v>
      </c>
      <c r="J29" s="27">
        <f t="shared" si="0"/>
        <v>0</v>
      </c>
      <c r="K29" s="27">
        <f>'[11]เย็น '!J29+'[11]เช้า '!J29+[11]บ่าย!J29</f>
        <v>0</v>
      </c>
      <c r="L29" s="27">
        <f>'[11]เย็น '!K29+'[11]เช้า '!K29+[11]บ่าย!K29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'[11]เย็น '!D30+'[11]เช้า '!D30+[11]บ่าย!D30</f>
        <v>0</v>
      </c>
      <c r="E30" s="27">
        <f>'[11]เย็น '!E30+'[11]เช้า '!E30+[11]บ่าย!E30</f>
        <v>0</v>
      </c>
      <c r="F30" s="27">
        <f>'[11]เย็น '!F30+'[11]เช้า '!F30+[11]บ่าย!F30</f>
        <v>0</v>
      </c>
      <c r="G30" s="27">
        <f>'[11]เย็น '!G30+'[11]เช้า '!G30+[11]บ่าย!G30</f>
        <v>0</v>
      </c>
      <c r="H30" s="27">
        <f>'[11]เย็น '!H30+'[11]เช้า '!H30+[11]บ่าย!H30</f>
        <v>0</v>
      </c>
      <c r="I30" s="27">
        <f>'[11]เย็น '!I30+'[11]เช้า '!I30+[11]บ่าย!I30</f>
        <v>0</v>
      </c>
      <c r="J30" s="27">
        <f t="shared" si="0"/>
        <v>0</v>
      </c>
      <c r="K30" s="27">
        <f>'[11]เย็น '!J30+'[11]เช้า '!J30+[11]บ่าย!J30</f>
        <v>0</v>
      </c>
      <c r="L30" s="27">
        <f>'[11]เย็น '!K30+'[11]เช้า '!K30+[11]บ่าย!K30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'[11]เย็น '!D31+'[11]เช้า '!D31+[11]บ่าย!D31</f>
        <v>0</v>
      </c>
      <c r="E31" s="27">
        <f>'[11]เย็น '!E31+'[11]เช้า '!E31+[11]บ่าย!E31</f>
        <v>0</v>
      </c>
      <c r="F31" s="27">
        <f>'[11]เย็น '!F31+'[11]เช้า '!F31+[11]บ่าย!F31</f>
        <v>0</v>
      </c>
      <c r="G31" s="27">
        <f>'[11]เย็น '!G31+'[11]เช้า '!G31+[11]บ่าย!G31</f>
        <v>0</v>
      </c>
      <c r="H31" s="27">
        <f>'[11]เย็น '!H31+'[11]เช้า '!H31+[11]บ่าย!H31</f>
        <v>0</v>
      </c>
      <c r="I31" s="27">
        <f>'[11]เย็น '!I31+'[11]เช้า '!I31+[11]บ่าย!I31</f>
        <v>0</v>
      </c>
      <c r="J31" s="27">
        <f t="shared" si="0"/>
        <v>0</v>
      </c>
      <c r="K31" s="27">
        <f>'[11]เย็น '!J31+'[11]เช้า '!J31+[11]บ่าย!J31</f>
        <v>0</v>
      </c>
      <c r="L31" s="27">
        <f>'[11]เย็น '!K31+'[11]เช้า '!K31+[11]บ่าย!K31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'[11]เย็น '!D32+'[11]เช้า '!D32+[11]บ่าย!D32</f>
        <v>0</v>
      </c>
      <c r="E32" s="27">
        <f>'[11]เย็น '!E32+'[11]เช้า '!E32+[11]บ่าย!E32</f>
        <v>0</v>
      </c>
      <c r="F32" s="27">
        <f>'[11]เย็น '!F32+'[11]เช้า '!F32+[11]บ่าย!F32</f>
        <v>0</v>
      </c>
      <c r="G32" s="27">
        <f>'[11]เย็น '!G32+'[11]เช้า '!G32+[11]บ่าย!G32</f>
        <v>0</v>
      </c>
      <c r="H32" s="27">
        <f>'[11]เย็น '!H32+'[11]เช้า '!H32+[11]บ่าย!H32</f>
        <v>0</v>
      </c>
      <c r="I32" s="27">
        <f>'[11]เย็น '!I32+'[11]เช้า '!I32+[11]บ่าย!I32</f>
        <v>0</v>
      </c>
      <c r="J32" s="27">
        <f t="shared" si="0"/>
        <v>0</v>
      </c>
      <c r="K32" s="27">
        <f>'[11]เย็น '!J32+'[11]เช้า '!J32+[11]บ่าย!J32</f>
        <v>0</v>
      </c>
      <c r="L32" s="27">
        <f>'[11]เย็น '!K32+'[11]เช้า '!K32+[11]บ่าย!K32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'[11]เย็น '!D33+'[11]เช้า '!D33+[11]บ่าย!D33</f>
        <v>0</v>
      </c>
      <c r="E33" s="27">
        <f>'[11]เย็น '!E33+'[11]เช้า '!E33+[11]บ่าย!E33</f>
        <v>0</v>
      </c>
      <c r="F33" s="27">
        <f>'[11]เย็น '!F33+'[11]เช้า '!F33+[11]บ่าย!F33</f>
        <v>0</v>
      </c>
      <c r="G33" s="27">
        <f>'[11]เย็น '!G33+'[11]เช้า '!G33+[11]บ่าย!G33</f>
        <v>0</v>
      </c>
      <c r="H33" s="27">
        <f>'[11]เย็น '!H33+'[11]เช้า '!H33+[11]บ่าย!H33</f>
        <v>0</v>
      </c>
      <c r="I33" s="27">
        <f>'[11]เย็น '!I33+'[11]เช้า '!I33+[11]บ่าย!I33</f>
        <v>0</v>
      </c>
      <c r="J33" s="27">
        <f t="shared" si="0"/>
        <v>0</v>
      </c>
      <c r="K33" s="27">
        <f>'[11]เย็น '!J33+'[11]เช้า '!J33+[11]บ่าย!J33</f>
        <v>0</v>
      </c>
      <c r="L33" s="27">
        <f>'[11]เย็น '!K33+'[11]เช้า '!K33+[11]บ่าย!K33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'[11]เย็น '!D34+'[11]เช้า '!D34+[11]บ่าย!D34</f>
        <v>0</v>
      </c>
      <c r="E34" s="27">
        <f>'[11]เย็น '!E34+'[11]เช้า '!E34+[11]บ่าย!E34</f>
        <v>0</v>
      </c>
      <c r="F34" s="27">
        <f>'[11]เย็น '!F34+'[11]เช้า '!F34+[11]บ่าย!F34</f>
        <v>0</v>
      </c>
      <c r="G34" s="27">
        <f>'[11]เย็น '!G34+'[11]เช้า '!G34+[11]บ่าย!G34</f>
        <v>0</v>
      </c>
      <c r="H34" s="27">
        <f>'[11]เย็น '!H34+'[11]เช้า '!H34+[11]บ่าย!H34</f>
        <v>0</v>
      </c>
      <c r="I34" s="27">
        <f>'[11]เย็น '!I34+'[11]เช้า '!I34+[11]บ่าย!I34</f>
        <v>0</v>
      </c>
      <c r="J34" s="27">
        <f t="shared" si="0"/>
        <v>0</v>
      </c>
      <c r="K34" s="27">
        <f>'[11]เย็น '!J34+'[11]เช้า '!J34+[11]บ่าย!J34</f>
        <v>0</v>
      </c>
      <c r="L34" s="27">
        <f>'[11]เย็น '!K34+'[11]เช้า '!K34+[11]บ่าย!K34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'[11]เย็น '!D35+'[11]เช้า '!D35+[11]บ่าย!D35</f>
        <v>0</v>
      </c>
      <c r="E35" s="27">
        <f>'[11]เย็น '!E35+'[11]เช้า '!E35+[11]บ่าย!E35</f>
        <v>0</v>
      </c>
      <c r="F35" s="27">
        <f>'[11]เย็น '!F35+'[11]เช้า '!F35+[11]บ่าย!F35</f>
        <v>0</v>
      </c>
      <c r="G35" s="27">
        <f>'[11]เย็น '!G35+'[11]เช้า '!G35+[11]บ่าย!G35</f>
        <v>0</v>
      </c>
      <c r="H35" s="27">
        <f>'[11]เย็น '!H35+'[11]เช้า '!H35+[11]บ่าย!H35</f>
        <v>0</v>
      </c>
      <c r="I35" s="27">
        <f>'[11]เย็น '!I35+'[11]เช้า '!I35+[11]บ่าย!I35</f>
        <v>0</v>
      </c>
      <c r="J35" s="27">
        <f t="shared" si="0"/>
        <v>0</v>
      </c>
      <c r="K35" s="27">
        <f>'[11]เย็น '!J35+'[11]เช้า '!J35+[11]บ่าย!J35</f>
        <v>0</v>
      </c>
      <c r="L35" s="27">
        <f>'[11]เย็น '!K35+'[11]เช้า '!K35+[11]บ่าย!K35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'[11]เย็น '!D36+'[11]เช้า '!D36+[11]บ่าย!D36</f>
        <v>0</v>
      </c>
      <c r="E36" s="27">
        <f>'[11]เย็น '!E36+'[11]เช้า '!E36+[11]บ่าย!E36</f>
        <v>0</v>
      </c>
      <c r="F36" s="27">
        <f>'[11]เย็น '!F36+'[11]เช้า '!F36+[11]บ่าย!F36</f>
        <v>0</v>
      </c>
      <c r="G36" s="27">
        <f>'[11]เย็น '!G36+'[11]เช้า '!G36+[11]บ่าย!G36</f>
        <v>0</v>
      </c>
      <c r="H36" s="27">
        <f>'[11]เย็น '!H36+'[11]เช้า '!H36+[11]บ่าย!H36</f>
        <v>0</v>
      </c>
      <c r="I36" s="27">
        <f>'[11]เย็น '!I36+'[11]เช้า '!I36+[11]บ่าย!I36</f>
        <v>0</v>
      </c>
      <c r="J36" s="27">
        <f t="shared" si="0"/>
        <v>0</v>
      </c>
      <c r="K36" s="27">
        <f>'[11]เย็น '!J36+'[11]เช้า '!J36+[11]บ่าย!J36</f>
        <v>0</v>
      </c>
      <c r="L36" s="27">
        <f>'[11]เย็น '!K36+'[11]เช้า '!K36+[11]บ่าย!K36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'[11]เย็น '!D37+'[11]เช้า '!D37+[11]บ่าย!D37</f>
        <v>0</v>
      </c>
      <c r="E37" s="27">
        <f>'[11]เย็น '!E37+'[11]เช้า '!E37+[11]บ่าย!E37</f>
        <v>0</v>
      </c>
      <c r="F37" s="27">
        <f>'[11]เย็น '!F37+'[11]เช้า '!F37+[11]บ่าย!F37</f>
        <v>0</v>
      </c>
      <c r="G37" s="27">
        <f>'[11]เย็น '!G37+'[11]เช้า '!G37+[11]บ่าย!G37</f>
        <v>0</v>
      </c>
      <c r="H37" s="27">
        <f>'[11]เย็น '!H37+'[11]เช้า '!H37+[11]บ่าย!H37</f>
        <v>0</v>
      </c>
      <c r="I37" s="27">
        <f>'[11]เย็น '!I37+'[11]เช้า '!I37+[11]บ่าย!I37</f>
        <v>0</v>
      </c>
      <c r="J37" s="27">
        <f t="shared" si="0"/>
        <v>0</v>
      </c>
      <c r="K37" s="27">
        <f>'[11]เย็น '!J37+'[11]เช้า '!J37+[11]บ่าย!J37</f>
        <v>0</v>
      </c>
      <c r="L37" s="27">
        <f>'[11]เย็น '!K37+'[11]เช้า '!K37+[11]บ่าย!K37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'[11]เย็น '!D38+'[11]เช้า '!D38+[11]บ่าย!D38</f>
        <v>0</v>
      </c>
      <c r="E38" s="27">
        <f>'[11]เย็น '!E38+'[11]เช้า '!E38+[11]บ่าย!E38</f>
        <v>0</v>
      </c>
      <c r="F38" s="27">
        <f>'[11]เย็น '!F38+'[11]เช้า '!F38+[11]บ่าย!F38</f>
        <v>0</v>
      </c>
      <c r="G38" s="27">
        <f>'[11]เย็น '!G38+'[11]เช้า '!G38+[11]บ่าย!G38</f>
        <v>0</v>
      </c>
      <c r="H38" s="27">
        <f>'[11]เย็น '!H38+'[11]เช้า '!H38+[11]บ่าย!H38</f>
        <v>0</v>
      </c>
      <c r="I38" s="27">
        <f>'[11]เย็น '!I38+'[11]เช้า '!I38+[11]บ่าย!I38</f>
        <v>0</v>
      </c>
      <c r="J38" s="27">
        <f t="shared" si="0"/>
        <v>0</v>
      </c>
      <c r="K38" s="27">
        <f>'[11]เย็น '!J38+'[11]เช้า '!J38+[11]บ่าย!J38</f>
        <v>0</v>
      </c>
      <c r="L38" s="27">
        <f>'[11]เย็น '!K38+'[11]เช้า '!K38+[11]บ่าย!K38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'[11]เย็น '!D39+'[11]เช้า '!D39+[11]บ่าย!D39</f>
        <v>0</v>
      </c>
      <c r="E39" s="27">
        <f>'[11]เย็น '!E39+'[11]เช้า '!E39+[11]บ่าย!E39</f>
        <v>0</v>
      </c>
      <c r="F39" s="27">
        <f>'[11]เย็น '!F39+'[11]เช้า '!F39+[11]บ่าย!F39</f>
        <v>0</v>
      </c>
      <c r="G39" s="27">
        <f>'[11]เย็น '!G39+'[11]เช้า '!G39+[11]บ่าย!G39</f>
        <v>0</v>
      </c>
      <c r="H39" s="27">
        <f>'[11]เย็น '!H39+'[11]เช้า '!H39+[11]บ่าย!H39</f>
        <v>0</v>
      </c>
      <c r="I39" s="27">
        <f>'[11]เย็น '!I39+'[11]เช้า '!I39+[11]บ่าย!I39</f>
        <v>0</v>
      </c>
      <c r="J39" s="27">
        <f t="shared" si="0"/>
        <v>0</v>
      </c>
      <c r="K39" s="27">
        <f>'[11]เย็น '!J39+'[11]เช้า '!J39+[11]บ่าย!J39</f>
        <v>0</v>
      </c>
      <c r="L39" s="27">
        <f>'[11]เย็น '!K39+'[11]เช้า '!K39+[11]บ่าย!K39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'[11]เย็น '!D40+'[11]เช้า '!D40+[11]บ่าย!D40</f>
        <v>0</v>
      </c>
      <c r="E40" s="27">
        <f>'[11]เย็น '!E40+'[11]เช้า '!E40+[11]บ่าย!E40</f>
        <v>0</v>
      </c>
      <c r="F40" s="27">
        <f>'[11]เย็น '!F40+'[11]เช้า '!F40+[11]บ่าย!F40</f>
        <v>0</v>
      </c>
      <c r="G40" s="27">
        <f>'[11]เย็น '!G40+'[11]เช้า '!G40+[11]บ่าย!G40</f>
        <v>0</v>
      </c>
      <c r="H40" s="27">
        <f>'[11]เย็น '!H40+'[11]เช้า '!H40+[11]บ่าย!H40</f>
        <v>0</v>
      </c>
      <c r="I40" s="27">
        <f>'[11]เย็น '!I40+'[11]เช้า '!I40+[11]บ่าย!I40</f>
        <v>0</v>
      </c>
      <c r="J40" s="27">
        <f t="shared" si="0"/>
        <v>0</v>
      </c>
      <c r="K40" s="27">
        <f>'[11]เย็น '!J40+'[11]เช้า '!J40+[11]บ่าย!J40</f>
        <v>0</v>
      </c>
      <c r="L40" s="27">
        <f>'[11]เย็น '!K40+'[11]เช้า '!K40+[11]บ่าย!K40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'[11]เย็น '!D41+'[11]เช้า '!D41+[11]บ่าย!D41</f>
        <v>0</v>
      </c>
      <c r="E41" s="27">
        <f>'[11]เย็น '!E41+'[11]เช้า '!E41+[11]บ่าย!E41</f>
        <v>0</v>
      </c>
      <c r="F41" s="27">
        <f>'[11]เย็น '!F41+'[11]เช้า '!F41+[11]บ่าย!F41</f>
        <v>0</v>
      </c>
      <c r="G41" s="27">
        <f>'[11]เย็น '!G41+'[11]เช้า '!G41+[11]บ่าย!G41</f>
        <v>0</v>
      </c>
      <c r="H41" s="27">
        <f>'[11]เย็น '!H41+'[11]เช้า '!H41+[11]บ่าย!H41</f>
        <v>0</v>
      </c>
      <c r="I41" s="27">
        <f>'[11]เย็น '!I41+'[11]เช้า '!I41+[11]บ่าย!I41</f>
        <v>0</v>
      </c>
      <c r="J41" s="27">
        <f t="shared" si="0"/>
        <v>0</v>
      </c>
      <c r="K41" s="27">
        <f>'[11]เย็น '!J41+'[11]เช้า '!J41+[11]บ่าย!J41</f>
        <v>0</v>
      </c>
      <c r="L41" s="27">
        <f>'[11]เย็น '!K41+'[11]เช้า '!K41+[11]บ่าย!K41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'[11]เย็น '!D42+'[11]เช้า '!D42+[11]บ่าย!D42</f>
        <v>0</v>
      </c>
      <c r="E42" s="27">
        <f>'[11]เย็น '!E42+'[11]เช้า '!E42+[11]บ่าย!E42</f>
        <v>0</v>
      </c>
      <c r="F42" s="27">
        <f>'[11]เย็น '!F42+'[11]เช้า '!F42+[11]บ่าย!F42</f>
        <v>0</v>
      </c>
      <c r="G42" s="27">
        <f>'[11]เย็น '!G42+'[11]เช้า '!G42+[11]บ่าย!G42</f>
        <v>0</v>
      </c>
      <c r="H42" s="27">
        <f>'[11]เย็น '!H42+'[11]เช้า '!H42+[11]บ่าย!H42</f>
        <v>0</v>
      </c>
      <c r="I42" s="27">
        <f>'[11]เย็น '!I42+'[11]เช้า '!I42+[11]บ่าย!I42</f>
        <v>0</v>
      </c>
      <c r="J42" s="27">
        <f t="shared" si="0"/>
        <v>0</v>
      </c>
      <c r="K42" s="27">
        <f>'[11]เย็น '!J42+'[11]เช้า '!J42+[11]บ่าย!J42</f>
        <v>0</v>
      </c>
      <c r="L42" s="27">
        <f>'[11]เย็น '!K42+'[11]เช้า '!K42+[11]บ่าย!K42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'[11]เย็น '!D43+'[11]เช้า '!D43+[11]บ่าย!D43</f>
        <v>0</v>
      </c>
      <c r="E43" s="27">
        <f>'[11]เย็น '!E43+'[11]เช้า '!E43+[11]บ่าย!E43</f>
        <v>0</v>
      </c>
      <c r="F43" s="27">
        <f>'[11]เย็น '!F43+'[11]เช้า '!F43+[11]บ่าย!F43</f>
        <v>0</v>
      </c>
      <c r="G43" s="27">
        <f>'[11]เย็น '!G43+'[11]เช้า '!G43+[11]บ่าย!G43</f>
        <v>0</v>
      </c>
      <c r="H43" s="27">
        <f>'[11]เย็น '!H43+'[11]เช้า '!H43+[11]บ่าย!H43</f>
        <v>0</v>
      </c>
      <c r="I43" s="27">
        <f>'[11]เย็น '!I43+'[11]เช้า '!I43+[11]บ่าย!I43</f>
        <v>0</v>
      </c>
      <c r="J43" s="27">
        <f t="shared" si="0"/>
        <v>0</v>
      </c>
      <c r="K43" s="27">
        <f>'[11]เย็น '!J43+'[11]เช้า '!J43+[11]บ่าย!J43</f>
        <v>0</v>
      </c>
      <c r="L43" s="27">
        <f>'[11]เย็น '!K43+'[11]เช้า '!K43+[11]บ่าย!K43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'[11]เย็น '!D44+'[11]เช้า '!D44+[11]บ่าย!D44</f>
        <v>0</v>
      </c>
      <c r="E44" s="27">
        <f>'[11]เย็น '!E44+'[11]เช้า '!E44+[11]บ่าย!E44</f>
        <v>0</v>
      </c>
      <c r="F44" s="27">
        <f>'[11]เย็น '!F44+'[11]เช้า '!F44+[11]บ่าย!F44</f>
        <v>0</v>
      </c>
      <c r="G44" s="27">
        <f>'[11]เย็น '!G44+'[11]เช้า '!G44+[11]บ่าย!G44</f>
        <v>0</v>
      </c>
      <c r="H44" s="27">
        <f>'[11]เย็น '!H44+'[11]เช้า '!H44+[11]บ่าย!H44</f>
        <v>0</v>
      </c>
      <c r="I44" s="27">
        <f>'[11]เย็น '!I44+'[11]เช้า '!I44+[11]บ่าย!I44</f>
        <v>0</v>
      </c>
      <c r="J44" s="27">
        <f t="shared" si="0"/>
        <v>0</v>
      </c>
      <c r="K44" s="27">
        <f>'[11]เย็น '!J44+'[11]เช้า '!J44+[11]บ่าย!J44</f>
        <v>0</v>
      </c>
      <c r="L44" s="27">
        <f>'[11]เย็น '!K44+'[11]เช้า '!K44+[11]บ่าย!K44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'[11]เย็น '!D45+'[11]เช้า '!D45+[11]บ่าย!D45</f>
        <v>0</v>
      </c>
      <c r="E45" s="27">
        <f>'[11]เย็น '!E45+'[11]เช้า '!E45+[11]บ่าย!E45</f>
        <v>0</v>
      </c>
      <c r="F45" s="27">
        <f>'[11]เย็น '!F45+'[11]เช้า '!F45+[11]บ่าย!F45</f>
        <v>0</v>
      </c>
      <c r="G45" s="27">
        <f>'[11]เย็น '!G45+'[11]เช้า '!G45+[11]บ่าย!G45</f>
        <v>0</v>
      </c>
      <c r="H45" s="27">
        <f>'[11]เย็น '!H45+'[11]เช้า '!H45+[11]บ่าย!H45</f>
        <v>0</v>
      </c>
      <c r="I45" s="27">
        <f>'[11]เย็น '!I45+'[11]เช้า '!I45+[11]บ่าย!I45</f>
        <v>0</v>
      </c>
      <c r="J45" s="27">
        <f t="shared" si="0"/>
        <v>0</v>
      </c>
      <c r="K45" s="27">
        <f>'[11]เย็น '!J45+'[11]เช้า '!J45+[11]บ่าย!J45</f>
        <v>0</v>
      </c>
      <c r="L45" s="27">
        <f>'[11]เย็น '!K45+'[11]เช้า '!K45+[11]บ่าย!K45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'[11]เย็น '!D46+'[11]เช้า '!D46+[11]บ่าย!D46</f>
        <v>0</v>
      </c>
      <c r="E46" s="27">
        <f>'[11]เย็น '!E46+'[11]เช้า '!E46+[11]บ่าย!E46</f>
        <v>0</v>
      </c>
      <c r="F46" s="27">
        <f>'[11]เย็น '!F46+'[11]เช้า '!F46+[11]บ่าย!F46</f>
        <v>0</v>
      </c>
      <c r="G46" s="27">
        <f>'[11]เย็น '!G46+'[11]เช้า '!G46+[11]บ่าย!G46</f>
        <v>0</v>
      </c>
      <c r="H46" s="27">
        <f>'[11]เย็น '!H46+'[11]เช้า '!H46+[11]บ่าย!H46</f>
        <v>0</v>
      </c>
      <c r="I46" s="27">
        <f>'[11]เย็น '!I46+'[11]เช้า '!I46+[11]บ่าย!I46</f>
        <v>0</v>
      </c>
      <c r="J46" s="27">
        <f t="shared" si="0"/>
        <v>0</v>
      </c>
      <c r="K46" s="27">
        <f>'[11]เย็น '!J46+'[11]เช้า '!J46+[11]บ่าย!J46</f>
        <v>0</v>
      </c>
      <c r="L46" s="27">
        <f>'[11]เย็น '!K46+'[11]เช้า '!K46+[11]บ่าย!K46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'[11]เย็น '!D47+'[11]เช้า '!D47+[11]บ่าย!D47</f>
        <v>0</v>
      </c>
      <c r="E47" s="27">
        <f>'[11]เย็น '!E47+'[11]เช้า '!E47+[11]บ่าย!E47</f>
        <v>0</v>
      </c>
      <c r="F47" s="27">
        <f>'[11]เย็น '!F47+'[11]เช้า '!F47+[11]บ่าย!F47</f>
        <v>0</v>
      </c>
      <c r="G47" s="27">
        <f>'[11]เย็น '!G47+'[11]เช้า '!G47+[11]บ่าย!G47</f>
        <v>0</v>
      </c>
      <c r="H47" s="27">
        <f>'[11]เย็น '!H47+'[11]เช้า '!H47+[11]บ่าย!H47</f>
        <v>0</v>
      </c>
      <c r="I47" s="27">
        <f>'[11]เย็น '!I47+'[11]เช้า '!I47+[11]บ่าย!I47</f>
        <v>0</v>
      </c>
      <c r="J47" s="27">
        <f t="shared" si="0"/>
        <v>0</v>
      </c>
      <c r="K47" s="27">
        <f>'[11]เย็น '!J47+'[11]เช้า '!J47+[11]บ่าย!J47</f>
        <v>0</v>
      </c>
      <c r="L47" s="27">
        <f>'[11]เย็น '!K47+'[11]เช้า '!K47+[11]บ่าย!K47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'[11]เย็น '!D48+'[11]เช้า '!D48+[11]บ่าย!D48</f>
        <v>0</v>
      </c>
      <c r="E48" s="27">
        <f>'[11]เย็น '!E48+'[11]เช้า '!E48+[11]บ่าย!E48</f>
        <v>0</v>
      </c>
      <c r="F48" s="27">
        <f>'[11]เย็น '!F48+'[11]เช้า '!F48+[11]บ่าย!F48</f>
        <v>0</v>
      </c>
      <c r="G48" s="27">
        <f>'[11]เย็น '!G48+'[11]เช้า '!G48+[11]บ่าย!G48</f>
        <v>0</v>
      </c>
      <c r="H48" s="27">
        <f>'[11]เย็น '!H48+'[11]เช้า '!H48+[11]บ่าย!H48</f>
        <v>0</v>
      </c>
      <c r="I48" s="27">
        <f>'[11]เย็น '!I48+'[11]เช้า '!I48+[11]บ่าย!I48</f>
        <v>0</v>
      </c>
      <c r="J48" s="27">
        <f t="shared" si="0"/>
        <v>0</v>
      </c>
      <c r="K48" s="27">
        <f>'[11]เย็น '!J48+'[11]เช้า '!J48+[11]บ่าย!J48</f>
        <v>0</v>
      </c>
      <c r="L48" s="27">
        <f>'[11]เย็น '!K48+'[11]เช้า '!K48+[11]บ่าย!K48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'[11]เย็น '!D49+'[11]เช้า '!D49+[11]บ่าย!D49</f>
        <v>0</v>
      </c>
      <c r="E49" s="27">
        <f>'[11]เย็น '!E49+'[11]เช้า '!E49+[11]บ่าย!E49</f>
        <v>0</v>
      </c>
      <c r="F49" s="27">
        <f>'[11]เย็น '!F49+'[11]เช้า '!F49+[11]บ่าย!F49</f>
        <v>0</v>
      </c>
      <c r="G49" s="27">
        <f>'[11]เย็น '!G49+'[11]เช้า '!G49+[11]บ่าย!G49</f>
        <v>0</v>
      </c>
      <c r="H49" s="27">
        <f>'[11]เย็น '!H49+'[11]เช้า '!H49+[11]บ่าย!H49</f>
        <v>0</v>
      </c>
      <c r="I49" s="27">
        <f>'[11]เย็น '!I49+'[11]เช้า '!I49+[11]บ่าย!I49</f>
        <v>0</v>
      </c>
      <c r="J49" s="27">
        <f t="shared" si="0"/>
        <v>0</v>
      </c>
      <c r="K49" s="27">
        <f>'[11]เย็น '!J49+'[11]เช้า '!J49+[11]บ่าย!J49</f>
        <v>0</v>
      </c>
      <c r="L49" s="27">
        <f>'[11]เย็น '!K49+'[11]เช้า '!K49+[11]บ่าย!K49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'[11]เย็น '!D50+'[11]เช้า '!D50+[11]บ่าย!D50</f>
        <v>0</v>
      </c>
      <c r="E50" s="27">
        <f>'[11]เย็น '!E50+'[11]เช้า '!E50+[11]บ่าย!E50</f>
        <v>0</v>
      </c>
      <c r="F50" s="27">
        <f>'[11]เย็น '!F50+'[11]เช้า '!F50+[11]บ่าย!F50</f>
        <v>0</v>
      </c>
      <c r="G50" s="27">
        <f>'[11]เย็น '!G50+'[11]เช้า '!G50+[11]บ่าย!G50</f>
        <v>0</v>
      </c>
      <c r="H50" s="27">
        <f>'[11]เย็น '!H50+'[11]เช้า '!H50+[11]บ่าย!H50</f>
        <v>0</v>
      </c>
      <c r="I50" s="27">
        <f>'[11]เย็น '!I50+'[11]เช้า '!I50+[11]บ่าย!I50</f>
        <v>0</v>
      </c>
      <c r="J50" s="27">
        <f t="shared" si="0"/>
        <v>0</v>
      </c>
      <c r="K50" s="27">
        <f>'[11]เย็น '!J50+'[11]เช้า '!J50+[11]บ่าย!J50</f>
        <v>0</v>
      </c>
      <c r="L50" s="27">
        <f>'[11]เย็น '!K50+'[11]เช้า '!K50+[11]บ่าย!K50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'[11]เย็น '!D51+'[11]เช้า '!D51+[11]บ่าย!D51</f>
        <v>0</v>
      </c>
      <c r="E51" s="27">
        <f>'[11]เย็น '!E51+'[11]เช้า '!E51+[11]บ่าย!E51</f>
        <v>0</v>
      </c>
      <c r="F51" s="27">
        <f>'[11]เย็น '!F51+'[11]เช้า '!F51+[11]บ่าย!F51</f>
        <v>0</v>
      </c>
      <c r="G51" s="27">
        <f>'[11]เย็น '!G51+'[11]เช้า '!G51+[11]บ่าย!G51</f>
        <v>0</v>
      </c>
      <c r="H51" s="27">
        <f>'[11]เย็น '!H51+'[11]เช้า '!H51+[11]บ่าย!H51</f>
        <v>0</v>
      </c>
      <c r="I51" s="27">
        <f>'[11]เย็น '!I51+'[11]เช้า '!I51+[11]บ่าย!I51</f>
        <v>0</v>
      </c>
      <c r="J51" s="27">
        <f t="shared" si="0"/>
        <v>0</v>
      </c>
      <c r="K51" s="27">
        <f>'[11]เย็น '!J51+'[11]เช้า '!J51+[11]บ่าย!J51</f>
        <v>0</v>
      </c>
      <c r="L51" s="27">
        <f>'[11]เย็น '!K51+'[11]เช้า '!K51+[11]บ่าย!K51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'[11]เย็น '!D52+'[11]เช้า '!D52+[11]บ่าย!D52</f>
        <v>0</v>
      </c>
      <c r="E52" s="27">
        <f>'[11]เย็น '!E52+'[11]เช้า '!E52+[11]บ่าย!E52</f>
        <v>0</v>
      </c>
      <c r="F52" s="27">
        <f>'[11]เย็น '!F52+'[11]เช้า '!F52+[11]บ่าย!F52</f>
        <v>0</v>
      </c>
      <c r="G52" s="27">
        <f>'[11]เย็น '!G52+'[11]เช้า '!G52+[11]บ่าย!G52</f>
        <v>0</v>
      </c>
      <c r="H52" s="27">
        <f>'[11]เย็น '!H52+'[11]เช้า '!H52+[11]บ่าย!H52</f>
        <v>0</v>
      </c>
      <c r="I52" s="27">
        <f>'[11]เย็น '!I52+'[11]เช้า '!I52+[11]บ่าย!I52</f>
        <v>0</v>
      </c>
      <c r="J52" s="27">
        <f t="shared" si="0"/>
        <v>0</v>
      </c>
      <c r="K52" s="27">
        <f>'[11]เย็น '!J52+'[11]เช้า '!J52+[11]บ่าย!J52</f>
        <v>0</v>
      </c>
      <c r="L52" s="27">
        <f>'[11]เย็น '!K52+'[11]เช้า '!K52+[11]บ่าย!K52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'[11]เย็น '!D53+'[11]เช้า '!D53+[11]บ่าย!D53</f>
        <v>0</v>
      </c>
      <c r="E53" s="27">
        <f>'[11]เย็น '!E53+'[11]เช้า '!E53+[11]บ่าย!E53</f>
        <v>0</v>
      </c>
      <c r="F53" s="27">
        <f>'[11]เย็น '!F53+'[11]เช้า '!F53+[11]บ่าย!F53</f>
        <v>0</v>
      </c>
      <c r="G53" s="27">
        <f>'[11]เย็น '!G53+'[11]เช้า '!G53+[11]บ่าย!G53</f>
        <v>0</v>
      </c>
      <c r="H53" s="27">
        <f>'[11]เย็น '!H53+'[11]เช้า '!H53+[11]บ่าย!H53</f>
        <v>0</v>
      </c>
      <c r="I53" s="27">
        <f>'[11]เย็น '!I53+'[11]เช้า '!I53+[11]บ่าย!I53</f>
        <v>0</v>
      </c>
      <c r="J53" s="27">
        <f t="shared" si="0"/>
        <v>0</v>
      </c>
      <c r="K53" s="27">
        <f>'[11]เย็น '!J53+'[11]เช้า '!J53+[11]บ่าย!J53</f>
        <v>0</v>
      </c>
      <c r="L53" s="27">
        <f>'[11]เย็น '!K53+'[11]เช้า '!K53+[11]บ่าย!K53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'[11]เย็น '!D54+'[11]เช้า '!D54+[11]บ่าย!D54</f>
        <v>0</v>
      </c>
      <c r="E54" s="27">
        <f>'[11]เย็น '!E54+'[11]เช้า '!E54+[11]บ่าย!E54</f>
        <v>0</v>
      </c>
      <c r="F54" s="27">
        <f>'[11]เย็น '!F54+'[11]เช้า '!F54+[11]บ่าย!F54</f>
        <v>0</v>
      </c>
      <c r="G54" s="27">
        <f>'[11]เย็น '!G54+'[11]เช้า '!G54+[11]บ่าย!G54</f>
        <v>0</v>
      </c>
      <c r="H54" s="27">
        <f>'[11]เย็น '!H54+'[11]เช้า '!H54+[11]บ่าย!H54</f>
        <v>0</v>
      </c>
      <c r="I54" s="27">
        <f>'[11]เย็น '!I54+'[11]เช้า '!I54+[11]บ่าย!I54</f>
        <v>0</v>
      </c>
      <c r="J54" s="27">
        <f t="shared" si="0"/>
        <v>0</v>
      </c>
      <c r="K54" s="27">
        <f>'[11]เย็น '!J54+'[11]เช้า '!J54+[11]บ่าย!J54</f>
        <v>0</v>
      </c>
      <c r="L54" s="27">
        <f>'[11]เย็น '!K54+'[11]เช้า '!K54+[11]บ่าย!K54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'[11]เย็น '!D55+'[11]เช้า '!D55+[11]บ่าย!D55</f>
        <v>0</v>
      </c>
      <c r="E55" s="27">
        <f>'[11]เย็น '!E55+'[11]เช้า '!E55+[11]บ่าย!E55</f>
        <v>0</v>
      </c>
      <c r="F55" s="27">
        <f>'[11]เย็น '!F55+'[11]เช้า '!F55+[11]บ่าย!F55</f>
        <v>0</v>
      </c>
      <c r="G55" s="27">
        <f>'[11]เย็น '!G55+'[11]เช้า '!G55+[11]บ่าย!G55</f>
        <v>0</v>
      </c>
      <c r="H55" s="27">
        <f>'[11]เย็น '!H55+'[11]เช้า '!H55+[11]บ่าย!H55</f>
        <v>0</v>
      </c>
      <c r="I55" s="27">
        <f>'[11]เย็น '!I55+'[11]เช้า '!I55+[11]บ่าย!I55</f>
        <v>0</v>
      </c>
      <c r="J55" s="27">
        <f t="shared" si="0"/>
        <v>0</v>
      </c>
      <c r="K55" s="27">
        <f>'[11]เย็น '!J55+'[11]เช้า '!J55+[11]บ่าย!J55</f>
        <v>0</v>
      </c>
      <c r="L55" s="27">
        <f>'[11]เย็น '!K55+'[11]เช้า '!K55+[11]บ่าย!K55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'[11]เย็น '!D56+'[11]เช้า '!D56+[11]บ่าย!D56</f>
        <v>0</v>
      </c>
      <c r="E56" s="27">
        <f>'[11]เย็น '!E56+'[11]เช้า '!E56+[11]บ่าย!E56</f>
        <v>0</v>
      </c>
      <c r="F56" s="27">
        <f>'[11]เย็น '!F56+'[11]เช้า '!F56+[11]บ่าย!F56</f>
        <v>0</v>
      </c>
      <c r="G56" s="27">
        <f>'[11]เย็น '!G56+'[11]เช้า '!G56+[11]บ่าย!G56</f>
        <v>0</v>
      </c>
      <c r="H56" s="27">
        <f>'[11]เย็น '!H56+'[11]เช้า '!H56+[11]บ่าย!H56</f>
        <v>0</v>
      </c>
      <c r="I56" s="27">
        <f>'[11]เย็น '!I56+'[11]เช้า '!I56+[11]บ่าย!I56</f>
        <v>0</v>
      </c>
      <c r="J56" s="27">
        <f t="shared" si="0"/>
        <v>0</v>
      </c>
      <c r="K56" s="27">
        <f>'[11]เย็น '!J56+'[11]เช้า '!J56+[11]บ่าย!J56</f>
        <v>0</v>
      </c>
      <c r="L56" s="27">
        <f>'[11]เย็น '!K56+'[11]เช้า '!K56+[11]บ่าย!K56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'[11]เย็น '!D57+'[11]เช้า '!D57+[11]บ่าย!D57</f>
        <v>0</v>
      </c>
      <c r="E57" s="27">
        <f>'[11]เย็น '!E57+'[11]เช้า '!E57+[11]บ่าย!E57</f>
        <v>0</v>
      </c>
      <c r="F57" s="27">
        <f>'[11]เย็น '!F57+'[11]เช้า '!F57+[11]บ่าย!F57</f>
        <v>0</v>
      </c>
      <c r="G57" s="27">
        <f>'[11]เย็น '!G57+'[11]เช้า '!G57+[11]บ่าย!G57</f>
        <v>0</v>
      </c>
      <c r="H57" s="27">
        <f>'[11]เย็น '!H57+'[11]เช้า '!H57+[11]บ่าย!H57</f>
        <v>0</v>
      </c>
      <c r="I57" s="27">
        <f>'[11]เย็น '!I57+'[11]เช้า '!I57+[11]บ่าย!I57</f>
        <v>0</v>
      </c>
      <c r="J57" s="27">
        <f t="shared" si="0"/>
        <v>0</v>
      </c>
      <c r="K57" s="27">
        <f>'[11]เย็น '!J57+'[11]เช้า '!J57+[11]บ่าย!J57</f>
        <v>0</v>
      </c>
      <c r="L57" s="27">
        <f>'[11]เย็น '!K57+'[11]เช้า '!K57+[11]บ่าย!K57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'[11]เย็น '!D58+'[11]เช้า '!D58+[11]บ่าย!D58</f>
        <v>0</v>
      </c>
      <c r="E58" s="27">
        <f>'[11]เย็น '!E58+'[11]เช้า '!E58+[11]บ่าย!E58</f>
        <v>0</v>
      </c>
      <c r="F58" s="27">
        <f>'[11]เย็น '!F58+'[11]เช้า '!F58+[11]บ่าย!F58</f>
        <v>0</v>
      </c>
      <c r="G58" s="27">
        <f>'[11]เย็น '!G58+'[11]เช้า '!G58+[11]บ่าย!G58</f>
        <v>0</v>
      </c>
      <c r="H58" s="27">
        <f>'[11]เย็น '!H58+'[11]เช้า '!H58+[11]บ่าย!H58</f>
        <v>0</v>
      </c>
      <c r="I58" s="27">
        <f>'[11]เย็น '!I58+'[11]เช้า '!I58+[11]บ่าย!I58</f>
        <v>0</v>
      </c>
      <c r="J58" s="27">
        <f t="shared" si="0"/>
        <v>0</v>
      </c>
      <c r="K58" s="27">
        <f>'[11]เย็น '!J58+'[11]เช้า '!J58+[11]บ่าย!J58</f>
        <v>0</v>
      </c>
      <c r="L58" s="27">
        <f>'[11]เย็น '!K58+'[11]เช้า '!K58+[11]บ่าย!K58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'[11]เย็น '!D59+'[11]เช้า '!D59+[11]บ่าย!D59</f>
        <v>0</v>
      </c>
      <c r="E59" s="27">
        <f>'[11]เย็น '!E59+'[11]เช้า '!E59+[11]บ่าย!E59</f>
        <v>0</v>
      </c>
      <c r="F59" s="27">
        <f>'[11]เย็น '!F59+'[11]เช้า '!F59+[11]บ่าย!F59</f>
        <v>0</v>
      </c>
      <c r="G59" s="27">
        <f>'[11]เย็น '!G59+'[11]เช้า '!G59+[11]บ่าย!G59</f>
        <v>0</v>
      </c>
      <c r="H59" s="27">
        <f>'[11]เย็น '!H59+'[11]เช้า '!H59+[11]บ่าย!H59</f>
        <v>0</v>
      </c>
      <c r="I59" s="27">
        <f>'[11]เย็น '!I59+'[11]เช้า '!I59+[11]บ่าย!I59</f>
        <v>0</v>
      </c>
      <c r="J59" s="27">
        <f t="shared" si="0"/>
        <v>0</v>
      </c>
      <c r="K59" s="27">
        <f>'[11]เย็น '!J59+'[11]เช้า '!J59+[11]บ่าย!J59</f>
        <v>0</v>
      </c>
      <c r="L59" s="27">
        <f>'[11]เย็น '!K59+'[11]เช้า '!K59+[11]บ่าย!K59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'[11]เย็น '!D60+'[11]เช้า '!D60+[11]บ่าย!D60</f>
        <v>0</v>
      </c>
      <c r="E60" s="27">
        <f>'[11]เย็น '!E60+'[11]เช้า '!E60+[11]บ่าย!E60</f>
        <v>0</v>
      </c>
      <c r="F60" s="27">
        <f>'[11]เย็น '!F60+'[11]เช้า '!F60+[11]บ่าย!F60</f>
        <v>0</v>
      </c>
      <c r="G60" s="27">
        <f>'[11]เย็น '!G60+'[11]เช้า '!G60+[11]บ่าย!G60</f>
        <v>0</v>
      </c>
      <c r="H60" s="27">
        <f>'[11]เย็น '!H60+'[11]เช้า '!H60+[11]บ่าย!H60</f>
        <v>0</v>
      </c>
      <c r="I60" s="27">
        <f>'[11]เย็น '!I60+'[11]เช้า '!I60+[11]บ่าย!I60</f>
        <v>0</v>
      </c>
      <c r="J60" s="27">
        <f t="shared" si="0"/>
        <v>0</v>
      </c>
      <c r="K60" s="27">
        <f>'[11]เย็น '!J60+'[11]เช้า '!J60+[11]บ่าย!J60</f>
        <v>0</v>
      </c>
      <c r="L60" s="27">
        <f>'[11]เย็น '!K60+'[11]เช้า '!K60+[11]บ่าย!K60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'[11]เย็น '!D61+'[11]เช้า '!D61+[11]บ่าย!D61</f>
        <v>0</v>
      </c>
      <c r="E61" s="27">
        <f>'[11]เย็น '!E61+'[11]เช้า '!E61+[11]บ่าย!E61</f>
        <v>0</v>
      </c>
      <c r="F61" s="27">
        <f>'[11]เย็น '!F61+'[11]เช้า '!F61+[11]บ่าย!F61</f>
        <v>0</v>
      </c>
      <c r="G61" s="27">
        <f>'[11]เย็น '!G61+'[11]เช้า '!G61+[11]บ่าย!G61</f>
        <v>0</v>
      </c>
      <c r="H61" s="27">
        <f>'[11]เย็น '!H61+'[11]เช้า '!H61+[11]บ่าย!H61</f>
        <v>0</v>
      </c>
      <c r="I61" s="27">
        <f>'[11]เย็น '!I61+'[11]เช้า '!I61+[11]บ่าย!I61</f>
        <v>0</v>
      </c>
      <c r="J61" s="27">
        <f t="shared" si="0"/>
        <v>0</v>
      </c>
      <c r="K61" s="27">
        <f>'[11]เย็น '!J61+'[11]เช้า '!J61+[11]บ่าย!J61</f>
        <v>0</v>
      </c>
      <c r="L61" s="27">
        <f>'[11]เย็น '!K61+'[11]เช้า '!K61+[11]บ่าย!K61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'[11]เย็น '!D62+'[11]เช้า '!D62+[11]บ่าย!D62</f>
        <v>0</v>
      </c>
      <c r="E62" s="27">
        <f>'[11]เย็น '!E62+'[11]เช้า '!E62+[11]บ่าย!E62</f>
        <v>0</v>
      </c>
      <c r="F62" s="27">
        <f>'[11]เย็น '!F62+'[11]เช้า '!F62+[11]บ่าย!F62</f>
        <v>0</v>
      </c>
      <c r="G62" s="27">
        <f>'[11]เย็น '!G62+'[11]เช้า '!G62+[11]บ่าย!G62</f>
        <v>0</v>
      </c>
      <c r="H62" s="27">
        <f>'[11]เย็น '!H62+'[11]เช้า '!H62+[11]บ่าย!H62</f>
        <v>0</v>
      </c>
      <c r="I62" s="27">
        <f>'[11]เย็น '!I62+'[11]เช้า '!I62+[11]บ่าย!I62</f>
        <v>0</v>
      </c>
      <c r="J62" s="27">
        <f t="shared" si="0"/>
        <v>0</v>
      </c>
      <c r="K62" s="27">
        <f>'[11]เย็น '!J62+'[11]เช้า '!J62+[11]บ่าย!J62</f>
        <v>0</v>
      </c>
      <c r="L62" s="27">
        <f>'[11]เย็น '!K62+'[11]เช้า '!K62+[11]บ่าย!K62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'[11]เย็น '!D63+'[11]เช้า '!D63+[11]บ่าย!D63</f>
        <v>0</v>
      </c>
      <c r="E63" s="27">
        <f>'[11]เย็น '!E63+'[11]เช้า '!E63+[11]บ่าย!E63</f>
        <v>0</v>
      </c>
      <c r="F63" s="27">
        <f>'[11]เย็น '!F63+'[11]เช้า '!F63+[11]บ่าย!F63</f>
        <v>0</v>
      </c>
      <c r="G63" s="27">
        <f>'[11]เย็น '!G63+'[11]เช้า '!G63+[11]บ่าย!G63</f>
        <v>0</v>
      </c>
      <c r="H63" s="27">
        <f>'[11]เย็น '!H63+'[11]เช้า '!H63+[11]บ่าย!H63</f>
        <v>0</v>
      </c>
      <c r="I63" s="27">
        <f>'[11]เย็น '!I63+'[11]เช้า '!I63+[11]บ่าย!I63</f>
        <v>0</v>
      </c>
      <c r="J63" s="27">
        <f t="shared" si="0"/>
        <v>0</v>
      </c>
      <c r="K63" s="27">
        <f>'[11]เย็น '!J63+'[11]เช้า '!J63+[11]บ่าย!J63</f>
        <v>0</v>
      </c>
      <c r="L63" s="27">
        <f>'[11]เย็น '!K63+'[11]เช้า '!K63+[11]บ่าย!K63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'[11]เย็น '!D64+'[11]เช้า '!D64+[11]บ่าย!D64</f>
        <v>0</v>
      </c>
      <c r="E64" s="27">
        <f>'[11]เย็น '!E64+'[11]เช้า '!E64+[11]บ่าย!E64</f>
        <v>0</v>
      </c>
      <c r="F64" s="27">
        <f>'[11]เย็น '!F64+'[11]เช้า '!F64+[11]บ่าย!F64</f>
        <v>0</v>
      </c>
      <c r="G64" s="27">
        <f>'[11]เย็น '!G64+'[11]เช้า '!G64+[11]บ่าย!G64</f>
        <v>0</v>
      </c>
      <c r="H64" s="27">
        <f>'[11]เย็น '!H64+'[11]เช้า '!H64+[11]บ่าย!H64</f>
        <v>0</v>
      </c>
      <c r="I64" s="27">
        <f>'[11]เย็น '!I64+'[11]เช้า '!I64+[11]บ่าย!I64</f>
        <v>0</v>
      </c>
      <c r="J64" s="27">
        <f t="shared" si="0"/>
        <v>0</v>
      </c>
      <c r="K64" s="27">
        <f>'[11]เย็น '!J64+'[11]เช้า '!J64+[11]บ่าย!J64</f>
        <v>0</v>
      </c>
      <c r="L64" s="27">
        <f>'[11]เย็น '!K64+'[11]เช้า '!K64+[11]บ่าย!K64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'[11]เย็น '!D65+'[11]เช้า '!D65+[11]บ่าย!D65</f>
        <v>0</v>
      </c>
      <c r="E65" s="27">
        <f>'[11]เย็น '!E65+'[11]เช้า '!E65+[11]บ่าย!E65</f>
        <v>0</v>
      </c>
      <c r="F65" s="27">
        <f>'[11]เย็น '!F65+'[11]เช้า '!F65+[11]บ่าย!F65</f>
        <v>0</v>
      </c>
      <c r="G65" s="27">
        <f>'[11]เย็น '!G65+'[11]เช้า '!G65+[11]บ่าย!G65</f>
        <v>0</v>
      </c>
      <c r="H65" s="27">
        <f>'[11]เย็น '!H65+'[11]เช้า '!H65+[11]บ่าย!H65</f>
        <v>0</v>
      </c>
      <c r="I65" s="27">
        <f>'[11]เย็น '!I65+'[11]เช้า '!I65+[11]บ่าย!I65</f>
        <v>0</v>
      </c>
      <c r="J65" s="27">
        <f t="shared" si="0"/>
        <v>0</v>
      </c>
      <c r="K65" s="27">
        <f>'[11]เย็น '!J65+'[11]เช้า '!J65+[11]บ่าย!J65</f>
        <v>0</v>
      </c>
      <c r="L65" s="27">
        <f>'[11]เย็น '!K65+'[11]เช้า '!K65+[11]บ่าย!K65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[11]บ่าย!D66+'[11]เช้า '!D66+'[11]เย็น '!D66</f>
        <v>0</v>
      </c>
      <c r="E66" s="27">
        <f>[11]บ่าย!E66+'[11]เช้า '!E66+'[11]เย็น '!E66</f>
        <v>0</v>
      </c>
      <c r="F66" s="27">
        <f>[11]บ่าย!F66+'[11]เช้า '!F66+'[11]เย็น '!F66</f>
        <v>0</v>
      </c>
      <c r="G66" s="27">
        <f>[11]บ่าย!G66+'[11]เช้า '!G66+'[11]เย็น '!G66</f>
        <v>0</v>
      </c>
      <c r="H66" s="27">
        <f>[11]บ่าย!H66+'[11]เช้า '!H66+'[11]เย็น '!H66</f>
        <v>0</v>
      </c>
      <c r="I66" s="27">
        <f>[11]บ่าย!I66+'[11]เช้า '!I66+'[11]เย็น '!I66</f>
        <v>0</v>
      </c>
      <c r="J66" s="27">
        <f t="shared" si="0"/>
        <v>0</v>
      </c>
      <c r="K66" s="27">
        <f>[11]บ่าย!J66+'[11]เช้า '!J66+'[11]เย็น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65"/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'[11]เย็น '!D69+'[11]เช้า '!D69+[11]บ่าย!D69</f>
        <v>7</v>
      </c>
      <c r="E69" s="27">
        <f>'[11]เย็น '!E69+'[11]เช้า '!E69+[11]บ่าย!E69</f>
        <v>18</v>
      </c>
      <c r="F69" s="27">
        <f>'[11]เย็น '!F69+'[11]เช้า '!F69+[11]บ่าย!F69</f>
        <v>3</v>
      </c>
      <c r="G69" s="27">
        <f>'[11]เย็น '!G69+'[11]เช้า '!G69+[11]บ่าย!G69</f>
        <v>10</v>
      </c>
      <c r="H69" s="27">
        <f>'[11]เย็น '!H69+'[11]เช้า '!H69+[11]บ่าย!H69</f>
        <v>0</v>
      </c>
      <c r="I69" s="27">
        <f>'[11]เย็น '!I69+'[11]เช้า '!I69+[11]บ่าย!I69</f>
        <v>0</v>
      </c>
      <c r="J69" s="27">
        <f t="shared" si="0"/>
        <v>10</v>
      </c>
      <c r="K69" s="27">
        <f>'[11]เย็น '!J69+'[11]เช้า '!J69+[11]บ่าย!J69</f>
        <v>0</v>
      </c>
      <c r="L69" s="27">
        <f>'[11]เย็น '!K69+'[11]เช้า '!K69+[11]บ่าย!K69</f>
        <v>8</v>
      </c>
      <c r="M69" s="28">
        <f t="shared" ref="M69:M76" si="3">SUM(D69:L69)</f>
        <v>56</v>
      </c>
      <c r="N69" s="21"/>
      <c r="O69" s="21">
        <v>47</v>
      </c>
      <c r="P69" s="21"/>
      <c r="Q69" s="21"/>
      <c r="R69" s="29">
        <f t="shared" ref="R69:R88" si="4">(N69+O69+P69+Q69)-M69</f>
        <v>-9</v>
      </c>
    </row>
    <row r="70" spans="2:21" x14ac:dyDescent="0.25">
      <c r="B70" s="21">
        <v>1111023</v>
      </c>
      <c r="C70" s="37" t="s">
        <v>113</v>
      </c>
      <c r="D70" s="27">
        <f>'[11]เย็น '!D70+'[11]เช้า '!D70+[11]บ่าย!D70</f>
        <v>0</v>
      </c>
      <c r="E70" s="27">
        <f>'[11]เย็น '!E70+'[11]เช้า '!E70+[11]บ่าย!E70</f>
        <v>0</v>
      </c>
      <c r="F70" s="27">
        <f>'[11]เย็น '!F70+'[11]เช้า '!F70+[11]บ่าย!F70</f>
        <v>0</v>
      </c>
      <c r="G70" s="27">
        <f>'[11]เย็น '!G70+'[11]เช้า '!G70+[11]บ่าย!G70</f>
        <v>0</v>
      </c>
      <c r="H70" s="27">
        <f>'[11]เย็น '!H70+'[11]เช้า '!H70+[11]บ่าย!H70</f>
        <v>0</v>
      </c>
      <c r="I70" s="27">
        <f>'[11]เย็น '!I70+'[11]เช้า '!I70+[11]บ่าย!I70</f>
        <v>0</v>
      </c>
      <c r="J70" s="27">
        <f t="shared" si="0"/>
        <v>0</v>
      </c>
      <c r="K70" s="27">
        <f>'[11]เย็น '!J70+'[11]เช้า '!J70+[11]บ่าย!J70</f>
        <v>0</v>
      </c>
      <c r="L70" s="27">
        <f>'[11]เย็น '!K70+'[11]เช้า '!K70+[11]บ่าย!K70</f>
        <v>0</v>
      </c>
      <c r="M70" s="28">
        <f t="shared" si="3"/>
        <v>0</v>
      </c>
      <c r="N70" s="21"/>
      <c r="O70" s="21"/>
      <c r="P70" s="21"/>
      <c r="Q70" s="21"/>
      <c r="R70" s="29">
        <f t="shared" si="4"/>
        <v>0</v>
      </c>
    </row>
    <row r="71" spans="2:21" x14ac:dyDescent="0.25">
      <c r="B71" s="21">
        <v>1111016</v>
      </c>
      <c r="C71" s="37" t="s">
        <v>114</v>
      </c>
      <c r="D71" s="27">
        <f>'[11]เย็น '!D71+'[11]เช้า '!D71+[11]บ่าย!D71</f>
        <v>0</v>
      </c>
      <c r="E71" s="27">
        <f>'[11]เย็น '!E71+'[11]เช้า '!E71+[11]บ่าย!E71</f>
        <v>0</v>
      </c>
      <c r="F71" s="27">
        <f>'[11]เย็น '!F71+'[11]เช้า '!F71+[11]บ่าย!F71</f>
        <v>0</v>
      </c>
      <c r="G71" s="27">
        <f>'[11]เย็น '!G71+'[11]เช้า '!G71+[11]บ่าย!G71</f>
        <v>0</v>
      </c>
      <c r="H71" s="27">
        <f>'[11]เย็น '!H71+'[11]เช้า '!H71+[11]บ่าย!H71</f>
        <v>0</v>
      </c>
      <c r="I71" s="27">
        <f>'[11]เย็น '!I71+'[11]เช้า '!I71+[11]บ่าย!I71</f>
        <v>0</v>
      </c>
      <c r="J71" s="27">
        <f t="shared" si="0"/>
        <v>0</v>
      </c>
      <c r="K71" s="27">
        <f>'[11]เย็น '!J71+'[11]เช้า '!J71+[11]บ่าย!J71</f>
        <v>0</v>
      </c>
      <c r="L71" s="27">
        <f>'[11]เย็น '!K71+'[11]เช้า '!K71+[11]บ่าย!K71</f>
        <v>0</v>
      </c>
      <c r="M71" s="28">
        <f t="shared" si="3"/>
        <v>0</v>
      </c>
      <c r="N71" s="21"/>
      <c r="O71" s="21"/>
      <c r="P71" s="21"/>
      <c r="Q71" s="21"/>
      <c r="R71" s="29">
        <f t="shared" si="4"/>
        <v>0</v>
      </c>
    </row>
    <row r="72" spans="2:21" x14ac:dyDescent="0.25">
      <c r="B72" s="21">
        <v>1111014</v>
      </c>
      <c r="C72" s="37" t="s">
        <v>115</v>
      </c>
      <c r="D72" s="27">
        <f>'[11]เย็น '!D72+'[11]เช้า '!D72+[11]บ่าย!D72</f>
        <v>0</v>
      </c>
      <c r="E72" s="27">
        <f>'[11]เย็น '!E72+'[11]เช้า '!E72+[11]บ่าย!E72</f>
        <v>0</v>
      </c>
      <c r="F72" s="27">
        <f>'[11]เย็น '!F72+'[11]เช้า '!F72+[11]บ่าย!F72</f>
        <v>0</v>
      </c>
      <c r="G72" s="27">
        <f>'[11]เย็น '!G72+'[11]เช้า '!G72+[11]บ่าย!G72</f>
        <v>0</v>
      </c>
      <c r="H72" s="27">
        <f>'[11]เย็น '!H72+'[11]เช้า '!H72+[11]บ่าย!H72</f>
        <v>0</v>
      </c>
      <c r="I72" s="27">
        <f>'[11]เย็น '!I72+'[11]เช้า '!I72+[11]บ่าย!I72</f>
        <v>0</v>
      </c>
      <c r="J72" s="27">
        <f t="shared" ref="J72:J135" si="5">+G72+H72+I72</f>
        <v>0</v>
      </c>
      <c r="K72" s="27">
        <f>'[11]เย็น '!J72+'[11]เช้า '!J72+[11]บ่าย!J72</f>
        <v>0</v>
      </c>
      <c r="L72" s="27">
        <f>'[11]เย็น '!K72+'[11]เช้า '!K72+[11]บ่าย!K72</f>
        <v>0</v>
      </c>
      <c r="M72" s="28">
        <f t="shared" si="3"/>
        <v>0</v>
      </c>
      <c r="N72" s="21"/>
      <c r="O72" s="21"/>
      <c r="P72" s="21"/>
      <c r="Q72" s="21"/>
      <c r="R72" s="29">
        <f t="shared" si="4"/>
        <v>0</v>
      </c>
    </row>
    <row r="73" spans="2:21" x14ac:dyDescent="0.25">
      <c r="B73" s="21">
        <v>1111025</v>
      </c>
      <c r="C73" s="37" t="s">
        <v>116</v>
      </c>
      <c r="D73" s="27">
        <f>'[11]เย็น '!D73+'[11]เช้า '!D73+[11]บ่าย!D73</f>
        <v>0</v>
      </c>
      <c r="E73" s="27">
        <f>'[11]เย็น '!E73+'[11]เช้า '!E73+[11]บ่าย!E73</f>
        <v>0</v>
      </c>
      <c r="F73" s="27">
        <f>'[11]เย็น '!F73+'[11]เช้า '!F73+[11]บ่าย!F73</f>
        <v>0</v>
      </c>
      <c r="G73" s="27">
        <f>'[11]เย็น '!G73+'[11]เช้า '!G73+[11]บ่าย!G73</f>
        <v>0</v>
      </c>
      <c r="H73" s="27">
        <f>'[11]เย็น '!H73+'[11]เช้า '!H73+[11]บ่าย!H73</f>
        <v>0</v>
      </c>
      <c r="I73" s="27">
        <f>'[11]เย็น '!I73+'[11]เช้า '!I73+[11]บ่าย!I73</f>
        <v>0</v>
      </c>
      <c r="J73" s="27">
        <f t="shared" si="5"/>
        <v>0</v>
      </c>
      <c r="K73" s="27">
        <f>'[11]เย็น '!J73+'[11]เช้า '!J73+[11]บ่าย!J73</f>
        <v>0</v>
      </c>
      <c r="L73" s="27">
        <f>'[11]เย็น '!K73+'[11]เช้า '!K73+[11]บ่าย!K73</f>
        <v>0</v>
      </c>
      <c r="M73" s="28">
        <f t="shared" si="3"/>
        <v>0</v>
      </c>
      <c r="N73" s="21"/>
      <c r="O73" s="21"/>
      <c r="P73" s="21"/>
      <c r="Q73" s="21"/>
      <c r="R73" s="29">
        <f t="shared" si="4"/>
        <v>0</v>
      </c>
    </row>
    <row r="74" spans="2:21" x14ac:dyDescent="0.25">
      <c r="B74" s="21">
        <v>1111018</v>
      </c>
      <c r="C74" s="37" t="s">
        <v>117</v>
      </c>
      <c r="D74" s="27">
        <f>'[11]เย็น '!D74+'[11]เช้า '!D74+[11]บ่าย!D74</f>
        <v>0</v>
      </c>
      <c r="E74" s="27">
        <f>'[11]เย็น '!E74+'[11]เช้า '!E74+[11]บ่าย!E74</f>
        <v>0</v>
      </c>
      <c r="F74" s="27">
        <f>'[11]เย็น '!F74+'[11]เช้า '!F74+[11]บ่าย!F74</f>
        <v>0</v>
      </c>
      <c r="G74" s="27">
        <f>'[11]เย็น '!G74+'[11]เช้า '!G74+[11]บ่าย!G74</f>
        <v>0</v>
      </c>
      <c r="H74" s="27">
        <f>'[11]เย็น '!H74+'[11]เช้า '!H74+[11]บ่าย!H74</f>
        <v>0</v>
      </c>
      <c r="I74" s="27">
        <f>'[11]เย็น '!I74+'[11]เช้า '!I74+[11]บ่าย!I74</f>
        <v>0</v>
      </c>
      <c r="J74" s="27">
        <f t="shared" si="5"/>
        <v>0</v>
      </c>
      <c r="K74" s="27">
        <f>'[11]เย็น '!J74+'[11]เช้า '!J74+[11]บ่าย!J74</f>
        <v>0</v>
      </c>
      <c r="L74" s="27">
        <f>'[11]เย็น '!K74+'[11]เช้า '!K74+[11]บ่าย!K74</f>
        <v>0</v>
      </c>
      <c r="M74" s="28">
        <f t="shared" si="3"/>
        <v>0</v>
      </c>
      <c r="N74" s="21"/>
      <c r="O74" s="21"/>
      <c r="P74" s="21"/>
      <c r="Q74" s="21"/>
      <c r="R74" s="29">
        <f t="shared" si="4"/>
        <v>0</v>
      </c>
    </row>
    <row r="75" spans="2:21" x14ac:dyDescent="0.25">
      <c r="B75" s="21">
        <v>1111012</v>
      </c>
      <c r="C75" s="37" t="s">
        <v>118</v>
      </c>
      <c r="D75" s="27">
        <f>'[11]เย็น '!D75+'[11]เช้า '!D75+[11]บ่าย!D75</f>
        <v>0</v>
      </c>
      <c r="E75" s="27">
        <f>'[11]เย็น '!E75+'[11]เช้า '!E75+[11]บ่าย!E75</f>
        <v>0</v>
      </c>
      <c r="F75" s="27">
        <f>'[11]เย็น '!F75+'[11]เช้า '!F75+[11]บ่าย!F75</f>
        <v>0</v>
      </c>
      <c r="G75" s="27">
        <f>'[11]เย็น '!G75+'[11]เช้า '!G75+[11]บ่าย!G75</f>
        <v>0</v>
      </c>
      <c r="H75" s="27">
        <f>'[11]เย็น '!H75+'[11]เช้า '!H75+[11]บ่าย!H75</f>
        <v>0</v>
      </c>
      <c r="I75" s="27">
        <f>'[11]เย็น '!I75+'[11]เช้า '!I75+[11]บ่าย!I75</f>
        <v>0</v>
      </c>
      <c r="J75" s="27">
        <f t="shared" si="5"/>
        <v>0</v>
      </c>
      <c r="K75" s="27">
        <f>'[11]เย็น '!J75+'[11]เช้า '!J75+[11]บ่าย!J75</f>
        <v>0</v>
      </c>
      <c r="L75" s="27">
        <f>'[11]เย็น '!K75+'[11]เช้า '!K75+[11]บ่าย!K75</f>
        <v>0</v>
      </c>
      <c r="M75" s="28">
        <f t="shared" si="3"/>
        <v>0</v>
      </c>
      <c r="N75" s="21"/>
      <c r="O75" s="21"/>
      <c r="P75" s="21"/>
      <c r="Q75" s="21"/>
      <c r="R75" s="29">
        <f t="shared" si="4"/>
        <v>0</v>
      </c>
    </row>
    <row r="76" spans="2:21" x14ac:dyDescent="0.25">
      <c r="B76" s="21">
        <v>1111020</v>
      </c>
      <c r="C76" s="37" t="s">
        <v>119</v>
      </c>
      <c r="D76" s="27">
        <f>'[11]เย็น '!D76+'[11]เช้า '!D76+[11]บ่าย!D76</f>
        <v>0</v>
      </c>
      <c r="E76" s="27">
        <f>'[11]เย็น '!E76+'[11]เช้า '!E76+[11]บ่าย!E76</f>
        <v>0</v>
      </c>
      <c r="F76" s="27">
        <f>'[11]เย็น '!F76+'[11]เช้า '!F76+[11]บ่าย!F76</f>
        <v>0</v>
      </c>
      <c r="G76" s="27">
        <f>'[11]เย็น '!G76+'[11]เช้า '!G76+[11]บ่าย!G76</f>
        <v>0</v>
      </c>
      <c r="H76" s="27">
        <f>'[11]เย็น '!H76+'[11]เช้า '!H76+[11]บ่าย!H76</f>
        <v>0</v>
      </c>
      <c r="I76" s="27">
        <f>'[11]เย็น '!I76+'[11]เช้า '!I76+[11]บ่าย!I76</f>
        <v>0</v>
      </c>
      <c r="J76" s="27">
        <f t="shared" si="5"/>
        <v>0</v>
      </c>
      <c r="K76" s="27">
        <f>'[11]เย็น '!J76+'[11]เช้า '!J76+[11]บ่าย!J76</f>
        <v>0</v>
      </c>
      <c r="L76" s="27">
        <f>'[11]เย็น '!K76+'[11]เช้า '!K76+[11]บ่าย!K76</f>
        <v>0</v>
      </c>
      <c r="M76" s="28">
        <f t="shared" si="3"/>
        <v>0</v>
      </c>
      <c r="N76" s="21"/>
      <c r="O76" s="21"/>
      <c r="P76" s="21"/>
      <c r="Q76" s="21"/>
      <c r="R76" s="29">
        <f t="shared" si="4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5"/>
        <v>0</v>
      </c>
      <c r="K77" s="36"/>
      <c r="L77" s="36"/>
      <c r="M77" s="28"/>
      <c r="N77" s="21"/>
      <c r="O77" s="21"/>
      <c r="P77" s="21"/>
      <c r="Q77" s="21"/>
      <c r="R77" s="29">
        <f t="shared" si="4"/>
        <v>0</v>
      </c>
    </row>
    <row r="78" spans="2:21" ht="20.399999999999999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5"/>
        <v>0</v>
      </c>
      <c r="K78" s="65"/>
      <c r="L78" s="65"/>
      <c r="M78" s="65"/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'[11]เย็น '!D79+'[11]เช้า '!D79+[11]บ่าย!D79</f>
        <v>0</v>
      </c>
      <c r="E79" s="27">
        <f>'[11]เย็น '!E79+'[11]เช้า '!E79+[11]บ่าย!E79</f>
        <v>0</v>
      </c>
      <c r="F79" s="27">
        <f>'[11]เย็น '!F79+'[11]เช้า '!F79+[11]บ่าย!F79</f>
        <v>0</v>
      </c>
      <c r="G79" s="27">
        <f>'[11]เย็น '!G79+'[11]เช้า '!G79+[11]บ่าย!G79</f>
        <v>0</v>
      </c>
      <c r="H79" s="27">
        <f>'[11]เย็น '!H79+'[11]เช้า '!H79+[11]บ่าย!H79</f>
        <v>0</v>
      </c>
      <c r="I79" s="27">
        <f>'[11]เย็น '!I79+'[11]เช้า '!I79+[11]บ่าย!I79</f>
        <v>0</v>
      </c>
      <c r="J79" s="27">
        <f t="shared" si="5"/>
        <v>0</v>
      </c>
      <c r="K79" s="27">
        <f>'[11]เย็น '!J79+'[11]เช้า '!J79+[11]บ่าย!J79</f>
        <v>0</v>
      </c>
      <c r="L79" s="27">
        <f>'[11]เย็น '!K79+'[11]เช้า '!K79+[11]บ่าย!K79</f>
        <v>0</v>
      </c>
      <c r="M79" s="28">
        <f t="shared" ref="M79:M87" si="6">SUM(D79:L79)</f>
        <v>0</v>
      </c>
      <c r="N79" s="21"/>
      <c r="O79" s="21"/>
      <c r="P79" s="21"/>
      <c r="Q79" s="21"/>
      <c r="R79" s="29">
        <f t="shared" ref="R79:R87" si="7">(N79+O79+P79+Q79)-M79</f>
        <v>0</v>
      </c>
    </row>
    <row r="80" spans="2:21" x14ac:dyDescent="0.25">
      <c r="B80" s="21">
        <v>1111015</v>
      </c>
      <c r="C80" s="37" t="s">
        <v>122</v>
      </c>
      <c r="D80" s="27">
        <f>'[11]เย็น '!D80+'[11]เช้า '!D80+[11]บ่าย!D80</f>
        <v>0</v>
      </c>
      <c r="E80" s="27">
        <f>'[11]เย็น '!E80+'[11]เช้า '!E80+[11]บ่าย!E80</f>
        <v>0</v>
      </c>
      <c r="F80" s="27">
        <f>'[11]เย็น '!F80+'[11]เช้า '!F80+[11]บ่าย!F80</f>
        <v>0</v>
      </c>
      <c r="G80" s="27">
        <f>'[11]เย็น '!G80+'[11]เช้า '!G80+[11]บ่าย!G80</f>
        <v>0</v>
      </c>
      <c r="H80" s="27">
        <f>'[11]เย็น '!H80+'[11]เช้า '!H80+[11]บ่าย!H80</f>
        <v>0</v>
      </c>
      <c r="I80" s="27">
        <f>'[11]เย็น '!I80+'[11]เช้า '!I80+[11]บ่าย!I80</f>
        <v>0</v>
      </c>
      <c r="J80" s="27">
        <f t="shared" si="5"/>
        <v>0</v>
      </c>
      <c r="K80" s="27">
        <f>'[11]เย็น '!J80+'[11]เช้า '!J80+[11]บ่าย!J80</f>
        <v>0</v>
      </c>
      <c r="L80" s="27">
        <f>'[11]เย็น '!K80+'[11]เช้า '!K80+[11]บ่าย!K80</f>
        <v>0</v>
      </c>
      <c r="M80" s="28">
        <f t="shared" si="6"/>
        <v>0</v>
      </c>
      <c r="N80" s="21"/>
      <c r="O80" s="21"/>
      <c r="P80" s="21"/>
      <c r="Q80" s="21"/>
      <c r="R80" s="29">
        <f t="shared" si="7"/>
        <v>0</v>
      </c>
    </row>
    <row r="81" spans="2:18" x14ac:dyDescent="0.25">
      <c r="B81" s="21">
        <v>1111013</v>
      </c>
      <c r="C81" s="37" t="s">
        <v>123</v>
      </c>
      <c r="D81" s="27">
        <f>'[11]เย็น '!D81+'[11]เช้า '!D81+[11]บ่าย!D81</f>
        <v>0</v>
      </c>
      <c r="E81" s="27">
        <f>'[11]เย็น '!E81+'[11]เช้า '!E81+[11]บ่าย!E81</f>
        <v>0</v>
      </c>
      <c r="F81" s="27">
        <f>'[11]เย็น '!F81+'[11]เช้า '!F81+[11]บ่าย!F81</f>
        <v>0</v>
      </c>
      <c r="G81" s="27">
        <f>'[11]เย็น '!G81+'[11]เช้า '!G81+[11]บ่าย!G81</f>
        <v>0</v>
      </c>
      <c r="H81" s="27">
        <f>'[11]เย็น '!H81+'[11]เช้า '!H81+[11]บ่าย!H81</f>
        <v>0</v>
      </c>
      <c r="I81" s="27">
        <f>'[11]เย็น '!I81+'[11]เช้า '!I81+[11]บ่าย!I81</f>
        <v>0</v>
      </c>
      <c r="J81" s="27">
        <f t="shared" si="5"/>
        <v>0</v>
      </c>
      <c r="K81" s="27">
        <f>'[11]เย็น '!J81+'[11]เช้า '!J81+[11]บ่าย!J81</f>
        <v>0</v>
      </c>
      <c r="L81" s="27">
        <f>'[11]เย็น '!K81+'[11]เช้า '!K81+[11]บ่าย!K81</f>
        <v>0</v>
      </c>
      <c r="M81" s="28">
        <f t="shared" si="6"/>
        <v>0</v>
      </c>
      <c r="N81" s="21"/>
      <c r="O81" s="21"/>
      <c r="P81" s="21"/>
      <c r="Q81" s="21"/>
      <c r="R81" s="29">
        <f t="shared" si="7"/>
        <v>0</v>
      </c>
    </row>
    <row r="82" spans="2:18" x14ac:dyDescent="0.25">
      <c r="B82" s="21">
        <v>1111024</v>
      </c>
      <c r="C82" s="37" t="s">
        <v>124</v>
      </c>
      <c r="D82" s="27">
        <f>'[11]เย็น '!D82+'[11]เช้า '!D82+[11]บ่าย!D82</f>
        <v>0</v>
      </c>
      <c r="E82" s="27">
        <f>'[11]เย็น '!E82+'[11]เช้า '!E82+[11]บ่าย!E82</f>
        <v>0</v>
      </c>
      <c r="F82" s="27">
        <f>'[11]เย็น '!F82+'[11]เช้า '!F82+[11]บ่าย!F82</f>
        <v>0</v>
      </c>
      <c r="G82" s="27">
        <f>'[11]เย็น '!G82+'[11]เช้า '!G82+[11]บ่าย!G82</f>
        <v>0</v>
      </c>
      <c r="H82" s="27">
        <f>'[11]เย็น '!H82+'[11]เช้า '!H82+[11]บ่าย!H82</f>
        <v>0</v>
      </c>
      <c r="I82" s="27">
        <f>'[11]เย็น '!I82+'[11]เช้า '!I82+[11]บ่าย!I82</f>
        <v>0</v>
      </c>
      <c r="J82" s="27">
        <f t="shared" si="5"/>
        <v>0</v>
      </c>
      <c r="K82" s="27">
        <f>'[11]เย็น '!J82+'[11]เช้า '!J82+[11]บ่าย!J82</f>
        <v>0</v>
      </c>
      <c r="L82" s="27">
        <f>'[11]เย็น '!K82+'[11]เช้า '!K82+[11]บ่าย!K82</f>
        <v>0</v>
      </c>
      <c r="M82" s="28">
        <f t="shared" si="6"/>
        <v>0</v>
      </c>
      <c r="N82" s="21"/>
      <c r="O82" s="21"/>
      <c r="P82" s="21"/>
      <c r="Q82" s="21"/>
      <c r="R82" s="29">
        <f t="shared" si="7"/>
        <v>0</v>
      </c>
    </row>
    <row r="83" spans="2:18" x14ac:dyDescent="0.25">
      <c r="B83" s="21">
        <v>1111017</v>
      </c>
      <c r="C83" s="37" t="s">
        <v>125</v>
      </c>
      <c r="D83" s="27">
        <f>'[11]เย็น '!D83+'[11]เช้า '!D83+[11]บ่าย!D83</f>
        <v>0</v>
      </c>
      <c r="E83" s="27">
        <f>'[11]เย็น '!E83+'[11]เช้า '!E83+[11]บ่าย!E83</f>
        <v>0</v>
      </c>
      <c r="F83" s="27">
        <f>'[11]เย็น '!F83+'[11]เช้า '!F83+[11]บ่าย!F83</f>
        <v>0</v>
      </c>
      <c r="G83" s="27">
        <f>'[11]เย็น '!G83+'[11]เช้า '!G83+[11]บ่าย!G83</f>
        <v>0</v>
      </c>
      <c r="H83" s="27">
        <f>'[11]เย็น '!H83+'[11]เช้า '!H83+[11]บ่าย!H83</f>
        <v>0</v>
      </c>
      <c r="I83" s="27">
        <f>'[11]เย็น '!I83+'[11]เช้า '!I83+[11]บ่าย!I83</f>
        <v>0</v>
      </c>
      <c r="J83" s="27">
        <f t="shared" si="5"/>
        <v>0</v>
      </c>
      <c r="K83" s="27">
        <f>'[11]เย็น '!J83+'[11]เช้า '!J83+[11]บ่าย!J83</f>
        <v>0</v>
      </c>
      <c r="L83" s="27">
        <f>'[11]เย็น '!K83+'[11]เช้า '!K83+[11]บ่าย!K83</f>
        <v>0</v>
      </c>
      <c r="M83" s="28">
        <f t="shared" si="6"/>
        <v>0</v>
      </c>
      <c r="N83" s="21"/>
      <c r="O83" s="21"/>
      <c r="P83" s="21"/>
      <c r="Q83" s="21"/>
      <c r="R83" s="29">
        <f t="shared" si="7"/>
        <v>0</v>
      </c>
    </row>
    <row r="84" spans="2:18" x14ac:dyDescent="0.25">
      <c r="B84" s="21">
        <v>1111011</v>
      </c>
      <c r="C84" s="37" t="s">
        <v>126</v>
      </c>
      <c r="D84" s="27">
        <f>'[11]เย็น '!D84+'[11]เช้า '!D84+[11]บ่าย!D84</f>
        <v>0</v>
      </c>
      <c r="E84" s="27">
        <f>'[11]เย็น '!E84+'[11]เช้า '!E84+[11]บ่าย!E84</f>
        <v>0</v>
      </c>
      <c r="F84" s="27">
        <f>'[11]เย็น '!F84+'[11]เช้า '!F84+[11]บ่าย!F84</f>
        <v>0</v>
      </c>
      <c r="G84" s="27">
        <f>'[11]เย็น '!G84+'[11]เช้า '!G84+[11]บ่าย!G84</f>
        <v>0</v>
      </c>
      <c r="H84" s="27">
        <f>'[11]เย็น '!H84+'[11]เช้า '!H84+[11]บ่าย!H84</f>
        <v>0</v>
      </c>
      <c r="I84" s="27">
        <f>'[11]เย็น '!I84+'[11]เช้า '!I84+[11]บ่าย!I84</f>
        <v>0</v>
      </c>
      <c r="J84" s="27">
        <f t="shared" si="5"/>
        <v>0</v>
      </c>
      <c r="K84" s="27">
        <f>'[11]เย็น '!J84+'[11]เช้า '!J84+[11]บ่าย!J84</f>
        <v>0</v>
      </c>
      <c r="L84" s="27">
        <f>'[11]เย็น '!K84+'[11]เช้า '!K84+[11]บ่าย!K84</f>
        <v>0</v>
      </c>
      <c r="M84" s="28">
        <f t="shared" si="6"/>
        <v>0</v>
      </c>
      <c r="N84" s="21"/>
      <c r="O84" s="21"/>
      <c r="P84" s="21"/>
      <c r="Q84" s="21"/>
      <c r="R84" s="29">
        <f t="shared" si="7"/>
        <v>0</v>
      </c>
    </row>
    <row r="85" spans="2:18" x14ac:dyDescent="0.25">
      <c r="B85" s="21">
        <v>1111019</v>
      </c>
      <c r="C85" s="37" t="s">
        <v>127</v>
      </c>
      <c r="D85" s="27">
        <f>'[11]เย็น '!D85+'[11]เช้า '!D85+[11]บ่าย!D85</f>
        <v>0</v>
      </c>
      <c r="E85" s="27">
        <f>'[11]เย็น '!E85+'[11]เช้า '!E85+[11]บ่าย!E85</f>
        <v>0</v>
      </c>
      <c r="F85" s="27">
        <f>'[11]เย็น '!F85+'[11]เช้า '!F85+[11]บ่าย!F85</f>
        <v>0</v>
      </c>
      <c r="G85" s="27">
        <f>'[11]เย็น '!G85+'[11]เช้า '!G85+[11]บ่าย!G85</f>
        <v>0</v>
      </c>
      <c r="H85" s="27">
        <f>'[11]เย็น '!H85+'[11]เช้า '!H85+[11]บ่าย!H85</f>
        <v>0</v>
      </c>
      <c r="I85" s="27">
        <f>'[11]เย็น '!I85+'[11]เช้า '!I85+[11]บ่าย!I85</f>
        <v>0</v>
      </c>
      <c r="J85" s="27">
        <f t="shared" si="5"/>
        <v>0</v>
      </c>
      <c r="K85" s="27">
        <f>'[11]เย็น '!J85+'[11]เช้า '!J85+[11]บ่าย!J85</f>
        <v>0</v>
      </c>
      <c r="L85" s="27">
        <f>'[11]เย็น '!K85+'[11]เช้า '!K85+[11]บ่าย!K85</f>
        <v>0</v>
      </c>
      <c r="M85" s="28">
        <f t="shared" si="6"/>
        <v>0</v>
      </c>
      <c r="N85" s="21"/>
      <c r="O85" s="21"/>
      <c r="P85" s="21"/>
      <c r="Q85" s="21"/>
      <c r="R85" s="29">
        <f t="shared" si="7"/>
        <v>0</v>
      </c>
    </row>
    <row r="86" spans="2:18" x14ac:dyDescent="0.25">
      <c r="B86" s="21">
        <v>1113081</v>
      </c>
      <c r="C86" s="37" t="s">
        <v>128</v>
      </c>
      <c r="D86" s="27">
        <f>'[11]เย็น '!D86+'[11]เช้า '!D86+[11]บ่าย!D86</f>
        <v>0</v>
      </c>
      <c r="E86" s="27">
        <f>'[11]เย็น '!E86+'[11]เช้า '!E86+[11]บ่าย!E86</f>
        <v>0</v>
      </c>
      <c r="F86" s="27">
        <f>'[11]เย็น '!F86+'[11]เช้า '!F86+[11]บ่าย!F86</f>
        <v>0</v>
      </c>
      <c r="G86" s="27">
        <f>'[11]เย็น '!G86+'[11]เช้า '!G86+[11]บ่าย!G86</f>
        <v>0</v>
      </c>
      <c r="H86" s="27">
        <f>'[11]เย็น '!H86+'[11]เช้า '!H86+[11]บ่าย!H86</f>
        <v>0</v>
      </c>
      <c r="I86" s="27">
        <f>'[11]เย็น '!I86+'[11]เช้า '!I86+[11]บ่าย!I86</f>
        <v>0</v>
      </c>
      <c r="J86" s="27">
        <f t="shared" si="5"/>
        <v>0</v>
      </c>
      <c r="K86" s="27">
        <f>'[11]เย็น '!J86+'[11]เช้า '!J86+[11]บ่าย!J86</f>
        <v>0</v>
      </c>
      <c r="L86" s="27">
        <f>'[11]เย็น '!K86+'[11]เช้า '!K86+[11]บ่าย!K86</f>
        <v>0</v>
      </c>
      <c r="M86" s="28">
        <f t="shared" si="6"/>
        <v>0</v>
      </c>
      <c r="N86" s="21"/>
      <c r="O86" s="21"/>
      <c r="P86" s="21"/>
      <c r="Q86" s="21"/>
      <c r="R86" s="29">
        <f t="shared" si="7"/>
        <v>0</v>
      </c>
    </row>
    <row r="87" spans="2:18" x14ac:dyDescent="0.25">
      <c r="B87" s="21">
        <v>1111008</v>
      </c>
      <c r="C87" s="37" t="s">
        <v>33</v>
      </c>
      <c r="D87" s="27">
        <f>'[11]เย็น '!D87+'[11]เช้า '!D87+[11]บ่าย!D87</f>
        <v>0</v>
      </c>
      <c r="E87" s="27">
        <f>'[11]เย็น '!E87+'[11]เช้า '!E87+[11]บ่าย!E87</f>
        <v>0</v>
      </c>
      <c r="F87" s="27">
        <f>'[11]เย็น '!F87+'[11]เช้า '!F87+[11]บ่าย!F87</f>
        <v>3</v>
      </c>
      <c r="G87" s="27">
        <f>'[11]เย็น '!G87+'[11]เช้า '!G87+[11]บ่าย!G87</f>
        <v>0</v>
      </c>
      <c r="H87" s="27">
        <f>'[11]เย็น '!H87+'[11]เช้า '!H87+[11]บ่าย!H87</f>
        <v>0</v>
      </c>
      <c r="I87" s="27">
        <f>'[11]เย็น '!I87+'[11]เช้า '!I87+[11]บ่าย!I87</f>
        <v>0</v>
      </c>
      <c r="J87" s="27">
        <f t="shared" si="5"/>
        <v>0</v>
      </c>
      <c r="K87" s="27">
        <f>'[11]เย็น '!J87+'[11]เช้า '!J87+[11]บ่าย!J87</f>
        <v>0</v>
      </c>
      <c r="L87" s="27">
        <f>'[11]เย็น '!K87+'[11]เช้า '!K87+[11]บ่าย!K87</f>
        <v>4</v>
      </c>
      <c r="M87" s="28">
        <f t="shared" si="6"/>
        <v>7</v>
      </c>
      <c r="N87" s="21"/>
      <c r="O87" s="21">
        <v>25</v>
      </c>
      <c r="P87" s="21"/>
      <c r="Q87" s="21"/>
      <c r="R87" s="29">
        <f t="shared" si="7"/>
        <v>18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5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4"/>
        <v>0</v>
      </c>
    </row>
    <row r="89" spans="2:18" ht="20.399999999999999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5"/>
        <v>0</v>
      </c>
      <c r="K89" s="65"/>
      <c r="L89" s="65"/>
      <c r="M89" s="65"/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'[11]เย็น '!D90+'[11]เช้า '!D90+[11]บ่าย!D90</f>
        <v>2</v>
      </c>
      <c r="E90" s="27">
        <f>'[11]เย็น '!E90+'[11]เช้า '!E90+[11]บ่าย!E90</f>
        <v>2</v>
      </c>
      <c r="F90" s="27">
        <f>'[11]เย็น '!F90+'[11]เช้า '!F90+[11]บ่าย!F90</f>
        <v>2</v>
      </c>
      <c r="G90" s="27">
        <f>'[11]เย็น '!G90+'[11]เช้า '!G90+[11]บ่าย!G90</f>
        <v>1</v>
      </c>
      <c r="H90" s="27">
        <f>'[11]เย็น '!H90+'[11]เช้า '!H90+[11]บ่าย!H90</f>
        <v>0</v>
      </c>
      <c r="I90" s="27">
        <f>'[11]เย็น '!I90+'[11]เช้า '!I90+[11]บ่าย!I90</f>
        <v>0</v>
      </c>
      <c r="J90" s="27">
        <f t="shared" si="5"/>
        <v>1</v>
      </c>
      <c r="K90" s="27">
        <f>'[11]เย็น '!J90+'[11]เช้า '!J90+[11]บ่าย!J90</f>
        <v>0</v>
      </c>
      <c r="L90" s="27">
        <f>'[11]เย็น '!K90+'[11]เช้า '!K90+[11]บ่าย!K90</f>
        <v>1</v>
      </c>
      <c r="M90" s="28">
        <f t="shared" ref="M90:M99" si="8">SUM(D90:L90)</f>
        <v>9</v>
      </c>
      <c r="N90" s="21"/>
      <c r="O90" s="21">
        <v>3</v>
      </c>
      <c r="P90" s="21"/>
      <c r="Q90" s="21"/>
      <c r="R90" s="29">
        <f t="shared" ref="R90:R99" si="9">(N90+O90+P90+Q90)-M90</f>
        <v>-6</v>
      </c>
    </row>
    <row r="91" spans="2:18" x14ac:dyDescent="0.25">
      <c r="B91" s="21">
        <v>1112011</v>
      </c>
      <c r="C91" s="37" t="s">
        <v>131</v>
      </c>
      <c r="D91" s="27">
        <f>'[11]เย็น '!D91+'[11]เช้า '!D91+[11]บ่าย!D91</f>
        <v>2</v>
      </c>
      <c r="E91" s="27">
        <f>'[11]เย็น '!E91+'[11]เช้า '!E91+[11]บ่าย!E91</f>
        <v>0</v>
      </c>
      <c r="F91" s="27">
        <f>'[11]เย็น '!F91+'[11]เช้า '!F91+[11]บ่าย!F91</f>
        <v>2</v>
      </c>
      <c r="G91" s="27">
        <f>'[11]เย็น '!G91+'[11]เช้า '!G91+[11]บ่าย!G91</f>
        <v>0</v>
      </c>
      <c r="H91" s="27">
        <f>'[11]เย็น '!H91+'[11]เช้า '!H91+[11]บ่าย!H91</f>
        <v>0</v>
      </c>
      <c r="I91" s="27">
        <f>'[11]เย็น '!I91+'[11]เช้า '!I91+[11]บ่าย!I91</f>
        <v>0</v>
      </c>
      <c r="J91" s="27">
        <f t="shared" si="5"/>
        <v>0</v>
      </c>
      <c r="K91" s="27">
        <f>'[11]เย็น '!J91+'[11]เช้า '!J91+[11]บ่าย!J91</f>
        <v>0</v>
      </c>
      <c r="L91" s="27">
        <f>'[11]เย็น '!K91+'[11]เช้า '!K91+[11]บ่าย!K91</f>
        <v>4</v>
      </c>
      <c r="M91" s="28">
        <f t="shared" si="8"/>
        <v>8</v>
      </c>
      <c r="N91" s="21"/>
      <c r="O91" s="21">
        <v>2</v>
      </c>
      <c r="P91" s="21"/>
      <c r="Q91" s="21"/>
      <c r="R91" s="29">
        <f t="shared" si="9"/>
        <v>-6</v>
      </c>
    </row>
    <row r="92" spans="2:18" x14ac:dyDescent="0.25">
      <c r="B92" s="21">
        <v>1112003</v>
      </c>
      <c r="C92" s="37" t="s">
        <v>132</v>
      </c>
      <c r="D92" s="27">
        <f>'[11]เย็น '!D92+'[11]เช้า '!D92+[11]บ่าย!D92</f>
        <v>3</v>
      </c>
      <c r="E92" s="27">
        <f>'[11]เย็น '!E92+'[11]เช้า '!E92+[11]บ่าย!E92</f>
        <v>0</v>
      </c>
      <c r="F92" s="27">
        <f>'[11]เย็น '!F92+'[11]เช้า '!F92+[11]บ่าย!F92</f>
        <v>2</v>
      </c>
      <c r="G92" s="27">
        <f>'[11]เย็น '!G92+'[11]เช้า '!G92+[11]บ่าย!G92</f>
        <v>0</v>
      </c>
      <c r="H92" s="27">
        <f>'[11]เย็น '!H92+'[11]เช้า '!H92+[11]บ่าย!H92</f>
        <v>0</v>
      </c>
      <c r="I92" s="27">
        <f>'[11]เย็น '!I92+'[11]เช้า '!I92+[11]บ่าย!I92</f>
        <v>0</v>
      </c>
      <c r="J92" s="27">
        <f t="shared" si="5"/>
        <v>0</v>
      </c>
      <c r="K92" s="27">
        <f>'[11]เย็น '!J92+'[11]เช้า '!J92+[11]บ่าย!J92</f>
        <v>0</v>
      </c>
      <c r="L92" s="27">
        <f>'[11]เย็น '!K92+'[11]เช้า '!K92+[11]บ่าย!K92</f>
        <v>1</v>
      </c>
      <c r="M92" s="28">
        <f t="shared" si="8"/>
        <v>6</v>
      </c>
      <c r="N92" s="21"/>
      <c r="O92" s="21">
        <v>2</v>
      </c>
      <c r="P92" s="21"/>
      <c r="Q92" s="21"/>
      <c r="R92" s="29">
        <f t="shared" si="9"/>
        <v>-4</v>
      </c>
    </row>
    <row r="93" spans="2:18" x14ac:dyDescent="0.25">
      <c r="B93" s="21">
        <v>1112005</v>
      </c>
      <c r="C93" s="37" t="s">
        <v>133</v>
      </c>
      <c r="D93" s="27">
        <f>'[11]เย็น '!D93+'[11]เช้า '!D93+[11]บ่าย!D93</f>
        <v>6</v>
      </c>
      <c r="E93" s="27">
        <f>'[11]เย็น '!E93+'[11]เช้า '!E93+[11]บ่าย!E93</f>
        <v>0</v>
      </c>
      <c r="F93" s="27">
        <f>'[11]เย็น '!F93+'[11]เช้า '!F93+[11]บ่าย!F93</f>
        <v>0</v>
      </c>
      <c r="G93" s="27">
        <f>'[11]เย็น '!G93+'[11]เช้า '!G93+[11]บ่าย!G93</f>
        <v>0</v>
      </c>
      <c r="H93" s="27">
        <f>'[11]เย็น '!H93+'[11]เช้า '!H93+[11]บ่าย!H93</f>
        <v>0</v>
      </c>
      <c r="I93" s="27">
        <f>'[11]เย็น '!I93+'[11]เช้า '!I93+[11]บ่าย!I93</f>
        <v>0</v>
      </c>
      <c r="J93" s="27">
        <f t="shared" si="5"/>
        <v>0</v>
      </c>
      <c r="K93" s="27">
        <f>'[11]เย็น '!J93+'[11]เช้า '!J93+[11]บ่าย!J93</f>
        <v>0</v>
      </c>
      <c r="L93" s="27">
        <f>'[11]เย็น '!K93+'[11]เช้า '!K93+[11]บ่าย!K93</f>
        <v>2</v>
      </c>
      <c r="M93" s="28">
        <f t="shared" si="8"/>
        <v>8</v>
      </c>
      <c r="N93" s="21"/>
      <c r="O93" s="21">
        <v>4</v>
      </c>
      <c r="P93" s="21"/>
      <c r="Q93" s="21"/>
      <c r="R93" s="29">
        <f t="shared" si="9"/>
        <v>-4</v>
      </c>
    </row>
    <row r="94" spans="2:18" x14ac:dyDescent="0.25">
      <c r="B94" s="21">
        <v>1112007</v>
      </c>
      <c r="C94" s="37" t="s">
        <v>134</v>
      </c>
      <c r="D94" s="27">
        <f>'[11]เย็น '!D94+'[11]เช้า '!D94+[11]บ่าย!D94</f>
        <v>0</v>
      </c>
      <c r="E94" s="27">
        <f>'[11]เย็น '!E94+'[11]เช้า '!E94+[11]บ่าย!E94</f>
        <v>0</v>
      </c>
      <c r="F94" s="27">
        <f>'[11]เย็น '!F94+'[11]เช้า '!F94+[11]บ่าย!F94</f>
        <v>0</v>
      </c>
      <c r="G94" s="27">
        <f>'[11]เย็น '!G94+'[11]เช้า '!G94+[11]บ่าย!G94</f>
        <v>0</v>
      </c>
      <c r="H94" s="27">
        <f>'[11]เย็น '!H94+'[11]เช้า '!H94+[11]บ่าย!H94</f>
        <v>0</v>
      </c>
      <c r="I94" s="27">
        <f>'[11]เย็น '!I94+'[11]เช้า '!I94+[11]บ่าย!I94</f>
        <v>0</v>
      </c>
      <c r="J94" s="27">
        <f t="shared" si="5"/>
        <v>0</v>
      </c>
      <c r="K94" s="27">
        <f>'[11]เย็น '!J94+'[11]เช้า '!J94+[11]บ่าย!J94</f>
        <v>0</v>
      </c>
      <c r="L94" s="27">
        <f>'[11]เย็น '!K94+'[11]เช้า '!K94+[11]บ่าย!K94</f>
        <v>0</v>
      </c>
      <c r="M94" s="28">
        <f t="shared" si="8"/>
        <v>0</v>
      </c>
      <c r="N94" s="21"/>
      <c r="O94" s="21"/>
      <c r="P94" s="21"/>
      <c r="Q94" s="21"/>
      <c r="R94" s="29">
        <f t="shared" si="9"/>
        <v>0</v>
      </c>
    </row>
    <row r="95" spans="2:18" x14ac:dyDescent="0.25">
      <c r="B95" s="21">
        <v>1112019</v>
      </c>
      <c r="C95" s="37" t="s">
        <v>135</v>
      </c>
      <c r="D95" s="27">
        <f>'[11]เย็น '!D95+'[11]เช้า '!D95+[11]บ่าย!D95</f>
        <v>0</v>
      </c>
      <c r="E95" s="27">
        <f>'[11]เย็น '!E95+'[11]เช้า '!E95+[11]บ่าย!E95</f>
        <v>0</v>
      </c>
      <c r="F95" s="27">
        <f>'[11]เย็น '!F95+'[11]เช้า '!F95+[11]บ่าย!F95</f>
        <v>0</v>
      </c>
      <c r="G95" s="27">
        <f>'[11]เย็น '!G95+'[11]เช้า '!G95+[11]บ่าย!G95</f>
        <v>0</v>
      </c>
      <c r="H95" s="27">
        <f>'[11]เย็น '!H95+'[11]เช้า '!H95+[11]บ่าย!H95</f>
        <v>0</v>
      </c>
      <c r="I95" s="27">
        <f>'[11]เย็น '!I95+'[11]เช้า '!I95+[11]บ่าย!I95</f>
        <v>0</v>
      </c>
      <c r="J95" s="27">
        <f t="shared" si="5"/>
        <v>0</v>
      </c>
      <c r="K95" s="27">
        <f>'[11]เย็น '!J95+'[11]เช้า '!J95+[11]บ่าย!J95</f>
        <v>0</v>
      </c>
      <c r="L95" s="27">
        <f>'[11]เย็น '!K95+'[11]เช้า '!K95+[11]บ่าย!K95</f>
        <v>0</v>
      </c>
      <c r="M95" s="28">
        <f t="shared" si="8"/>
        <v>0</v>
      </c>
      <c r="N95" s="21"/>
      <c r="O95" s="21"/>
      <c r="P95" s="21"/>
      <c r="Q95" s="21"/>
      <c r="R95" s="29">
        <f t="shared" si="9"/>
        <v>0</v>
      </c>
    </row>
    <row r="96" spans="2:18" x14ac:dyDescent="0.25">
      <c r="B96" s="21">
        <v>1112017</v>
      </c>
      <c r="C96" s="37" t="s">
        <v>136</v>
      </c>
      <c r="D96" s="27">
        <f>'[11]เย็น '!D96+'[11]เช้า '!D96+[11]บ่าย!D96</f>
        <v>0</v>
      </c>
      <c r="E96" s="27">
        <f>'[11]เย็น '!E96+'[11]เช้า '!E96+[11]บ่าย!E96</f>
        <v>0</v>
      </c>
      <c r="F96" s="27">
        <f>'[11]เย็น '!F96+'[11]เช้า '!F96+[11]บ่าย!F96</f>
        <v>0</v>
      </c>
      <c r="G96" s="27">
        <f>'[11]เย็น '!G96+'[11]เช้า '!G96+[11]บ่าย!G96</f>
        <v>0</v>
      </c>
      <c r="H96" s="27">
        <f>'[11]เย็น '!H96+'[11]เช้า '!H96+[11]บ่าย!H96</f>
        <v>0</v>
      </c>
      <c r="I96" s="27">
        <f>'[11]เย็น '!I96+'[11]เช้า '!I96+[11]บ่าย!I96</f>
        <v>0</v>
      </c>
      <c r="J96" s="27">
        <f t="shared" si="5"/>
        <v>0</v>
      </c>
      <c r="K96" s="27">
        <f>'[11]เย็น '!J96+'[11]เช้า '!J96+[11]บ่าย!J96</f>
        <v>0</v>
      </c>
      <c r="L96" s="27">
        <f>'[11]เย็น '!K96+'[11]เช้า '!K96+[11]บ่าย!K96</f>
        <v>0</v>
      </c>
      <c r="M96" s="28">
        <f t="shared" si="8"/>
        <v>0</v>
      </c>
      <c r="N96" s="21"/>
      <c r="O96" s="21"/>
      <c r="P96" s="21"/>
      <c r="Q96" s="21"/>
      <c r="R96" s="29">
        <f t="shared" si="9"/>
        <v>0</v>
      </c>
    </row>
    <row r="97" spans="2:18" x14ac:dyDescent="0.25">
      <c r="B97" s="21">
        <v>1112015</v>
      </c>
      <c r="C97" s="37" t="s">
        <v>137</v>
      </c>
      <c r="D97" s="27">
        <f>'[11]เย็น '!D97+'[11]เช้า '!D97+[11]บ่าย!D97</f>
        <v>0</v>
      </c>
      <c r="E97" s="27">
        <f>'[11]เย็น '!E97+'[11]เช้า '!E97+[11]บ่าย!E97</f>
        <v>0</v>
      </c>
      <c r="F97" s="27">
        <f>'[11]เย็น '!F97+'[11]เช้า '!F97+[11]บ่าย!F97</f>
        <v>0</v>
      </c>
      <c r="G97" s="27">
        <f>'[11]เย็น '!G97+'[11]เช้า '!G97+[11]บ่าย!G97</f>
        <v>0</v>
      </c>
      <c r="H97" s="27">
        <f>'[11]เย็น '!H97+'[11]เช้า '!H97+[11]บ่าย!H97</f>
        <v>0</v>
      </c>
      <c r="I97" s="27">
        <f>'[11]เย็น '!I97+'[11]เช้า '!I97+[11]บ่าย!I97</f>
        <v>0</v>
      </c>
      <c r="J97" s="27">
        <f t="shared" si="5"/>
        <v>0</v>
      </c>
      <c r="K97" s="27">
        <f>'[11]เย็น '!J97+'[11]เช้า '!J97+[11]บ่าย!J97</f>
        <v>0</v>
      </c>
      <c r="L97" s="27">
        <f>'[11]เย็น '!K97+'[11]เช้า '!K97+[11]บ่าย!K97</f>
        <v>0</v>
      </c>
      <c r="M97" s="28">
        <f t="shared" si="8"/>
        <v>0</v>
      </c>
      <c r="N97" s="21"/>
      <c r="O97" s="21"/>
      <c r="P97" s="21"/>
      <c r="Q97" s="21"/>
      <c r="R97" s="29">
        <f t="shared" si="9"/>
        <v>0</v>
      </c>
    </row>
    <row r="98" spans="2:18" x14ac:dyDescent="0.25">
      <c r="B98" s="21">
        <v>1112013</v>
      </c>
      <c r="C98" s="37" t="s">
        <v>138</v>
      </c>
      <c r="D98" s="27">
        <f>'[11]เย็น '!D98+'[11]เช้า '!D98+[11]บ่าย!D98</f>
        <v>1</v>
      </c>
      <c r="E98" s="27">
        <f>'[11]เย็น '!E98+'[11]เช้า '!E98+[11]บ่าย!E98</f>
        <v>0</v>
      </c>
      <c r="F98" s="27">
        <f>'[11]เย็น '!F98+'[11]เช้า '!F98+[11]บ่าย!F98</f>
        <v>0</v>
      </c>
      <c r="G98" s="27">
        <f>'[11]เย็น '!G98+'[11]เช้า '!G98+[11]บ่าย!G98</f>
        <v>0</v>
      </c>
      <c r="H98" s="27">
        <f>'[11]เย็น '!H98+'[11]เช้า '!H98+[11]บ่าย!H98</f>
        <v>0</v>
      </c>
      <c r="I98" s="27">
        <f>'[11]เย็น '!I98+'[11]เช้า '!I98+[11]บ่าย!I98</f>
        <v>0</v>
      </c>
      <c r="J98" s="27">
        <f t="shared" si="5"/>
        <v>0</v>
      </c>
      <c r="K98" s="27">
        <f>'[11]เย็น '!J98+'[11]เช้า '!J98+[11]บ่าย!J98</f>
        <v>0</v>
      </c>
      <c r="L98" s="27">
        <f>'[11]เย็น '!K98+'[11]เช้า '!K98+[11]บ่าย!K98</f>
        <v>0</v>
      </c>
      <c r="M98" s="28">
        <f t="shared" si="8"/>
        <v>1</v>
      </c>
      <c r="N98" s="21"/>
      <c r="O98" s="21"/>
      <c r="P98" s="21"/>
      <c r="Q98" s="21"/>
      <c r="R98" s="29">
        <f t="shared" si="9"/>
        <v>-1</v>
      </c>
    </row>
    <row r="99" spans="2:18" x14ac:dyDescent="0.25">
      <c r="B99" s="21">
        <v>1124043</v>
      </c>
      <c r="C99" s="37" t="s">
        <v>139</v>
      </c>
      <c r="D99" s="27">
        <f>[11]บ่าย!D99+'[11]เช้า '!D99+'[11]เย็น '!D99</f>
        <v>0</v>
      </c>
      <c r="E99" s="27">
        <f>[11]บ่าย!E99+'[11]เช้า '!E99+'[11]เย็น '!E99</f>
        <v>0</v>
      </c>
      <c r="F99" s="27">
        <f>[11]บ่าย!F99+'[11]เช้า '!F99+'[11]เย็น '!F99</f>
        <v>0</v>
      </c>
      <c r="G99" s="27">
        <f>[11]บ่าย!G99+'[11]เช้า '!G99+'[11]เย็น '!G99</f>
        <v>0</v>
      </c>
      <c r="H99" s="27">
        <f>[11]บ่าย!H99+'[11]เช้า '!H99+'[11]เย็น '!H99</f>
        <v>0</v>
      </c>
      <c r="I99" s="27">
        <f>[11]บ่าย!I99+'[11]เช้า '!I99+'[11]เย็น '!I99</f>
        <v>0</v>
      </c>
      <c r="J99" s="27">
        <f t="shared" si="5"/>
        <v>0</v>
      </c>
      <c r="K99" s="27">
        <f>[11]บ่าย!J99+'[11]เช้า '!J99+'[11]เย็น '!J99</f>
        <v>0</v>
      </c>
      <c r="L99" s="33"/>
      <c r="M99" s="28">
        <f t="shared" si="8"/>
        <v>0</v>
      </c>
      <c r="N99" s="21"/>
      <c r="O99" s="21"/>
      <c r="P99" s="21"/>
      <c r="Q99" s="21"/>
      <c r="R99" s="29">
        <f t="shared" si="9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5"/>
        <v>0</v>
      </c>
      <c r="K100" s="36"/>
      <c r="L100" s="36"/>
      <c r="M100" s="28">
        <f>SUM(M90:M99)</f>
        <v>32</v>
      </c>
      <c r="N100" s="21"/>
      <c r="O100" s="21"/>
      <c r="P100" s="21"/>
      <c r="Q100" s="21"/>
      <c r="R100" s="29"/>
    </row>
    <row r="101" spans="2:18" ht="20.399999999999999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5"/>
        <v>0</v>
      </c>
      <c r="K101" s="65"/>
      <c r="L101" s="65"/>
      <c r="M101" s="65"/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[11]บ่าย!D102+'[11]เช้า '!D102+'[11]เย็น '!D102</f>
        <v>3</v>
      </c>
      <c r="E102" s="27">
        <f>[11]บ่าย!E102+'[11]เช้า '!E102+'[11]เย็น '!E102</f>
        <v>0</v>
      </c>
      <c r="F102" s="27">
        <f>[11]บ่าย!F102+'[11]เช้า '!F102+'[11]เย็น '!F102</f>
        <v>0</v>
      </c>
      <c r="G102" s="27">
        <f>[11]บ่าย!G102+'[11]เช้า '!G102+'[11]เย็น '!G102</f>
        <v>15</v>
      </c>
      <c r="H102" s="27">
        <f>[11]บ่าย!H102+'[11]เช้า '!H102+'[11]เย็น '!H102</f>
        <v>0</v>
      </c>
      <c r="I102" s="27">
        <f>[11]บ่าย!I102+'[11]เช้า '!I102+'[11]เย็น '!I102</f>
        <v>0</v>
      </c>
      <c r="J102" s="27">
        <f t="shared" si="5"/>
        <v>15</v>
      </c>
      <c r="K102" s="27">
        <f>[11]บ่าย!J102+'[11]เช้า '!J102+'[11]เย็น '!J102</f>
        <v>0</v>
      </c>
      <c r="L102" s="33"/>
      <c r="M102" s="28">
        <f t="shared" ref="M102:M111" si="10">SUM(D102:L102)</f>
        <v>33</v>
      </c>
      <c r="N102" s="21"/>
      <c r="O102" s="21">
        <v>172</v>
      </c>
      <c r="P102" s="21"/>
      <c r="Q102" s="21"/>
      <c r="R102" s="29">
        <f t="shared" ref="R102:R111" si="11">(N102+O102+P102+Q102)-M102</f>
        <v>139</v>
      </c>
    </row>
    <row r="103" spans="2:18" x14ac:dyDescent="0.25">
      <c r="B103" s="21">
        <v>1112010</v>
      </c>
      <c r="C103" s="37" t="s">
        <v>131</v>
      </c>
      <c r="D103" s="27">
        <f>[11]บ่าย!D103+'[11]เช้า '!D103+'[11]เย็น '!D103</f>
        <v>2</v>
      </c>
      <c r="E103" s="27">
        <f>[11]บ่าย!E103+'[11]เช้า '!E103+'[11]เย็น '!E103</f>
        <v>0</v>
      </c>
      <c r="F103" s="27">
        <f>[11]บ่าย!F103+'[11]เช้า '!F103+'[11]เย็น '!F103</f>
        <v>0</v>
      </c>
      <c r="G103" s="27">
        <f>[11]บ่าย!G103+'[11]เช้า '!G103+'[11]เย็น '!G103</f>
        <v>14</v>
      </c>
      <c r="H103" s="27">
        <f>[11]บ่าย!H103+'[11]เช้า '!H103+'[11]เย็น '!H103</f>
        <v>0</v>
      </c>
      <c r="I103" s="27">
        <f>[11]บ่าย!I103+'[11]เช้า '!I103+'[11]เย็น '!I103</f>
        <v>0</v>
      </c>
      <c r="J103" s="27">
        <f t="shared" si="5"/>
        <v>14</v>
      </c>
      <c r="K103" s="27">
        <f>[11]บ่าย!J103+'[11]เช้า '!J103+'[11]เย็น '!J103</f>
        <v>0</v>
      </c>
      <c r="L103" s="33"/>
      <c r="M103" s="28">
        <f t="shared" si="10"/>
        <v>30</v>
      </c>
      <c r="N103" s="21"/>
      <c r="O103" s="21">
        <v>158</v>
      </c>
      <c r="P103" s="21"/>
      <c r="Q103" s="21"/>
      <c r="R103" s="29">
        <f t="shared" si="11"/>
        <v>128</v>
      </c>
    </row>
    <row r="104" spans="2:18" x14ac:dyDescent="0.25">
      <c r="B104" s="21">
        <v>1112002</v>
      </c>
      <c r="C104" s="37" t="s">
        <v>132</v>
      </c>
      <c r="D104" s="27">
        <f>[11]บ่าย!D104+'[11]เช้า '!D104+'[11]เย็น '!D104</f>
        <v>2</v>
      </c>
      <c r="E104" s="27">
        <f>[11]บ่าย!E104+'[11]เช้า '!E104+'[11]เย็น '!E104</f>
        <v>0</v>
      </c>
      <c r="F104" s="27">
        <f>[11]บ่าย!F104+'[11]เช้า '!F104+'[11]เย็น '!F104</f>
        <v>0</v>
      </c>
      <c r="G104" s="27">
        <f>[11]บ่าย!G104+'[11]เช้า '!G104+'[11]เย็น '!G104</f>
        <v>14</v>
      </c>
      <c r="H104" s="27">
        <f>[11]บ่าย!H104+'[11]เช้า '!H104+'[11]เย็น '!H104</f>
        <v>0</v>
      </c>
      <c r="I104" s="27">
        <f>[11]บ่าย!I104+'[11]เช้า '!I104+'[11]เย็น '!I104</f>
        <v>0</v>
      </c>
      <c r="J104" s="27">
        <f t="shared" si="5"/>
        <v>14</v>
      </c>
      <c r="K104" s="27">
        <f>[11]บ่าย!J104+'[11]เช้า '!J104+'[11]เย็น '!J104</f>
        <v>0</v>
      </c>
      <c r="L104" s="33"/>
      <c r="M104" s="28">
        <f t="shared" si="10"/>
        <v>30</v>
      </c>
      <c r="N104" s="21"/>
      <c r="O104" s="21">
        <v>216</v>
      </c>
      <c r="P104" s="21"/>
      <c r="Q104" s="21"/>
      <c r="R104" s="29">
        <f t="shared" si="11"/>
        <v>186</v>
      </c>
    </row>
    <row r="105" spans="2:18" x14ac:dyDescent="0.25">
      <c r="B105" s="21">
        <v>1112004</v>
      </c>
      <c r="C105" s="37" t="s">
        <v>133</v>
      </c>
      <c r="D105" s="27">
        <f>[11]บ่าย!D105+'[11]เช้า '!D105+'[11]เย็น '!D105</f>
        <v>3</v>
      </c>
      <c r="E105" s="27">
        <f>[11]บ่าย!E105+'[11]เช้า '!E105+'[11]เย็น '!E105</f>
        <v>0</v>
      </c>
      <c r="F105" s="27">
        <f>[11]บ่าย!F105+'[11]เช้า '!F105+'[11]เย็น '!F105</f>
        <v>0</v>
      </c>
      <c r="G105" s="27">
        <f>[11]บ่าย!G105+'[11]เช้า '!G105+'[11]เย็น '!G105</f>
        <v>14</v>
      </c>
      <c r="H105" s="27">
        <f>[11]บ่าย!H105+'[11]เช้า '!H105+'[11]เย็น '!H105</f>
        <v>0</v>
      </c>
      <c r="I105" s="27">
        <f>[11]บ่าย!I105+'[11]เช้า '!I105+'[11]เย็น '!I105</f>
        <v>0</v>
      </c>
      <c r="J105" s="27">
        <f t="shared" si="5"/>
        <v>14</v>
      </c>
      <c r="K105" s="27">
        <f>[11]บ่าย!J105+'[11]เช้า '!J105+'[11]เย็น '!J105</f>
        <v>0</v>
      </c>
      <c r="L105" s="33"/>
      <c r="M105" s="28">
        <f t="shared" si="10"/>
        <v>31</v>
      </c>
      <c r="N105" s="21"/>
      <c r="O105" s="21">
        <v>189</v>
      </c>
      <c r="P105" s="21"/>
      <c r="Q105" s="21"/>
      <c r="R105" s="29">
        <f t="shared" si="11"/>
        <v>158</v>
      </c>
    </row>
    <row r="106" spans="2:18" x14ac:dyDescent="0.25">
      <c r="B106" s="21">
        <v>1112006</v>
      </c>
      <c r="C106" s="37" t="s">
        <v>134</v>
      </c>
      <c r="D106" s="27">
        <f>[11]บ่าย!D106+'[11]เช้า '!D106+'[11]เย็น '!D106</f>
        <v>0</v>
      </c>
      <c r="E106" s="27">
        <f>[11]บ่าย!E106+'[11]เช้า '!E106+'[11]เย็น '!E106</f>
        <v>0</v>
      </c>
      <c r="F106" s="27">
        <f>[11]บ่าย!F106+'[11]เช้า '!F106+'[11]เย็น '!F106</f>
        <v>0</v>
      </c>
      <c r="G106" s="27">
        <f>[11]บ่าย!G106+'[11]เช้า '!G106+'[11]เย็น '!G106</f>
        <v>0</v>
      </c>
      <c r="H106" s="27">
        <f>[11]บ่าย!H106+'[11]เช้า '!H106+'[11]เย็น '!H106</f>
        <v>0</v>
      </c>
      <c r="I106" s="27">
        <f>[11]บ่าย!I106+'[11]เช้า '!I106+'[11]เย็น '!I106</f>
        <v>0</v>
      </c>
      <c r="J106" s="27">
        <f t="shared" si="5"/>
        <v>0</v>
      </c>
      <c r="K106" s="27">
        <f>[11]บ่าย!J106+'[11]เช้า '!J106+'[11]เย็น '!J106</f>
        <v>0</v>
      </c>
      <c r="L106" s="33"/>
      <c r="M106" s="28">
        <f t="shared" si="10"/>
        <v>0</v>
      </c>
      <c r="N106" s="21"/>
      <c r="O106" s="21"/>
      <c r="P106" s="21"/>
      <c r="Q106" s="21"/>
      <c r="R106" s="29">
        <f t="shared" si="11"/>
        <v>0</v>
      </c>
    </row>
    <row r="107" spans="2:18" x14ac:dyDescent="0.25">
      <c r="B107" s="21">
        <v>1112018</v>
      </c>
      <c r="C107" s="37" t="s">
        <v>135</v>
      </c>
      <c r="D107" s="27">
        <f>[11]บ่าย!D107+'[11]เช้า '!D107+'[11]เย็น '!D107</f>
        <v>0</v>
      </c>
      <c r="E107" s="27">
        <f>[11]บ่าย!E107+'[11]เช้า '!E107+'[11]เย็น '!E107</f>
        <v>0</v>
      </c>
      <c r="F107" s="27">
        <f>[11]บ่าย!F107+'[11]เช้า '!F107+'[11]เย็น '!F107</f>
        <v>0</v>
      </c>
      <c r="G107" s="27">
        <f>[11]บ่าย!G107+'[11]เช้า '!G107+'[11]เย็น '!G107</f>
        <v>0</v>
      </c>
      <c r="H107" s="27">
        <f>[11]บ่าย!H107+'[11]เช้า '!H107+'[11]เย็น '!H107</f>
        <v>0</v>
      </c>
      <c r="I107" s="27">
        <f>[11]บ่าย!I107+'[11]เช้า '!I107+'[11]เย็น '!I107</f>
        <v>0</v>
      </c>
      <c r="J107" s="27">
        <f t="shared" si="5"/>
        <v>0</v>
      </c>
      <c r="K107" s="27">
        <f>[11]บ่าย!J107+'[11]เช้า '!J107+'[11]เย็น '!J107</f>
        <v>0</v>
      </c>
      <c r="L107" s="33"/>
      <c r="M107" s="28">
        <f t="shared" si="10"/>
        <v>0</v>
      </c>
      <c r="N107" s="21"/>
      <c r="O107" s="21"/>
      <c r="P107" s="21"/>
      <c r="Q107" s="21"/>
      <c r="R107" s="29">
        <f t="shared" si="11"/>
        <v>0</v>
      </c>
    </row>
    <row r="108" spans="2:18" x14ac:dyDescent="0.25">
      <c r="B108" s="21">
        <v>1112016</v>
      </c>
      <c r="C108" s="37" t="s">
        <v>136</v>
      </c>
      <c r="D108" s="27">
        <f>[11]บ่าย!D108+'[11]เช้า '!D108+'[11]เย็น '!D108</f>
        <v>1</v>
      </c>
      <c r="E108" s="27">
        <f>[11]บ่าย!E108+'[11]เช้า '!E108+'[11]เย็น '!E108</f>
        <v>0</v>
      </c>
      <c r="F108" s="27">
        <f>[11]บ่าย!F108+'[11]เช้า '!F108+'[11]เย็น '!F108</f>
        <v>0</v>
      </c>
      <c r="G108" s="27">
        <f>[11]บ่าย!G108+'[11]เช้า '!G108+'[11]เย็น '!G108</f>
        <v>14</v>
      </c>
      <c r="H108" s="27">
        <f>[11]บ่าย!H108+'[11]เช้า '!H108+'[11]เย็น '!H108</f>
        <v>0</v>
      </c>
      <c r="I108" s="27">
        <f>[11]บ่าย!I108+'[11]เช้า '!I108+'[11]เย็น '!I108</f>
        <v>0</v>
      </c>
      <c r="J108" s="27">
        <f t="shared" si="5"/>
        <v>14</v>
      </c>
      <c r="K108" s="27">
        <f>[11]บ่าย!J108+'[11]เช้า '!J108+'[11]เย็น '!J108</f>
        <v>0</v>
      </c>
      <c r="L108" s="33"/>
      <c r="M108" s="28">
        <f t="shared" si="10"/>
        <v>29</v>
      </c>
      <c r="N108" s="21"/>
      <c r="O108" s="21">
        <v>236</v>
      </c>
      <c r="P108" s="21"/>
      <c r="Q108" s="21"/>
      <c r="R108" s="29">
        <f t="shared" si="11"/>
        <v>207</v>
      </c>
    </row>
    <row r="109" spans="2:18" x14ac:dyDescent="0.25">
      <c r="B109" s="21">
        <v>1112014</v>
      </c>
      <c r="C109" s="37" t="s">
        <v>137</v>
      </c>
      <c r="D109" s="27">
        <f>[11]บ่าย!D109+'[11]เช้า '!D109+'[11]เย็น '!D109</f>
        <v>1</v>
      </c>
      <c r="E109" s="27">
        <f>[11]บ่าย!E109+'[11]เช้า '!E109+'[11]เย็น '!E109</f>
        <v>0</v>
      </c>
      <c r="F109" s="27">
        <f>[11]บ่าย!F109+'[11]เช้า '!F109+'[11]เย็น '!F109</f>
        <v>0</v>
      </c>
      <c r="G109" s="27">
        <f>[11]บ่าย!G109+'[11]เช้า '!G109+'[11]เย็น '!G109</f>
        <v>14</v>
      </c>
      <c r="H109" s="27">
        <f>[11]บ่าย!H109+'[11]เช้า '!H109+'[11]เย็น '!H109</f>
        <v>0</v>
      </c>
      <c r="I109" s="27">
        <f>[11]บ่าย!I109+'[11]เช้า '!I109+'[11]เย็น '!I109</f>
        <v>0</v>
      </c>
      <c r="J109" s="27">
        <f t="shared" si="5"/>
        <v>14</v>
      </c>
      <c r="K109" s="27">
        <f>[11]บ่าย!J109+'[11]เช้า '!J109+'[11]เย็น '!J109</f>
        <v>0</v>
      </c>
      <c r="L109" s="33"/>
      <c r="M109" s="28">
        <f t="shared" si="10"/>
        <v>29</v>
      </c>
      <c r="N109" s="21"/>
      <c r="O109" s="21">
        <v>215</v>
      </c>
      <c r="P109" s="21"/>
      <c r="Q109" s="21"/>
      <c r="R109" s="29">
        <f t="shared" si="11"/>
        <v>186</v>
      </c>
    </row>
    <row r="110" spans="2:18" x14ac:dyDescent="0.25">
      <c r="B110" s="21">
        <v>1112012</v>
      </c>
      <c r="C110" s="37" t="s">
        <v>138</v>
      </c>
      <c r="D110" s="27">
        <f>[11]บ่าย!D110+'[11]เช้า '!D110+'[11]เย็น '!D110</f>
        <v>0</v>
      </c>
      <c r="E110" s="27">
        <f>[11]บ่าย!E110+'[11]เช้า '!E110+'[11]เย็น '!E110</f>
        <v>0</v>
      </c>
      <c r="F110" s="27">
        <f>[11]บ่าย!F110+'[11]เช้า '!F110+'[11]เย็น '!F110</f>
        <v>0</v>
      </c>
      <c r="G110" s="27">
        <f>[11]บ่าย!G110+'[11]เช้า '!G110+'[11]เย็น '!G110</f>
        <v>15</v>
      </c>
      <c r="H110" s="27">
        <f>[11]บ่าย!H110+'[11]เช้า '!H110+'[11]เย็น '!H110</f>
        <v>0</v>
      </c>
      <c r="I110" s="27">
        <f>[11]บ่าย!I110+'[11]เช้า '!I110+'[11]เย็น '!I110</f>
        <v>0</v>
      </c>
      <c r="J110" s="27">
        <f t="shared" si="5"/>
        <v>15</v>
      </c>
      <c r="K110" s="27">
        <f>[11]บ่าย!J110+'[11]เช้า '!J110+'[11]เย็น '!J110</f>
        <v>0</v>
      </c>
      <c r="L110" s="33"/>
      <c r="M110" s="28">
        <f t="shared" si="10"/>
        <v>30</v>
      </c>
      <c r="N110" s="21"/>
      <c r="O110" s="21">
        <v>226</v>
      </c>
      <c r="P110" s="21"/>
      <c r="Q110" s="21"/>
      <c r="R110" s="29">
        <f t="shared" si="11"/>
        <v>196</v>
      </c>
    </row>
    <row r="111" spans="2:18" x14ac:dyDescent="0.25">
      <c r="B111" s="21"/>
      <c r="C111" s="37" t="s">
        <v>139</v>
      </c>
      <c r="D111" s="27">
        <f>[11]บ่าย!D111+'[11]เช้า '!D111+'[11]เย็น '!D111</f>
        <v>0</v>
      </c>
      <c r="E111" s="27">
        <f>[11]บ่าย!E111+'[11]เช้า '!E111+'[11]เย็น '!E111</f>
        <v>0</v>
      </c>
      <c r="F111" s="27">
        <f>[11]บ่าย!F111+'[11]เช้า '!F111+'[11]เย็น '!F111</f>
        <v>0</v>
      </c>
      <c r="G111" s="27">
        <f>[11]บ่าย!G111+'[11]เช้า '!G111+'[11]เย็น '!G111</f>
        <v>0</v>
      </c>
      <c r="H111" s="27">
        <f>[11]บ่าย!H111+'[11]เช้า '!H111+'[11]เย็น '!H111</f>
        <v>0</v>
      </c>
      <c r="I111" s="27">
        <f>[11]บ่าย!I111+'[11]เช้า '!I111+'[11]เย็น '!I111</f>
        <v>0</v>
      </c>
      <c r="J111" s="27">
        <f t="shared" si="5"/>
        <v>0</v>
      </c>
      <c r="K111" s="27">
        <f>[11]บ่าย!J111+'[11]เช้า '!J111+'[11]เย็น '!J111</f>
        <v>0</v>
      </c>
      <c r="L111" s="33"/>
      <c r="M111" s="28">
        <f t="shared" si="10"/>
        <v>0</v>
      </c>
      <c r="N111" s="21"/>
      <c r="O111" s="21"/>
      <c r="P111" s="21"/>
      <c r="Q111" s="21"/>
      <c r="R111" s="29">
        <f t="shared" si="11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5"/>
        <v>0</v>
      </c>
      <c r="K112" s="36"/>
      <c r="L112" s="36"/>
      <c r="M112" s="28">
        <f t="shared" ref="M112" si="12">SUM(D112:K112)</f>
        <v>0</v>
      </c>
      <c r="N112" s="21"/>
      <c r="O112" s="21"/>
      <c r="P112" s="21"/>
      <c r="Q112" s="21"/>
      <c r="R112" s="29">
        <f t="shared" ref="R112" si="13">(N112+O112)-M112</f>
        <v>0</v>
      </c>
    </row>
    <row r="113" spans="2:18" ht="20.399999999999999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5"/>
        <v>0</v>
      </c>
      <c r="K113" s="65"/>
      <c r="L113" s="65"/>
      <c r="M113" s="65"/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'[11]เย็น '!D114+'[11]เช้า '!D114+[11]บ่าย!D114</f>
        <v>0</v>
      </c>
      <c r="E114" s="27">
        <f>'[11]เย็น '!E114+'[11]เช้า '!E114+[11]บ่าย!E114</f>
        <v>0</v>
      </c>
      <c r="F114" s="27">
        <f>'[11]เย็น '!F114+'[11]เช้า '!F114+[11]บ่าย!F114</f>
        <v>0</v>
      </c>
      <c r="G114" s="27">
        <f>'[11]เย็น '!G114+'[11]เช้า '!G114+[11]บ่าย!G114</f>
        <v>0</v>
      </c>
      <c r="H114" s="27">
        <f>'[11]เย็น '!H114+'[11]เช้า '!H114+[11]บ่าย!H114</f>
        <v>0</v>
      </c>
      <c r="I114" s="27">
        <f>'[11]เย็น '!I114+'[11]เช้า '!I114+[11]บ่าย!I114</f>
        <v>0</v>
      </c>
      <c r="J114" s="27">
        <f t="shared" si="5"/>
        <v>0</v>
      </c>
      <c r="K114" s="27">
        <f>'[11]เย็น '!J114+'[11]เช้า '!J114+[11]บ่าย!J114</f>
        <v>0</v>
      </c>
      <c r="L114" s="27">
        <f>'[11]เย็น '!K114+'[11]เช้า '!K114+[11]บ่าย!K114</f>
        <v>0</v>
      </c>
      <c r="M114" s="28">
        <f t="shared" ref="M114:M140" si="14">SUM(D114:L114)</f>
        <v>0</v>
      </c>
      <c r="N114" s="21"/>
      <c r="O114" s="21">
        <v>31</v>
      </c>
      <c r="P114" s="21"/>
      <c r="Q114" s="21"/>
      <c r="R114" s="29">
        <f t="shared" ref="R114:R140" si="15">(N114+O114+P114+Q114)-M114</f>
        <v>31</v>
      </c>
    </row>
    <row r="115" spans="2:18" x14ac:dyDescent="0.25">
      <c r="B115" s="21">
        <v>1113171</v>
      </c>
      <c r="C115" s="38" t="s">
        <v>35</v>
      </c>
      <c r="D115" s="27">
        <f>'[11]เย็น '!D115+'[11]เช้า '!D115+[11]บ่าย!D115</f>
        <v>0</v>
      </c>
      <c r="E115" s="27">
        <f>'[11]เย็น '!E115+'[11]เช้า '!E115+[11]บ่าย!E115</f>
        <v>0</v>
      </c>
      <c r="F115" s="27">
        <f>'[11]เย็น '!F115+'[11]เช้า '!F115+[11]บ่าย!F115</f>
        <v>0</v>
      </c>
      <c r="G115" s="27">
        <f>'[11]เย็น '!G115+'[11]เช้า '!G115+[11]บ่าย!G115</f>
        <v>0</v>
      </c>
      <c r="H115" s="27">
        <f>'[11]เย็น '!H115+'[11]เช้า '!H115+[11]บ่าย!H115</f>
        <v>0</v>
      </c>
      <c r="I115" s="27">
        <f>'[11]เย็น '!I115+'[11]เช้า '!I115+[11]บ่าย!I115</f>
        <v>0</v>
      </c>
      <c r="J115" s="27">
        <f t="shared" si="5"/>
        <v>0</v>
      </c>
      <c r="K115" s="27">
        <f>'[11]เย็น '!J115+'[11]เช้า '!J115+[11]บ่าย!J115</f>
        <v>0</v>
      </c>
      <c r="L115" s="27">
        <f>'[11]เย็น '!K115+'[11]เช้า '!K115+[11]บ่าย!K115</f>
        <v>0</v>
      </c>
      <c r="M115" s="28">
        <f t="shared" si="14"/>
        <v>0</v>
      </c>
      <c r="N115" s="21"/>
      <c r="O115" s="21">
        <v>38</v>
      </c>
      <c r="P115" s="21"/>
      <c r="Q115" s="21"/>
      <c r="R115" s="29">
        <f t="shared" si="15"/>
        <v>38</v>
      </c>
    </row>
    <row r="116" spans="2:18" x14ac:dyDescent="0.25">
      <c r="B116" s="21">
        <v>1113172</v>
      </c>
      <c r="C116" s="38" t="s">
        <v>36</v>
      </c>
      <c r="D116" s="27">
        <f>'[11]เย็น '!D116+'[11]เช้า '!D116+[11]บ่าย!D116</f>
        <v>1</v>
      </c>
      <c r="E116" s="27">
        <f>'[11]เย็น '!E116+'[11]เช้า '!E116+[11]บ่าย!E116</f>
        <v>2</v>
      </c>
      <c r="F116" s="27">
        <f>'[11]เย็น '!F116+'[11]เช้า '!F116+[11]บ่าย!F116</f>
        <v>0</v>
      </c>
      <c r="G116" s="27">
        <f>'[11]เย็น '!G116+'[11]เช้า '!G116+[11]บ่าย!G116</f>
        <v>0</v>
      </c>
      <c r="H116" s="27">
        <f>'[11]เย็น '!H116+'[11]เช้า '!H116+[11]บ่าย!H116</f>
        <v>0</v>
      </c>
      <c r="I116" s="27">
        <f>'[11]เย็น '!I116+'[11]เช้า '!I116+[11]บ่าย!I116</f>
        <v>0</v>
      </c>
      <c r="J116" s="27">
        <f t="shared" si="5"/>
        <v>0</v>
      </c>
      <c r="K116" s="27">
        <f>'[11]เย็น '!J116+'[11]เช้า '!J116+[11]บ่าย!J116</f>
        <v>0</v>
      </c>
      <c r="L116" s="27">
        <f>'[11]เย็น '!K116+'[11]เช้า '!K116+[11]บ่าย!K116</f>
        <v>0</v>
      </c>
      <c r="M116" s="28">
        <f t="shared" si="14"/>
        <v>3</v>
      </c>
      <c r="N116" s="21"/>
      <c r="O116" s="21">
        <v>32</v>
      </c>
      <c r="P116" s="21"/>
      <c r="Q116" s="21"/>
      <c r="R116" s="29">
        <f t="shared" si="15"/>
        <v>29</v>
      </c>
    </row>
    <row r="117" spans="2:18" x14ac:dyDescent="0.25">
      <c r="B117" s="21">
        <v>1113173</v>
      </c>
      <c r="C117" s="38" t="s">
        <v>37</v>
      </c>
      <c r="D117" s="27">
        <f>'[11]เย็น '!D117+'[11]เช้า '!D117+[11]บ่าย!D117</f>
        <v>0</v>
      </c>
      <c r="E117" s="27">
        <f>'[11]เย็น '!E117+'[11]เช้า '!E117+[11]บ่าย!E117</f>
        <v>0</v>
      </c>
      <c r="F117" s="27">
        <f>'[11]เย็น '!F117+'[11]เช้า '!F117+[11]บ่าย!F117</f>
        <v>0</v>
      </c>
      <c r="G117" s="27">
        <f>'[11]เย็น '!G117+'[11]เช้า '!G117+[11]บ่าย!G117</f>
        <v>0</v>
      </c>
      <c r="H117" s="27">
        <f>'[11]เย็น '!H117+'[11]เช้า '!H117+[11]บ่าย!H117</f>
        <v>0</v>
      </c>
      <c r="I117" s="27">
        <f>'[11]เย็น '!I117+'[11]เช้า '!I117+[11]บ่าย!I117</f>
        <v>0</v>
      </c>
      <c r="J117" s="27">
        <f t="shared" si="5"/>
        <v>0</v>
      </c>
      <c r="K117" s="27">
        <f>'[11]เย็น '!J117+'[11]เช้า '!J117+[11]บ่าย!J117</f>
        <v>0</v>
      </c>
      <c r="L117" s="27">
        <f>'[11]เย็น '!K117+'[11]เช้า '!K117+[11]บ่าย!K117</f>
        <v>0</v>
      </c>
      <c r="M117" s="28">
        <f t="shared" si="14"/>
        <v>0</v>
      </c>
      <c r="N117" s="21"/>
      <c r="O117" s="21"/>
      <c r="P117" s="21"/>
      <c r="Q117" s="21"/>
      <c r="R117" s="29">
        <f t="shared" si="15"/>
        <v>0</v>
      </c>
    </row>
    <row r="118" spans="2:18" x14ac:dyDescent="0.25">
      <c r="B118" s="21">
        <v>1100003</v>
      </c>
      <c r="C118" s="38" t="s">
        <v>38</v>
      </c>
      <c r="D118" s="27">
        <f>'[11]เย็น '!D118+'[11]เช้า '!D118+[11]บ่าย!D118</f>
        <v>0</v>
      </c>
      <c r="E118" s="27">
        <f>'[11]เย็น '!E118+'[11]เช้า '!E118+[11]บ่าย!E118</f>
        <v>0</v>
      </c>
      <c r="F118" s="27">
        <f>'[11]เย็น '!F118+'[11]เช้า '!F118+[11]บ่าย!F118</f>
        <v>0</v>
      </c>
      <c r="G118" s="27">
        <f>'[11]เย็น '!G118+'[11]เช้า '!G118+[11]บ่าย!G118</f>
        <v>0</v>
      </c>
      <c r="H118" s="27">
        <f>'[11]เย็น '!H118+'[11]เช้า '!H118+[11]บ่าย!H118</f>
        <v>0</v>
      </c>
      <c r="I118" s="27">
        <f>'[11]เย็น '!I118+'[11]เช้า '!I118+[11]บ่าย!I118</f>
        <v>0</v>
      </c>
      <c r="J118" s="27">
        <f t="shared" si="5"/>
        <v>0</v>
      </c>
      <c r="K118" s="27">
        <f>'[11]เย็น '!J118+'[11]เช้า '!J118+[11]บ่าย!J118</f>
        <v>0</v>
      </c>
      <c r="L118" s="27">
        <f>'[11]เย็น '!K118+'[11]เช้า '!K118+[11]บ่าย!K118</f>
        <v>0</v>
      </c>
      <c r="M118" s="28">
        <f t="shared" si="14"/>
        <v>0</v>
      </c>
      <c r="N118" s="21"/>
      <c r="O118" s="21"/>
      <c r="P118" s="21"/>
      <c r="Q118" s="21"/>
      <c r="R118" s="29">
        <f t="shared" si="15"/>
        <v>0</v>
      </c>
    </row>
    <row r="119" spans="2:18" x14ac:dyDescent="0.25">
      <c r="B119" s="21">
        <v>1100001</v>
      </c>
      <c r="C119" s="38" t="s">
        <v>39</v>
      </c>
      <c r="D119" s="27">
        <f>'[11]เย็น '!D119+'[11]เช้า '!D119+[11]บ่าย!D119</f>
        <v>0</v>
      </c>
      <c r="E119" s="27">
        <f>'[11]เย็น '!E119+'[11]เช้า '!E119+[11]บ่าย!E119</f>
        <v>0</v>
      </c>
      <c r="F119" s="27">
        <f>'[11]เย็น '!F119+'[11]เช้า '!F119+[11]บ่าย!F119</f>
        <v>0</v>
      </c>
      <c r="G119" s="27">
        <f>'[11]เย็น '!G119+'[11]เช้า '!G119+[11]บ่าย!G119</f>
        <v>0</v>
      </c>
      <c r="H119" s="27">
        <f>'[11]เย็น '!H119+'[11]เช้า '!H119+[11]บ่าย!H119</f>
        <v>0</v>
      </c>
      <c r="I119" s="27">
        <f>'[11]เย็น '!I119+'[11]เช้า '!I119+[11]บ่าย!I119</f>
        <v>0</v>
      </c>
      <c r="J119" s="27">
        <f t="shared" si="5"/>
        <v>0</v>
      </c>
      <c r="K119" s="27">
        <f>'[11]เย็น '!J119+'[11]เช้า '!J119+[11]บ่าย!J119</f>
        <v>0</v>
      </c>
      <c r="L119" s="27">
        <f>'[11]เย็น '!K119+'[11]เช้า '!K119+[11]บ่าย!K119</f>
        <v>0</v>
      </c>
      <c r="M119" s="28">
        <f t="shared" si="14"/>
        <v>0</v>
      </c>
      <c r="N119" s="21"/>
      <c r="O119" s="21"/>
      <c r="P119" s="21"/>
      <c r="Q119" s="21"/>
      <c r="R119" s="29">
        <f t="shared" si="15"/>
        <v>0</v>
      </c>
    </row>
    <row r="120" spans="2:18" x14ac:dyDescent="0.25">
      <c r="B120" s="21">
        <v>1100002</v>
      </c>
      <c r="C120" s="38" t="s">
        <v>40</v>
      </c>
      <c r="D120" s="27">
        <f>'[11]เย็น '!D120+'[11]เช้า '!D120+[11]บ่าย!D120</f>
        <v>0</v>
      </c>
      <c r="E120" s="27">
        <f>'[11]เย็น '!E120+'[11]เช้า '!E120+[11]บ่าย!E120</f>
        <v>0</v>
      </c>
      <c r="F120" s="27">
        <f>'[11]เย็น '!F120+'[11]เช้า '!F120+[11]บ่าย!F120</f>
        <v>0</v>
      </c>
      <c r="G120" s="27">
        <f>'[11]เย็น '!G120+'[11]เช้า '!G120+[11]บ่าย!G120</f>
        <v>0</v>
      </c>
      <c r="H120" s="27">
        <f>'[11]เย็น '!H120+'[11]เช้า '!H120+[11]บ่าย!H120</f>
        <v>0</v>
      </c>
      <c r="I120" s="27">
        <f>'[11]เย็น '!I120+'[11]เช้า '!I120+[11]บ่าย!I120</f>
        <v>0</v>
      </c>
      <c r="J120" s="27">
        <f t="shared" si="5"/>
        <v>0</v>
      </c>
      <c r="K120" s="27">
        <f>'[11]เย็น '!J120+'[11]เช้า '!J120+[11]บ่าย!J120</f>
        <v>0</v>
      </c>
      <c r="L120" s="27">
        <f>'[11]เย็น '!K120+'[11]เช้า '!K120+[11]บ่าย!K120</f>
        <v>0</v>
      </c>
      <c r="M120" s="28">
        <f t="shared" si="14"/>
        <v>0</v>
      </c>
      <c r="N120" s="21"/>
      <c r="O120" s="21">
        <v>15</v>
      </c>
      <c r="P120" s="21"/>
      <c r="Q120" s="21"/>
      <c r="R120" s="29">
        <f t="shared" si="15"/>
        <v>15</v>
      </c>
    </row>
    <row r="121" spans="2:18" x14ac:dyDescent="0.25">
      <c r="B121" s="21">
        <v>1200001</v>
      </c>
      <c r="C121" s="38" t="s">
        <v>41</v>
      </c>
      <c r="D121" s="27">
        <f>'[11]เย็น '!D121+'[11]เช้า '!D121+[11]บ่าย!D121</f>
        <v>0</v>
      </c>
      <c r="E121" s="27">
        <f>'[11]เย็น '!E121+'[11]เช้า '!E121+[11]บ่าย!E121</f>
        <v>1</v>
      </c>
      <c r="F121" s="27">
        <f>'[11]เย็น '!F121+'[11]เช้า '!F121+[11]บ่าย!F121</f>
        <v>0</v>
      </c>
      <c r="G121" s="27">
        <f>'[11]เย็น '!G121+'[11]เช้า '!G121+[11]บ่าย!G121</f>
        <v>0</v>
      </c>
      <c r="H121" s="27">
        <f>'[11]เย็น '!H121+'[11]เช้า '!H121+[11]บ่าย!H121</f>
        <v>0</v>
      </c>
      <c r="I121" s="27">
        <f>'[11]เย็น '!I121+'[11]เช้า '!I121+[11]บ่าย!I121</f>
        <v>0</v>
      </c>
      <c r="J121" s="27">
        <f t="shared" si="5"/>
        <v>0</v>
      </c>
      <c r="K121" s="27">
        <f>'[11]เย็น '!J121+'[11]เช้า '!J121+[11]บ่าย!J121</f>
        <v>0</v>
      </c>
      <c r="L121" s="27">
        <f>'[11]เย็น '!K121+'[11]เช้า '!K121+[11]บ่าย!K121</f>
        <v>0</v>
      </c>
      <c r="M121" s="28">
        <f t="shared" si="14"/>
        <v>1</v>
      </c>
      <c r="N121" s="21"/>
      <c r="O121" s="21">
        <v>48</v>
      </c>
      <c r="P121" s="21"/>
      <c r="Q121" s="21"/>
      <c r="R121" s="29">
        <f t="shared" si="15"/>
        <v>47</v>
      </c>
    </row>
    <row r="122" spans="2:18" x14ac:dyDescent="0.25">
      <c r="B122" s="21">
        <v>1005761</v>
      </c>
      <c r="C122" s="38" t="s">
        <v>42</v>
      </c>
      <c r="D122" s="27">
        <f>'[11]เย็น '!D122+'[11]เช้า '!D122+[11]บ่าย!D122</f>
        <v>0</v>
      </c>
      <c r="E122" s="27">
        <f>'[11]เย็น '!E122+'[11]เช้า '!E122+[11]บ่าย!E122</f>
        <v>0</v>
      </c>
      <c r="F122" s="27">
        <f>'[11]เย็น '!F122+'[11]เช้า '!F122+[11]บ่าย!F122</f>
        <v>0</v>
      </c>
      <c r="G122" s="27">
        <f>'[11]เย็น '!G122+'[11]เช้า '!G122+[11]บ่าย!G122</f>
        <v>0</v>
      </c>
      <c r="H122" s="27">
        <f>'[11]เย็น '!H122+'[11]เช้า '!H122+[11]บ่าย!H122</f>
        <v>0</v>
      </c>
      <c r="I122" s="27">
        <f>'[11]เย็น '!I122+'[11]เช้า '!I122+[11]บ่าย!I122</f>
        <v>0</v>
      </c>
      <c r="J122" s="27">
        <f t="shared" si="5"/>
        <v>0</v>
      </c>
      <c r="K122" s="27">
        <f>'[11]เย็น '!J122+'[11]เช้า '!J122+[11]บ่าย!J122</f>
        <v>0</v>
      </c>
      <c r="L122" s="27">
        <f>'[11]เย็น '!K122+'[11]เช้า '!K122+[11]บ่าย!K122</f>
        <v>0</v>
      </c>
      <c r="M122" s="28">
        <f t="shared" si="14"/>
        <v>0</v>
      </c>
      <c r="N122" s="21"/>
      <c r="O122" s="21"/>
      <c r="P122" s="21"/>
      <c r="Q122" s="21"/>
      <c r="R122" s="29">
        <f t="shared" si="15"/>
        <v>0</v>
      </c>
    </row>
    <row r="123" spans="2:18" x14ac:dyDescent="0.25">
      <c r="B123" s="21">
        <v>1114501</v>
      </c>
      <c r="C123" s="38" t="s">
        <v>43</v>
      </c>
      <c r="D123" s="27">
        <f>'[11]เย็น '!D123+'[11]เช้า '!D123+[11]บ่าย!D123</f>
        <v>2</v>
      </c>
      <c r="E123" s="27">
        <f>'[11]เย็น '!E123+'[11]เช้า '!E123+[11]บ่าย!E123</f>
        <v>4</v>
      </c>
      <c r="F123" s="27">
        <f>'[11]เย็น '!F123+'[11]เช้า '!F123+[11]บ่าย!F123</f>
        <v>1</v>
      </c>
      <c r="G123" s="27">
        <v>4</v>
      </c>
      <c r="H123" s="27">
        <f>'[11]เย็น '!H123+'[11]เช้า '!H123+[11]บ่าย!H123</f>
        <v>0</v>
      </c>
      <c r="I123" s="27">
        <f>'[11]เย็น '!I123+'[11]เช้า '!I123+[11]บ่าย!I123</f>
        <v>0</v>
      </c>
      <c r="J123" s="27">
        <f t="shared" si="5"/>
        <v>4</v>
      </c>
      <c r="K123" s="27">
        <f>'[11]เย็น '!J123+'[11]เช้า '!J123+[11]บ่าย!J123</f>
        <v>0</v>
      </c>
      <c r="L123" s="27">
        <f>'[11]เย็น '!K123+'[11]เช้า '!K123+[11]บ่าย!K123</f>
        <v>0</v>
      </c>
      <c r="M123" s="28">
        <f t="shared" si="14"/>
        <v>15</v>
      </c>
      <c r="N123" s="21"/>
      <c r="O123" s="21">
        <v>10</v>
      </c>
      <c r="P123" s="21"/>
      <c r="Q123" s="21"/>
      <c r="R123" s="29">
        <f t="shared" si="15"/>
        <v>-5</v>
      </c>
    </row>
    <row r="124" spans="2:18" x14ac:dyDescent="0.25">
      <c r="B124" s="21">
        <v>1114502</v>
      </c>
      <c r="C124" s="38" t="s">
        <v>44</v>
      </c>
      <c r="D124" s="27">
        <f>'[11]เย็น '!D124+'[11]เช้า '!D124+[11]บ่าย!D124</f>
        <v>0</v>
      </c>
      <c r="E124" s="27">
        <f>'[11]เย็น '!E124+'[11]เช้า '!E124+[11]บ่าย!E124</f>
        <v>4</v>
      </c>
      <c r="F124" s="27">
        <f>'[11]เย็น '!F124+'[11]เช้า '!F124+[11]บ่าย!F124</f>
        <v>1</v>
      </c>
      <c r="G124" s="27">
        <v>28</v>
      </c>
      <c r="H124" s="27">
        <f>'[11]เย็น '!H124+'[11]เช้า '!H124+[11]บ่าย!H124</f>
        <v>0</v>
      </c>
      <c r="I124" s="27">
        <f>'[11]เย็น '!I124+'[11]เช้า '!I124+[11]บ่าย!I124</f>
        <v>0</v>
      </c>
      <c r="J124" s="27">
        <f t="shared" si="5"/>
        <v>28</v>
      </c>
      <c r="K124" s="27">
        <f>'[11]เย็น '!J124+'[11]เช้า '!J124+[11]บ่าย!J124</f>
        <v>0</v>
      </c>
      <c r="L124" s="27">
        <f>'[11]เย็น '!K124+'[11]เช้า '!K124+[11]บ่าย!K124</f>
        <v>0</v>
      </c>
      <c r="M124" s="28">
        <f t="shared" si="14"/>
        <v>61</v>
      </c>
      <c r="N124" s="21"/>
      <c r="O124" s="21">
        <v>43</v>
      </c>
      <c r="P124" s="21"/>
      <c r="Q124" s="21"/>
      <c r="R124" s="29">
        <f t="shared" si="15"/>
        <v>-18</v>
      </c>
    </row>
    <row r="125" spans="2:18" x14ac:dyDescent="0.25">
      <c r="B125" s="21">
        <v>1114503</v>
      </c>
      <c r="C125" s="38" t="s">
        <v>45</v>
      </c>
      <c r="D125" s="27">
        <f>'[11]เย็น '!D125+'[11]เช้า '!D125+[11]บ่าย!D125</f>
        <v>10</v>
      </c>
      <c r="E125" s="27">
        <f>'[11]เย็น '!E125+'[11]เช้า '!E125+[11]บ่าย!E125</f>
        <v>3</v>
      </c>
      <c r="F125" s="27">
        <f>'[11]เย็น '!F125+'[11]เช้า '!F125+[11]บ่าย!F125</f>
        <v>0</v>
      </c>
      <c r="G125" s="27">
        <f>'[11]เย็น '!G125+'[11]เช้า '!G125+[11]บ่าย!G125</f>
        <v>3</v>
      </c>
      <c r="H125" s="27">
        <f>'[11]เย็น '!H125+'[11]เช้า '!H125+[11]บ่าย!H125</f>
        <v>0</v>
      </c>
      <c r="I125" s="27">
        <f>'[11]เย็น '!I125+'[11]เช้า '!I125+[11]บ่าย!I125</f>
        <v>0</v>
      </c>
      <c r="J125" s="27">
        <f t="shared" si="5"/>
        <v>3</v>
      </c>
      <c r="K125" s="27">
        <f>'[11]เย็น '!J125+'[11]เช้า '!J125+[11]บ่าย!J125</f>
        <v>0</v>
      </c>
      <c r="L125" s="27">
        <f>'[11]เย็น '!K125+'[11]เช้า '!K125+[11]บ่าย!K125</f>
        <v>0</v>
      </c>
      <c r="M125" s="28">
        <f t="shared" si="14"/>
        <v>19</v>
      </c>
      <c r="N125" s="21"/>
      <c r="O125" s="21">
        <v>32</v>
      </c>
      <c r="P125" s="21"/>
      <c r="Q125" s="21"/>
      <c r="R125" s="29">
        <f t="shared" si="15"/>
        <v>13</v>
      </c>
    </row>
    <row r="126" spans="2:18" x14ac:dyDescent="0.25">
      <c r="B126" s="21">
        <v>1124021</v>
      </c>
      <c r="C126" s="38" t="s">
        <v>46</v>
      </c>
      <c r="D126" s="27">
        <f>'[11]เย็น '!D126+'[11]เช้า '!D126+[11]บ่าย!D126</f>
        <v>0</v>
      </c>
      <c r="E126" s="27">
        <f>'[11]เย็น '!E126+'[11]เช้า '!E126+[11]บ่าย!E126</f>
        <v>0</v>
      </c>
      <c r="F126" s="27">
        <f>'[11]เย็น '!F126+'[11]เช้า '!F126+[11]บ่าย!F126</f>
        <v>0</v>
      </c>
      <c r="G126" s="27">
        <f>'[11]เย็น '!G126+'[11]เช้า '!G126+[11]บ่าย!G126</f>
        <v>0</v>
      </c>
      <c r="H126" s="27">
        <f>'[11]เย็น '!H126+'[11]เช้า '!H126+[11]บ่าย!H126</f>
        <v>0</v>
      </c>
      <c r="I126" s="27">
        <f>'[11]เย็น '!I126+'[11]เช้า '!I126+[11]บ่าย!I126</f>
        <v>0</v>
      </c>
      <c r="J126" s="27">
        <f t="shared" si="5"/>
        <v>0</v>
      </c>
      <c r="K126" s="27">
        <f>'[11]เย็น '!J126+'[11]เช้า '!J126+[11]บ่าย!J126</f>
        <v>0</v>
      </c>
      <c r="L126" s="27">
        <f>'[11]เย็น '!K126+'[11]เช้า '!K126+[11]บ่าย!K126</f>
        <v>0</v>
      </c>
      <c r="M126" s="28">
        <f t="shared" si="14"/>
        <v>0</v>
      </c>
      <c r="N126" s="21"/>
      <c r="O126" s="21">
        <v>58</v>
      </c>
      <c r="P126" s="21"/>
      <c r="Q126" s="21"/>
      <c r="R126" s="29">
        <f t="shared" si="15"/>
        <v>58</v>
      </c>
    </row>
    <row r="127" spans="2:18" x14ac:dyDescent="0.25">
      <c r="B127" s="21">
        <v>1113084</v>
      </c>
      <c r="C127" s="38" t="s">
        <v>47</v>
      </c>
      <c r="D127" s="27">
        <f>'[11]เย็น '!D127+'[11]เช้า '!D127+[11]บ่าย!D127</f>
        <v>0</v>
      </c>
      <c r="E127" s="27">
        <f>'[11]เย็น '!E127+'[11]เช้า '!E127+[11]บ่าย!E127</f>
        <v>0</v>
      </c>
      <c r="F127" s="27">
        <f>'[11]เย็น '!F127+'[11]เช้า '!F127+[11]บ่าย!F127</f>
        <v>0</v>
      </c>
      <c r="G127" s="27">
        <f>'[11]เย็น '!G127+'[11]เช้า '!G127+[11]บ่าย!G127</f>
        <v>0</v>
      </c>
      <c r="H127" s="27">
        <f>'[11]เย็น '!H127+'[11]เช้า '!H127+[11]บ่าย!H127</f>
        <v>0</v>
      </c>
      <c r="I127" s="27">
        <f>'[11]เย็น '!I127+'[11]เช้า '!I127+[11]บ่าย!I127</f>
        <v>0</v>
      </c>
      <c r="J127" s="27">
        <f t="shared" si="5"/>
        <v>0</v>
      </c>
      <c r="K127" s="27">
        <f>'[11]เย็น '!J127+'[11]เช้า '!J127+[11]บ่าย!J127</f>
        <v>0</v>
      </c>
      <c r="L127" s="27">
        <f>'[11]เย็น '!K127+'[11]เช้า '!K127+[11]บ่าย!K127</f>
        <v>0</v>
      </c>
      <c r="M127" s="28">
        <f t="shared" si="14"/>
        <v>0</v>
      </c>
      <c r="N127" s="21"/>
      <c r="O127" s="21"/>
      <c r="P127" s="21"/>
      <c r="Q127" s="21"/>
      <c r="R127" s="29">
        <f t="shared" si="15"/>
        <v>0</v>
      </c>
    </row>
    <row r="128" spans="2:18" x14ac:dyDescent="0.25">
      <c r="B128" s="21">
        <v>900003</v>
      </c>
      <c r="C128" s="38" t="s">
        <v>48</v>
      </c>
      <c r="D128" s="27">
        <f>'[11]เย็น '!D128+'[11]เช้า '!D128+[11]บ่าย!D128</f>
        <v>0</v>
      </c>
      <c r="E128" s="27">
        <f>'[11]เย็น '!E128+'[11]เช้า '!E128+[11]บ่าย!E128</f>
        <v>0</v>
      </c>
      <c r="F128" s="27">
        <f>'[11]เย็น '!F128+'[11]เช้า '!F128+[11]บ่าย!F128</f>
        <v>0</v>
      </c>
      <c r="G128" s="27">
        <f>'[11]เย็น '!G128+'[11]เช้า '!G128+[11]บ่าย!G128</f>
        <v>0</v>
      </c>
      <c r="H128" s="27">
        <f>'[11]เย็น '!H128+'[11]เช้า '!H128+[11]บ่าย!H128</f>
        <v>0</v>
      </c>
      <c r="I128" s="27">
        <f>'[11]เย็น '!I128+'[11]เช้า '!I128+[11]บ่าย!I128</f>
        <v>0</v>
      </c>
      <c r="J128" s="27">
        <f t="shared" si="5"/>
        <v>0</v>
      </c>
      <c r="K128" s="27">
        <f>'[11]เย็น '!J128+'[11]เช้า '!J128+[11]บ่าย!J128</f>
        <v>0</v>
      </c>
      <c r="L128" s="27">
        <f>'[11]เย็น '!K128+'[11]เช้า '!K128+[11]บ่าย!K128</f>
        <v>0</v>
      </c>
      <c r="M128" s="28">
        <f t="shared" si="14"/>
        <v>0</v>
      </c>
      <c r="N128" s="21"/>
      <c r="O128" s="21"/>
      <c r="P128" s="21"/>
      <c r="Q128" s="21"/>
      <c r="R128" s="29">
        <f t="shared" si="15"/>
        <v>0</v>
      </c>
    </row>
    <row r="129" spans="2:18" x14ac:dyDescent="0.25">
      <c r="B129" s="21">
        <v>900004</v>
      </c>
      <c r="C129" s="38" t="s">
        <v>49</v>
      </c>
      <c r="D129" s="27">
        <f>'[11]เย็น '!D129+'[11]เช้า '!D129+[11]บ่าย!D129</f>
        <v>0</v>
      </c>
      <c r="E129" s="27">
        <f>'[11]เย็น '!E129+'[11]เช้า '!E129+[11]บ่าย!E129</f>
        <v>0</v>
      </c>
      <c r="F129" s="27">
        <f>'[11]เย็น '!F129+'[11]เช้า '!F129+[11]บ่าย!F129</f>
        <v>0</v>
      </c>
      <c r="G129" s="27">
        <f>'[11]เย็น '!G129+'[11]เช้า '!G129+[11]บ่าย!G129</f>
        <v>0</v>
      </c>
      <c r="H129" s="27">
        <f>'[11]เย็น '!H129+'[11]เช้า '!H129+[11]บ่าย!H129</f>
        <v>0</v>
      </c>
      <c r="I129" s="27">
        <f>'[11]เย็น '!I129+'[11]เช้า '!I129+[11]บ่าย!I129</f>
        <v>0</v>
      </c>
      <c r="J129" s="27">
        <f t="shared" si="5"/>
        <v>0</v>
      </c>
      <c r="K129" s="27">
        <f>'[11]เย็น '!J129+'[11]เช้า '!J129+[11]บ่าย!J129</f>
        <v>0</v>
      </c>
      <c r="L129" s="27">
        <f>'[11]เย็น '!K129+'[11]เช้า '!K129+[11]บ่าย!K129</f>
        <v>0</v>
      </c>
      <c r="M129" s="28">
        <f t="shared" si="14"/>
        <v>0</v>
      </c>
      <c r="N129" s="21"/>
      <c r="O129" s="21"/>
      <c r="P129" s="21"/>
      <c r="Q129" s="21"/>
      <c r="R129" s="29">
        <f t="shared" si="15"/>
        <v>0</v>
      </c>
    </row>
    <row r="130" spans="2:18" x14ac:dyDescent="0.25">
      <c r="B130" s="21">
        <v>1200002</v>
      </c>
      <c r="C130" s="38" t="s">
        <v>50</v>
      </c>
      <c r="D130" s="27">
        <f>'[11]เย็น '!D130+'[11]เช้า '!D130+[11]บ่าย!D130</f>
        <v>0</v>
      </c>
      <c r="E130" s="27">
        <f>'[11]เย็น '!E130+'[11]เช้า '!E130+[11]บ่าย!E130</f>
        <v>0</v>
      </c>
      <c r="F130" s="27">
        <f>'[11]เย็น '!F130+'[11]เช้า '!F130+[11]บ่าย!F130</f>
        <v>0</v>
      </c>
      <c r="G130" s="27">
        <f>'[11]เย็น '!G130+'[11]เช้า '!G130+[11]บ่าย!G130</f>
        <v>0</v>
      </c>
      <c r="H130" s="27">
        <f>'[11]เย็น '!H130+'[11]เช้า '!H130+[11]บ่าย!H130</f>
        <v>0</v>
      </c>
      <c r="I130" s="27">
        <f>'[11]เย็น '!I130+'[11]เช้า '!I130+[11]บ่าย!I130</f>
        <v>0</v>
      </c>
      <c r="J130" s="27">
        <f t="shared" si="5"/>
        <v>0</v>
      </c>
      <c r="K130" s="27">
        <f>'[11]เย็น '!J130+'[11]เช้า '!J130+[11]บ่าย!J130</f>
        <v>0</v>
      </c>
      <c r="L130" s="27">
        <f>'[11]เย็น '!K130+'[11]เช้า '!K130+[11]บ่าย!K130</f>
        <v>0</v>
      </c>
      <c r="M130" s="28">
        <f t="shared" si="14"/>
        <v>0</v>
      </c>
      <c r="N130" s="21"/>
      <c r="O130" s="21"/>
      <c r="P130" s="21"/>
      <c r="Q130" s="21"/>
      <c r="R130" s="29">
        <f t="shared" si="15"/>
        <v>0</v>
      </c>
    </row>
    <row r="131" spans="2:18" x14ac:dyDescent="0.25">
      <c r="B131" s="21">
        <v>1200003</v>
      </c>
      <c r="C131" s="38" t="s">
        <v>51</v>
      </c>
      <c r="D131" s="27">
        <f>'[11]เย็น '!D131+'[11]เช้า '!D131+[11]บ่าย!D131</f>
        <v>0</v>
      </c>
      <c r="E131" s="27">
        <f>'[11]เย็น '!E131+'[11]เช้า '!E131+[11]บ่าย!E131</f>
        <v>0</v>
      </c>
      <c r="F131" s="27">
        <f>'[11]เย็น '!F131+'[11]เช้า '!F131+[11]บ่าย!F131</f>
        <v>0</v>
      </c>
      <c r="G131" s="27">
        <f>'[11]เย็น '!G131+'[11]เช้า '!G131+[11]บ่าย!G131</f>
        <v>0</v>
      </c>
      <c r="H131" s="27">
        <f>'[11]เย็น '!H131+'[11]เช้า '!H131+[11]บ่าย!H131</f>
        <v>0</v>
      </c>
      <c r="I131" s="27">
        <f>'[11]เย็น '!I131+'[11]เช้า '!I131+[11]บ่าย!I131</f>
        <v>0</v>
      </c>
      <c r="J131" s="27">
        <f t="shared" si="5"/>
        <v>0</v>
      </c>
      <c r="K131" s="27">
        <f>'[11]เย็น '!J131+'[11]เช้า '!J131+[11]บ่าย!J131</f>
        <v>0</v>
      </c>
      <c r="L131" s="27">
        <f>'[11]เย็น '!K131+'[11]เช้า '!K131+[11]บ่าย!K131</f>
        <v>0</v>
      </c>
      <c r="M131" s="28">
        <f t="shared" si="14"/>
        <v>0</v>
      </c>
      <c r="N131" s="21"/>
      <c r="O131" s="21"/>
      <c r="P131" s="21"/>
      <c r="Q131" s="21"/>
      <c r="R131" s="29">
        <f t="shared" si="15"/>
        <v>0</v>
      </c>
    </row>
    <row r="132" spans="2:18" x14ac:dyDescent="0.25">
      <c r="B132" s="21">
        <v>1200004</v>
      </c>
      <c r="C132" s="38" t="s">
        <v>52</v>
      </c>
      <c r="D132" s="27">
        <f>'[11]เย็น '!D132+'[11]เช้า '!D132+[11]บ่าย!D132</f>
        <v>0</v>
      </c>
      <c r="E132" s="27">
        <f>'[11]เย็น '!E132+'[11]เช้า '!E132+[11]บ่าย!E132</f>
        <v>0</v>
      </c>
      <c r="F132" s="27">
        <f>'[11]เย็น '!F132+'[11]เช้า '!F132+[11]บ่าย!F132</f>
        <v>0</v>
      </c>
      <c r="G132" s="27">
        <f>'[11]เย็น '!G132+'[11]เช้า '!G132+[11]บ่าย!G132</f>
        <v>0</v>
      </c>
      <c r="H132" s="27">
        <f>'[11]เย็น '!H132+'[11]เช้า '!H132+[11]บ่าย!H132</f>
        <v>0</v>
      </c>
      <c r="I132" s="27">
        <f>'[11]เย็น '!I132+'[11]เช้า '!I132+[11]บ่าย!I132</f>
        <v>0</v>
      </c>
      <c r="J132" s="27">
        <f t="shared" si="5"/>
        <v>0</v>
      </c>
      <c r="K132" s="27">
        <f>'[11]เย็น '!J132+'[11]เช้า '!J132+[11]บ่าย!J132</f>
        <v>0</v>
      </c>
      <c r="L132" s="27">
        <f>'[11]เย็น '!K132+'[11]เช้า '!K132+[11]บ่าย!K132</f>
        <v>0</v>
      </c>
      <c r="M132" s="28">
        <f t="shared" si="14"/>
        <v>0</v>
      </c>
      <c r="N132" s="21"/>
      <c r="O132" s="21"/>
      <c r="P132" s="21"/>
      <c r="Q132" s="21"/>
      <c r="R132" s="29">
        <f t="shared" si="15"/>
        <v>0</v>
      </c>
    </row>
    <row r="133" spans="2:18" x14ac:dyDescent="0.25">
      <c r="B133" s="21">
        <v>1200093</v>
      </c>
      <c r="C133" s="38" t="s">
        <v>53</v>
      </c>
      <c r="D133" s="27">
        <f>'[11]เย็น '!D133+'[11]เช้า '!D133+[11]บ่าย!D133</f>
        <v>0</v>
      </c>
      <c r="E133" s="27">
        <f>'[11]เย็น '!E133+'[11]เช้า '!E133+[11]บ่าย!E133</f>
        <v>0</v>
      </c>
      <c r="F133" s="27">
        <f>'[11]เย็น '!F133+'[11]เช้า '!F133+[11]บ่าย!F133</f>
        <v>0</v>
      </c>
      <c r="G133" s="27">
        <f>'[11]เย็น '!G133+'[11]เช้า '!G133+[11]บ่าย!G133</f>
        <v>0</v>
      </c>
      <c r="H133" s="27">
        <f>'[11]เย็น '!H133+'[11]เช้า '!H133+[11]บ่าย!H133</f>
        <v>0</v>
      </c>
      <c r="I133" s="27">
        <f>'[11]เย็น '!I133+'[11]เช้า '!I133+[11]บ่าย!I133</f>
        <v>0</v>
      </c>
      <c r="J133" s="27">
        <f t="shared" si="5"/>
        <v>0</v>
      </c>
      <c r="K133" s="27">
        <f>'[11]เย็น '!J133+'[11]เช้า '!J133+[11]บ่าย!J133</f>
        <v>0</v>
      </c>
      <c r="L133" s="27">
        <f>'[11]เย็น '!K133+'[11]เช้า '!K133+[11]บ่าย!K133</f>
        <v>0</v>
      </c>
      <c r="M133" s="28">
        <f t="shared" si="14"/>
        <v>0</v>
      </c>
      <c r="N133" s="21"/>
      <c r="O133" s="21"/>
      <c r="P133" s="21"/>
      <c r="Q133" s="21"/>
      <c r="R133" s="29">
        <f t="shared" si="15"/>
        <v>0</v>
      </c>
    </row>
    <row r="134" spans="2:18" x14ac:dyDescent="0.25">
      <c r="B134" s="21">
        <v>1200092</v>
      </c>
      <c r="C134" s="37" t="s">
        <v>54</v>
      </c>
      <c r="D134" s="27">
        <f>'[11]เย็น '!D134+'[11]เช้า '!D134+[11]บ่าย!D134</f>
        <v>0</v>
      </c>
      <c r="E134" s="27">
        <f>'[11]เย็น '!E134+'[11]เช้า '!E134+[11]บ่าย!E134</f>
        <v>0</v>
      </c>
      <c r="F134" s="27">
        <f>'[11]เย็น '!F134+'[11]เช้า '!F134+[11]บ่าย!F134</f>
        <v>0</v>
      </c>
      <c r="G134" s="27">
        <f>'[11]เย็น '!G134+'[11]เช้า '!G134+[11]บ่าย!G134</f>
        <v>0</v>
      </c>
      <c r="H134" s="27">
        <f>'[11]เย็น '!H134+'[11]เช้า '!H134+[11]บ่าย!H134</f>
        <v>0</v>
      </c>
      <c r="I134" s="27">
        <f>'[11]เย็น '!I134+'[11]เช้า '!I134+[11]บ่าย!I134</f>
        <v>0</v>
      </c>
      <c r="J134" s="27">
        <f t="shared" si="5"/>
        <v>0</v>
      </c>
      <c r="K134" s="27">
        <f>'[11]เย็น '!J134+'[11]เช้า '!J134+[11]บ่าย!J134</f>
        <v>0</v>
      </c>
      <c r="L134" s="27">
        <f>'[11]เย็น '!K134+'[11]เช้า '!K134+[11]บ่าย!K134</f>
        <v>0</v>
      </c>
      <c r="M134" s="28">
        <f t="shared" si="14"/>
        <v>0</v>
      </c>
      <c r="N134" s="21"/>
      <c r="O134" s="21"/>
      <c r="P134" s="21"/>
      <c r="Q134" s="21"/>
      <c r="R134" s="29">
        <f t="shared" si="15"/>
        <v>0</v>
      </c>
    </row>
    <row r="135" spans="2:18" x14ac:dyDescent="0.25">
      <c r="B135" s="39" t="s">
        <v>172</v>
      </c>
      <c r="C135" s="38" t="s">
        <v>55</v>
      </c>
      <c r="D135" s="27">
        <f>'[11]เย็น '!D135+'[11]เช้า '!D135+[11]บ่าย!D135</f>
        <v>0</v>
      </c>
      <c r="E135" s="27">
        <f>'[11]เย็น '!E135+'[11]เช้า '!E135+[11]บ่าย!E135</f>
        <v>6</v>
      </c>
      <c r="F135" s="27">
        <f>'[11]เย็น '!F135+'[11]เช้า '!F135+[11]บ่าย!F135</f>
        <v>0</v>
      </c>
      <c r="G135" s="27">
        <f>'[11]เย็น '!G135+'[11]เช้า '!G135+[11]บ่าย!G135</f>
        <v>0</v>
      </c>
      <c r="H135" s="27">
        <f>'[11]เย็น '!H135+'[11]เช้า '!H135+[11]บ่าย!H135</f>
        <v>0</v>
      </c>
      <c r="I135" s="27">
        <f>'[11]เย็น '!I135+'[11]เช้า '!I135+[11]บ่าย!I135</f>
        <v>0</v>
      </c>
      <c r="J135" s="27">
        <f t="shared" si="5"/>
        <v>0</v>
      </c>
      <c r="K135" s="27">
        <f>'[11]เย็น '!J135+'[11]เช้า '!J135+[11]บ่าย!J135</f>
        <v>0</v>
      </c>
      <c r="L135" s="27">
        <f>'[11]เย็น '!K135+'[11]เช้า '!K135+[11]บ่าย!K135</f>
        <v>0</v>
      </c>
      <c r="M135" s="28">
        <f t="shared" si="14"/>
        <v>6</v>
      </c>
      <c r="N135" s="21"/>
      <c r="O135" s="21"/>
      <c r="P135" s="21"/>
      <c r="Q135" s="21"/>
      <c r="R135" s="29">
        <f t="shared" si="15"/>
        <v>-6</v>
      </c>
    </row>
    <row r="136" spans="2:18" x14ac:dyDescent="0.25">
      <c r="B136" s="39" t="s">
        <v>171</v>
      </c>
      <c r="C136" s="38" t="s">
        <v>56</v>
      </c>
      <c r="D136" s="27">
        <f>'[11]เย็น '!D136+'[11]เช้า '!D136+[11]บ่าย!D136</f>
        <v>0</v>
      </c>
      <c r="E136" s="27">
        <f>'[11]เย็น '!E136+'[11]เช้า '!E136+[11]บ่าย!E136</f>
        <v>0</v>
      </c>
      <c r="F136" s="27">
        <f>'[11]เย็น '!F136+'[11]เช้า '!F136+[11]บ่าย!F136</f>
        <v>0</v>
      </c>
      <c r="G136" s="27">
        <f>'[11]เย็น '!G136+'[11]เช้า '!G136+[11]บ่าย!G136</f>
        <v>0</v>
      </c>
      <c r="H136" s="27">
        <f>'[11]เย็น '!H136+'[11]เช้า '!H136+[11]บ่าย!H136</f>
        <v>0</v>
      </c>
      <c r="I136" s="27">
        <f>'[11]เย็น '!I136+'[11]เช้า '!I136+[11]บ่าย!I136</f>
        <v>0</v>
      </c>
      <c r="J136" s="27">
        <f t="shared" ref="J136:J140" si="16">+G136+H136+I136</f>
        <v>0</v>
      </c>
      <c r="K136" s="27">
        <f>'[11]เย็น '!J136+'[11]เช้า '!J136+[11]บ่าย!J136</f>
        <v>0</v>
      </c>
      <c r="L136" s="27">
        <f>'[11]เย็น '!K136+'[11]เช้า '!K136+[11]บ่าย!K136</f>
        <v>0</v>
      </c>
      <c r="M136" s="28">
        <f t="shared" si="14"/>
        <v>0</v>
      </c>
      <c r="N136" s="21"/>
      <c r="O136" s="21"/>
      <c r="P136" s="21"/>
      <c r="Q136" s="21"/>
      <c r="R136" s="29">
        <f t="shared" si="15"/>
        <v>0</v>
      </c>
    </row>
    <row r="137" spans="2:18" x14ac:dyDescent="0.25">
      <c r="B137" s="39">
        <v>20052721</v>
      </c>
      <c r="C137" s="38" t="s">
        <v>185</v>
      </c>
      <c r="D137" s="27">
        <f>'[11]เย็น '!D137+'[11]เช้า '!D137+[11]บ่าย!D137</f>
        <v>4</v>
      </c>
      <c r="E137" s="27">
        <f>'[11]เย็น '!E137+'[11]เช้า '!E137+[11]บ่าย!E137</f>
        <v>0</v>
      </c>
      <c r="F137" s="27">
        <f>'[11]เย็น '!F137+'[11]เช้า '!F137+[11]บ่าย!F137</f>
        <v>0</v>
      </c>
      <c r="G137" s="27">
        <f>'[11]เย็น '!G137+'[11]เช้า '!G137+[11]บ่าย!G137</f>
        <v>36</v>
      </c>
      <c r="H137" s="27">
        <f>'[11]เย็น '!H137+'[11]เช้า '!H137+[11]บ่าย!H137</f>
        <v>0</v>
      </c>
      <c r="I137" s="27">
        <f>'[11]เย็น '!I137+'[11]เช้า '!I137+[11]บ่าย!I137</f>
        <v>0</v>
      </c>
      <c r="J137" s="27">
        <f t="shared" si="16"/>
        <v>36</v>
      </c>
      <c r="K137" s="27">
        <f>'[11]เย็น '!J137+'[11]เช้า '!J137+[11]บ่าย!J137</f>
        <v>0</v>
      </c>
      <c r="L137" s="27">
        <f>'[11]เย็น '!K137+'[11]เช้า '!K137+[11]บ่าย!K137</f>
        <v>0</v>
      </c>
      <c r="M137" s="28">
        <f t="shared" si="14"/>
        <v>76</v>
      </c>
      <c r="N137" s="21"/>
      <c r="O137" s="21">
        <v>38</v>
      </c>
      <c r="P137" s="21"/>
      <c r="Q137" s="21"/>
      <c r="R137" s="29">
        <f t="shared" si="15"/>
        <v>-38</v>
      </c>
    </row>
    <row r="138" spans="2:18" x14ac:dyDescent="0.25">
      <c r="B138" s="40">
        <v>1</v>
      </c>
      <c r="C138" s="41" t="s">
        <v>57</v>
      </c>
      <c r="D138" s="27">
        <f>'[11]เย็น '!D138+'[11]เช้า '!D138+[11]บ่าย!D138</f>
        <v>0</v>
      </c>
      <c r="E138" s="27">
        <f>'[11]เย็น '!E138+'[11]เช้า '!E138+[11]บ่าย!E138</f>
        <v>0</v>
      </c>
      <c r="F138" s="27">
        <f>'[11]เย็น '!F138+'[11]เช้า '!F138+[11]บ่าย!F138</f>
        <v>0</v>
      </c>
      <c r="G138" s="27">
        <f>'[11]เย็น '!G138+'[11]เช้า '!G138+[11]บ่าย!G138</f>
        <v>0</v>
      </c>
      <c r="H138" s="27">
        <f>'[11]เย็น '!H138+'[11]เช้า '!H138+[11]บ่าย!H138</f>
        <v>0</v>
      </c>
      <c r="I138" s="27">
        <f>'[11]เย็น '!I138+'[11]เช้า '!I138+[11]บ่าย!I138</f>
        <v>0</v>
      </c>
      <c r="J138" s="27">
        <f t="shared" si="16"/>
        <v>0</v>
      </c>
      <c r="K138" s="27">
        <f>'[11]เย็น '!J138+'[11]เช้า '!J138+[11]บ่าย!J138</f>
        <v>0</v>
      </c>
      <c r="L138" s="27">
        <f>'[11]เย็น '!K138+'[11]เช้า '!K138+[11]บ่าย!K138</f>
        <v>0</v>
      </c>
      <c r="M138" s="28">
        <f t="shared" si="14"/>
        <v>0</v>
      </c>
      <c r="N138" s="21"/>
      <c r="O138" s="21"/>
      <c r="P138" s="21"/>
      <c r="Q138" s="21"/>
      <c r="R138" s="29">
        <f t="shared" si="15"/>
        <v>0</v>
      </c>
    </row>
    <row r="139" spans="2:18" x14ac:dyDescent="0.25">
      <c r="B139" s="40">
        <v>2</v>
      </c>
      <c r="C139" s="41" t="s">
        <v>58</v>
      </c>
      <c r="D139" s="27">
        <f>'[11]เย็น '!D139+'[11]เช้า '!D139+[11]บ่าย!D139</f>
        <v>0</v>
      </c>
      <c r="E139" s="27">
        <f>'[11]เย็น '!E139+'[11]เช้า '!E139+[11]บ่าย!E139</f>
        <v>0</v>
      </c>
      <c r="F139" s="27">
        <f>'[11]เย็น '!F139+'[11]เช้า '!F139+[11]บ่าย!F139</f>
        <v>0</v>
      </c>
      <c r="G139" s="27">
        <f>'[11]เย็น '!G139+'[11]เช้า '!G139+[11]บ่าย!G139</f>
        <v>0</v>
      </c>
      <c r="H139" s="27">
        <f>'[11]เย็น '!H139+'[11]เช้า '!H139+[11]บ่าย!H139</f>
        <v>0</v>
      </c>
      <c r="I139" s="27">
        <f>'[11]เย็น '!I139+'[11]เช้า '!I139+[11]บ่าย!I139</f>
        <v>0</v>
      </c>
      <c r="J139" s="27">
        <f t="shared" si="16"/>
        <v>0</v>
      </c>
      <c r="K139" s="27">
        <f>'[11]เย็น '!J139+'[11]เช้า '!J139+[11]บ่าย!J139</f>
        <v>0</v>
      </c>
      <c r="L139" s="27">
        <f>'[11]เย็น '!K139+'[11]เช้า '!K139+[11]บ่าย!K139</f>
        <v>0</v>
      </c>
      <c r="M139" s="28">
        <f t="shared" si="14"/>
        <v>0</v>
      </c>
      <c r="N139" s="21"/>
      <c r="O139" s="21"/>
      <c r="P139" s="21"/>
      <c r="Q139" s="21"/>
      <c r="R139" s="29">
        <f t="shared" si="15"/>
        <v>0</v>
      </c>
    </row>
    <row r="140" spans="2:18" x14ac:dyDescent="0.25">
      <c r="B140" s="40">
        <v>3</v>
      </c>
      <c r="C140" s="41" t="s">
        <v>59</v>
      </c>
      <c r="D140" s="27">
        <f>'[11]เย็น '!D139+'[11]เช้า '!D140+[11]บ่าย!D139</f>
        <v>0</v>
      </c>
      <c r="E140" s="27">
        <f>'[11]เย็น '!E139+'[11]เช้า '!E140+[11]บ่าย!E139</f>
        <v>0</v>
      </c>
      <c r="F140" s="27">
        <f>'[11]เย็น '!F139+'[11]เช้า '!F140+[11]บ่าย!F139</f>
        <v>0</v>
      </c>
      <c r="G140" s="27">
        <f>'[11]เย็น '!G139+'[11]เช้า '!G140+[11]บ่าย!G139</f>
        <v>0</v>
      </c>
      <c r="H140" s="27">
        <f>'[11]เย็น '!H139+'[11]เช้า '!H140+[11]บ่าย!H139</f>
        <v>0</v>
      </c>
      <c r="I140" s="27">
        <f>'[11]เย็น '!I139+'[11]เช้า '!I140+[11]บ่าย!I139</f>
        <v>0</v>
      </c>
      <c r="J140" s="27">
        <f t="shared" si="16"/>
        <v>0</v>
      </c>
      <c r="K140" s="27">
        <f>'[11]เย็น '!J139+'[11]เช้า '!J140+[11]บ่าย!J139</f>
        <v>0</v>
      </c>
      <c r="L140" s="27">
        <f>'[11]เย็น '!K139+'[11]เช้า '!K140+[11]บ่าย!K139</f>
        <v>0</v>
      </c>
      <c r="M140" s="28">
        <f t="shared" si="14"/>
        <v>0</v>
      </c>
      <c r="N140" s="21"/>
      <c r="O140" s="21"/>
      <c r="P140" s="21"/>
      <c r="Q140" s="21"/>
      <c r="R140" s="29">
        <f t="shared" si="15"/>
        <v>0</v>
      </c>
    </row>
    <row r="141" spans="2:18" ht="40.5" customHeight="1" x14ac:dyDescent="0.25">
      <c r="C141" s="42"/>
      <c r="D141" s="28">
        <f>SUM(D114:D140,D90:D99,D79:D87,D69:D76,D7:D66,D102:D111)</f>
        <v>61</v>
      </c>
      <c r="E141" s="28">
        <f t="shared" ref="E141:L141" si="17">SUM(E114:E140,E90:E99,E79:E87,E69:E76,E7:E66,E102:E111)</f>
        <v>62</v>
      </c>
      <c r="F141" s="28">
        <f t="shared" si="17"/>
        <v>20</v>
      </c>
      <c r="G141" s="28">
        <f t="shared" si="17"/>
        <v>214</v>
      </c>
      <c r="H141" s="28">
        <f t="shared" si="17"/>
        <v>0</v>
      </c>
      <c r="I141" s="28">
        <f t="shared" si="17"/>
        <v>0</v>
      </c>
      <c r="J141" s="28"/>
      <c r="K141" s="28">
        <f t="shared" si="17"/>
        <v>0</v>
      </c>
      <c r="L141" s="28">
        <f t="shared" si="17"/>
        <v>49</v>
      </c>
      <c r="M141" s="28">
        <f>SUM(M114:M140,M90:M99,M79:M87,M69:M76,M7:M66,M102:M111)</f>
        <v>588</v>
      </c>
      <c r="N141" s="27">
        <f>SUM(N114:N136,N90:N98,N79:N87,N69:N76,N7:N66)</f>
        <v>0</v>
      </c>
      <c r="O141" s="27">
        <f>SUM(O114:O136,O90:O98,O79:O87,O69:O76,O7:O66)</f>
        <v>509</v>
      </c>
      <c r="P141" s="27"/>
      <c r="Q141" s="27"/>
      <c r="R141" s="29">
        <f t="shared" ref="R141" si="18">(N141+O141)-M141</f>
        <v>-79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8" s="7" customFormat="1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  <c r="R145" s="8"/>
    </row>
    <row r="146" spans="2:18" s="7" customFormat="1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  <c r="R146" s="8"/>
    </row>
    <row r="147" spans="2:18" s="7" customFormat="1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  <row r="163" spans="2:18" s="49" customFormat="1" x14ac:dyDescent="0.25">
      <c r="B163" s="7"/>
      <c r="C163" s="7"/>
      <c r="D163" s="47"/>
      <c r="E163" s="47"/>
      <c r="F163" s="47"/>
      <c r="G163" s="47"/>
      <c r="H163" s="47"/>
      <c r="M163" s="55"/>
      <c r="N163" s="7"/>
      <c r="O163" s="7"/>
      <c r="P163" s="7"/>
      <c r="Q163" s="7"/>
      <c r="R163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F721-D280-42CF-A7E4-10F016282F68}">
  <sheetPr>
    <tabColor rgb="FFFF99FF"/>
    <pageSetUpPr fitToPage="1"/>
  </sheetPr>
  <dimension ref="B1:U163"/>
  <sheetViews>
    <sheetView zoomScale="50" zoomScaleNormal="50" workbookViewId="0">
      <pane xSplit="3" ySplit="6" topLeftCell="D122" activePane="bottomRight" state="frozen"/>
      <selection pane="topRight" activeCell="D1" sqref="D1"/>
      <selection pane="bottomLeft" activeCell="A7" sqref="A7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8" t="s">
        <v>170</v>
      </c>
      <c r="K4" s="18" t="s">
        <v>77</v>
      </c>
      <c r="L4" s="18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'[12]เย็น '!D7+'[12]เช้า '!D7+[12]บ่าย!D7</f>
        <v>19</v>
      </c>
      <c r="E7" s="27">
        <f>'[12]เย็น '!E7+'[12]เช้า '!E7+[12]บ่าย!E7</f>
        <v>14</v>
      </c>
      <c r="F7" s="27">
        <f>'[12]เย็น '!F7+'[12]เช้า '!F7+[12]บ่าย!F7</f>
        <v>6</v>
      </c>
      <c r="G7" s="27">
        <f>'[12]เย็น '!G7+'[12]เช้า '!G7+[12]บ่าย!G7</f>
        <v>24</v>
      </c>
      <c r="H7" s="27">
        <f>'[12]เย็น '!H7+'[12]เช้า '!H7+[12]บ่าย!H7</f>
        <v>0</v>
      </c>
      <c r="I7" s="27">
        <f>'[12]เย็น '!I7+'[12]เช้า '!I7+[12]บ่าย!I7</f>
        <v>0</v>
      </c>
      <c r="J7" s="27">
        <f>+G7+H7+I7</f>
        <v>24</v>
      </c>
      <c r="K7" s="27">
        <f>'[12]เย็น '!J7+'[12]เช้า '!J7+[12]บ่าย!J7</f>
        <v>0</v>
      </c>
      <c r="L7" s="27">
        <f>'[12]เย็น '!K7+'[12]เช้า '!K7+[12]บ่าย!K7</f>
        <v>0</v>
      </c>
      <c r="M7" s="28">
        <f>+D7+E7+F7+J7+K7+L7</f>
        <v>63</v>
      </c>
      <c r="N7" s="21"/>
      <c r="O7" s="21"/>
      <c r="P7" s="21"/>
      <c r="Q7" s="21"/>
      <c r="R7" s="29">
        <f>(N7+O7+P7+Q7)-M7</f>
        <v>-63</v>
      </c>
    </row>
    <row r="8" spans="2:18" x14ac:dyDescent="0.25">
      <c r="B8" s="21"/>
      <c r="C8" s="26" t="s">
        <v>81</v>
      </c>
      <c r="D8" s="27">
        <f>'[12]เย็น '!D8+'[12]เช้า '!D8+[12]บ่าย!D8</f>
        <v>0</v>
      </c>
      <c r="E8" s="27">
        <f>'[12]เย็น '!E8+'[12]เช้า '!E8+[12]บ่าย!E8</f>
        <v>0</v>
      </c>
      <c r="F8" s="27">
        <f>'[12]เย็น '!F8+'[12]เช้า '!F8+[12]บ่าย!F8</f>
        <v>0</v>
      </c>
      <c r="G8" s="27">
        <f>'[12]เย็น '!G8+'[12]เช้า '!G8+[12]บ่าย!G8</f>
        <v>0</v>
      </c>
      <c r="H8" s="27">
        <f>'[12]เย็น '!H8+'[12]เช้า '!H8+[12]บ่าย!H8</f>
        <v>0</v>
      </c>
      <c r="I8" s="27">
        <f>'[12]เย็น '!I8+'[12]เช้า '!I8+[12]บ่าย!I8</f>
        <v>0</v>
      </c>
      <c r="J8" s="27">
        <f t="shared" ref="J8:J71" si="0">+G8+H8+I8</f>
        <v>0</v>
      </c>
      <c r="K8" s="27">
        <f>'[12]เย็น '!J8+'[12]เช้า '!J8+[12]บ่าย!J8</f>
        <v>0</v>
      </c>
      <c r="L8" s="27">
        <f>'[12]เย็น '!K8+'[12]เช้า '!K8+[12]บ่าย!K8</f>
        <v>0</v>
      </c>
      <c r="M8" s="28">
        <f t="shared" ref="M8:M67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'[12]เย็น '!D9+'[12]เช้า '!D9+[12]บ่าย!D9</f>
        <v>0</v>
      </c>
      <c r="E9" s="27">
        <f>'[12]เย็น '!E9+'[12]เช้า '!E9+[12]บ่าย!E9</f>
        <v>0</v>
      </c>
      <c r="F9" s="27">
        <f>'[12]เย็น '!F9+'[12]เช้า '!F9+[12]บ่าย!F9</f>
        <v>0</v>
      </c>
      <c r="G9" s="27">
        <f>'[12]เย็น '!G9+'[12]เช้า '!G9+[12]บ่าย!G9</f>
        <v>0</v>
      </c>
      <c r="H9" s="27">
        <f>'[12]เย็น '!H9+'[12]เช้า '!H9+[12]บ่าย!H9</f>
        <v>0</v>
      </c>
      <c r="I9" s="27">
        <f>'[12]เย็น '!I9+'[12]เช้า '!I9+[12]บ่าย!I9</f>
        <v>0</v>
      </c>
      <c r="J9" s="27">
        <f t="shared" si="0"/>
        <v>0</v>
      </c>
      <c r="K9" s="27">
        <f>'[12]เย็น '!J9+'[12]เช้า '!J9+[12]บ่าย!J9</f>
        <v>0</v>
      </c>
      <c r="L9" s="27">
        <f>'[12]เย็น '!K9+'[12]เช้า '!K9+[12]บ่าย!K9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'[12]เย็น '!D10+'[12]เช้า '!D10+[12]บ่าย!D10</f>
        <v>0</v>
      </c>
      <c r="E10" s="27">
        <f>'[12]เย็น '!E10+'[12]เช้า '!E10+[12]บ่าย!E10</f>
        <v>0</v>
      </c>
      <c r="F10" s="27">
        <f>'[12]เย็น '!F10+'[12]เช้า '!F10+[12]บ่าย!F10</f>
        <v>0</v>
      </c>
      <c r="G10" s="27">
        <f>'[12]เย็น '!G10+'[12]เช้า '!G10+[12]บ่าย!G10</f>
        <v>0</v>
      </c>
      <c r="H10" s="27">
        <f>'[12]เย็น '!H10+'[12]เช้า '!H10+[12]บ่าย!H10</f>
        <v>0</v>
      </c>
      <c r="I10" s="27">
        <f>'[12]เย็น '!I10+'[12]เช้า '!I10+[12]บ่าย!I10</f>
        <v>0</v>
      </c>
      <c r="J10" s="27">
        <f t="shared" si="0"/>
        <v>0</v>
      </c>
      <c r="K10" s="27">
        <f>'[12]เย็น '!J10+'[12]เช้า '!J10+[12]บ่าย!J10</f>
        <v>0</v>
      </c>
      <c r="L10" s="27">
        <f>'[12]เย็น '!K10+'[12]เช้า '!K10+[12]บ่าย!K10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'[12]เย็น '!D11+'[12]เช้า '!D11+[12]บ่าย!D11</f>
        <v>0</v>
      </c>
      <c r="E11" s="27">
        <f>'[12]เย็น '!E11+'[12]เช้า '!E11+[12]บ่าย!E11</f>
        <v>0</v>
      </c>
      <c r="F11" s="27">
        <f>'[12]เย็น '!F11+'[12]เช้า '!F11+[12]บ่าย!F11</f>
        <v>0</v>
      </c>
      <c r="G11" s="27">
        <f>'[12]เย็น '!G11+'[12]เช้า '!G11+[12]บ่าย!G11</f>
        <v>0</v>
      </c>
      <c r="H11" s="27">
        <f>'[12]เย็น '!H11+'[12]เช้า '!H11+[12]บ่าย!H11</f>
        <v>0</v>
      </c>
      <c r="I11" s="27">
        <f>'[12]เย็น '!I11+'[12]เช้า '!I11+[12]บ่าย!I11</f>
        <v>0</v>
      </c>
      <c r="J11" s="27">
        <f t="shared" si="0"/>
        <v>0</v>
      </c>
      <c r="K11" s="27">
        <f>'[12]เย็น '!J11+'[12]เช้า '!J11+[12]บ่าย!J11</f>
        <v>0</v>
      </c>
      <c r="L11" s="27">
        <f>'[12]เย็น '!K11+'[12]เช้า '!K11+[12]บ่าย!K11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'[12]เย็น '!D12+'[12]เช้า '!D12+[12]บ่าย!D12</f>
        <v>0</v>
      </c>
      <c r="E12" s="27">
        <f>'[12]เย็น '!E12+'[12]เช้า '!E12+[12]บ่าย!E12</f>
        <v>0</v>
      </c>
      <c r="F12" s="27">
        <f>'[12]เย็น '!F12+'[12]เช้า '!F12+[12]บ่าย!F12</f>
        <v>0</v>
      </c>
      <c r="G12" s="27">
        <f>'[12]เย็น '!G12+'[12]เช้า '!G12+[12]บ่าย!G12</f>
        <v>0</v>
      </c>
      <c r="H12" s="27">
        <f>'[12]เย็น '!H12+'[12]เช้า '!H12+[12]บ่าย!H12</f>
        <v>0</v>
      </c>
      <c r="I12" s="27">
        <f>'[12]เย็น '!I12+'[12]เช้า '!I12+[12]บ่าย!I12</f>
        <v>0</v>
      </c>
      <c r="J12" s="27">
        <f t="shared" si="0"/>
        <v>0</v>
      </c>
      <c r="K12" s="27">
        <f>'[12]เย็น '!J12+'[12]เช้า '!J12+[12]บ่าย!J12</f>
        <v>0</v>
      </c>
      <c r="L12" s="27">
        <f>'[12]เย็น '!K12+'[12]เช้า '!K12+[12]บ่าย!K12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'[12]เย็น '!D13+'[12]เช้า '!D13+[12]บ่าย!D13</f>
        <v>0</v>
      </c>
      <c r="E13" s="27">
        <f>'[12]เย็น '!E13+'[12]เช้า '!E13+[12]บ่าย!E13</f>
        <v>0</v>
      </c>
      <c r="F13" s="27">
        <f>'[12]เย็น '!F13+'[12]เช้า '!F13+[12]บ่าย!F13</f>
        <v>0</v>
      </c>
      <c r="G13" s="27">
        <f>'[12]เย็น '!G13+'[12]เช้า '!G13+[12]บ่าย!G13</f>
        <v>0</v>
      </c>
      <c r="H13" s="27">
        <f>'[12]เย็น '!H13+'[12]เช้า '!H13+[12]บ่าย!H13</f>
        <v>0</v>
      </c>
      <c r="I13" s="27">
        <f>'[12]เย็น '!I13+'[12]เช้า '!I13+[12]บ่าย!I13</f>
        <v>0</v>
      </c>
      <c r="J13" s="27">
        <f t="shared" si="0"/>
        <v>0</v>
      </c>
      <c r="K13" s="27">
        <f>'[12]เย็น '!J13+'[12]เช้า '!J13+[12]บ่าย!J13</f>
        <v>0</v>
      </c>
      <c r="L13" s="27">
        <f>'[12]เย็น '!K13+'[12]เช้า '!K13+[12]บ่าย!K13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'[12]เย็น '!D14+'[12]เช้า '!D14+[12]บ่าย!D14</f>
        <v>0</v>
      </c>
      <c r="E14" s="27">
        <f>'[12]เย็น '!E14+'[12]เช้า '!E14+[12]บ่าย!E14</f>
        <v>0</v>
      </c>
      <c r="F14" s="27">
        <f>'[12]เย็น '!F14+'[12]เช้า '!F14+[12]บ่าย!F14</f>
        <v>0</v>
      </c>
      <c r="G14" s="27">
        <f>'[12]เย็น '!G14+'[12]เช้า '!G14+[12]บ่าย!G14</f>
        <v>0</v>
      </c>
      <c r="H14" s="27">
        <f>'[12]เย็น '!H14+'[12]เช้า '!H14+[12]บ่าย!H14</f>
        <v>0</v>
      </c>
      <c r="I14" s="27">
        <f>'[12]เย็น '!I14+'[12]เช้า '!I14+[12]บ่าย!I14</f>
        <v>0</v>
      </c>
      <c r="J14" s="27">
        <f t="shared" si="0"/>
        <v>0</v>
      </c>
      <c r="K14" s="27">
        <f>'[12]เย็น '!J14+'[12]เช้า '!J14+[12]บ่าย!J14</f>
        <v>0</v>
      </c>
      <c r="L14" s="27">
        <f>'[12]เย็น '!K14+'[12]เช้า '!K14+[12]บ่าย!K14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'[12]เย็น '!D15+'[12]เช้า '!D15+[12]บ่าย!D15</f>
        <v>0</v>
      </c>
      <c r="E15" s="27">
        <f>'[12]เย็น '!E15+'[12]เช้า '!E15+[12]บ่าย!E15</f>
        <v>0</v>
      </c>
      <c r="F15" s="27">
        <f>'[12]เย็น '!F15+'[12]เช้า '!F15+[12]บ่าย!F15</f>
        <v>0</v>
      </c>
      <c r="G15" s="27">
        <f>'[12]เย็น '!G15+'[12]เช้า '!G15+[12]บ่าย!G15</f>
        <v>0</v>
      </c>
      <c r="H15" s="27">
        <f>'[12]เย็น '!H15+'[12]เช้า '!H15+[12]บ่าย!H15</f>
        <v>0</v>
      </c>
      <c r="I15" s="27">
        <f>'[12]เย็น '!I15+'[12]เช้า '!I15+[12]บ่าย!I15</f>
        <v>0</v>
      </c>
      <c r="J15" s="27">
        <f t="shared" si="0"/>
        <v>0</v>
      </c>
      <c r="K15" s="27">
        <f>'[12]เย็น '!J15+'[12]เช้า '!J15+[12]บ่าย!J15</f>
        <v>0</v>
      </c>
      <c r="L15" s="27">
        <f>'[12]เย็น '!K15+'[12]เช้า '!K15+[12]บ่าย!K15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'[12]เย็น '!D16+'[12]เช้า '!D16+[12]บ่าย!D16</f>
        <v>0</v>
      </c>
      <c r="E16" s="27">
        <f>'[12]เย็น '!E16+'[12]เช้า '!E16+[12]บ่าย!E16</f>
        <v>0</v>
      </c>
      <c r="F16" s="27">
        <f>'[12]เย็น '!F16+'[12]เช้า '!F16+[12]บ่าย!F16</f>
        <v>0</v>
      </c>
      <c r="G16" s="27">
        <f>'[12]เย็น '!G16+'[12]เช้า '!G16+[12]บ่าย!G16</f>
        <v>0</v>
      </c>
      <c r="H16" s="27">
        <f>'[12]เย็น '!H16+'[12]เช้า '!H16+[12]บ่าย!H16</f>
        <v>0</v>
      </c>
      <c r="I16" s="27">
        <f>'[12]เย็น '!I16+'[12]เช้า '!I16+[12]บ่าย!I16</f>
        <v>0</v>
      </c>
      <c r="J16" s="27">
        <f t="shared" si="0"/>
        <v>0</v>
      </c>
      <c r="K16" s="27">
        <f>'[12]เย็น '!J16+'[12]เช้า '!J16+[12]บ่าย!J16</f>
        <v>0</v>
      </c>
      <c r="L16" s="27">
        <f>'[12]เย็น '!K16+'[12]เช้า '!K16+[12]บ่าย!K16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'[12]เย็น '!D17+'[12]เช้า '!D17+[12]บ่าย!D17</f>
        <v>0</v>
      </c>
      <c r="E17" s="27">
        <f>'[12]เย็น '!E17+'[12]เช้า '!E17+[12]บ่าย!E17</f>
        <v>0</v>
      </c>
      <c r="F17" s="27">
        <f>'[12]เย็น '!F17+'[12]เช้า '!F17+[12]บ่าย!F17</f>
        <v>0</v>
      </c>
      <c r="G17" s="27">
        <f>'[12]เย็น '!G17+'[12]เช้า '!G17+[12]บ่าย!G17</f>
        <v>0</v>
      </c>
      <c r="H17" s="27">
        <f>'[12]เย็น '!H17+'[12]เช้า '!H17+[12]บ่าย!H17</f>
        <v>0</v>
      </c>
      <c r="I17" s="27">
        <f>'[12]เย็น '!I17+'[12]เช้า '!I17+[12]บ่าย!I17</f>
        <v>0</v>
      </c>
      <c r="J17" s="27">
        <f t="shared" si="0"/>
        <v>0</v>
      </c>
      <c r="K17" s="27">
        <f>'[12]เย็น '!J17+'[12]เช้า '!J17+[12]บ่าย!J17</f>
        <v>0</v>
      </c>
      <c r="L17" s="27">
        <f>'[12]เย็น '!K17+'[12]เช้า '!K17+[12]บ่าย!K17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'[12]เย็น '!D18+'[12]เช้า '!D18+[12]บ่าย!D18</f>
        <v>0</v>
      </c>
      <c r="E18" s="27">
        <f>'[12]เย็น '!E18+'[12]เช้า '!E18+[12]บ่าย!E18</f>
        <v>0</v>
      </c>
      <c r="F18" s="27">
        <f>'[12]เย็น '!F18+'[12]เช้า '!F18+[12]บ่าย!F18</f>
        <v>0</v>
      </c>
      <c r="G18" s="27">
        <f>'[12]เย็น '!G18+'[12]เช้า '!G18+[12]บ่าย!G18</f>
        <v>0</v>
      </c>
      <c r="H18" s="27">
        <f>'[12]เย็น '!H18+'[12]เช้า '!H18+[12]บ่าย!H18</f>
        <v>0</v>
      </c>
      <c r="I18" s="27">
        <f>'[12]เย็น '!I18+'[12]เช้า '!I18+[12]บ่าย!I18</f>
        <v>0</v>
      </c>
      <c r="J18" s="27">
        <f t="shared" si="0"/>
        <v>0</v>
      </c>
      <c r="K18" s="27">
        <f>'[12]เย็น '!J18+'[12]เช้า '!J18+[12]บ่าย!J18</f>
        <v>0</v>
      </c>
      <c r="L18" s="27">
        <f>'[12]เย็น '!K18+'[12]เช้า '!K18+[12]บ่าย!K18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'[12]เย็น '!D19+'[12]เช้า '!D19+[12]บ่าย!D19</f>
        <v>0</v>
      </c>
      <c r="E19" s="27">
        <f>'[12]เย็น '!E19+'[12]เช้า '!E19+[12]บ่าย!E19</f>
        <v>0</v>
      </c>
      <c r="F19" s="27">
        <f>'[12]เย็น '!F19+'[12]เช้า '!F19+[12]บ่าย!F19</f>
        <v>0</v>
      </c>
      <c r="G19" s="27">
        <f>'[12]เย็น '!G19+'[12]เช้า '!G19+[12]บ่าย!G19</f>
        <v>0</v>
      </c>
      <c r="H19" s="27">
        <f>'[12]เย็น '!H19+'[12]เช้า '!H19+[12]บ่าย!H19</f>
        <v>0</v>
      </c>
      <c r="I19" s="27">
        <f>'[12]เย็น '!I19+'[12]เช้า '!I19+[12]บ่าย!I19</f>
        <v>0</v>
      </c>
      <c r="J19" s="27">
        <f t="shared" si="0"/>
        <v>0</v>
      </c>
      <c r="K19" s="27">
        <f>'[12]เย็น '!J19+'[12]เช้า '!J19+[12]บ่าย!J19</f>
        <v>0</v>
      </c>
      <c r="L19" s="27">
        <f>'[12]เย็น '!K19+'[12]เช้า '!K19+[12]บ่าย!K19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'[12]เย็น '!D20+'[12]เช้า '!D20+[12]บ่าย!D20</f>
        <v>0</v>
      </c>
      <c r="E20" s="27">
        <f>'[12]เย็น '!E20+'[12]เช้า '!E20+[12]บ่าย!E20</f>
        <v>0</v>
      </c>
      <c r="F20" s="27">
        <f>'[12]เย็น '!F20+'[12]เช้า '!F20+[12]บ่าย!F20</f>
        <v>0</v>
      </c>
      <c r="G20" s="27">
        <f>'[12]เย็น '!G20+'[12]เช้า '!G20+[12]บ่าย!G20</f>
        <v>0</v>
      </c>
      <c r="H20" s="27">
        <f>'[12]เย็น '!H20+'[12]เช้า '!H20+[12]บ่าย!H20</f>
        <v>0</v>
      </c>
      <c r="I20" s="27">
        <f>'[12]เย็น '!I20+'[12]เช้า '!I20+[12]บ่าย!I20</f>
        <v>0</v>
      </c>
      <c r="J20" s="27">
        <f t="shared" si="0"/>
        <v>0</v>
      </c>
      <c r="K20" s="27">
        <f>'[12]เย็น '!J20+'[12]เช้า '!J20+[12]บ่าย!J20</f>
        <v>0</v>
      </c>
      <c r="L20" s="27">
        <f>'[12]เย็น '!K20+'[12]เช้า '!K20+[12]บ่าย!K20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'[12]เย็น '!D21+'[12]เช้า '!D21+[12]บ่าย!D21</f>
        <v>0</v>
      </c>
      <c r="E21" s="27">
        <f>'[12]เย็น '!E21+'[12]เช้า '!E21+[12]บ่าย!E21</f>
        <v>0</v>
      </c>
      <c r="F21" s="27">
        <f>'[12]เย็น '!F21+'[12]เช้า '!F21+[12]บ่าย!F21</f>
        <v>0</v>
      </c>
      <c r="G21" s="27">
        <f>'[12]เย็น '!G21+'[12]เช้า '!G21+[12]บ่าย!G21</f>
        <v>0</v>
      </c>
      <c r="H21" s="27">
        <f>'[12]เย็น '!H21+'[12]เช้า '!H21+[12]บ่าย!H21</f>
        <v>0</v>
      </c>
      <c r="I21" s="27">
        <f>'[12]เย็น '!I21+'[12]เช้า '!I21+[12]บ่าย!I21</f>
        <v>0</v>
      </c>
      <c r="J21" s="27">
        <f t="shared" si="0"/>
        <v>0</v>
      </c>
      <c r="K21" s="27">
        <f>'[12]เย็น '!J21+'[12]เช้า '!J21+[12]บ่าย!J21</f>
        <v>0</v>
      </c>
      <c r="L21" s="27">
        <f>'[12]เย็น '!K21+'[12]เช้า '!K21+[12]บ่าย!K21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'[12]เย็น '!D22+'[12]เช้า '!D22+[12]บ่าย!D22</f>
        <v>0</v>
      </c>
      <c r="E22" s="27">
        <f>'[12]เย็น '!E22+'[12]เช้า '!E22+[12]บ่าย!E22</f>
        <v>0</v>
      </c>
      <c r="F22" s="27">
        <f>'[12]เย็น '!F22+'[12]เช้า '!F22+[12]บ่าย!F22</f>
        <v>0</v>
      </c>
      <c r="G22" s="27">
        <f>'[12]เย็น '!G22+'[12]เช้า '!G22+[12]บ่าย!G22</f>
        <v>0</v>
      </c>
      <c r="H22" s="27">
        <f>'[12]เย็น '!H22+'[12]เช้า '!H22+[12]บ่าย!H22</f>
        <v>0</v>
      </c>
      <c r="I22" s="27">
        <f>'[12]เย็น '!I22+'[12]เช้า '!I22+[12]บ่าย!I22</f>
        <v>0</v>
      </c>
      <c r="J22" s="27">
        <f t="shared" si="0"/>
        <v>0</v>
      </c>
      <c r="K22" s="27">
        <f>'[12]เย็น '!J22+'[12]เช้า '!J22+[12]บ่าย!J22</f>
        <v>0</v>
      </c>
      <c r="L22" s="27">
        <f>'[12]เย็น '!K22+'[12]เช้า '!K22+[12]บ่าย!K22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'[12]เย็น '!D23+'[12]เช้า '!D23+[12]บ่าย!D23</f>
        <v>0</v>
      </c>
      <c r="E23" s="27">
        <f>'[12]เย็น '!E23+'[12]เช้า '!E23+[12]บ่าย!E23</f>
        <v>0</v>
      </c>
      <c r="F23" s="27">
        <f>'[12]เย็น '!F23+'[12]เช้า '!F23+[12]บ่าย!F23</f>
        <v>0</v>
      </c>
      <c r="G23" s="27">
        <f>'[12]เย็น '!G23+'[12]เช้า '!G23+[12]บ่าย!G23</f>
        <v>0</v>
      </c>
      <c r="H23" s="27">
        <f>'[12]เย็น '!H23+'[12]เช้า '!H23+[12]บ่าย!H23</f>
        <v>0</v>
      </c>
      <c r="I23" s="27">
        <f>'[12]เย็น '!I23+'[12]เช้า '!I23+[12]บ่าย!I23</f>
        <v>0</v>
      </c>
      <c r="J23" s="27">
        <f t="shared" si="0"/>
        <v>0</v>
      </c>
      <c r="K23" s="27">
        <f>'[12]เย็น '!J23+'[12]เช้า '!J23+[12]บ่าย!J23</f>
        <v>0</v>
      </c>
      <c r="L23" s="27">
        <f>'[12]เย็น '!K23+'[12]เช้า '!K23+[12]บ่าย!K23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'[12]เย็น '!D24+'[12]เช้า '!D24+[12]บ่าย!D24</f>
        <v>0</v>
      </c>
      <c r="E24" s="27">
        <f>'[12]เย็น '!E24+'[12]เช้า '!E24+[12]บ่าย!E24</f>
        <v>0</v>
      </c>
      <c r="F24" s="27">
        <f>'[12]เย็น '!F24+'[12]เช้า '!F24+[12]บ่าย!F24</f>
        <v>0</v>
      </c>
      <c r="G24" s="27">
        <f>'[12]เย็น '!G24+'[12]เช้า '!G24+[12]บ่าย!G24</f>
        <v>0</v>
      </c>
      <c r="H24" s="27">
        <f>'[12]เย็น '!H24+'[12]เช้า '!H24+[12]บ่าย!H24</f>
        <v>0</v>
      </c>
      <c r="I24" s="27">
        <f>'[12]เย็น '!I24+'[12]เช้า '!I24+[12]บ่าย!I24</f>
        <v>0</v>
      </c>
      <c r="J24" s="27">
        <f t="shared" si="0"/>
        <v>0</v>
      </c>
      <c r="K24" s="27">
        <f>'[12]เย็น '!J24+'[12]เช้า '!J24+[12]บ่าย!J24</f>
        <v>0</v>
      </c>
      <c r="L24" s="27">
        <f>'[12]เย็น '!K24+'[12]เช้า '!K24+[12]บ่าย!K24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'[12]เย็น '!D25+'[12]เช้า '!D25+[12]บ่าย!D25</f>
        <v>5</v>
      </c>
      <c r="E25" s="27">
        <f>'[12]เย็น '!E25+'[12]เช้า '!E25+[12]บ่าย!E25</f>
        <v>2</v>
      </c>
      <c r="F25" s="27">
        <f>'[12]เย็น '!F25+'[12]เช้า '!F25+[12]บ่าย!F25</f>
        <v>6</v>
      </c>
      <c r="G25" s="27">
        <f>'[12]เย็น '!G25+'[12]เช้า '!G25+[12]บ่าย!G25</f>
        <v>5</v>
      </c>
      <c r="H25" s="27">
        <f>'[12]เย็น '!H25+'[12]เช้า '!H25+[12]บ่าย!H25</f>
        <v>0</v>
      </c>
      <c r="I25" s="27">
        <f>'[12]เย็น '!I25+'[12]เช้า '!I25+[12]บ่าย!I25</f>
        <v>0</v>
      </c>
      <c r="J25" s="27">
        <f t="shared" si="0"/>
        <v>5</v>
      </c>
      <c r="K25" s="27">
        <f>'[12]เย็น '!J25+'[12]เช้า '!J25+[12]บ่าย!J25</f>
        <v>0</v>
      </c>
      <c r="L25" s="27">
        <f>'[12]เย็น '!K25+'[12]เช้า '!K25+[12]บ่าย!K25</f>
        <v>0</v>
      </c>
      <c r="M25" s="28">
        <f t="shared" si="1"/>
        <v>18</v>
      </c>
      <c r="N25" s="21"/>
      <c r="O25" s="21"/>
      <c r="P25" s="21"/>
      <c r="Q25" s="21"/>
      <c r="R25" s="29">
        <f t="shared" si="2"/>
        <v>-18</v>
      </c>
    </row>
    <row r="26" spans="2:18" x14ac:dyDescent="0.25">
      <c r="B26" s="21">
        <v>1004055</v>
      </c>
      <c r="C26" s="26" t="s">
        <v>6</v>
      </c>
      <c r="D26" s="27">
        <f>'[12]เย็น '!D26+'[12]เช้า '!D26+[12]บ่าย!D26</f>
        <v>0</v>
      </c>
      <c r="E26" s="27">
        <f>'[12]เย็น '!E26+'[12]เช้า '!E26+[12]บ่าย!E26</f>
        <v>5</v>
      </c>
      <c r="F26" s="27">
        <f>'[12]เย็น '!F26+'[12]เช้า '!F26+[12]บ่าย!F26</f>
        <v>0</v>
      </c>
      <c r="G26" s="27">
        <f>'[12]เย็น '!G26+'[12]เช้า '!G26+[12]บ่าย!G26</f>
        <v>0</v>
      </c>
      <c r="H26" s="27">
        <f>'[12]เย็น '!H26+'[12]เช้า '!H26+[12]บ่าย!H26</f>
        <v>0</v>
      </c>
      <c r="I26" s="27">
        <f>'[12]เย็น '!I26+'[12]เช้า '!I26+[12]บ่าย!I26</f>
        <v>0</v>
      </c>
      <c r="J26" s="27">
        <f t="shared" si="0"/>
        <v>0</v>
      </c>
      <c r="K26" s="27">
        <f>'[12]เย็น '!J26+'[12]เช้า '!J26+[12]บ่าย!J26</f>
        <v>0</v>
      </c>
      <c r="L26" s="27">
        <f>'[12]เย็น '!K26+'[12]เช้า '!K26+[12]บ่าย!K26</f>
        <v>0</v>
      </c>
      <c r="M26" s="28">
        <f t="shared" si="1"/>
        <v>5</v>
      </c>
      <c r="N26" s="21"/>
      <c r="O26" s="21"/>
      <c r="P26" s="21"/>
      <c r="Q26" s="21"/>
      <c r="R26" s="29">
        <f t="shared" si="2"/>
        <v>-5</v>
      </c>
    </row>
    <row r="27" spans="2:18" x14ac:dyDescent="0.25">
      <c r="B27" s="21">
        <v>1004055</v>
      </c>
      <c r="C27" s="26" t="s">
        <v>98</v>
      </c>
      <c r="D27" s="27">
        <f>'[12]เย็น '!D27+'[12]เช้า '!D27+[12]บ่าย!D27</f>
        <v>0</v>
      </c>
      <c r="E27" s="27">
        <f>'[12]เย็น '!E27+'[12]เช้า '!E27+[12]บ่าย!E27</f>
        <v>0</v>
      </c>
      <c r="F27" s="27">
        <f>'[12]เย็น '!F27+'[12]เช้า '!F27+[12]บ่าย!F27</f>
        <v>0</v>
      </c>
      <c r="G27" s="27">
        <f>'[12]เย็น '!G27+'[12]เช้า '!G27+[12]บ่าย!G27</f>
        <v>0</v>
      </c>
      <c r="H27" s="27">
        <f>'[12]เย็น '!H27+'[12]เช้า '!H27+[12]บ่าย!H27</f>
        <v>0</v>
      </c>
      <c r="I27" s="27">
        <f>'[12]เย็น '!I27+'[12]เช้า '!I27+[12]บ่าย!I27</f>
        <v>0</v>
      </c>
      <c r="J27" s="27">
        <f t="shared" si="0"/>
        <v>0</v>
      </c>
      <c r="K27" s="27">
        <f>'[12]เย็น '!J27+'[12]เช้า '!J27+[12]บ่าย!J27</f>
        <v>0</v>
      </c>
      <c r="L27" s="27">
        <f>'[12]เย็น '!K27+'[12]เช้า '!K27+[12]บ่าย!K27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'[12]เย็น '!D28+'[12]เช้า '!D28+[12]บ่าย!D28</f>
        <v>0</v>
      </c>
      <c r="E28" s="27">
        <f>'[12]เย็น '!E28+'[12]เช้า '!E28+[12]บ่าย!E28</f>
        <v>0</v>
      </c>
      <c r="F28" s="27">
        <f>'[12]เย็น '!F28+'[12]เช้า '!F28+[12]บ่าย!F28</f>
        <v>0</v>
      </c>
      <c r="G28" s="27">
        <f>'[12]เย็น '!G28+'[12]เช้า '!G28+[12]บ่าย!G28</f>
        <v>0</v>
      </c>
      <c r="H28" s="27">
        <f>'[12]เย็น '!H28+'[12]เช้า '!H28+[12]บ่าย!H28</f>
        <v>0</v>
      </c>
      <c r="I28" s="27">
        <f>'[12]เย็น '!I28+'[12]เช้า '!I28+[12]บ่าย!I28</f>
        <v>0</v>
      </c>
      <c r="J28" s="27">
        <f t="shared" si="0"/>
        <v>0</v>
      </c>
      <c r="K28" s="27">
        <f>'[12]เย็น '!J28+'[12]เช้า '!J28+[12]บ่าย!J28</f>
        <v>0</v>
      </c>
      <c r="L28" s="27">
        <f>'[12]เย็น '!K28+'[12]เช้า '!K28+[12]บ่าย!K28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'[12]เย็น '!D29+'[12]เช้า '!D29+[12]บ่าย!D29</f>
        <v>0</v>
      </c>
      <c r="E29" s="27">
        <f>'[12]เย็น '!E29+'[12]เช้า '!E29+[12]บ่าย!E29</f>
        <v>0</v>
      </c>
      <c r="F29" s="27">
        <f>'[12]เย็น '!F29+'[12]เช้า '!F29+[12]บ่าย!F29</f>
        <v>0</v>
      </c>
      <c r="G29" s="27">
        <f>'[12]เย็น '!G29+'[12]เช้า '!G29+[12]บ่าย!G29</f>
        <v>0</v>
      </c>
      <c r="H29" s="27">
        <f>'[12]เย็น '!H29+'[12]เช้า '!H29+[12]บ่าย!H29</f>
        <v>0</v>
      </c>
      <c r="I29" s="27">
        <f>'[12]เย็น '!I29+'[12]เช้า '!I29+[12]บ่าย!I29</f>
        <v>0</v>
      </c>
      <c r="J29" s="27">
        <f t="shared" si="0"/>
        <v>0</v>
      </c>
      <c r="K29" s="27">
        <f>'[12]เย็น '!J29+'[12]เช้า '!J29+[12]บ่าย!J29</f>
        <v>0</v>
      </c>
      <c r="L29" s="27">
        <f>'[12]เย็น '!K29+'[12]เช้า '!K29+[12]บ่าย!K29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'[12]เย็น '!D30+'[12]เช้า '!D30+[12]บ่าย!D30</f>
        <v>0</v>
      </c>
      <c r="E30" s="27">
        <f>'[12]เย็น '!E30+'[12]เช้า '!E30+[12]บ่าย!E30</f>
        <v>0</v>
      </c>
      <c r="F30" s="27">
        <f>'[12]เย็น '!F30+'[12]เช้า '!F30+[12]บ่าย!F30</f>
        <v>0</v>
      </c>
      <c r="G30" s="27">
        <f>'[12]เย็น '!G30+'[12]เช้า '!G30+[12]บ่าย!G30</f>
        <v>0</v>
      </c>
      <c r="H30" s="27">
        <f>'[12]เย็น '!H30+'[12]เช้า '!H30+[12]บ่าย!H30</f>
        <v>0</v>
      </c>
      <c r="I30" s="27">
        <f>'[12]เย็น '!I30+'[12]เช้า '!I30+[12]บ่าย!I30</f>
        <v>0</v>
      </c>
      <c r="J30" s="27">
        <f t="shared" si="0"/>
        <v>0</v>
      </c>
      <c r="K30" s="27">
        <f>'[12]เย็น '!J30+'[12]เช้า '!J30+[12]บ่าย!J30</f>
        <v>0</v>
      </c>
      <c r="L30" s="27">
        <f>'[12]เย็น '!K30+'[12]เช้า '!K30+[12]บ่าย!K30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'[12]เย็น '!D31+'[12]เช้า '!D31+[12]บ่าย!D31</f>
        <v>0</v>
      </c>
      <c r="E31" s="27">
        <f>'[12]เย็น '!E31+'[12]เช้า '!E31+[12]บ่าย!E31</f>
        <v>0</v>
      </c>
      <c r="F31" s="27">
        <f>'[12]เย็น '!F31+'[12]เช้า '!F31+[12]บ่าย!F31</f>
        <v>0</v>
      </c>
      <c r="G31" s="27">
        <f>'[12]เย็น '!G31+'[12]เช้า '!G31+[12]บ่าย!G31</f>
        <v>0</v>
      </c>
      <c r="H31" s="27">
        <f>'[12]เย็น '!H31+'[12]เช้า '!H31+[12]บ่าย!H31</f>
        <v>0</v>
      </c>
      <c r="I31" s="27">
        <f>'[12]เย็น '!I31+'[12]เช้า '!I31+[12]บ่าย!I31</f>
        <v>0</v>
      </c>
      <c r="J31" s="27">
        <f t="shared" si="0"/>
        <v>0</v>
      </c>
      <c r="K31" s="27">
        <f>'[12]เย็น '!J31+'[12]เช้า '!J31+[12]บ่าย!J31</f>
        <v>0</v>
      </c>
      <c r="L31" s="27">
        <f>'[12]เย็น '!K31+'[12]เช้า '!K31+[12]บ่าย!K31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'[12]เย็น '!D32+'[12]เช้า '!D32+[12]บ่าย!D32</f>
        <v>0</v>
      </c>
      <c r="E32" s="27">
        <f>'[12]เย็น '!E32+'[12]เช้า '!E32+[12]บ่าย!E32</f>
        <v>0</v>
      </c>
      <c r="F32" s="27">
        <f>'[12]เย็น '!F32+'[12]เช้า '!F32+[12]บ่าย!F32</f>
        <v>0</v>
      </c>
      <c r="G32" s="27">
        <f>'[12]เย็น '!G32+'[12]เช้า '!G32+[12]บ่าย!G32</f>
        <v>0</v>
      </c>
      <c r="H32" s="27">
        <f>'[12]เย็น '!H32+'[12]เช้า '!H32+[12]บ่าย!H32</f>
        <v>0</v>
      </c>
      <c r="I32" s="27">
        <f>'[12]เย็น '!I32+'[12]เช้า '!I32+[12]บ่าย!I32</f>
        <v>0</v>
      </c>
      <c r="J32" s="27">
        <f t="shared" si="0"/>
        <v>0</v>
      </c>
      <c r="K32" s="27">
        <f>'[12]เย็น '!J32+'[12]เช้า '!J32+[12]บ่าย!J32</f>
        <v>0</v>
      </c>
      <c r="L32" s="27">
        <f>'[12]เย็น '!K32+'[12]เช้า '!K32+[12]บ่าย!K32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'[12]เย็น '!D33+'[12]เช้า '!D33+[12]บ่าย!D33</f>
        <v>0</v>
      </c>
      <c r="E33" s="27">
        <f>'[12]เย็น '!E33+'[12]เช้า '!E33+[12]บ่าย!E33</f>
        <v>0</v>
      </c>
      <c r="F33" s="27">
        <f>'[12]เย็น '!F33+'[12]เช้า '!F33+[12]บ่าย!F33</f>
        <v>0</v>
      </c>
      <c r="G33" s="27">
        <f>'[12]เย็น '!G33+'[12]เช้า '!G33+[12]บ่าย!G33</f>
        <v>0</v>
      </c>
      <c r="H33" s="27">
        <f>'[12]เย็น '!H33+'[12]เช้า '!H33+[12]บ่าย!H33</f>
        <v>0</v>
      </c>
      <c r="I33" s="27">
        <f>'[12]เย็น '!I33+'[12]เช้า '!I33+[12]บ่าย!I33</f>
        <v>0</v>
      </c>
      <c r="J33" s="27">
        <f t="shared" si="0"/>
        <v>0</v>
      </c>
      <c r="K33" s="27">
        <f>'[12]เย็น '!J33+'[12]เช้า '!J33+[12]บ่าย!J33</f>
        <v>0</v>
      </c>
      <c r="L33" s="27">
        <f>'[12]เย็น '!K33+'[12]เช้า '!K33+[12]บ่าย!K33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'[12]เย็น '!D34+'[12]เช้า '!D34+[12]บ่าย!D34</f>
        <v>0</v>
      </c>
      <c r="E34" s="27">
        <f>'[12]เย็น '!E34+'[12]เช้า '!E34+[12]บ่าย!E34</f>
        <v>0</v>
      </c>
      <c r="F34" s="27">
        <f>'[12]เย็น '!F34+'[12]เช้า '!F34+[12]บ่าย!F34</f>
        <v>0</v>
      </c>
      <c r="G34" s="27">
        <f>'[12]เย็น '!G34+'[12]เช้า '!G34+[12]บ่าย!G34</f>
        <v>0</v>
      </c>
      <c r="H34" s="27">
        <f>'[12]เย็น '!H34+'[12]เช้า '!H34+[12]บ่าย!H34</f>
        <v>0</v>
      </c>
      <c r="I34" s="27">
        <f>'[12]เย็น '!I34+'[12]เช้า '!I34+[12]บ่าย!I34</f>
        <v>0</v>
      </c>
      <c r="J34" s="27">
        <f t="shared" si="0"/>
        <v>0</v>
      </c>
      <c r="K34" s="27">
        <f>'[12]เย็น '!J34+'[12]เช้า '!J34+[12]บ่าย!J34</f>
        <v>0</v>
      </c>
      <c r="L34" s="27">
        <f>'[12]เย็น '!K34+'[12]เช้า '!K34+[12]บ่าย!K34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'[12]เย็น '!D35+'[12]เช้า '!D35+[12]บ่าย!D35</f>
        <v>0</v>
      </c>
      <c r="E35" s="27">
        <f>'[12]เย็น '!E35+'[12]เช้า '!E35+[12]บ่าย!E35</f>
        <v>0</v>
      </c>
      <c r="F35" s="27">
        <f>'[12]เย็น '!F35+'[12]เช้า '!F35+[12]บ่าย!F35</f>
        <v>0</v>
      </c>
      <c r="G35" s="27">
        <f>'[12]เย็น '!G35+'[12]เช้า '!G35+[12]บ่าย!G35</f>
        <v>0</v>
      </c>
      <c r="H35" s="27">
        <f>'[12]เย็น '!H35+'[12]เช้า '!H35+[12]บ่าย!H35</f>
        <v>0</v>
      </c>
      <c r="I35" s="27">
        <f>'[12]เย็น '!I35+'[12]เช้า '!I35+[12]บ่าย!I35</f>
        <v>0</v>
      </c>
      <c r="J35" s="27">
        <f t="shared" si="0"/>
        <v>0</v>
      </c>
      <c r="K35" s="27">
        <f>'[12]เย็น '!J35+'[12]เช้า '!J35+[12]บ่าย!J35</f>
        <v>0</v>
      </c>
      <c r="L35" s="27">
        <f>'[12]เย็น '!K35+'[12]เช้า '!K35+[12]บ่าย!K35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'[12]เย็น '!D36+'[12]เช้า '!D36+[12]บ่าย!D36</f>
        <v>0</v>
      </c>
      <c r="E36" s="27">
        <f>'[12]เย็น '!E36+'[12]เช้า '!E36+[12]บ่าย!E36</f>
        <v>0</v>
      </c>
      <c r="F36" s="27">
        <f>'[12]เย็น '!F36+'[12]เช้า '!F36+[12]บ่าย!F36</f>
        <v>0</v>
      </c>
      <c r="G36" s="27">
        <f>'[12]เย็น '!G36+'[12]เช้า '!G36+[12]บ่าย!G36</f>
        <v>0</v>
      </c>
      <c r="H36" s="27">
        <f>'[12]เย็น '!H36+'[12]เช้า '!H36+[12]บ่าย!H36</f>
        <v>0</v>
      </c>
      <c r="I36" s="27">
        <f>'[12]เย็น '!I36+'[12]เช้า '!I36+[12]บ่าย!I36</f>
        <v>0</v>
      </c>
      <c r="J36" s="27">
        <f t="shared" si="0"/>
        <v>0</v>
      </c>
      <c r="K36" s="27">
        <f>'[12]เย็น '!J36+'[12]เช้า '!J36+[12]บ่าย!J36</f>
        <v>0</v>
      </c>
      <c r="L36" s="27">
        <f>'[12]เย็น '!K36+'[12]เช้า '!K36+[12]บ่าย!K36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'[12]เย็น '!D37+'[12]เช้า '!D37+[12]บ่าย!D37</f>
        <v>0</v>
      </c>
      <c r="E37" s="27">
        <f>'[12]เย็น '!E37+'[12]เช้า '!E37+[12]บ่าย!E37</f>
        <v>0</v>
      </c>
      <c r="F37" s="27">
        <f>'[12]เย็น '!F37+'[12]เช้า '!F37+[12]บ่าย!F37</f>
        <v>0</v>
      </c>
      <c r="G37" s="27">
        <f>'[12]เย็น '!G37+'[12]เช้า '!G37+[12]บ่าย!G37</f>
        <v>0</v>
      </c>
      <c r="H37" s="27">
        <f>'[12]เย็น '!H37+'[12]เช้า '!H37+[12]บ่าย!H37</f>
        <v>0</v>
      </c>
      <c r="I37" s="27">
        <f>'[12]เย็น '!I37+'[12]เช้า '!I37+[12]บ่าย!I37</f>
        <v>0</v>
      </c>
      <c r="J37" s="27">
        <f t="shared" si="0"/>
        <v>0</v>
      </c>
      <c r="K37" s="27">
        <f>'[12]เย็น '!J37+'[12]เช้า '!J37+[12]บ่าย!J37</f>
        <v>0</v>
      </c>
      <c r="L37" s="27">
        <f>'[12]เย็น '!K37+'[12]เช้า '!K37+[12]บ่าย!K37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'[12]เย็น '!D38+'[12]เช้า '!D38+[12]บ่าย!D38</f>
        <v>0</v>
      </c>
      <c r="E38" s="27">
        <f>'[12]เย็น '!E38+'[12]เช้า '!E38+[12]บ่าย!E38</f>
        <v>0</v>
      </c>
      <c r="F38" s="27">
        <f>'[12]เย็น '!F38+'[12]เช้า '!F38+[12]บ่าย!F38</f>
        <v>0</v>
      </c>
      <c r="G38" s="27">
        <f>'[12]เย็น '!G38+'[12]เช้า '!G38+[12]บ่าย!G38</f>
        <v>0</v>
      </c>
      <c r="H38" s="27">
        <f>'[12]เย็น '!H38+'[12]เช้า '!H38+[12]บ่าย!H38</f>
        <v>0</v>
      </c>
      <c r="I38" s="27">
        <f>'[12]เย็น '!I38+'[12]เช้า '!I38+[12]บ่าย!I38</f>
        <v>0</v>
      </c>
      <c r="J38" s="27">
        <f t="shared" si="0"/>
        <v>0</v>
      </c>
      <c r="K38" s="27">
        <f>'[12]เย็น '!J38+'[12]เช้า '!J38+[12]บ่าย!J38</f>
        <v>0</v>
      </c>
      <c r="L38" s="27">
        <f>'[12]เย็น '!K38+'[12]เช้า '!K38+[12]บ่าย!K38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'[12]เย็น '!D39+'[12]เช้า '!D39+[12]บ่าย!D39</f>
        <v>0</v>
      </c>
      <c r="E39" s="27">
        <f>'[12]เย็น '!E39+'[12]เช้า '!E39+[12]บ่าย!E39</f>
        <v>0</v>
      </c>
      <c r="F39" s="27">
        <f>'[12]เย็น '!F39+'[12]เช้า '!F39+[12]บ่าย!F39</f>
        <v>0</v>
      </c>
      <c r="G39" s="27">
        <f>'[12]เย็น '!G39+'[12]เช้า '!G39+[12]บ่าย!G39</f>
        <v>0</v>
      </c>
      <c r="H39" s="27">
        <f>'[12]เย็น '!H39+'[12]เช้า '!H39+[12]บ่าย!H39</f>
        <v>0</v>
      </c>
      <c r="I39" s="27">
        <f>'[12]เย็น '!I39+'[12]เช้า '!I39+[12]บ่าย!I39</f>
        <v>0</v>
      </c>
      <c r="J39" s="27">
        <f t="shared" si="0"/>
        <v>0</v>
      </c>
      <c r="K39" s="27">
        <f>'[12]เย็น '!J39+'[12]เช้า '!J39+[12]บ่าย!J39</f>
        <v>0</v>
      </c>
      <c r="L39" s="27">
        <f>'[12]เย็น '!K39+'[12]เช้า '!K39+[12]บ่าย!K39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'[12]เย็น '!D40+'[12]เช้า '!D40+[12]บ่าย!D40</f>
        <v>0</v>
      </c>
      <c r="E40" s="27">
        <f>'[12]เย็น '!E40+'[12]เช้า '!E40+[12]บ่าย!E40</f>
        <v>0</v>
      </c>
      <c r="F40" s="27">
        <f>'[12]เย็น '!F40+'[12]เช้า '!F40+[12]บ่าย!F40</f>
        <v>0</v>
      </c>
      <c r="G40" s="27">
        <f>'[12]เย็น '!G40+'[12]เช้า '!G40+[12]บ่าย!G40</f>
        <v>0</v>
      </c>
      <c r="H40" s="27">
        <f>'[12]เย็น '!H40+'[12]เช้า '!H40+[12]บ่าย!H40</f>
        <v>0</v>
      </c>
      <c r="I40" s="27">
        <f>'[12]เย็น '!I40+'[12]เช้า '!I40+[12]บ่าย!I40</f>
        <v>0</v>
      </c>
      <c r="J40" s="27">
        <f t="shared" si="0"/>
        <v>0</v>
      </c>
      <c r="K40" s="27">
        <f>'[12]เย็น '!J40+'[12]เช้า '!J40+[12]บ่าย!J40</f>
        <v>0</v>
      </c>
      <c r="L40" s="27">
        <f>'[12]เย็น '!K40+'[12]เช้า '!K40+[12]บ่าย!K40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'[12]เย็น '!D41+'[12]เช้า '!D41+[12]บ่าย!D41</f>
        <v>0</v>
      </c>
      <c r="E41" s="27">
        <f>'[12]เย็น '!E41+'[12]เช้า '!E41+[12]บ่าย!E41</f>
        <v>0</v>
      </c>
      <c r="F41" s="27">
        <f>'[12]เย็น '!F41+'[12]เช้า '!F41+[12]บ่าย!F41</f>
        <v>0</v>
      </c>
      <c r="G41" s="27">
        <f>'[12]เย็น '!G41+'[12]เช้า '!G41+[12]บ่าย!G41</f>
        <v>0</v>
      </c>
      <c r="H41" s="27">
        <f>'[12]เย็น '!H41+'[12]เช้า '!H41+[12]บ่าย!H41</f>
        <v>0</v>
      </c>
      <c r="I41" s="27">
        <f>'[12]เย็น '!I41+'[12]เช้า '!I41+[12]บ่าย!I41</f>
        <v>0</v>
      </c>
      <c r="J41" s="27">
        <f t="shared" si="0"/>
        <v>0</v>
      </c>
      <c r="K41" s="27">
        <f>'[12]เย็น '!J41+'[12]เช้า '!J41+[12]บ่าย!J41</f>
        <v>0</v>
      </c>
      <c r="L41" s="27">
        <f>'[12]เย็น '!K41+'[12]เช้า '!K41+[12]บ่าย!K41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'[12]เย็น '!D42+'[12]เช้า '!D42+[12]บ่าย!D42</f>
        <v>0</v>
      </c>
      <c r="E42" s="27">
        <f>'[12]เย็น '!E42+'[12]เช้า '!E42+[12]บ่าย!E42</f>
        <v>0</v>
      </c>
      <c r="F42" s="27">
        <f>'[12]เย็น '!F42+'[12]เช้า '!F42+[12]บ่าย!F42</f>
        <v>0</v>
      </c>
      <c r="G42" s="27">
        <f>'[12]เย็น '!G42+'[12]เช้า '!G42+[12]บ่าย!G42</f>
        <v>0</v>
      </c>
      <c r="H42" s="27">
        <f>'[12]เย็น '!H42+'[12]เช้า '!H42+[12]บ่าย!H42</f>
        <v>0</v>
      </c>
      <c r="I42" s="27">
        <f>'[12]เย็น '!I42+'[12]เช้า '!I42+[12]บ่าย!I42</f>
        <v>0</v>
      </c>
      <c r="J42" s="27">
        <f t="shared" si="0"/>
        <v>0</v>
      </c>
      <c r="K42" s="27">
        <f>'[12]เย็น '!J42+'[12]เช้า '!J42+[12]บ่าย!J42</f>
        <v>0</v>
      </c>
      <c r="L42" s="27">
        <f>'[12]เย็น '!K42+'[12]เช้า '!K42+[12]บ่าย!K42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'[12]เย็น '!D43+'[12]เช้า '!D43+[12]บ่าย!D43</f>
        <v>0</v>
      </c>
      <c r="E43" s="27">
        <f>'[12]เย็น '!E43+'[12]เช้า '!E43+[12]บ่าย!E43</f>
        <v>0</v>
      </c>
      <c r="F43" s="27">
        <f>'[12]เย็น '!F43+'[12]เช้า '!F43+[12]บ่าย!F43</f>
        <v>0</v>
      </c>
      <c r="G43" s="27">
        <f>'[12]เย็น '!G43+'[12]เช้า '!G43+[12]บ่าย!G43</f>
        <v>0</v>
      </c>
      <c r="H43" s="27">
        <f>'[12]เย็น '!H43+'[12]เช้า '!H43+[12]บ่าย!H43</f>
        <v>0</v>
      </c>
      <c r="I43" s="27">
        <f>'[12]เย็น '!I43+'[12]เช้า '!I43+[12]บ่าย!I43</f>
        <v>0</v>
      </c>
      <c r="J43" s="27">
        <f t="shared" si="0"/>
        <v>0</v>
      </c>
      <c r="K43" s="27">
        <f>'[12]เย็น '!J43+'[12]เช้า '!J43+[12]บ่าย!J43</f>
        <v>0</v>
      </c>
      <c r="L43" s="27">
        <f>'[12]เย็น '!K43+'[12]เช้า '!K43+[12]บ่าย!K43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'[12]เย็น '!D44+'[12]เช้า '!D44+[12]บ่าย!D44</f>
        <v>0</v>
      </c>
      <c r="E44" s="27">
        <f>'[12]เย็น '!E44+'[12]เช้า '!E44+[12]บ่าย!E44</f>
        <v>0</v>
      </c>
      <c r="F44" s="27">
        <f>'[12]เย็น '!F44+'[12]เช้า '!F44+[12]บ่าย!F44</f>
        <v>0</v>
      </c>
      <c r="G44" s="27">
        <f>'[12]เย็น '!G44+'[12]เช้า '!G44+[12]บ่าย!G44</f>
        <v>0</v>
      </c>
      <c r="H44" s="27">
        <f>'[12]เย็น '!H44+'[12]เช้า '!H44+[12]บ่าย!H44</f>
        <v>0</v>
      </c>
      <c r="I44" s="27">
        <f>'[12]เย็น '!I44+'[12]เช้า '!I44+[12]บ่าย!I44</f>
        <v>0</v>
      </c>
      <c r="J44" s="27">
        <f t="shared" si="0"/>
        <v>0</v>
      </c>
      <c r="K44" s="27">
        <f>'[12]เย็น '!J44+'[12]เช้า '!J44+[12]บ่าย!J44</f>
        <v>0</v>
      </c>
      <c r="L44" s="27">
        <f>'[12]เย็น '!K44+'[12]เช้า '!K44+[12]บ่าย!K44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'[12]เย็น '!D45+'[12]เช้า '!D45+[12]บ่าย!D45</f>
        <v>0</v>
      </c>
      <c r="E45" s="27">
        <f>'[12]เย็น '!E45+'[12]เช้า '!E45+[12]บ่าย!E45</f>
        <v>0</v>
      </c>
      <c r="F45" s="27">
        <f>'[12]เย็น '!F45+'[12]เช้า '!F45+[12]บ่าย!F45</f>
        <v>0</v>
      </c>
      <c r="G45" s="27">
        <f>'[12]เย็น '!G45+'[12]เช้า '!G45+[12]บ่าย!G45</f>
        <v>0</v>
      </c>
      <c r="H45" s="27">
        <f>'[12]เย็น '!H45+'[12]เช้า '!H45+[12]บ่าย!H45</f>
        <v>0</v>
      </c>
      <c r="I45" s="27">
        <f>'[12]เย็น '!I45+'[12]เช้า '!I45+[12]บ่าย!I45</f>
        <v>0</v>
      </c>
      <c r="J45" s="27">
        <f t="shared" si="0"/>
        <v>0</v>
      </c>
      <c r="K45" s="27">
        <f>'[12]เย็น '!J45+'[12]เช้า '!J45+[12]บ่าย!J45</f>
        <v>0</v>
      </c>
      <c r="L45" s="27">
        <f>'[12]เย็น '!K45+'[12]เช้า '!K45+[12]บ่าย!K45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'[12]เย็น '!D46+'[12]เช้า '!D46+[12]บ่าย!D46</f>
        <v>0</v>
      </c>
      <c r="E46" s="27">
        <f>'[12]เย็น '!E46+'[12]เช้า '!E46+[12]บ่าย!E46</f>
        <v>0</v>
      </c>
      <c r="F46" s="27">
        <f>'[12]เย็น '!F46+'[12]เช้า '!F46+[12]บ่าย!F46</f>
        <v>0</v>
      </c>
      <c r="G46" s="27">
        <f>'[12]เย็น '!G46+'[12]เช้า '!G46+[12]บ่าย!G46</f>
        <v>0</v>
      </c>
      <c r="H46" s="27">
        <f>'[12]เย็น '!H46+'[12]เช้า '!H46+[12]บ่าย!H46</f>
        <v>0</v>
      </c>
      <c r="I46" s="27">
        <f>'[12]เย็น '!I46+'[12]เช้า '!I46+[12]บ่าย!I46</f>
        <v>0</v>
      </c>
      <c r="J46" s="27">
        <f t="shared" si="0"/>
        <v>0</v>
      </c>
      <c r="K46" s="27">
        <f>'[12]เย็น '!J46+'[12]เช้า '!J46+[12]บ่าย!J46</f>
        <v>0</v>
      </c>
      <c r="L46" s="27">
        <f>'[12]เย็น '!K46+'[12]เช้า '!K46+[12]บ่าย!K46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'[12]เย็น '!D47+'[12]เช้า '!D47+[12]บ่าย!D47</f>
        <v>0</v>
      </c>
      <c r="E47" s="27">
        <f>'[12]เย็น '!E47+'[12]เช้า '!E47+[12]บ่าย!E47</f>
        <v>0</v>
      </c>
      <c r="F47" s="27">
        <f>'[12]เย็น '!F47+'[12]เช้า '!F47+[12]บ่าย!F47</f>
        <v>0</v>
      </c>
      <c r="G47" s="27">
        <f>'[12]เย็น '!G47+'[12]เช้า '!G47+[12]บ่าย!G47</f>
        <v>0</v>
      </c>
      <c r="H47" s="27">
        <f>'[12]เย็น '!H47+'[12]เช้า '!H47+[12]บ่าย!H47</f>
        <v>0</v>
      </c>
      <c r="I47" s="27">
        <f>'[12]เย็น '!I47+'[12]เช้า '!I47+[12]บ่าย!I47</f>
        <v>0</v>
      </c>
      <c r="J47" s="27">
        <f t="shared" si="0"/>
        <v>0</v>
      </c>
      <c r="K47" s="27">
        <f>'[12]เย็น '!J47+'[12]เช้า '!J47+[12]บ่าย!J47</f>
        <v>0</v>
      </c>
      <c r="L47" s="27">
        <f>'[12]เย็น '!K47+'[12]เช้า '!K47+[12]บ่าย!K47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'[12]เย็น '!D48+'[12]เช้า '!D48+[12]บ่าย!D48</f>
        <v>0</v>
      </c>
      <c r="E48" s="27">
        <f>'[12]เย็น '!E48+'[12]เช้า '!E48+[12]บ่าย!E48</f>
        <v>0</v>
      </c>
      <c r="F48" s="27">
        <f>'[12]เย็น '!F48+'[12]เช้า '!F48+[12]บ่าย!F48</f>
        <v>0</v>
      </c>
      <c r="G48" s="27">
        <f>'[12]เย็น '!G48+'[12]เช้า '!G48+[12]บ่าย!G48</f>
        <v>0</v>
      </c>
      <c r="H48" s="27">
        <f>'[12]เย็น '!H48+'[12]เช้า '!H48+[12]บ่าย!H48</f>
        <v>0</v>
      </c>
      <c r="I48" s="27">
        <f>'[12]เย็น '!I48+'[12]เช้า '!I48+[12]บ่าย!I48</f>
        <v>0</v>
      </c>
      <c r="J48" s="27">
        <f t="shared" si="0"/>
        <v>0</v>
      </c>
      <c r="K48" s="27">
        <f>'[12]เย็น '!J48+'[12]เช้า '!J48+[12]บ่าย!J48</f>
        <v>0</v>
      </c>
      <c r="L48" s="27">
        <f>'[12]เย็น '!K48+'[12]เช้า '!K48+[12]บ่าย!K48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'[12]เย็น '!D49+'[12]เช้า '!D49+[12]บ่าย!D49</f>
        <v>0</v>
      </c>
      <c r="E49" s="27">
        <f>'[12]เย็น '!E49+'[12]เช้า '!E49+[12]บ่าย!E49</f>
        <v>0</v>
      </c>
      <c r="F49" s="27">
        <f>'[12]เย็น '!F49+'[12]เช้า '!F49+[12]บ่าย!F49</f>
        <v>0</v>
      </c>
      <c r="G49" s="27">
        <f>'[12]เย็น '!G49+'[12]เช้า '!G49+[12]บ่าย!G49</f>
        <v>0</v>
      </c>
      <c r="H49" s="27">
        <f>'[12]เย็น '!H49+'[12]เช้า '!H49+[12]บ่าย!H49</f>
        <v>0</v>
      </c>
      <c r="I49" s="27">
        <f>'[12]เย็น '!I49+'[12]เช้า '!I49+[12]บ่าย!I49</f>
        <v>0</v>
      </c>
      <c r="J49" s="27">
        <f t="shared" si="0"/>
        <v>0</v>
      </c>
      <c r="K49" s="27">
        <f>'[12]เย็น '!J49+'[12]เช้า '!J49+[12]บ่าย!J49</f>
        <v>0</v>
      </c>
      <c r="L49" s="27">
        <f>'[12]เย็น '!K49+'[12]เช้า '!K49+[12]บ่าย!K49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'[12]เย็น '!D50+'[12]เช้า '!D50+[12]บ่าย!D50</f>
        <v>0</v>
      </c>
      <c r="E50" s="27">
        <f>'[12]เย็น '!E50+'[12]เช้า '!E50+[12]บ่าย!E50</f>
        <v>0</v>
      </c>
      <c r="F50" s="27">
        <f>'[12]เย็น '!F50+'[12]เช้า '!F50+[12]บ่าย!F50</f>
        <v>0</v>
      </c>
      <c r="G50" s="27">
        <f>'[12]เย็น '!G50+'[12]เช้า '!G50+[12]บ่าย!G50</f>
        <v>0</v>
      </c>
      <c r="H50" s="27">
        <f>'[12]เย็น '!H50+'[12]เช้า '!H50+[12]บ่าย!H50</f>
        <v>0</v>
      </c>
      <c r="I50" s="27">
        <f>'[12]เย็น '!I50+'[12]เช้า '!I50+[12]บ่าย!I50</f>
        <v>0</v>
      </c>
      <c r="J50" s="27">
        <f t="shared" si="0"/>
        <v>0</v>
      </c>
      <c r="K50" s="27">
        <f>'[12]เย็น '!J50+'[12]เช้า '!J50+[12]บ่าย!J50</f>
        <v>0</v>
      </c>
      <c r="L50" s="27">
        <f>'[12]เย็น '!K50+'[12]เช้า '!K50+[12]บ่าย!K50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'[12]เย็น '!D51+'[12]เช้า '!D51+[12]บ่าย!D51</f>
        <v>0</v>
      </c>
      <c r="E51" s="27">
        <f>'[12]เย็น '!E51+'[12]เช้า '!E51+[12]บ่าย!E51</f>
        <v>0</v>
      </c>
      <c r="F51" s="27">
        <f>'[12]เย็น '!F51+'[12]เช้า '!F51+[12]บ่าย!F51</f>
        <v>0</v>
      </c>
      <c r="G51" s="27">
        <f>'[12]เย็น '!G51+'[12]เช้า '!G51+[12]บ่าย!G51</f>
        <v>0</v>
      </c>
      <c r="H51" s="27">
        <f>'[12]เย็น '!H51+'[12]เช้า '!H51+[12]บ่าย!H51</f>
        <v>0</v>
      </c>
      <c r="I51" s="27">
        <f>'[12]เย็น '!I51+'[12]เช้า '!I51+[12]บ่าย!I51</f>
        <v>0</v>
      </c>
      <c r="J51" s="27">
        <f t="shared" si="0"/>
        <v>0</v>
      </c>
      <c r="K51" s="27">
        <f>'[12]เย็น '!J51+'[12]เช้า '!J51+[12]บ่าย!J51</f>
        <v>0</v>
      </c>
      <c r="L51" s="27">
        <f>'[12]เย็น '!K51+'[12]เช้า '!K51+[12]บ่าย!K51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'[12]เย็น '!D52+'[12]เช้า '!D52+[12]บ่าย!D52</f>
        <v>0</v>
      </c>
      <c r="E52" s="27">
        <f>'[12]เย็น '!E52+'[12]เช้า '!E52+[12]บ่าย!E52</f>
        <v>0</v>
      </c>
      <c r="F52" s="27">
        <f>'[12]เย็น '!F52+'[12]เช้า '!F52+[12]บ่าย!F52</f>
        <v>0</v>
      </c>
      <c r="G52" s="27">
        <f>'[12]เย็น '!G52+'[12]เช้า '!G52+[12]บ่าย!G52</f>
        <v>0</v>
      </c>
      <c r="H52" s="27">
        <f>'[12]เย็น '!H52+'[12]เช้า '!H52+[12]บ่าย!H52</f>
        <v>0</v>
      </c>
      <c r="I52" s="27">
        <f>'[12]เย็น '!I52+'[12]เช้า '!I52+[12]บ่าย!I52</f>
        <v>0</v>
      </c>
      <c r="J52" s="27">
        <f t="shared" si="0"/>
        <v>0</v>
      </c>
      <c r="K52" s="27">
        <f>'[12]เย็น '!J52+'[12]เช้า '!J52+[12]บ่าย!J52</f>
        <v>0</v>
      </c>
      <c r="L52" s="27">
        <f>'[12]เย็น '!K52+'[12]เช้า '!K52+[12]บ่าย!K52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'[12]เย็น '!D53+'[12]เช้า '!D53+[12]บ่าย!D53</f>
        <v>0</v>
      </c>
      <c r="E53" s="27">
        <f>'[12]เย็น '!E53+'[12]เช้า '!E53+[12]บ่าย!E53</f>
        <v>0</v>
      </c>
      <c r="F53" s="27">
        <f>'[12]เย็น '!F53+'[12]เช้า '!F53+[12]บ่าย!F53</f>
        <v>0</v>
      </c>
      <c r="G53" s="27">
        <f>'[12]เย็น '!G53+'[12]เช้า '!G53+[12]บ่าย!G53</f>
        <v>0</v>
      </c>
      <c r="H53" s="27">
        <f>'[12]เย็น '!H53+'[12]เช้า '!H53+[12]บ่าย!H53</f>
        <v>0</v>
      </c>
      <c r="I53" s="27">
        <f>'[12]เย็น '!I53+'[12]เช้า '!I53+[12]บ่าย!I53</f>
        <v>0</v>
      </c>
      <c r="J53" s="27">
        <f t="shared" si="0"/>
        <v>0</v>
      </c>
      <c r="K53" s="27">
        <f>'[12]เย็น '!J53+'[12]เช้า '!J53+[12]บ่าย!J53</f>
        <v>0</v>
      </c>
      <c r="L53" s="27">
        <f>'[12]เย็น '!K53+'[12]เช้า '!K53+[12]บ่าย!K53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'[12]เย็น '!D54+'[12]เช้า '!D54+[12]บ่าย!D54</f>
        <v>0</v>
      </c>
      <c r="E54" s="27">
        <f>'[12]เย็น '!E54+'[12]เช้า '!E54+[12]บ่าย!E54</f>
        <v>0</v>
      </c>
      <c r="F54" s="27">
        <f>'[12]เย็น '!F54+'[12]เช้า '!F54+[12]บ่าย!F54</f>
        <v>0</v>
      </c>
      <c r="G54" s="27">
        <f>'[12]เย็น '!G54+'[12]เช้า '!G54+[12]บ่าย!G54</f>
        <v>0</v>
      </c>
      <c r="H54" s="27">
        <f>'[12]เย็น '!H54+'[12]เช้า '!H54+[12]บ่าย!H54</f>
        <v>0</v>
      </c>
      <c r="I54" s="27">
        <f>'[12]เย็น '!I54+'[12]เช้า '!I54+[12]บ่าย!I54</f>
        <v>0</v>
      </c>
      <c r="J54" s="27">
        <f t="shared" si="0"/>
        <v>0</v>
      </c>
      <c r="K54" s="27">
        <f>'[12]เย็น '!J54+'[12]เช้า '!J54+[12]บ่าย!J54</f>
        <v>0</v>
      </c>
      <c r="L54" s="27">
        <f>'[12]เย็น '!K54+'[12]เช้า '!K54+[12]บ่าย!K54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'[12]เย็น '!D55+'[12]เช้า '!D55+[12]บ่าย!D55</f>
        <v>0</v>
      </c>
      <c r="E55" s="27">
        <f>'[12]เย็น '!E55+'[12]เช้า '!E55+[12]บ่าย!E55</f>
        <v>0</v>
      </c>
      <c r="F55" s="27">
        <f>'[12]เย็น '!F55+'[12]เช้า '!F55+[12]บ่าย!F55</f>
        <v>0</v>
      </c>
      <c r="G55" s="27">
        <f>'[12]เย็น '!G55+'[12]เช้า '!G55+[12]บ่าย!G55</f>
        <v>0</v>
      </c>
      <c r="H55" s="27">
        <f>'[12]เย็น '!H55+'[12]เช้า '!H55+[12]บ่าย!H55</f>
        <v>0</v>
      </c>
      <c r="I55" s="27">
        <f>'[12]เย็น '!I55+'[12]เช้า '!I55+[12]บ่าย!I55</f>
        <v>0</v>
      </c>
      <c r="J55" s="27">
        <f t="shared" si="0"/>
        <v>0</v>
      </c>
      <c r="K55" s="27">
        <f>'[12]เย็น '!J55+'[12]เช้า '!J55+[12]บ่าย!J55</f>
        <v>0</v>
      </c>
      <c r="L55" s="27">
        <f>'[12]เย็น '!K55+'[12]เช้า '!K55+[12]บ่าย!K55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'[12]เย็น '!D56+'[12]เช้า '!D56+[12]บ่าย!D56</f>
        <v>0</v>
      </c>
      <c r="E56" s="27">
        <f>'[12]เย็น '!E56+'[12]เช้า '!E56+[12]บ่าย!E56</f>
        <v>0</v>
      </c>
      <c r="F56" s="27">
        <f>'[12]เย็น '!F56+'[12]เช้า '!F56+[12]บ่าย!F56</f>
        <v>0</v>
      </c>
      <c r="G56" s="27">
        <f>'[12]เย็น '!G56+'[12]เช้า '!G56+[12]บ่าย!G56</f>
        <v>0</v>
      </c>
      <c r="H56" s="27">
        <f>'[12]เย็น '!H56+'[12]เช้า '!H56+[12]บ่าย!H56</f>
        <v>0</v>
      </c>
      <c r="I56" s="27">
        <f>'[12]เย็น '!I56+'[12]เช้า '!I56+[12]บ่าย!I56</f>
        <v>0</v>
      </c>
      <c r="J56" s="27">
        <f t="shared" si="0"/>
        <v>0</v>
      </c>
      <c r="K56" s="27">
        <f>'[12]เย็น '!J56+'[12]เช้า '!J56+[12]บ่าย!J56</f>
        <v>0</v>
      </c>
      <c r="L56" s="27">
        <f>'[12]เย็น '!K56+'[12]เช้า '!K56+[12]บ่าย!K56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'[12]เย็น '!D57+'[12]เช้า '!D57+[12]บ่าย!D57</f>
        <v>0</v>
      </c>
      <c r="E57" s="27">
        <f>'[12]เย็น '!E57+'[12]เช้า '!E57+[12]บ่าย!E57</f>
        <v>0</v>
      </c>
      <c r="F57" s="27">
        <f>'[12]เย็น '!F57+'[12]เช้า '!F57+[12]บ่าย!F57</f>
        <v>0</v>
      </c>
      <c r="G57" s="27">
        <f>'[12]เย็น '!G57+'[12]เช้า '!G57+[12]บ่าย!G57</f>
        <v>0</v>
      </c>
      <c r="H57" s="27">
        <f>'[12]เย็น '!H57+'[12]เช้า '!H57+[12]บ่าย!H57</f>
        <v>0</v>
      </c>
      <c r="I57" s="27">
        <f>'[12]เย็น '!I57+'[12]เช้า '!I57+[12]บ่าย!I57</f>
        <v>0</v>
      </c>
      <c r="J57" s="27">
        <f t="shared" si="0"/>
        <v>0</v>
      </c>
      <c r="K57" s="27">
        <f>'[12]เย็น '!J57+'[12]เช้า '!J57+[12]บ่าย!J57</f>
        <v>0</v>
      </c>
      <c r="L57" s="27">
        <f>'[12]เย็น '!K57+'[12]เช้า '!K57+[12]บ่าย!K57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'[12]เย็น '!D58+'[12]เช้า '!D58+[12]บ่าย!D58</f>
        <v>0</v>
      </c>
      <c r="E58" s="27">
        <f>'[12]เย็น '!E58+'[12]เช้า '!E58+[12]บ่าย!E58</f>
        <v>0</v>
      </c>
      <c r="F58" s="27">
        <f>'[12]เย็น '!F58+'[12]เช้า '!F58+[12]บ่าย!F58</f>
        <v>0</v>
      </c>
      <c r="G58" s="27">
        <f>'[12]เย็น '!G58+'[12]เช้า '!G58+[12]บ่าย!G58</f>
        <v>0</v>
      </c>
      <c r="H58" s="27">
        <f>'[12]เย็น '!H58+'[12]เช้า '!H58+[12]บ่าย!H58</f>
        <v>0</v>
      </c>
      <c r="I58" s="27">
        <f>'[12]เย็น '!I58+'[12]เช้า '!I58+[12]บ่าย!I58</f>
        <v>0</v>
      </c>
      <c r="J58" s="27">
        <f t="shared" si="0"/>
        <v>0</v>
      </c>
      <c r="K58" s="27">
        <f>'[12]เย็น '!J58+'[12]เช้า '!J58+[12]บ่าย!J58</f>
        <v>0</v>
      </c>
      <c r="L58" s="27">
        <f>'[12]เย็น '!K58+'[12]เช้า '!K58+[12]บ่าย!K58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'[12]เย็น '!D59+'[12]เช้า '!D59+[12]บ่าย!D59</f>
        <v>0</v>
      </c>
      <c r="E59" s="27">
        <f>'[12]เย็น '!E59+'[12]เช้า '!E59+[12]บ่าย!E59</f>
        <v>0</v>
      </c>
      <c r="F59" s="27">
        <f>'[12]เย็น '!F59+'[12]เช้า '!F59+[12]บ่าย!F59</f>
        <v>0</v>
      </c>
      <c r="G59" s="27">
        <f>'[12]เย็น '!G59+'[12]เช้า '!G59+[12]บ่าย!G59</f>
        <v>0</v>
      </c>
      <c r="H59" s="27">
        <f>'[12]เย็น '!H59+'[12]เช้า '!H59+[12]บ่าย!H59</f>
        <v>0</v>
      </c>
      <c r="I59" s="27">
        <f>'[12]เย็น '!I59+'[12]เช้า '!I59+[12]บ่าย!I59</f>
        <v>0</v>
      </c>
      <c r="J59" s="27">
        <f t="shared" si="0"/>
        <v>0</v>
      </c>
      <c r="K59" s="27">
        <f>'[12]เย็น '!J59+'[12]เช้า '!J59+[12]บ่าย!J59</f>
        <v>0</v>
      </c>
      <c r="L59" s="27">
        <f>'[12]เย็น '!K59+'[12]เช้า '!K59+[12]บ่าย!K59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'[12]เย็น '!D60+'[12]เช้า '!D60+[12]บ่าย!D60</f>
        <v>0</v>
      </c>
      <c r="E60" s="27">
        <f>'[12]เย็น '!E60+'[12]เช้า '!E60+[12]บ่าย!E60</f>
        <v>0</v>
      </c>
      <c r="F60" s="27">
        <f>'[12]เย็น '!F60+'[12]เช้า '!F60+[12]บ่าย!F60</f>
        <v>0</v>
      </c>
      <c r="G60" s="27">
        <f>'[12]เย็น '!G60+'[12]เช้า '!G60+[12]บ่าย!G60</f>
        <v>0</v>
      </c>
      <c r="H60" s="27">
        <f>'[12]เย็น '!H60+'[12]เช้า '!H60+[12]บ่าย!H60</f>
        <v>0</v>
      </c>
      <c r="I60" s="27">
        <f>'[12]เย็น '!I60+'[12]เช้า '!I60+[12]บ่าย!I60</f>
        <v>0</v>
      </c>
      <c r="J60" s="27">
        <f t="shared" si="0"/>
        <v>0</v>
      </c>
      <c r="K60" s="27">
        <f>'[12]เย็น '!J60+'[12]เช้า '!J60+[12]บ่าย!J60</f>
        <v>0</v>
      </c>
      <c r="L60" s="27">
        <f>'[12]เย็น '!K60+'[12]เช้า '!K60+[12]บ่าย!K60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'[12]เย็น '!D61+'[12]เช้า '!D61+[12]บ่าย!D61</f>
        <v>0</v>
      </c>
      <c r="E61" s="27">
        <f>'[12]เย็น '!E61+'[12]เช้า '!E61+[12]บ่าย!E61</f>
        <v>0</v>
      </c>
      <c r="F61" s="27">
        <f>'[12]เย็น '!F61+'[12]เช้า '!F61+[12]บ่าย!F61</f>
        <v>0</v>
      </c>
      <c r="G61" s="27">
        <f>'[12]เย็น '!G61+'[12]เช้า '!G61+[12]บ่าย!G61</f>
        <v>0</v>
      </c>
      <c r="H61" s="27">
        <f>'[12]เย็น '!H61+'[12]เช้า '!H61+[12]บ่าย!H61</f>
        <v>0</v>
      </c>
      <c r="I61" s="27">
        <f>'[12]เย็น '!I61+'[12]เช้า '!I61+[12]บ่าย!I61</f>
        <v>0</v>
      </c>
      <c r="J61" s="27">
        <f t="shared" si="0"/>
        <v>0</v>
      </c>
      <c r="K61" s="27">
        <f>'[12]เย็น '!J61+'[12]เช้า '!J61+[12]บ่าย!J61</f>
        <v>0</v>
      </c>
      <c r="L61" s="27">
        <f>'[12]เย็น '!K61+'[12]เช้า '!K61+[12]บ่าย!K61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'[12]เย็น '!D62+'[12]เช้า '!D62+[12]บ่าย!D62</f>
        <v>0</v>
      </c>
      <c r="E62" s="27">
        <f>'[12]เย็น '!E62+'[12]เช้า '!E62+[12]บ่าย!E62</f>
        <v>0</v>
      </c>
      <c r="F62" s="27">
        <f>'[12]เย็น '!F62+'[12]เช้า '!F62+[12]บ่าย!F62</f>
        <v>0</v>
      </c>
      <c r="G62" s="27">
        <f>'[12]เย็น '!G62+'[12]เช้า '!G62+[12]บ่าย!G62</f>
        <v>0</v>
      </c>
      <c r="H62" s="27">
        <f>'[12]เย็น '!H62+'[12]เช้า '!H62+[12]บ่าย!H62</f>
        <v>0</v>
      </c>
      <c r="I62" s="27">
        <f>'[12]เย็น '!I62+'[12]เช้า '!I62+[12]บ่าย!I62</f>
        <v>0</v>
      </c>
      <c r="J62" s="27">
        <f t="shared" si="0"/>
        <v>0</v>
      </c>
      <c r="K62" s="27">
        <f>'[12]เย็น '!J62+'[12]เช้า '!J62+[12]บ่าย!J62</f>
        <v>0</v>
      </c>
      <c r="L62" s="27">
        <f>'[12]เย็น '!K62+'[12]เช้า '!K62+[12]บ่าย!K62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'[12]เย็น '!D63+'[12]เช้า '!D63+[12]บ่าย!D63</f>
        <v>0</v>
      </c>
      <c r="E63" s="27">
        <f>'[12]เย็น '!E63+'[12]เช้า '!E63+[12]บ่าย!E63</f>
        <v>0</v>
      </c>
      <c r="F63" s="27">
        <f>'[12]เย็น '!F63+'[12]เช้า '!F63+[12]บ่าย!F63</f>
        <v>0</v>
      </c>
      <c r="G63" s="27">
        <f>'[12]เย็น '!G63+'[12]เช้า '!G63+[12]บ่าย!G63</f>
        <v>0</v>
      </c>
      <c r="H63" s="27">
        <f>'[12]เย็น '!H63+'[12]เช้า '!H63+[12]บ่าย!H63</f>
        <v>0</v>
      </c>
      <c r="I63" s="27">
        <f>'[12]เย็น '!I63+'[12]เช้า '!I63+[12]บ่าย!I63</f>
        <v>0</v>
      </c>
      <c r="J63" s="27">
        <f t="shared" si="0"/>
        <v>0</v>
      </c>
      <c r="K63" s="27">
        <f>'[12]เย็น '!J63+'[12]เช้า '!J63+[12]บ่าย!J63</f>
        <v>0</v>
      </c>
      <c r="L63" s="27">
        <f>'[12]เย็น '!K63+'[12]เช้า '!K63+[12]บ่าย!K63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'[12]เย็น '!D64+'[12]เช้า '!D64+[12]บ่าย!D64</f>
        <v>0</v>
      </c>
      <c r="E64" s="27">
        <f>'[12]เย็น '!E64+'[12]เช้า '!E64+[12]บ่าย!E64</f>
        <v>0</v>
      </c>
      <c r="F64" s="27">
        <f>'[12]เย็น '!F64+'[12]เช้า '!F64+[12]บ่าย!F64</f>
        <v>0</v>
      </c>
      <c r="G64" s="27">
        <f>'[12]เย็น '!G64+'[12]เช้า '!G64+[12]บ่าย!G64</f>
        <v>0</v>
      </c>
      <c r="H64" s="27">
        <f>'[12]เย็น '!H64+'[12]เช้า '!H64+[12]บ่าย!H64</f>
        <v>0</v>
      </c>
      <c r="I64" s="27">
        <f>'[12]เย็น '!I64+'[12]เช้า '!I64+[12]บ่าย!I64</f>
        <v>0</v>
      </c>
      <c r="J64" s="27">
        <f t="shared" si="0"/>
        <v>0</v>
      </c>
      <c r="K64" s="27">
        <f>'[12]เย็น '!J64+'[12]เช้า '!J64+[12]บ่าย!J64</f>
        <v>0</v>
      </c>
      <c r="L64" s="27">
        <f>'[12]เย็น '!K64+'[12]เช้า '!K64+[12]บ่าย!K64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'[12]เย็น '!D65+'[12]เช้า '!D65+[12]บ่าย!D65</f>
        <v>0</v>
      </c>
      <c r="E65" s="27">
        <f>'[12]เย็น '!E65+'[12]เช้า '!E65+[12]บ่าย!E65</f>
        <v>0</v>
      </c>
      <c r="F65" s="27">
        <f>'[12]เย็น '!F65+'[12]เช้า '!F65+[12]บ่าย!F65</f>
        <v>0</v>
      </c>
      <c r="G65" s="27">
        <f>'[12]เย็น '!G65+'[12]เช้า '!G65+[12]บ่าย!G65</f>
        <v>0</v>
      </c>
      <c r="H65" s="27">
        <f>'[12]เย็น '!H65+'[12]เช้า '!H65+[12]บ่าย!H65</f>
        <v>0</v>
      </c>
      <c r="I65" s="27">
        <f>'[12]เย็น '!I65+'[12]เช้า '!I65+[12]บ่าย!I65</f>
        <v>0</v>
      </c>
      <c r="J65" s="27">
        <f t="shared" si="0"/>
        <v>0</v>
      </c>
      <c r="K65" s="27">
        <f>'[12]เย็น '!J65+'[12]เช้า '!J65+[12]บ่าย!J65</f>
        <v>0</v>
      </c>
      <c r="L65" s="27">
        <f>'[12]เย็น '!K65+'[12]เช้า '!K65+[12]บ่าย!K65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[12]บ่าย!D66+'[12]เช้า '!D66+'[12]เย็น '!D66</f>
        <v>0</v>
      </c>
      <c r="E66" s="27">
        <f>[12]บ่าย!E66+'[12]เช้า '!E66+'[12]เย็น '!E66</f>
        <v>0</v>
      </c>
      <c r="F66" s="27">
        <f>[12]บ่าย!F66+'[12]เช้า '!F66+'[12]เย็น '!F66</f>
        <v>0</v>
      </c>
      <c r="G66" s="27">
        <f>[12]บ่าย!G66+'[12]เช้า '!G66+'[12]เย็น '!G66</f>
        <v>0</v>
      </c>
      <c r="H66" s="27">
        <f>[12]บ่าย!H66+'[12]เช้า '!H66+'[12]เย็น '!H66</f>
        <v>0</v>
      </c>
      <c r="I66" s="27">
        <f>[12]บ่าย!I66+'[12]เช้า '!I66+'[12]เย็น '!I66</f>
        <v>0</v>
      </c>
      <c r="J66" s="27">
        <f t="shared" si="0"/>
        <v>0</v>
      </c>
      <c r="K66" s="27">
        <f>[12]บ่าย!J66+'[12]เช้า '!J66+'[12]เย็น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65"/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'[12]เย็น '!D69+'[12]เช้า '!D69+[12]บ่าย!D69</f>
        <v>9</v>
      </c>
      <c r="E69" s="27">
        <f>'[12]เย็น '!E69+'[12]เช้า '!E69+[12]บ่าย!E69</f>
        <v>6</v>
      </c>
      <c r="F69" s="27">
        <f>'[12]เย็น '!F69+'[12]เช้า '!F69+[12]บ่าย!F69</f>
        <v>0</v>
      </c>
      <c r="G69" s="27">
        <f>'[12]เย็น '!G69+'[12]เช้า '!G69+[12]บ่าย!G69</f>
        <v>26</v>
      </c>
      <c r="H69" s="27">
        <f>'[12]เย็น '!H69+'[12]เช้า '!H69+[12]บ่าย!H69</f>
        <v>0</v>
      </c>
      <c r="I69" s="27">
        <f>'[12]เย็น '!I69+'[12]เช้า '!I69+[12]บ่าย!I69</f>
        <v>0</v>
      </c>
      <c r="J69" s="27">
        <f t="shared" si="0"/>
        <v>26</v>
      </c>
      <c r="K69" s="27">
        <f>'[12]เย็น '!J69+'[12]เช้า '!J69+[12]บ่าย!J69</f>
        <v>0</v>
      </c>
      <c r="L69" s="27">
        <f>'[12]เย็น '!K69+'[12]เช้า '!K69+[12]บ่าย!K69</f>
        <v>0</v>
      </c>
      <c r="M69" s="28">
        <f t="shared" ref="M69:M76" si="3">SUM(D69:L69)</f>
        <v>67</v>
      </c>
      <c r="N69" s="21"/>
      <c r="O69" s="21"/>
      <c r="P69" s="21"/>
      <c r="Q69" s="21"/>
      <c r="R69" s="29">
        <f t="shared" ref="R69:R88" si="4">(N69+O69+P69+Q69)-M69</f>
        <v>-67</v>
      </c>
    </row>
    <row r="70" spans="2:21" x14ac:dyDescent="0.25">
      <c r="B70" s="21">
        <v>1111023</v>
      </c>
      <c r="C70" s="37" t="s">
        <v>113</v>
      </c>
      <c r="D70" s="27">
        <f>'[12]เย็น '!D70+'[12]เช้า '!D70+[12]บ่าย!D70</f>
        <v>0</v>
      </c>
      <c r="E70" s="27">
        <f>'[12]เย็น '!E70+'[12]เช้า '!E70+[12]บ่าย!E70</f>
        <v>0</v>
      </c>
      <c r="F70" s="27">
        <f>'[12]เย็น '!F70+'[12]เช้า '!F70+[12]บ่าย!F70</f>
        <v>0</v>
      </c>
      <c r="G70" s="27">
        <f>'[12]เย็น '!G70+'[12]เช้า '!G70+[12]บ่าย!G70</f>
        <v>0</v>
      </c>
      <c r="H70" s="27">
        <f>'[12]เย็น '!H70+'[12]เช้า '!H70+[12]บ่าย!H70</f>
        <v>0</v>
      </c>
      <c r="I70" s="27">
        <f>'[12]เย็น '!I70+'[12]เช้า '!I70+[12]บ่าย!I70</f>
        <v>0</v>
      </c>
      <c r="J70" s="27">
        <f t="shared" si="0"/>
        <v>0</v>
      </c>
      <c r="K70" s="27">
        <f>'[12]เย็น '!J70+'[12]เช้า '!J70+[12]บ่าย!J70</f>
        <v>0</v>
      </c>
      <c r="L70" s="27">
        <f>'[12]เย็น '!K70+'[12]เช้า '!K70+[12]บ่าย!K70</f>
        <v>0</v>
      </c>
      <c r="M70" s="28">
        <f t="shared" si="3"/>
        <v>0</v>
      </c>
      <c r="N70" s="21"/>
      <c r="O70" s="21"/>
      <c r="P70" s="21"/>
      <c r="Q70" s="21"/>
      <c r="R70" s="29">
        <f t="shared" si="4"/>
        <v>0</v>
      </c>
    </row>
    <row r="71" spans="2:21" x14ac:dyDescent="0.25">
      <c r="B71" s="21">
        <v>1111016</v>
      </c>
      <c r="C71" s="37" t="s">
        <v>114</v>
      </c>
      <c r="D71" s="27">
        <f>'[12]เย็น '!D71+'[12]เช้า '!D71+[12]บ่าย!D71</f>
        <v>0</v>
      </c>
      <c r="E71" s="27">
        <f>'[12]เย็น '!E71+'[12]เช้า '!E71+[12]บ่าย!E71</f>
        <v>0</v>
      </c>
      <c r="F71" s="27">
        <f>'[12]เย็น '!F71+'[12]เช้า '!F71+[12]บ่าย!F71</f>
        <v>0</v>
      </c>
      <c r="G71" s="27">
        <f>'[12]เย็น '!G71+'[12]เช้า '!G71+[12]บ่าย!G71</f>
        <v>0</v>
      </c>
      <c r="H71" s="27">
        <f>'[12]เย็น '!H71+'[12]เช้า '!H71+[12]บ่าย!H71</f>
        <v>0</v>
      </c>
      <c r="I71" s="27">
        <f>'[12]เย็น '!I71+'[12]เช้า '!I71+[12]บ่าย!I71</f>
        <v>0</v>
      </c>
      <c r="J71" s="27">
        <f t="shared" si="0"/>
        <v>0</v>
      </c>
      <c r="K71" s="27">
        <f>'[12]เย็น '!J71+'[12]เช้า '!J71+[12]บ่าย!J71</f>
        <v>0</v>
      </c>
      <c r="L71" s="27">
        <f>'[12]เย็น '!K71+'[12]เช้า '!K71+[12]บ่าย!K71</f>
        <v>0</v>
      </c>
      <c r="M71" s="28">
        <f t="shared" si="3"/>
        <v>0</v>
      </c>
      <c r="N71" s="21"/>
      <c r="O71" s="21"/>
      <c r="P71" s="21"/>
      <c r="Q71" s="21"/>
      <c r="R71" s="29">
        <f t="shared" si="4"/>
        <v>0</v>
      </c>
    </row>
    <row r="72" spans="2:21" x14ac:dyDescent="0.25">
      <c r="B72" s="21">
        <v>1111014</v>
      </c>
      <c r="C72" s="37" t="s">
        <v>115</v>
      </c>
      <c r="D72" s="27">
        <f>'[12]เย็น '!D72+'[12]เช้า '!D72+[12]บ่าย!D72</f>
        <v>0</v>
      </c>
      <c r="E72" s="27">
        <f>'[12]เย็น '!E72+'[12]เช้า '!E72+[12]บ่าย!E72</f>
        <v>0</v>
      </c>
      <c r="F72" s="27">
        <f>'[12]เย็น '!F72+'[12]เช้า '!F72+[12]บ่าย!F72</f>
        <v>0</v>
      </c>
      <c r="G72" s="27">
        <f>'[12]เย็น '!G72+'[12]เช้า '!G72+[12]บ่าย!G72</f>
        <v>0</v>
      </c>
      <c r="H72" s="27">
        <f>'[12]เย็น '!H72+'[12]เช้า '!H72+[12]บ่าย!H72</f>
        <v>0</v>
      </c>
      <c r="I72" s="27">
        <f>'[12]เย็น '!I72+'[12]เช้า '!I72+[12]บ่าย!I72</f>
        <v>0</v>
      </c>
      <c r="J72" s="27">
        <f t="shared" ref="J72:J135" si="5">+G72+H72+I72</f>
        <v>0</v>
      </c>
      <c r="K72" s="27">
        <f>'[12]เย็น '!J72+'[12]เช้า '!J72+[12]บ่าย!J72</f>
        <v>0</v>
      </c>
      <c r="L72" s="27">
        <f>'[12]เย็น '!K72+'[12]เช้า '!K72+[12]บ่าย!K72</f>
        <v>0</v>
      </c>
      <c r="M72" s="28">
        <f t="shared" si="3"/>
        <v>0</v>
      </c>
      <c r="N72" s="21"/>
      <c r="O72" s="21"/>
      <c r="P72" s="21"/>
      <c r="Q72" s="21"/>
      <c r="R72" s="29">
        <f t="shared" si="4"/>
        <v>0</v>
      </c>
    </row>
    <row r="73" spans="2:21" x14ac:dyDescent="0.25">
      <c r="B73" s="21">
        <v>1111025</v>
      </c>
      <c r="C73" s="37" t="s">
        <v>116</v>
      </c>
      <c r="D73" s="27">
        <f>'[12]เย็น '!D73+'[12]เช้า '!D73+[12]บ่าย!D73</f>
        <v>0</v>
      </c>
      <c r="E73" s="27">
        <f>'[12]เย็น '!E73+'[12]เช้า '!E73+[12]บ่าย!E73</f>
        <v>0</v>
      </c>
      <c r="F73" s="27">
        <f>'[12]เย็น '!F73+'[12]เช้า '!F73+[12]บ่าย!F73</f>
        <v>0</v>
      </c>
      <c r="G73" s="27">
        <f>'[12]เย็น '!G73+'[12]เช้า '!G73+[12]บ่าย!G73</f>
        <v>0</v>
      </c>
      <c r="H73" s="27">
        <f>'[12]เย็น '!H73+'[12]เช้า '!H73+[12]บ่าย!H73</f>
        <v>0</v>
      </c>
      <c r="I73" s="27">
        <f>'[12]เย็น '!I73+'[12]เช้า '!I73+[12]บ่าย!I73</f>
        <v>0</v>
      </c>
      <c r="J73" s="27">
        <f t="shared" si="5"/>
        <v>0</v>
      </c>
      <c r="K73" s="27">
        <f>'[12]เย็น '!J73+'[12]เช้า '!J73+[12]บ่าย!J73</f>
        <v>0</v>
      </c>
      <c r="L73" s="27">
        <f>'[12]เย็น '!K73+'[12]เช้า '!K73+[12]บ่าย!K73</f>
        <v>0</v>
      </c>
      <c r="M73" s="28">
        <f t="shared" si="3"/>
        <v>0</v>
      </c>
      <c r="N73" s="21"/>
      <c r="O73" s="21"/>
      <c r="P73" s="21"/>
      <c r="Q73" s="21"/>
      <c r="R73" s="29">
        <f t="shared" si="4"/>
        <v>0</v>
      </c>
    </row>
    <row r="74" spans="2:21" x14ac:dyDescent="0.25">
      <c r="B74" s="21">
        <v>1111018</v>
      </c>
      <c r="C74" s="37" t="s">
        <v>117</v>
      </c>
      <c r="D74" s="27">
        <f>'[12]เย็น '!D74+'[12]เช้า '!D74+[12]บ่าย!D74</f>
        <v>0</v>
      </c>
      <c r="E74" s="27">
        <f>'[12]เย็น '!E74+'[12]เช้า '!E74+[12]บ่าย!E74</f>
        <v>0</v>
      </c>
      <c r="F74" s="27">
        <f>'[12]เย็น '!F74+'[12]เช้า '!F74+[12]บ่าย!F74</f>
        <v>0</v>
      </c>
      <c r="G74" s="27">
        <f>'[12]เย็น '!G74+'[12]เช้า '!G74+[12]บ่าย!G74</f>
        <v>0</v>
      </c>
      <c r="H74" s="27">
        <f>'[12]เย็น '!H74+'[12]เช้า '!H74+[12]บ่าย!H74</f>
        <v>0</v>
      </c>
      <c r="I74" s="27">
        <f>'[12]เย็น '!I74+'[12]เช้า '!I74+[12]บ่าย!I74</f>
        <v>0</v>
      </c>
      <c r="J74" s="27">
        <f t="shared" si="5"/>
        <v>0</v>
      </c>
      <c r="K74" s="27">
        <f>'[12]เย็น '!J74+'[12]เช้า '!J74+[12]บ่าย!J74</f>
        <v>0</v>
      </c>
      <c r="L74" s="27">
        <f>'[12]เย็น '!K74+'[12]เช้า '!K74+[12]บ่าย!K74</f>
        <v>0</v>
      </c>
      <c r="M74" s="28">
        <f t="shared" si="3"/>
        <v>0</v>
      </c>
      <c r="N74" s="21"/>
      <c r="O74" s="21"/>
      <c r="P74" s="21"/>
      <c r="Q74" s="21"/>
      <c r="R74" s="29">
        <f t="shared" si="4"/>
        <v>0</v>
      </c>
    </row>
    <row r="75" spans="2:21" x14ac:dyDescent="0.25">
      <c r="B75" s="21">
        <v>1111012</v>
      </c>
      <c r="C75" s="37" t="s">
        <v>118</v>
      </c>
      <c r="D75" s="27">
        <f>'[12]เย็น '!D75+'[12]เช้า '!D75+[12]บ่าย!D75</f>
        <v>0</v>
      </c>
      <c r="E75" s="27">
        <f>'[12]เย็น '!E75+'[12]เช้า '!E75+[12]บ่าย!E75</f>
        <v>0</v>
      </c>
      <c r="F75" s="27">
        <f>'[12]เย็น '!F75+'[12]เช้า '!F75+[12]บ่าย!F75</f>
        <v>0</v>
      </c>
      <c r="G75" s="27">
        <f>'[12]เย็น '!G75+'[12]เช้า '!G75+[12]บ่าย!G75</f>
        <v>0</v>
      </c>
      <c r="H75" s="27">
        <f>'[12]เย็น '!H75+'[12]เช้า '!H75+[12]บ่าย!H75</f>
        <v>0</v>
      </c>
      <c r="I75" s="27">
        <f>'[12]เย็น '!I75+'[12]เช้า '!I75+[12]บ่าย!I75</f>
        <v>0</v>
      </c>
      <c r="J75" s="27">
        <f t="shared" si="5"/>
        <v>0</v>
      </c>
      <c r="K75" s="27">
        <f>'[12]เย็น '!J75+'[12]เช้า '!J75+[12]บ่าย!J75</f>
        <v>0</v>
      </c>
      <c r="L75" s="27">
        <f>'[12]เย็น '!K75+'[12]เช้า '!K75+[12]บ่าย!K75</f>
        <v>0</v>
      </c>
      <c r="M75" s="28">
        <f t="shared" si="3"/>
        <v>0</v>
      </c>
      <c r="N75" s="21"/>
      <c r="O75" s="21"/>
      <c r="P75" s="21"/>
      <c r="Q75" s="21"/>
      <c r="R75" s="29">
        <f t="shared" si="4"/>
        <v>0</v>
      </c>
    </row>
    <row r="76" spans="2:21" x14ac:dyDescent="0.25">
      <c r="B76" s="21">
        <v>1111020</v>
      </c>
      <c r="C76" s="37" t="s">
        <v>119</v>
      </c>
      <c r="D76" s="27">
        <f>'[12]เย็น '!D76+'[12]เช้า '!D76+[12]บ่าย!D76</f>
        <v>0</v>
      </c>
      <c r="E76" s="27">
        <f>'[12]เย็น '!E76+'[12]เช้า '!E76+[12]บ่าย!E76</f>
        <v>0</v>
      </c>
      <c r="F76" s="27">
        <f>'[12]เย็น '!F76+'[12]เช้า '!F76+[12]บ่าย!F76</f>
        <v>0</v>
      </c>
      <c r="G76" s="27">
        <f>'[12]เย็น '!G76+'[12]เช้า '!G76+[12]บ่าย!G76</f>
        <v>0</v>
      </c>
      <c r="H76" s="27">
        <f>'[12]เย็น '!H76+'[12]เช้า '!H76+[12]บ่าย!H76</f>
        <v>0</v>
      </c>
      <c r="I76" s="27">
        <f>'[12]เย็น '!I76+'[12]เช้า '!I76+[12]บ่าย!I76</f>
        <v>0</v>
      </c>
      <c r="J76" s="27">
        <f t="shared" si="5"/>
        <v>0</v>
      </c>
      <c r="K76" s="27">
        <f>'[12]เย็น '!J76+'[12]เช้า '!J76+[12]บ่าย!J76</f>
        <v>0</v>
      </c>
      <c r="L76" s="27">
        <f>'[12]เย็น '!K76+'[12]เช้า '!K76+[12]บ่าย!K76</f>
        <v>0</v>
      </c>
      <c r="M76" s="28">
        <f t="shared" si="3"/>
        <v>0</v>
      </c>
      <c r="N76" s="21"/>
      <c r="O76" s="21"/>
      <c r="P76" s="21"/>
      <c r="Q76" s="21"/>
      <c r="R76" s="29">
        <f t="shared" si="4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5"/>
        <v>0</v>
      </c>
      <c r="K77" s="36"/>
      <c r="L77" s="36"/>
      <c r="M77" s="28"/>
      <c r="N77" s="21"/>
      <c r="O77" s="21"/>
      <c r="P77" s="21"/>
      <c r="Q77" s="21"/>
      <c r="R77" s="29">
        <f t="shared" si="4"/>
        <v>0</v>
      </c>
    </row>
    <row r="78" spans="2:21" ht="20.399999999999999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5"/>
        <v>0</v>
      </c>
      <c r="K78" s="65"/>
      <c r="L78" s="65"/>
      <c r="M78" s="65"/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'[12]เย็น '!D79+'[12]เช้า '!D79+[12]บ่าย!D79</f>
        <v>0</v>
      </c>
      <c r="E79" s="27">
        <f>'[12]เย็น '!E79+'[12]เช้า '!E79+[12]บ่าย!E79</f>
        <v>0</v>
      </c>
      <c r="F79" s="27">
        <f>'[12]เย็น '!F79+'[12]เช้า '!F79+[12]บ่าย!F79</f>
        <v>0</v>
      </c>
      <c r="G79" s="27">
        <f>'[12]เย็น '!G79+'[12]เช้า '!G79+[12]บ่าย!G79</f>
        <v>0</v>
      </c>
      <c r="H79" s="27">
        <f>'[12]เย็น '!H79+'[12]เช้า '!H79+[12]บ่าย!H79</f>
        <v>0</v>
      </c>
      <c r="I79" s="27">
        <f>'[12]เย็น '!I79+'[12]เช้า '!I79+[12]บ่าย!I79</f>
        <v>0</v>
      </c>
      <c r="J79" s="27">
        <f t="shared" si="5"/>
        <v>0</v>
      </c>
      <c r="K79" s="27">
        <f>'[12]เย็น '!J79+'[12]เช้า '!J79+[12]บ่าย!J79</f>
        <v>0</v>
      </c>
      <c r="L79" s="27">
        <f>'[12]เย็น '!K79+'[12]เช้า '!K79+[12]บ่าย!K79</f>
        <v>0</v>
      </c>
      <c r="M79" s="28">
        <f t="shared" ref="M79:M87" si="6">SUM(D79:L79)</f>
        <v>0</v>
      </c>
      <c r="N79" s="21"/>
      <c r="O79" s="21"/>
      <c r="P79" s="21"/>
      <c r="Q79" s="21"/>
      <c r="R79" s="29">
        <f t="shared" ref="R79:R87" si="7">(N79+O79+P79+Q79)-M79</f>
        <v>0</v>
      </c>
    </row>
    <row r="80" spans="2:21" x14ac:dyDescent="0.25">
      <c r="B80" s="21">
        <v>1111015</v>
      </c>
      <c r="C80" s="37" t="s">
        <v>122</v>
      </c>
      <c r="D80" s="27">
        <f>'[12]เย็น '!D80+'[12]เช้า '!D80+[12]บ่าย!D80</f>
        <v>0</v>
      </c>
      <c r="E80" s="27">
        <f>'[12]เย็น '!E80+'[12]เช้า '!E80+[12]บ่าย!E80</f>
        <v>0</v>
      </c>
      <c r="F80" s="27">
        <f>'[12]เย็น '!F80+'[12]เช้า '!F80+[12]บ่าย!F80</f>
        <v>0</v>
      </c>
      <c r="G80" s="27">
        <f>'[12]เย็น '!G80+'[12]เช้า '!G80+[12]บ่าย!G80</f>
        <v>0</v>
      </c>
      <c r="H80" s="27">
        <f>'[12]เย็น '!H80+'[12]เช้า '!H80+[12]บ่าย!H80</f>
        <v>0</v>
      </c>
      <c r="I80" s="27">
        <f>'[12]เย็น '!I80+'[12]เช้า '!I80+[12]บ่าย!I80</f>
        <v>0</v>
      </c>
      <c r="J80" s="27">
        <f t="shared" si="5"/>
        <v>0</v>
      </c>
      <c r="K80" s="27">
        <f>'[12]เย็น '!J80+'[12]เช้า '!J80+[12]บ่าย!J80</f>
        <v>0</v>
      </c>
      <c r="L80" s="27">
        <f>'[12]เย็น '!K80+'[12]เช้า '!K80+[12]บ่าย!K80</f>
        <v>0</v>
      </c>
      <c r="M80" s="28">
        <f t="shared" si="6"/>
        <v>0</v>
      </c>
      <c r="N80" s="21"/>
      <c r="O80" s="21"/>
      <c r="P80" s="21"/>
      <c r="Q80" s="21"/>
      <c r="R80" s="29">
        <f t="shared" si="7"/>
        <v>0</v>
      </c>
    </row>
    <row r="81" spans="2:18" x14ac:dyDescent="0.25">
      <c r="B81" s="21">
        <v>1111013</v>
      </c>
      <c r="C81" s="37" t="s">
        <v>123</v>
      </c>
      <c r="D81" s="27">
        <f>'[12]เย็น '!D81+'[12]เช้า '!D81+[12]บ่าย!D81</f>
        <v>0</v>
      </c>
      <c r="E81" s="27">
        <f>'[12]เย็น '!E81+'[12]เช้า '!E81+[12]บ่าย!E81</f>
        <v>0</v>
      </c>
      <c r="F81" s="27">
        <f>'[12]เย็น '!F81+'[12]เช้า '!F81+[12]บ่าย!F81</f>
        <v>0</v>
      </c>
      <c r="G81" s="27">
        <f>'[12]เย็น '!G81+'[12]เช้า '!G81+[12]บ่าย!G81</f>
        <v>0</v>
      </c>
      <c r="H81" s="27">
        <f>'[12]เย็น '!H81+'[12]เช้า '!H81+[12]บ่าย!H81</f>
        <v>0</v>
      </c>
      <c r="I81" s="27">
        <f>'[12]เย็น '!I81+'[12]เช้า '!I81+[12]บ่าย!I81</f>
        <v>0</v>
      </c>
      <c r="J81" s="27">
        <f t="shared" si="5"/>
        <v>0</v>
      </c>
      <c r="K81" s="27">
        <f>'[12]เย็น '!J81+'[12]เช้า '!J81+[12]บ่าย!J81</f>
        <v>0</v>
      </c>
      <c r="L81" s="27">
        <f>'[12]เย็น '!K81+'[12]เช้า '!K81+[12]บ่าย!K81</f>
        <v>0</v>
      </c>
      <c r="M81" s="28">
        <f t="shared" si="6"/>
        <v>0</v>
      </c>
      <c r="N81" s="21"/>
      <c r="O81" s="21"/>
      <c r="P81" s="21"/>
      <c r="Q81" s="21"/>
      <c r="R81" s="29">
        <f t="shared" si="7"/>
        <v>0</v>
      </c>
    </row>
    <row r="82" spans="2:18" x14ac:dyDescent="0.25">
      <c r="B82" s="21">
        <v>1111024</v>
      </c>
      <c r="C82" s="37" t="s">
        <v>124</v>
      </c>
      <c r="D82" s="27">
        <f>'[12]เย็น '!D82+'[12]เช้า '!D82+[12]บ่าย!D82</f>
        <v>0</v>
      </c>
      <c r="E82" s="27">
        <f>'[12]เย็น '!E82+'[12]เช้า '!E82+[12]บ่าย!E82</f>
        <v>0</v>
      </c>
      <c r="F82" s="27">
        <f>'[12]เย็น '!F82+'[12]เช้า '!F82+[12]บ่าย!F82</f>
        <v>0</v>
      </c>
      <c r="G82" s="27">
        <f>'[12]เย็น '!G82+'[12]เช้า '!G82+[12]บ่าย!G82</f>
        <v>0</v>
      </c>
      <c r="H82" s="27">
        <f>'[12]เย็น '!H82+'[12]เช้า '!H82+[12]บ่าย!H82</f>
        <v>0</v>
      </c>
      <c r="I82" s="27">
        <f>'[12]เย็น '!I82+'[12]เช้า '!I82+[12]บ่าย!I82</f>
        <v>0</v>
      </c>
      <c r="J82" s="27">
        <f t="shared" si="5"/>
        <v>0</v>
      </c>
      <c r="K82" s="27">
        <f>'[12]เย็น '!J82+'[12]เช้า '!J82+[12]บ่าย!J82</f>
        <v>0</v>
      </c>
      <c r="L82" s="27">
        <f>'[12]เย็น '!K82+'[12]เช้า '!K82+[12]บ่าย!K82</f>
        <v>0</v>
      </c>
      <c r="M82" s="28">
        <f t="shared" si="6"/>
        <v>0</v>
      </c>
      <c r="N82" s="21"/>
      <c r="O82" s="21"/>
      <c r="P82" s="21"/>
      <c r="Q82" s="21"/>
      <c r="R82" s="29">
        <f t="shared" si="7"/>
        <v>0</v>
      </c>
    </row>
    <row r="83" spans="2:18" x14ac:dyDescent="0.25">
      <c r="B83" s="21">
        <v>1111017</v>
      </c>
      <c r="C83" s="37" t="s">
        <v>125</v>
      </c>
      <c r="D83" s="27">
        <f>'[12]เย็น '!D83+'[12]เช้า '!D83+[12]บ่าย!D83</f>
        <v>0</v>
      </c>
      <c r="E83" s="27">
        <f>'[12]เย็น '!E83+'[12]เช้า '!E83+[12]บ่าย!E83</f>
        <v>0</v>
      </c>
      <c r="F83" s="27">
        <f>'[12]เย็น '!F83+'[12]เช้า '!F83+[12]บ่าย!F83</f>
        <v>0</v>
      </c>
      <c r="G83" s="27">
        <f>'[12]เย็น '!G83+'[12]เช้า '!G83+[12]บ่าย!G83</f>
        <v>0</v>
      </c>
      <c r="H83" s="27">
        <f>'[12]เย็น '!H83+'[12]เช้า '!H83+[12]บ่าย!H83</f>
        <v>0</v>
      </c>
      <c r="I83" s="27">
        <f>'[12]เย็น '!I83+'[12]เช้า '!I83+[12]บ่าย!I83</f>
        <v>0</v>
      </c>
      <c r="J83" s="27">
        <f t="shared" si="5"/>
        <v>0</v>
      </c>
      <c r="K83" s="27">
        <f>'[12]เย็น '!J83+'[12]เช้า '!J83+[12]บ่าย!J83</f>
        <v>0</v>
      </c>
      <c r="L83" s="27">
        <f>'[12]เย็น '!K83+'[12]เช้า '!K83+[12]บ่าย!K83</f>
        <v>0</v>
      </c>
      <c r="M83" s="28">
        <f t="shared" si="6"/>
        <v>0</v>
      </c>
      <c r="N83" s="21"/>
      <c r="O83" s="21"/>
      <c r="P83" s="21"/>
      <c r="Q83" s="21"/>
      <c r="R83" s="29">
        <f t="shared" si="7"/>
        <v>0</v>
      </c>
    </row>
    <row r="84" spans="2:18" x14ac:dyDescent="0.25">
      <c r="B84" s="21">
        <v>1111011</v>
      </c>
      <c r="C84" s="37" t="s">
        <v>126</v>
      </c>
      <c r="D84" s="27">
        <f>'[12]เย็น '!D84+'[12]เช้า '!D84+[12]บ่าย!D84</f>
        <v>0</v>
      </c>
      <c r="E84" s="27">
        <f>'[12]เย็น '!E84+'[12]เช้า '!E84+[12]บ่าย!E84</f>
        <v>0</v>
      </c>
      <c r="F84" s="27">
        <f>'[12]เย็น '!F84+'[12]เช้า '!F84+[12]บ่าย!F84</f>
        <v>0</v>
      </c>
      <c r="G84" s="27">
        <f>'[12]เย็น '!G84+'[12]เช้า '!G84+[12]บ่าย!G84</f>
        <v>0</v>
      </c>
      <c r="H84" s="27">
        <f>'[12]เย็น '!H84+'[12]เช้า '!H84+[12]บ่าย!H84</f>
        <v>0</v>
      </c>
      <c r="I84" s="27">
        <f>'[12]เย็น '!I84+'[12]เช้า '!I84+[12]บ่าย!I84</f>
        <v>0</v>
      </c>
      <c r="J84" s="27">
        <f t="shared" si="5"/>
        <v>0</v>
      </c>
      <c r="K84" s="27">
        <f>'[12]เย็น '!J84+'[12]เช้า '!J84+[12]บ่าย!J84</f>
        <v>0</v>
      </c>
      <c r="L84" s="27">
        <f>'[12]เย็น '!K84+'[12]เช้า '!K84+[12]บ่าย!K84</f>
        <v>0</v>
      </c>
      <c r="M84" s="28">
        <f t="shared" si="6"/>
        <v>0</v>
      </c>
      <c r="N84" s="21"/>
      <c r="O84" s="21"/>
      <c r="P84" s="21"/>
      <c r="Q84" s="21"/>
      <c r="R84" s="29">
        <f t="shared" si="7"/>
        <v>0</v>
      </c>
    </row>
    <row r="85" spans="2:18" x14ac:dyDescent="0.25">
      <c r="B85" s="21">
        <v>1111019</v>
      </c>
      <c r="C85" s="37" t="s">
        <v>127</v>
      </c>
      <c r="D85" s="27">
        <f>'[12]เย็น '!D85+'[12]เช้า '!D85+[12]บ่าย!D85</f>
        <v>0</v>
      </c>
      <c r="E85" s="27">
        <f>'[12]เย็น '!E85+'[12]เช้า '!E85+[12]บ่าย!E85</f>
        <v>0</v>
      </c>
      <c r="F85" s="27">
        <f>'[12]เย็น '!F85+'[12]เช้า '!F85+[12]บ่าย!F85</f>
        <v>0</v>
      </c>
      <c r="G85" s="27">
        <f>'[12]เย็น '!G85+'[12]เช้า '!G85+[12]บ่าย!G85</f>
        <v>0</v>
      </c>
      <c r="H85" s="27">
        <f>'[12]เย็น '!H85+'[12]เช้า '!H85+[12]บ่าย!H85</f>
        <v>0</v>
      </c>
      <c r="I85" s="27">
        <f>'[12]เย็น '!I85+'[12]เช้า '!I85+[12]บ่าย!I85</f>
        <v>0</v>
      </c>
      <c r="J85" s="27">
        <f t="shared" si="5"/>
        <v>0</v>
      </c>
      <c r="K85" s="27">
        <f>'[12]เย็น '!J85+'[12]เช้า '!J85+[12]บ่าย!J85</f>
        <v>0</v>
      </c>
      <c r="L85" s="27">
        <f>'[12]เย็น '!K85+'[12]เช้า '!K85+[12]บ่าย!K85</f>
        <v>0</v>
      </c>
      <c r="M85" s="28">
        <f t="shared" si="6"/>
        <v>0</v>
      </c>
      <c r="N85" s="21"/>
      <c r="O85" s="21"/>
      <c r="P85" s="21"/>
      <c r="Q85" s="21"/>
      <c r="R85" s="29">
        <f t="shared" si="7"/>
        <v>0</v>
      </c>
    </row>
    <row r="86" spans="2:18" x14ac:dyDescent="0.25">
      <c r="B86" s="21">
        <v>1113081</v>
      </c>
      <c r="C86" s="37" t="s">
        <v>128</v>
      </c>
      <c r="D86" s="27">
        <f>'[12]เย็น '!D86+'[12]เช้า '!D86+[12]บ่าย!D86</f>
        <v>0</v>
      </c>
      <c r="E86" s="27">
        <f>'[12]เย็น '!E86+'[12]เช้า '!E86+[12]บ่าย!E86</f>
        <v>0</v>
      </c>
      <c r="F86" s="27">
        <f>'[12]เย็น '!F86+'[12]เช้า '!F86+[12]บ่าย!F86</f>
        <v>0</v>
      </c>
      <c r="G86" s="27">
        <f>'[12]เย็น '!G86+'[12]เช้า '!G86+[12]บ่าย!G86</f>
        <v>0</v>
      </c>
      <c r="H86" s="27">
        <f>'[12]เย็น '!H86+'[12]เช้า '!H86+[12]บ่าย!H86</f>
        <v>0</v>
      </c>
      <c r="I86" s="27">
        <f>'[12]เย็น '!I86+'[12]เช้า '!I86+[12]บ่าย!I86</f>
        <v>0</v>
      </c>
      <c r="J86" s="27">
        <f t="shared" si="5"/>
        <v>0</v>
      </c>
      <c r="K86" s="27">
        <f>'[12]เย็น '!J86+'[12]เช้า '!J86+[12]บ่าย!J86</f>
        <v>0</v>
      </c>
      <c r="L86" s="27">
        <f>'[12]เย็น '!K86+'[12]เช้า '!K86+[12]บ่าย!K86</f>
        <v>0</v>
      </c>
      <c r="M86" s="28">
        <f t="shared" si="6"/>
        <v>0</v>
      </c>
      <c r="N86" s="21"/>
      <c r="O86" s="21"/>
      <c r="P86" s="21"/>
      <c r="Q86" s="21"/>
      <c r="R86" s="29">
        <f t="shared" si="7"/>
        <v>0</v>
      </c>
    </row>
    <row r="87" spans="2:18" x14ac:dyDescent="0.25">
      <c r="B87" s="21">
        <v>1111008</v>
      </c>
      <c r="C87" s="37" t="s">
        <v>33</v>
      </c>
      <c r="D87" s="27">
        <f>'[12]เย็น '!D87+'[12]เช้า '!D87+[12]บ่าย!D87</f>
        <v>0</v>
      </c>
      <c r="E87" s="27">
        <f>'[12]เย็น '!E87+'[12]เช้า '!E87+[12]บ่าย!E87</f>
        <v>0</v>
      </c>
      <c r="F87" s="27">
        <f>'[12]เย็น '!F87+'[12]เช้า '!F87+[12]บ่าย!F87</f>
        <v>0</v>
      </c>
      <c r="G87" s="27">
        <f>'[12]เย็น '!G87+'[12]เช้า '!G87+[12]บ่าย!G87</f>
        <v>0</v>
      </c>
      <c r="H87" s="27">
        <f>'[12]เย็น '!H87+'[12]เช้า '!H87+[12]บ่าย!H87</f>
        <v>0</v>
      </c>
      <c r="I87" s="27">
        <f>'[12]เย็น '!I87+'[12]เช้า '!I87+[12]บ่าย!I87</f>
        <v>0</v>
      </c>
      <c r="J87" s="27">
        <f t="shared" si="5"/>
        <v>0</v>
      </c>
      <c r="K87" s="27">
        <f>'[12]เย็น '!J87+'[12]เช้า '!J87+[12]บ่าย!J87</f>
        <v>0</v>
      </c>
      <c r="L87" s="27">
        <f>'[12]เย็น '!K87+'[12]เช้า '!K87+[12]บ่าย!K87</f>
        <v>5</v>
      </c>
      <c r="M87" s="28">
        <f t="shared" si="6"/>
        <v>5</v>
      </c>
      <c r="N87" s="21"/>
      <c r="O87" s="21"/>
      <c r="P87" s="21"/>
      <c r="Q87" s="21"/>
      <c r="R87" s="29">
        <f t="shared" si="7"/>
        <v>-5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5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4"/>
        <v>0</v>
      </c>
    </row>
    <row r="89" spans="2:18" ht="20.399999999999999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5"/>
        <v>0</v>
      </c>
      <c r="K89" s="65"/>
      <c r="L89" s="65"/>
      <c r="M89" s="65"/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'[12]เย็น '!D90+'[12]เช้า '!D90+[12]บ่าย!D90</f>
        <v>6</v>
      </c>
      <c r="E90" s="27">
        <f>'[12]เย็น '!E90+'[12]เช้า '!E90+[12]บ่าย!E90</f>
        <v>1</v>
      </c>
      <c r="F90" s="27">
        <f>'[12]เย็น '!F90+'[12]เช้า '!F90+[12]บ่าย!F90</f>
        <v>4</v>
      </c>
      <c r="G90" s="27">
        <f>'[12]เย็น '!G90+'[12]เช้า '!G90+[12]บ่าย!G90</f>
        <v>0</v>
      </c>
      <c r="H90" s="27">
        <f>'[12]เย็น '!H90+'[12]เช้า '!H90+[12]บ่าย!H90</f>
        <v>0</v>
      </c>
      <c r="I90" s="27">
        <f>'[12]เย็น '!I90+'[12]เช้า '!I90+[12]บ่าย!I90</f>
        <v>0</v>
      </c>
      <c r="J90" s="27">
        <f t="shared" si="5"/>
        <v>0</v>
      </c>
      <c r="K90" s="27">
        <f>'[12]เย็น '!J90+'[12]เช้า '!J90+[12]บ่าย!J90</f>
        <v>0</v>
      </c>
      <c r="L90" s="27">
        <f>'[12]เย็น '!K90+'[12]เช้า '!K90+[12]บ่าย!K90</f>
        <v>10</v>
      </c>
      <c r="M90" s="28">
        <f t="shared" ref="M90:M99" si="8">SUM(D90:L90)</f>
        <v>21</v>
      </c>
      <c r="N90" s="21"/>
      <c r="O90" s="21"/>
      <c r="P90" s="21"/>
      <c r="Q90" s="21"/>
      <c r="R90" s="29">
        <f t="shared" ref="R90:R99" si="9">(N90+O90+P90+Q90)-M90</f>
        <v>-21</v>
      </c>
    </row>
    <row r="91" spans="2:18" x14ac:dyDescent="0.25">
      <c r="B91" s="21">
        <v>1112011</v>
      </c>
      <c r="C91" s="37" t="s">
        <v>131</v>
      </c>
      <c r="D91" s="27">
        <f>'[12]เย็น '!D91+'[12]เช้า '!D91+[12]บ่าย!D91</f>
        <v>6</v>
      </c>
      <c r="E91" s="27">
        <f>'[12]เย็น '!E91+'[12]เช้า '!E91+[12]บ่าย!E91</f>
        <v>0</v>
      </c>
      <c r="F91" s="27">
        <f>'[12]เย็น '!F91+'[12]เช้า '!F91+[12]บ่าย!F91</f>
        <v>3</v>
      </c>
      <c r="G91" s="27">
        <f>'[12]เย็น '!G91+'[12]เช้า '!G91+[12]บ่าย!G91</f>
        <v>0</v>
      </c>
      <c r="H91" s="27">
        <f>'[12]เย็น '!H91+'[12]เช้า '!H91+[12]บ่าย!H91</f>
        <v>0</v>
      </c>
      <c r="I91" s="27">
        <f>'[12]เย็น '!I91+'[12]เช้า '!I91+[12]บ่าย!I91</f>
        <v>0</v>
      </c>
      <c r="J91" s="27">
        <f t="shared" si="5"/>
        <v>0</v>
      </c>
      <c r="K91" s="27">
        <f>'[12]เย็น '!J91+'[12]เช้า '!J91+[12]บ่าย!J91</f>
        <v>0</v>
      </c>
      <c r="L91" s="27">
        <f>'[12]เย็น '!K91+'[12]เช้า '!K91+[12]บ่าย!K91</f>
        <v>0</v>
      </c>
      <c r="M91" s="28">
        <f t="shared" si="8"/>
        <v>9</v>
      </c>
      <c r="N91" s="21"/>
      <c r="O91" s="21"/>
      <c r="P91" s="21"/>
      <c r="Q91" s="21"/>
      <c r="R91" s="29">
        <f t="shared" si="9"/>
        <v>-9</v>
      </c>
    </row>
    <row r="92" spans="2:18" x14ac:dyDescent="0.25">
      <c r="B92" s="21">
        <v>1112003</v>
      </c>
      <c r="C92" s="37" t="s">
        <v>132</v>
      </c>
      <c r="D92" s="27">
        <f>'[12]เย็น '!D92+'[12]เช้า '!D92+[12]บ่าย!D92</f>
        <v>7</v>
      </c>
      <c r="E92" s="27">
        <f>'[12]เย็น '!E92+'[12]เช้า '!E92+[12]บ่าย!E92</f>
        <v>0</v>
      </c>
      <c r="F92" s="27">
        <f>'[12]เย็น '!F92+'[12]เช้า '!F92+[12]บ่าย!F92</f>
        <v>4</v>
      </c>
      <c r="G92" s="27">
        <f>'[12]เย็น '!G92+'[12]เช้า '!G92+[12]บ่าย!G92</f>
        <v>0</v>
      </c>
      <c r="H92" s="27">
        <f>'[12]เย็น '!H92+'[12]เช้า '!H92+[12]บ่าย!H92</f>
        <v>0</v>
      </c>
      <c r="I92" s="27">
        <f>'[12]เย็น '!I92+'[12]เช้า '!I92+[12]บ่าย!I92</f>
        <v>0</v>
      </c>
      <c r="J92" s="27">
        <f t="shared" si="5"/>
        <v>0</v>
      </c>
      <c r="K92" s="27">
        <f>'[12]เย็น '!J92+'[12]เช้า '!J92+[12]บ่าย!J92</f>
        <v>0</v>
      </c>
      <c r="L92" s="27">
        <f>'[12]เย็น '!K92+'[12]เช้า '!K92+[12]บ่าย!K92</f>
        <v>0</v>
      </c>
      <c r="M92" s="28">
        <f t="shared" si="8"/>
        <v>11</v>
      </c>
      <c r="N92" s="21"/>
      <c r="O92" s="21"/>
      <c r="P92" s="21"/>
      <c r="Q92" s="21"/>
      <c r="R92" s="29">
        <f t="shared" si="9"/>
        <v>-11</v>
      </c>
    </row>
    <row r="93" spans="2:18" x14ac:dyDescent="0.25">
      <c r="B93" s="21">
        <v>1112005</v>
      </c>
      <c r="C93" s="37" t="s">
        <v>133</v>
      </c>
      <c r="D93" s="27">
        <f>'[12]เย็น '!D93+'[12]เช้า '!D93+[12]บ่าย!D93</f>
        <v>6</v>
      </c>
      <c r="E93" s="27">
        <f>'[12]เย็น '!E93+'[12]เช้า '!E93+[12]บ่าย!E93</f>
        <v>0</v>
      </c>
      <c r="F93" s="27">
        <f>'[12]เย็น '!F93+'[12]เช้า '!F93+[12]บ่าย!F93</f>
        <v>4</v>
      </c>
      <c r="G93" s="27">
        <f>'[12]เย็น '!G93+'[12]เช้า '!G93+[12]บ่าย!G93</f>
        <v>0</v>
      </c>
      <c r="H93" s="27">
        <f>'[12]เย็น '!H93+'[12]เช้า '!H93+[12]บ่าย!H93</f>
        <v>0</v>
      </c>
      <c r="I93" s="27">
        <f>'[12]เย็น '!I93+'[12]เช้า '!I93+[12]บ่าย!I93</f>
        <v>0</v>
      </c>
      <c r="J93" s="27">
        <f t="shared" si="5"/>
        <v>0</v>
      </c>
      <c r="K93" s="27">
        <f>'[12]เย็น '!J93+'[12]เช้า '!J93+[12]บ่าย!J93</f>
        <v>0</v>
      </c>
      <c r="L93" s="27">
        <f>'[12]เย็น '!K93+'[12]เช้า '!K93+[12]บ่าย!K93</f>
        <v>12</v>
      </c>
      <c r="M93" s="28">
        <f t="shared" si="8"/>
        <v>22</v>
      </c>
      <c r="N93" s="21"/>
      <c r="O93" s="21"/>
      <c r="P93" s="21"/>
      <c r="Q93" s="21"/>
      <c r="R93" s="29">
        <f t="shared" si="9"/>
        <v>-22</v>
      </c>
    </row>
    <row r="94" spans="2:18" x14ac:dyDescent="0.25">
      <c r="B94" s="21">
        <v>1112007</v>
      </c>
      <c r="C94" s="37" t="s">
        <v>134</v>
      </c>
      <c r="D94" s="27">
        <f>'[12]เย็น '!D94+'[12]เช้า '!D94+[12]บ่าย!D94</f>
        <v>0</v>
      </c>
      <c r="E94" s="27">
        <f>'[12]เย็น '!E94+'[12]เช้า '!E94+[12]บ่าย!E94</f>
        <v>0</v>
      </c>
      <c r="F94" s="27">
        <f>'[12]เย็น '!F94+'[12]เช้า '!F94+[12]บ่าย!F94</f>
        <v>0</v>
      </c>
      <c r="G94" s="27">
        <f>'[12]เย็น '!G94+'[12]เช้า '!G94+[12]บ่าย!G94</f>
        <v>0</v>
      </c>
      <c r="H94" s="27">
        <f>'[12]เย็น '!H94+'[12]เช้า '!H94+[12]บ่าย!H94</f>
        <v>0</v>
      </c>
      <c r="I94" s="27">
        <f>'[12]เย็น '!I94+'[12]เช้า '!I94+[12]บ่าย!I94</f>
        <v>0</v>
      </c>
      <c r="J94" s="27">
        <f t="shared" si="5"/>
        <v>0</v>
      </c>
      <c r="K94" s="27">
        <f>'[12]เย็น '!J94+'[12]เช้า '!J94+[12]บ่าย!J94</f>
        <v>0</v>
      </c>
      <c r="L94" s="27">
        <f>'[12]เย็น '!K94+'[12]เช้า '!K94+[12]บ่าย!K94</f>
        <v>0</v>
      </c>
      <c r="M94" s="28">
        <f t="shared" si="8"/>
        <v>0</v>
      </c>
      <c r="N94" s="21"/>
      <c r="O94" s="21"/>
      <c r="P94" s="21"/>
      <c r="Q94" s="21"/>
      <c r="R94" s="29">
        <f t="shared" si="9"/>
        <v>0</v>
      </c>
    </row>
    <row r="95" spans="2:18" x14ac:dyDescent="0.25">
      <c r="B95" s="21">
        <v>1112019</v>
      </c>
      <c r="C95" s="37" t="s">
        <v>135</v>
      </c>
      <c r="D95" s="27">
        <f>'[12]เย็น '!D95+'[12]เช้า '!D95+[12]บ่าย!D95</f>
        <v>0</v>
      </c>
      <c r="E95" s="27">
        <f>'[12]เย็น '!E95+'[12]เช้า '!E95+[12]บ่าย!E95</f>
        <v>0</v>
      </c>
      <c r="F95" s="27">
        <f>'[12]เย็น '!F95+'[12]เช้า '!F95+[12]บ่าย!F95</f>
        <v>0</v>
      </c>
      <c r="G95" s="27">
        <f>'[12]เย็น '!G95+'[12]เช้า '!G95+[12]บ่าย!G95</f>
        <v>0</v>
      </c>
      <c r="H95" s="27">
        <f>'[12]เย็น '!H95+'[12]เช้า '!H95+[12]บ่าย!H95</f>
        <v>0</v>
      </c>
      <c r="I95" s="27">
        <f>'[12]เย็น '!I95+'[12]เช้า '!I95+[12]บ่าย!I95</f>
        <v>0</v>
      </c>
      <c r="J95" s="27">
        <f t="shared" si="5"/>
        <v>0</v>
      </c>
      <c r="K95" s="27">
        <f>'[12]เย็น '!J95+'[12]เช้า '!J95+[12]บ่าย!J95</f>
        <v>0</v>
      </c>
      <c r="L95" s="27">
        <f>'[12]เย็น '!K95+'[12]เช้า '!K95+[12]บ่าย!K95</f>
        <v>0</v>
      </c>
      <c r="M95" s="28">
        <f t="shared" si="8"/>
        <v>0</v>
      </c>
      <c r="N95" s="21"/>
      <c r="O95" s="21"/>
      <c r="P95" s="21"/>
      <c r="Q95" s="21"/>
      <c r="R95" s="29">
        <f t="shared" si="9"/>
        <v>0</v>
      </c>
    </row>
    <row r="96" spans="2:18" x14ac:dyDescent="0.25">
      <c r="B96" s="21">
        <v>1112017</v>
      </c>
      <c r="C96" s="37" t="s">
        <v>136</v>
      </c>
      <c r="D96" s="27">
        <f>'[12]เย็น '!D96+'[12]เช้า '!D96+[12]บ่าย!D96</f>
        <v>0</v>
      </c>
      <c r="E96" s="27">
        <f>'[12]เย็น '!E96+'[12]เช้า '!E96+[12]บ่าย!E96</f>
        <v>0</v>
      </c>
      <c r="F96" s="27">
        <f>'[12]เย็น '!F96+'[12]เช้า '!F96+[12]บ่าย!F96</f>
        <v>0</v>
      </c>
      <c r="G96" s="27">
        <f>'[12]เย็น '!G96+'[12]เช้า '!G96+[12]บ่าย!G96</f>
        <v>0</v>
      </c>
      <c r="H96" s="27">
        <f>'[12]เย็น '!H96+'[12]เช้า '!H96+[12]บ่าย!H96</f>
        <v>0</v>
      </c>
      <c r="I96" s="27">
        <f>'[12]เย็น '!I96+'[12]เช้า '!I96+[12]บ่าย!I96</f>
        <v>0</v>
      </c>
      <c r="J96" s="27">
        <f t="shared" si="5"/>
        <v>0</v>
      </c>
      <c r="K96" s="27">
        <f>'[12]เย็น '!J96+'[12]เช้า '!J96+[12]บ่าย!J96</f>
        <v>0</v>
      </c>
      <c r="L96" s="27">
        <f>'[12]เย็น '!K96+'[12]เช้า '!K96+[12]บ่าย!K96</f>
        <v>10</v>
      </c>
      <c r="M96" s="28">
        <f t="shared" si="8"/>
        <v>10</v>
      </c>
      <c r="N96" s="21"/>
      <c r="O96" s="21"/>
      <c r="P96" s="21"/>
      <c r="Q96" s="21"/>
      <c r="R96" s="29">
        <f t="shared" si="9"/>
        <v>-10</v>
      </c>
    </row>
    <row r="97" spans="2:18" x14ac:dyDescent="0.25">
      <c r="B97" s="21">
        <v>1112015</v>
      </c>
      <c r="C97" s="37" t="s">
        <v>137</v>
      </c>
      <c r="D97" s="27">
        <f>'[12]เย็น '!D97+'[12]เช้า '!D97+[12]บ่าย!D97</f>
        <v>0</v>
      </c>
      <c r="E97" s="27">
        <f>'[12]เย็น '!E97+'[12]เช้า '!E97+[12]บ่าย!E97</f>
        <v>0</v>
      </c>
      <c r="F97" s="27">
        <f>'[12]เย็น '!F97+'[12]เช้า '!F97+[12]บ่าย!F97</f>
        <v>0</v>
      </c>
      <c r="G97" s="27">
        <f>'[12]เย็น '!G97+'[12]เช้า '!G97+[12]บ่าย!G97</f>
        <v>0</v>
      </c>
      <c r="H97" s="27">
        <f>'[12]เย็น '!H97+'[12]เช้า '!H97+[12]บ่าย!H97</f>
        <v>0</v>
      </c>
      <c r="I97" s="27">
        <f>'[12]เย็น '!I97+'[12]เช้า '!I97+[12]บ่าย!I97</f>
        <v>0</v>
      </c>
      <c r="J97" s="27">
        <f t="shared" si="5"/>
        <v>0</v>
      </c>
      <c r="K97" s="27">
        <f>'[12]เย็น '!J97+'[12]เช้า '!J97+[12]บ่าย!J97</f>
        <v>0</v>
      </c>
      <c r="L97" s="27">
        <f>'[12]เย็น '!K97+'[12]เช้า '!K97+[12]บ่าย!K97</f>
        <v>0</v>
      </c>
      <c r="M97" s="28">
        <f t="shared" si="8"/>
        <v>0</v>
      </c>
      <c r="N97" s="21"/>
      <c r="O97" s="21"/>
      <c r="P97" s="21"/>
      <c r="Q97" s="21"/>
      <c r="R97" s="29">
        <f t="shared" si="9"/>
        <v>0</v>
      </c>
    </row>
    <row r="98" spans="2:18" x14ac:dyDescent="0.25">
      <c r="B98" s="21">
        <v>1112013</v>
      </c>
      <c r="C98" s="37" t="s">
        <v>138</v>
      </c>
      <c r="D98" s="27">
        <f>'[12]เย็น '!D98+'[12]เช้า '!D98+[12]บ่าย!D98</f>
        <v>0</v>
      </c>
      <c r="E98" s="27">
        <f>'[12]เย็น '!E98+'[12]เช้า '!E98+[12]บ่าย!E98</f>
        <v>0</v>
      </c>
      <c r="F98" s="27">
        <f>'[12]เย็น '!F98+'[12]เช้า '!F98+[12]บ่าย!F98</f>
        <v>0</v>
      </c>
      <c r="G98" s="27">
        <f>'[12]เย็น '!G98+'[12]เช้า '!G98+[12]บ่าย!G98</f>
        <v>0</v>
      </c>
      <c r="H98" s="27">
        <f>'[12]เย็น '!H98+'[12]เช้า '!H98+[12]บ่าย!H98</f>
        <v>0</v>
      </c>
      <c r="I98" s="27">
        <f>'[12]เย็น '!I98+'[12]เช้า '!I98+[12]บ่าย!I98</f>
        <v>0</v>
      </c>
      <c r="J98" s="27">
        <f t="shared" si="5"/>
        <v>0</v>
      </c>
      <c r="K98" s="27">
        <f>'[12]เย็น '!J98+'[12]เช้า '!J98+[12]บ่าย!J98</f>
        <v>0</v>
      </c>
      <c r="L98" s="27">
        <f>'[12]เย็น '!K98+'[12]เช้า '!K98+[12]บ่าย!K98</f>
        <v>0</v>
      </c>
      <c r="M98" s="28">
        <f t="shared" si="8"/>
        <v>0</v>
      </c>
      <c r="N98" s="21"/>
      <c r="O98" s="21"/>
      <c r="P98" s="21"/>
      <c r="Q98" s="21"/>
      <c r="R98" s="29">
        <f t="shared" si="9"/>
        <v>0</v>
      </c>
    </row>
    <row r="99" spans="2:18" x14ac:dyDescent="0.25">
      <c r="B99" s="21">
        <v>1124043</v>
      </c>
      <c r="C99" s="37" t="s">
        <v>139</v>
      </c>
      <c r="D99" s="27">
        <f>[12]บ่าย!D99+'[12]เช้า '!D99+'[12]เย็น '!D99</f>
        <v>0</v>
      </c>
      <c r="E99" s="27">
        <f>[12]บ่าย!E99+'[12]เช้า '!E99+'[12]เย็น '!E99</f>
        <v>0</v>
      </c>
      <c r="F99" s="27">
        <f>[12]บ่าย!F99+'[12]เช้า '!F99+'[12]เย็น '!F99</f>
        <v>0</v>
      </c>
      <c r="G99" s="27">
        <f>[12]บ่าย!G99+'[12]เช้า '!G99+'[12]เย็น '!G99</f>
        <v>0</v>
      </c>
      <c r="H99" s="27">
        <f>[12]บ่าย!H99+'[12]เช้า '!H99+'[12]เย็น '!H99</f>
        <v>0</v>
      </c>
      <c r="I99" s="27">
        <f>[12]บ่าย!I99+'[12]เช้า '!I99+'[12]เย็น '!I99</f>
        <v>0</v>
      </c>
      <c r="J99" s="27">
        <f t="shared" si="5"/>
        <v>0</v>
      </c>
      <c r="K99" s="27">
        <f>[12]บ่าย!J99+'[12]เช้า '!J99+'[12]เย็น '!J99</f>
        <v>0</v>
      </c>
      <c r="L99" s="33"/>
      <c r="M99" s="28">
        <f t="shared" si="8"/>
        <v>0</v>
      </c>
      <c r="N99" s="21"/>
      <c r="O99" s="21"/>
      <c r="P99" s="21"/>
      <c r="Q99" s="21"/>
      <c r="R99" s="29">
        <f t="shared" si="9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5"/>
        <v>0</v>
      </c>
      <c r="K100" s="36"/>
      <c r="L100" s="36"/>
      <c r="M100" s="28">
        <f>SUM(M90:M99)</f>
        <v>73</v>
      </c>
      <c r="N100" s="21"/>
      <c r="O100" s="21"/>
      <c r="P100" s="21"/>
      <c r="Q100" s="21"/>
      <c r="R100" s="29"/>
    </row>
    <row r="101" spans="2:18" ht="20.399999999999999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5"/>
        <v>0</v>
      </c>
      <c r="K101" s="65"/>
      <c r="L101" s="65"/>
      <c r="M101" s="65"/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[12]บ่าย!D102+'[12]เช้า '!D102+'[12]เย็น '!D102</f>
        <v>1</v>
      </c>
      <c r="E102" s="27">
        <f>[12]บ่าย!E102+'[12]เช้า '!E102+'[12]เย็น '!E102</f>
        <v>6</v>
      </c>
      <c r="F102" s="27">
        <f>[12]บ่าย!F102+'[12]เช้า '!F102+'[12]เย็น '!F102</f>
        <v>0</v>
      </c>
      <c r="G102" s="27">
        <f>[12]บ่าย!G102+'[12]เช้า '!G102+'[12]เย็น '!G102</f>
        <v>10</v>
      </c>
      <c r="H102" s="27">
        <f>[12]บ่าย!H102+'[12]เช้า '!H102+'[12]เย็น '!H102</f>
        <v>0</v>
      </c>
      <c r="I102" s="27">
        <f>[12]บ่าย!I102+'[12]เช้า '!I102+'[12]เย็น '!I102</f>
        <v>0</v>
      </c>
      <c r="J102" s="27">
        <f t="shared" si="5"/>
        <v>10</v>
      </c>
      <c r="K102" s="27">
        <f>[12]บ่าย!J102+'[12]เช้า '!J102+'[12]เย็น '!J102</f>
        <v>0</v>
      </c>
      <c r="L102" s="33"/>
      <c r="M102" s="28">
        <f t="shared" ref="M102:M111" si="10">SUM(D102:L102)</f>
        <v>27</v>
      </c>
      <c r="N102" s="21"/>
      <c r="O102" s="21"/>
      <c r="P102" s="21"/>
      <c r="Q102" s="21"/>
      <c r="R102" s="29">
        <f t="shared" ref="R102:R111" si="11">(N102+O102+P102+Q102)-M102</f>
        <v>-27</v>
      </c>
    </row>
    <row r="103" spans="2:18" x14ac:dyDescent="0.25">
      <c r="B103" s="21">
        <v>1112010</v>
      </c>
      <c r="C103" s="37" t="s">
        <v>131</v>
      </c>
      <c r="D103" s="27">
        <f>[12]บ่าย!D103+'[12]เช้า '!D103+'[12]เย็น '!D103</f>
        <v>3</v>
      </c>
      <c r="E103" s="27">
        <f>[12]บ่าย!E103+'[12]เช้า '!E103+'[12]เย็น '!E103</f>
        <v>0</v>
      </c>
      <c r="F103" s="27">
        <f>[12]บ่าย!F103+'[12]เช้า '!F103+'[12]เย็น '!F103</f>
        <v>0</v>
      </c>
      <c r="G103" s="27">
        <f>[12]บ่าย!G103+'[12]เช้า '!G103+'[12]เย็น '!G103</f>
        <v>8</v>
      </c>
      <c r="H103" s="27">
        <f>[12]บ่าย!H103+'[12]เช้า '!H103+'[12]เย็น '!H103</f>
        <v>0</v>
      </c>
      <c r="I103" s="27">
        <f>[12]บ่าย!I103+'[12]เช้า '!I103+'[12]เย็น '!I103</f>
        <v>0</v>
      </c>
      <c r="J103" s="27">
        <f t="shared" si="5"/>
        <v>8</v>
      </c>
      <c r="K103" s="27">
        <f>[12]บ่าย!J103+'[12]เช้า '!J103+'[12]เย็น '!J103</f>
        <v>0</v>
      </c>
      <c r="L103" s="33"/>
      <c r="M103" s="28">
        <f t="shared" si="10"/>
        <v>19</v>
      </c>
      <c r="N103" s="21"/>
      <c r="O103" s="21"/>
      <c r="P103" s="21"/>
      <c r="Q103" s="21"/>
      <c r="R103" s="29">
        <f t="shared" si="11"/>
        <v>-19</v>
      </c>
    </row>
    <row r="104" spans="2:18" x14ac:dyDescent="0.25">
      <c r="B104" s="21">
        <v>1112002</v>
      </c>
      <c r="C104" s="37" t="s">
        <v>132</v>
      </c>
      <c r="D104" s="27">
        <f>[12]บ่าย!D104+'[12]เช้า '!D104+'[12]เย็น '!D104</f>
        <v>3</v>
      </c>
      <c r="E104" s="27">
        <f>[12]บ่าย!E104+'[12]เช้า '!E104+'[12]เย็น '!E104</f>
        <v>0</v>
      </c>
      <c r="F104" s="27">
        <f>[12]บ่าย!F104+'[12]เช้า '!F104+'[12]เย็น '!F104</f>
        <v>0</v>
      </c>
      <c r="G104" s="27">
        <f>[12]บ่าย!G104+'[12]เช้า '!G104+'[12]เย็น '!G104</f>
        <v>10</v>
      </c>
      <c r="H104" s="27">
        <f>[12]บ่าย!H104+'[12]เช้า '!H104+'[12]เย็น '!H104</f>
        <v>0</v>
      </c>
      <c r="I104" s="27">
        <f>[12]บ่าย!I104+'[12]เช้า '!I104+'[12]เย็น '!I104</f>
        <v>0</v>
      </c>
      <c r="J104" s="27">
        <f t="shared" si="5"/>
        <v>10</v>
      </c>
      <c r="K104" s="27">
        <f>[12]บ่าย!J104+'[12]เช้า '!J104+'[12]เย็น '!J104</f>
        <v>0</v>
      </c>
      <c r="L104" s="33"/>
      <c r="M104" s="28">
        <f t="shared" si="10"/>
        <v>23</v>
      </c>
      <c r="N104" s="21"/>
      <c r="O104" s="21"/>
      <c r="P104" s="21"/>
      <c r="Q104" s="21"/>
      <c r="R104" s="29">
        <f t="shared" si="11"/>
        <v>-23</v>
      </c>
    </row>
    <row r="105" spans="2:18" x14ac:dyDescent="0.25">
      <c r="B105" s="21">
        <v>1112004</v>
      </c>
      <c r="C105" s="37" t="s">
        <v>133</v>
      </c>
      <c r="D105" s="27">
        <f>[12]บ่าย!D105+'[12]เช้า '!D105+'[12]เย็น '!D105</f>
        <v>2</v>
      </c>
      <c r="E105" s="27">
        <f>[12]บ่าย!E105+'[12]เช้า '!E105+'[12]เย็น '!E105</f>
        <v>0</v>
      </c>
      <c r="F105" s="27">
        <f>[12]บ่าย!F105+'[12]เช้า '!F105+'[12]เย็น '!F105</f>
        <v>0</v>
      </c>
      <c r="G105" s="27">
        <f>[12]บ่าย!G105+'[12]เช้า '!G105+'[12]เย็น '!G105</f>
        <v>10</v>
      </c>
      <c r="H105" s="27">
        <f>[12]บ่าย!H105+'[12]เช้า '!H105+'[12]เย็น '!H105</f>
        <v>0</v>
      </c>
      <c r="I105" s="27">
        <f>[12]บ่าย!I105+'[12]เช้า '!I105+'[12]เย็น '!I105</f>
        <v>0</v>
      </c>
      <c r="J105" s="27">
        <f t="shared" si="5"/>
        <v>10</v>
      </c>
      <c r="K105" s="27">
        <f>[12]บ่าย!J105+'[12]เช้า '!J105+'[12]เย็น '!J105</f>
        <v>0</v>
      </c>
      <c r="L105" s="33"/>
      <c r="M105" s="28">
        <f t="shared" si="10"/>
        <v>22</v>
      </c>
      <c r="N105" s="21"/>
      <c r="O105" s="21"/>
      <c r="P105" s="21"/>
      <c r="Q105" s="21"/>
      <c r="R105" s="29">
        <f t="shared" si="11"/>
        <v>-22</v>
      </c>
    </row>
    <row r="106" spans="2:18" x14ac:dyDescent="0.25">
      <c r="B106" s="21">
        <v>1112006</v>
      </c>
      <c r="C106" s="37" t="s">
        <v>134</v>
      </c>
      <c r="D106" s="27">
        <f>[12]บ่าย!D106+'[12]เช้า '!D106+'[12]เย็น '!D106</f>
        <v>0</v>
      </c>
      <c r="E106" s="27">
        <f>[12]บ่าย!E106+'[12]เช้า '!E106+'[12]เย็น '!E106</f>
        <v>0</v>
      </c>
      <c r="F106" s="27">
        <f>[12]บ่าย!F106+'[12]เช้า '!F106+'[12]เย็น '!F106</f>
        <v>0</v>
      </c>
      <c r="G106" s="27">
        <f>[12]บ่าย!G106+'[12]เช้า '!G106+'[12]เย็น '!G106</f>
        <v>0</v>
      </c>
      <c r="H106" s="27">
        <f>[12]บ่าย!H106+'[12]เช้า '!H106+'[12]เย็น '!H106</f>
        <v>0</v>
      </c>
      <c r="I106" s="27">
        <f>[12]บ่าย!I106+'[12]เช้า '!I106+'[12]เย็น '!I106</f>
        <v>0</v>
      </c>
      <c r="J106" s="27">
        <f t="shared" si="5"/>
        <v>0</v>
      </c>
      <c r="K106" s="27">
        <f>[12]บ่าย!J106+'[12]เช้า '!J106+'[12]เย็น '!J106</f>
        <v>0</v>
      </c>
      <c r="L106" s="33"/>
      <c r="M106" s="28">
        <f t="shared" si="10"/>
        <v>0</v>
      </c>
      <c r="N106" s="21"/>
      <c r="O106" s="21"/>
      <c r="P106" s="21"/>
      <c r="Q106" s="21"/>
      <c r="R106" s="29">
        <f t="shared" si="11"/>
        <v>0</v>
      </c>
    </row>
    <row r="107" spans="2:18" x14ac:dyDescent="0.25">
      <c r="B107" s="21">
        <v>1112018</v>
      </c>
      <c r="C107" s="37" t="s">
        <v>135</v>
      </c>
      <c r="D107" s="27">
        <f>[12]บ่าย!D107+'[12]เช้า '!D107+'[12]เย็น '!D107</f>
        <v>0</v>
      </c>
      <c r="E107" s="27">
        <f>[12]บ่าย!E107+'[12]เช้า '!E107+'[12]เย็น '!E107</f>
        <v>0</v>
      </c>
      <c r="F107" s="27">
        <f>[12]บ่าย!F107+'[12]เช้า '!F107+'[12]เย็น '!F107</f>
        <v>0</v>
      </c>
      <c r="G107" s="27">
        <f>[12]บ่าย!G107+'[12]เช้า '!G107+'[12]เย็น '!G107</f>
        <v>0</v>
      </c>
      <c r="H107" s="27">
        <f>[12]บ่าย!H107+'[12]เช้า '!H107+'[12]เย็น '!H107</f>
        <v>0</v>
      </c>
      <c r="I107" s="27">
        <f>[12]บ่าย!I107+'[12]เช้า '!I107+'[12]เย็น '!I107</f>
        <v>0</v>
      </c>
      <c r="J107" s="27">
        <f t="shared" si="5"/>
        <v>0</v>
      </c>
      <c r="K107" s="27">
        <f>[12]บ่าย!J107+'[12]เช้า '!J107+'[12]เย็น '!J107</f>
        <v>0</v>
      </c>
      <c r="L107" s="33"/>
      <c r="M107" s="28">
        <f t="shared" si="10"/>
        <v>0</v>
      </c>
      <c r="N107" s="21"/>
      <c r="O107" s="21"/>
      <c r="P107" s="21"/>
      <c r="Q107" s="21"/>
      <c r="R107" s="29">
        <f t="shared" si="11"/>
        <v>0</v>
      </c>
    </row>
    <row r="108" spans="2:18" x14ac:dyDescent="0.25">
      <c r="B108" s="21">
        <v>1112016</v>
      </c>
      <c r="C108" s="37" t="s">
        <v>136</v>
      </c>
      <c r="D108" s="27">
        <f>[12]บ่าย!D108+'[12]เช้า '!D108+'[12]เย็น '!D108</f>
        <v>3</v>
      </c>
      <c r="E108" s="27">
        <f>[12]บ่าย!E108+'[12]เช้า '!E108+'[12]เย็น '!E108</f>
        <v>0</v>
      </c>
      <c r="F108" s="27">
        <f>[12]บ่าย!F108+'[12]เช้า '!F108+'[12]เย็น '!F108</f>
        <v>0</v>
      </c>
      <c r="G108" s="27">
        <f>[12]บ่าย!G108+'[12]เช้า '!G108+'[12]เย็น '!G108</f>
        <v>10</v>
      </c>
      <c r="H108" s="27">
        <f>[12]บ่าย!H108+'[12]เช้า '!H108+'[12]เย็น '!H108</f>
        <v>0</v>
      </c>
      <c r="I108" s="27">
        <f>[12]บ่าย!I108+'[12]เช้า '!I108+'[12]เย็น '!I108</f>
        <v>0</v>
      </c>
      <c r="J108" s="27">
        <f t="shared" si="5"/>
        <v>10</v>
      </c>
      <c r="K108" s="27">
        <f>[12]บ่าย!J108+'[12]เช้า '!J108+'[12]เย็น '!J108</f>
        <v>0</v>
      </c>
      <c r="L108" s="33"/>
      <c r="M108" s="28">
        <f t="shared" si="10"/>
        <v>23</v>
      </c>
      <c r="N108" s="21"/>
      <c r="O108" s="21"/>
      <c r="P108" s="21"/>
      <c r="Q108" s="21"/>
      <c r="R108" s="29">
        <f t="shared" si="11"/>
        <v>-23</v>
      </c>
    </row>
    <row r="109" spans="2:18" x14ac:dyDescent="0.25">
      <c r="B109" s="21">
        <v>1112014</v>
      </c>
      <c r="C109" s="37" t="s">
        <v>137</v>
      </c>
      <c r="D109" s="27">
        <f>[12]บ่าย!D109+'[12]เช้า '!D109+'[12]เย็น '!D109</f>
        <v>1</v>
      </c>
      <c r="E109" s="27">
        <f>[12]บ่าย!E109+'[12]เช้า '!E109+'[12]เย็น '!E109</f>
        <v>0</v>
      </c>
      <c r="F109" s="27">
        <f>[12]บ่าย!F109+'[12]เช้า '!F109+'[12]เย็น '!F109</f>
        <v>0</v>
      </c>
      <c r="G109" s="27">
        <f>[12]บ่าย!G109+'[12]เช้า '!G109+'[12]เย็น '!G109</f>
        <v>10</v>
      </c>
      <c r="H109" s="27">
        <f>[12]บ่าย!H109+'[12]เช้า '!H109+'[12]เย็น '!H109</f>
        <v>0</v>
      </c>
      <c r="I109" s="27">
        <f>[12]บ่าย!I109+'[12]เช้า '!I109+'[12]เย็น '!I109</f>
        <v>0</v>
      </c>
      <c r="J109" s="27">
        <f t="shared" si="5"/>
        <v>10</v>
      </c>
      <c r="K109" s="27">
        <f>[12]บ่าย!J109+'[12]เช้า '!J109+'[12]เย็น '!J109</f>
        <v>0</v>
      </c>
      <c r="L109" s="33"/>
      <c r="M109" s="28">
        <f t="shared" si="10"/>
        <v>21</v>
      </c>
      <c r="N109" s="21"/>
      <c r="O109" s="21"/>
      <c r="P109" s="21"/>
      <c r="Q109" s="21"/>
      <c r="R109" s="29">
        <f t="shared" si="11"/>
        <v>-21</v>
      </c>
    </row>
    <row r="110" spans="2:18" x14ac:dyDescent="0.25">
      <c r="B110" s="21">
        <v>1112012</v>
      </c>
      <c r="C110" s="37" t="s">
        <v>138</v>
      </c>
      <c r="D110" s="27">
        <f>[12]บ่าย!D110+'[12]เช้า '!D110+'[12]เย็น '!D110</f>
        <v>0</v>
      </c>
      <c r="E110" s="27">
        <f>[12]บ่าย!E110+'[12]เช้า '!E110+'[12]เย็น '!E110</f>
        <v>0</v>
      </c>
      <c r="F110" s="27">
        <f>[12]บ่าย!F110+'[12]เช้า '!F110+'[12]เย็น '!F110</f>
        <v>0</v>
      </c>
      <c r="G110" s="27">
        <f>[12]บ่าย!G110+'[12]เช้า '!G110+'[12]เย็น '!G110</f>
        <v>11</v>
      </c>
      <c r="H110" s="27">
        <f>[12]บ่าย!H110+'[12]เช้า '!H110+'[12]เย็น '!H110</f>
        <v>0</v>
      </c>
      <c r="I110" s="27">
        <f>[12]บ่าย!I110+'[12]เช้า '!I110+'[12]เย็น '!I110</f>
        <v>0</v>
      </c>
      <c r="J110" s="27">
        <f t="shared" si="5"/>
        <v>11</v>
      </c>
      <c r="K110" s="27">
        <f>[12]บ่าย!J110+'[12]เช้า '!J110+'[12]เย็น '!J110</f>
        <v>0</v>
      </c>
      <c r="L110" s="33"/>
      <c r="M110" s="28">
        <f t="shared" si="10"/>
        <v>22</v>
      </c>
      <c r="N110" s="21"/>
      <c r="O110" s="21"/>
      <c r="P110" s="21"/>
      <c r="Q110" s="21"/>
      <c r="R110" s="29">
        <f t="shared" si="11"/>
        <v>-22</v>
      </c>
    </row>
    <row r="111" spans="2:18" x14ac:dyDescent="0.25">
      <c r="B111" s="21"/>
      <c r="C111" s="37" t="s">
        <v>139</v>
      </c>
      <c r="D111" s="27">
        <f>[12]บ่าย!D111+'[12]เช้า '!D111+'[12]เย็น '!D111</f>
        <v>0</v>
      </c>
      <c r="E111" s="27">
        <f>[12]บ่าย!E111+'[12]เช้า '!E111+'[12]เย็น '!E111</f>
        <v>0</v>
      </c>
      <c r="F111" s="27">
        <f>[12]บ่าย!F111+'[12]เช้า '!F111+'[12]เย็น '!F111</f>
        <v>0</v>
      </c>
      <c r="G111" s="27">
        <f>[12]บ่าย!G111+'[12]เช้า '!G111+'[12]เย็น '!G111</f>
        <v>0</v>
      </c>
      <c r="H111" s="27">
        <f>[12]บ่าย!H111+'[12]เช้า '!H111+'[12]เย็น '!H111</f>
        <v>0</v>
      </c>
      <c r="I111" s="27">
        <f>[12]บ่าย!I111+'[12]เช้า '!I111+'[12]เย็น '!I111</f>
        <v>0</v>
      </c>
      <c r="J111" s="27">
        <f t="shared" si="5"/>
        <v>0</v>
      </c>
      <c r="K111" s="27">
        <f>[12]บ่าย!J111+'[12]เช้า '!J111+'[12]เย็น '!J111</f>
        <v>0</v>
      </c>
      <c r="L111" s="33"/>
      <c r="M111" s="28">
        <f t="shared" si="10"/>
        <v>0</v>
      </c>
      <c r="N111" s="21"/>
      <c r="O111" s="21"/>
      <c r="P111" s="21"/>
      <c r="Q111" s="21"/>
      <c r="R111" s="29">
        <f t="shared" si="11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5"/>
        <v>0</v>
      </c>
      <c r="K112" s="36"/>
      <c r="L112" s="36"/>
      <c r="M112" s="28">
        <f t="shared" ref="M112" si="12">SUM(D112:K112)</f>
        <v>0</v>
      </c>
      <c r="N112" s="21"/>
      <c r="O112" s="21"/>
      <c r="P112" s="21"/>
      <c r="Q112" s="21"/>
      <c r="R112" s="29">
        <f t="shared" ref="R112" si="13">(N112+O112)-M112</f>
        <v>0</v>
      </c>
    </row>
    <row r="113" spans="2:18" ht="20.399999999999999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5"/>
        <v>0</v>
      </c>
      <c r="K113" s="65"/>
      <c r="L113" s="65"/>
      <c r="M113" s="65"/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'[12]เย็น '!D114+'[12]เช้า '!D114+[12]บ่าย!D114</f>
        <v>0</v>
      </c>
      <c r="E114" s="27">
        <f>'[12]เย็น '!E114+'[12]เช้า '!E114+[12]บ่าย!E114</f>
        <v>0</v>
      </c>
      <c r="F114" s="27">
        <f>'[12]เย็น '!F114+'[12]เช้า '!F114+[12]บ่าย!F114</f>
        <v>0</v>
      </c>
      <c r="G114" s="27">
        <f>'[12]เย็น '!G114+'[12]เช้า '!G114+[12]บ่าย!G114</f>
        <v>0</v>
      </c>
      <c r="H114" s="27">
        <f>'[12]เย็น '!H114+'[12]เช้า '!H114+[12]บ่าย!H114</f>
        <v>0</v>
      </c>
      <c r="I114" s="27">
        <f>'[12]เย็น '!I114+'[12]เช้า '!I114+[12]บ่าย!I114</f>
        <v>0</v>
      </c>
      <c r="J114" s="27">
        <f t="shared" si="5"/>
        <v>0</v>
      </c>
      <c r="K114" s="27">
        <f>'[12]เย็น '!J114+'[12]เช้า '!J114+[12]บ่าย!J114</f>
        <v>0</v>
      </c>
      <c r="L114" s="27">
        <f>'[12]เย็น '!K114+'[12]เช้า '!K114+[12]บ่าย!K114</f>
        <v>5</v>
      </c>
      <c r="M114" s="28">
        <f t="shared" ref="M114:M140" si="14">SUM(D114:L114)</f>
        <v>5</v>
      </c>
      <c r="N114" s="21"/>
      <c r="O114" s="21"/>
      <c r="P114" s="21"/>
      <c r="Q114" s="21"/>
      <c r="R114" s="29">
        <f t="shared" ref="R114:R140" si="15">(N114+O114+P114+Q114)-M114</f>
        <v>-5</v>
      </c>
    </row>
    <row r="115" spans="2:18" x14ac:dyDescent="0.25">
      <c r="B115" s="21">
        <v>1113171</v>
      </c>
      <c r="C115" s="38" t="s">
        <v>35</v>
      </c>
      <c r="D115" s="27">
        <f>'[12]เย็น '!D115+'[12]เช้า '!D115+[12]บ่าย!D115</f>
        <v>0</v>
      </c>
      <c r="E115" s="27">
        <f>'[12]เย็น '!E115+'[12]เช้า '!E115+[12]บ่าย!E115</f>
        <v>0</v>
      </c>
      <c r="F115" s="27">
        <f>'[12]เย็น '!F115+'[12]เช้า '!F115+[12]บ่าย!F115</f>
        <v>0</v>
      </c>
      <c r="G115" s="27">
        <f>'[12]เย็น '!G115+'[12]เช้า '!G115+[12]บ่าย!G115</f>
        <v>0</v>
      </c>
      <c r="H115" s="27">
        <f>'[12]เย็น '!H115+'[12]เช้า '!H115+[12]บ่าย!H115</f>
        <v>0</v>
      </c>
      <c r="I115" s="27">
        <f>'[12]เย็น '!I115+'[12]เช้า '!I115+[12]บ่าย!I115</f>
        <v>0</v>
      </c>
      <c r="J115" s="27">
        <f t="shared" si="5"/>
        <v>0</v>
      </c>
      <c r="K115" s="27">
        <f>'[12]เย็น '!J115+'[12]เช้า '!J115+[12]บ่าย!J115</f>
        <v>0</v>
      </c>
      <c r="L115" s="27">
        <f>'[12]เย็น '!K115+'[12]เช้า '!K115+[12]บ่าย!K115</f>
        <v>0</v>
      </c>
      <c r="M115" s="28">
        <f t="shared" si="14"/>
        <v>0</v>
      </c>
      <c r="N115" s="21"/>
      <c r="O115" s="21"/>
      <c r="P115" s="21"/>
      <c r="Q115" s="21"/>
      <c r="R115" s="29">
        <f t="shared" si="15"/>
        <v>0</v>
      </c>
    </row>
    <row r="116" spans="2:18" x14ac:dyDescent="0.25">
      <c r="B116" s="21">
        <v>1113172</v>
      </c>
      <c r="C116" s="38" t="s">
        <v>36</v>
      </c>
      <c r="D116" s="27">
        <f>'[12]เย็น '!D116+'[12]เช้า '!D116+[12]บ่าย!D116</f>
        <v>0</v>
      </c>
      <c r="E116" s="27">
        <f>'[12]เย็น '!E116+'[12]เช้า '!E116+[12]บ่าย!E116</f>
        <v>2</v>
      </c>
      <c r="F116" s="27">
        <f>'[12]เย็น '!F116+'[12]เช้า '!F116+[12]บ่าย!F116</f>
        <v>0</v>
      </c>
      <c r="G116" s="27">
        <f>'[12]เย็น '!G116+'[12]เช้า '!G116+[12]บ่าย!G116</f>
        <v>0</v>
      </c>
      <c r="H116" s="27">
        <f>'[12]เย็น '!H116+'[12]เช้า '!H116+[12]บ่าย!H116</f>
        <v>0</v>
      </c>
      <c r="I116" s="27">
        <f>'[12]เย็น '!I116+'[12]เช้า '!I116+[12]บ่าย!I116</f>
        <v>0</v>
      </c>
      <c r="J116" s="27">
        <f t="shared" si="5"/>
        <v>0</v>
      </c>
      <c r="K116" s="27">
        <f>'[12]เย็น '!J116+'[12]เช้า '!J116+[12]บ่าย!J116</f>
        <v>0</v>
      </c>
      <c r="L116" s="27">
        <f>'[12]เย็น '!K116+'[12]เช้า '!K116+[12]บ่าย!K116</f>
        <v>5</v>
      </c>
      <c r="M116" s="28">
        <f t="shared" si="14"/>
        <v>7</v>
      </c>
      <c r="N116" s="21"/>
      <c r="O116" s="21"/>
      <c r="P116" s="21"/>
      <c r="Q116" s="21"/>
      <c r="R116" s="29">
        <f t="shared" si="15"/>
        <v>-7</v>
      </c>
    </row>
    <row r="117" spans="2:18" x14ac:dyDescent="0.25">
      <c r="B117" s="21">
        <v>1113173</v>
      </c>
      <c r="C117" s="38" t="s">
        <v>37</v>
      </c>
      <c r="D117" s="27">
        <f>'[12]เย็น '!D117+'[12]เช้า '!D117+[12]บ่าย!D117</f>
        <v>0</v>
      </c>
      <c r="E117" s="27">
        <f>'[12]เย็น '!E117+'[12]เช้า '!E117+[12]บ่าย!E117</f>
        <v>0</v>
      </c>
      <c r="F117" s="27">
        <f>'[12]เย็น '!F117+'[12]เช้า '!F117+[12]บ่าย!F117</f>
        <v>0</v>
      </c>
      <c r="G117" s="27">
        <f>'[12]เย็น '!G117+'[12]เช้า '!G117+[12]บ่าย!G117</f>
        <v>0</v>
      </c>
      <c r="H117" s="27">
        <f>'[12]เย็น '!H117+'[12]เช้า '!H117+[12]บ่าย!H117</f>
        <v>0</v>
      </c>
      <c r="I117" s="27">
        <f>'[12]เย็น '!I117+'[12]เช้า '!I117+[12]บ่าย!I117</f>
        <v>0</v>
      </c>
      <c r="J117" s="27">
        <f t="shared" si="5"/>
        <v>0</v>
      </c>
      <c r="K117" s="27">
        <f>'[12]เย็น '!J117+'[12]เช้า '!J117+[12]บ่าย!J117</f>
        <v>0</v>
      </c>
      <c r="L117" s="27">
        <f>'[12]เย็น '!K117+'[12]เช้า '!K117+[12]บ่าย!K117</f>
        <v>0</v>
      </c>
      <c r="M117" s="28">
        <f t="shared" si="14"/>
        <v>0</v>
      </c>
      <c r="N117" s="21"/>
      <c r="O117" s="21"/>
      <c r="P117" s="21"/>
      <c r="Q117" s="21"/>
      <c r="R117" s="29">
        <f t="shared" si="15"/>
        <v>0</v>
      </c>
    </row>
    <row r="118" spans="2:18" x14ac:dyDescent="0.25">
      <c r="B118" s="21">
        <v>1100003</v>
      </c>
      <c r="C118" s="38" t="s">
        <v>38</v>
      </c>
      <c r="D118" s="27">
        <f>'[12]เย็น '!D118+'[12]เช้า '!D118+[12]บ่าย!D118</f>
        <v>0</v>
      </c>
      <c r="E118" s="27">
        <f>'[12]เย็น '!E118+'[12]เช้า '!E118+[12]บ่าย!E118</f>
        <v>0</v>
      </c>
      <c r="F118" s="27">
        <f>'[12]เย็น '!F118+'[12]เช้า '!F118+[12]บ่าย!F118</f>
        <v>0</v>
      </c>
      <c r="G118" s="27">
        <f>'[12]เย็น '!G118+'[12]เช้า '!G118+[12]บ่าย!G118</f>
        <v>0</v>
      </c>
      <c r="H118" s="27">
        <f>'[12]เย็น '!H118+'[12]เช้า '!H118+[12]บ่าย!H118</f>
        <v>0</v>
      </c>
      <c r="I118" s="27">
        <f>'[12]เย็น '!I118+'[12]เช้า '!I118+[12]บ่าย!I118</f>
        <v>0</v>
      </c>
      <c r="J118" s="27">
        <f t="shared" si="5"/>
        <v>0</v>
      </c>
      <c r="K118" s="27">
        <f>'[12]เย็น '!J118+'[12]เช้า '!J118+[12]บ่าย!J118</f>
        <v>0</v>
      </c>
      <c r="L118" s="27">
        <f>'[12]เย็น '!K118+'[12]เช้า '!K118+[12]บ่าย!K118</f>
        <v>0</v>
      </c>
      <c r="M118" s="28">
        <f t="shared" si="14"/>
        <v>0</v>
      </c>
      <c r="N118" s="21"/>
      <c r="O118" s="21"/>
      <c r="P118" s="21"/>
      <c r="Q118" s="21"/>
      <c r="R118" s="29">
        <f t="shared" si="15"/>
        <v>0</v>
      </c>
    </row>
    <row r="119" spans="2:18" x14ac:dyDescent="0.25">
      <c r="B119" s="21">
        <v>1100001</v>
      </c>
      <c r="C119" s="38" t="s">
        <v>39</v>
      </c>
      <c r="D119" s="27">
        <f>'[12]เย็น '!D119+'[12]เช้า '!D119+[12]บ่าย!D119</f>
        <v>0</v>
      </c>
      <c r="E119" s="27">
        <f>'[12]เย็น '!E119+'[12]เช้า '!E119+[12]บ่าย!E119</f>
        <v>0</v>
      </c>
      <c r="F119" s="27">
        <f>'[12]เย็น '!F119+'[12]เช้า '!F119+[12]บ่าย!F119</f>
        <v>0</v>
      </c>
      <c r="G119" s="27">
        <f>'[12]เย็น '!G119+'[12]เช้า '!G119+[12]บ่าย!G119</f>
        <v>0</v>
      </c>
      <c r="H119" s="27">
        <f>'[12]เย็น '!H119+'[12]เช้า '!H119+[12]บ่าย!H119</f>
        <v>0</v>
      </c>
      <c r="I119" s="27">
        <f>'[12]เย็น '!I119+'[12]เช้า '!I119+[12]บ่าย!I119</f>
        <v>0</v>
      </c>
      <c r="J119" s="27">
        <f t="shared" si="5"/>
        <v>0</v>
      </c>
      <c r="K119" s="27">
        <f>'[12]เย็น '!J119+'[12]เช้า '!J119+[12]บ่าย!J119</f>
        <v>0</v>
      </c>
      <c r="L119" s="27">
        <f>'[12]เย็น '!K119+'[12]เช้า '!K119+[12]บ่าย!K119</f>
        <v>0</v>
      </c>
      <c r="M119" s="28">
        <f t="shared" si="14"/>
        <v>0</v>
      </c>
      <c r="N119" s="21"/>
      <c r="O119" s="21"/>
      <c r="P119" s="21"/>
      <c r="Q119" s="21"/>
      <c r="R119" s="29">
        <f t="shared" si="15"/>
        <v>0</v>
      </c>
    </row>
    <row r="120" spans="2:18" x14ac:dyDescent="0.25">
      <c r="B120" s="21">
        <v>1100002</v>
      </c>
      <c r="C120" s="38" t="s">
        <v>40</v>
      </c>
      <c r="D120" s="27">
        <f>'[12]เย็น '!D120+'[12]เช้า '!D120+[12]บ่าย!D120</f>
        <v>0</v>
      </c>
      <c r="E120" s="27">
        <f>'[12]เย็น '!E120+'[12]เช้า '!E120+[12]บ่าย!E120</f>
        <v>0</v>
      </c>
      <c r="F120" s="27">
        <f>'[12]เย็น '!F120+'[12]เช้า '!F120+[12]บ่าย!F120</f>
        <v>1</v>
      </c>
      <c r="G120" s="27">
        <f>'[12]เย็น '!G120+'[12]เช้า '!G120+[12]บ่าย!G120</f>
        <v>0</v>
      </c>
      <c r="H120" s="27">
        <f>'[12]เย็น '!H120+'[12]เช้า '!H120+[12]บ่าย!H120</f>
        <v>0</v>
      </c>
      <c r="I120" s="27">
        <f>'[12]เย็น '!I120+'[12]เช้า '!I120+[12]บ่าย!I120</f>
        <v>0</v>
      </c>
      <c r="J120" s="27">
        <f t="shared" si="5"/>
        <v>0</v>
      </c>
      <c r="K120" s="27">
        <f>'[12]เย็น '!J120+'[12]เช้า '!J120+[12]บ่าย!J120</f>
        <v>0</v>
      </c>
      <c r="L120" s="27">
        <f>'[12]เย็น '!K120+'[12]เช้า '!K120+[12]บ่าย!K120</f>
        <v>0</v>
      </c>
      <c r="M120" s="28">
        <f t="shared" si="14"/>
        <v>1</v>
      </c>
      <c r="N120" s="21"/>
      <c r="O120" s="21"/>
      <c r="P120" s="21"/>
      <c r="Q120" s="21"/>
      <c r="R120" s="29">
        <f t="shared" si="15"/>
        <v>-1</v>
      </c>
    </row>
    <row r="121" spans="2:18" x14ac:dyDescent="0.25">
      <c r="B121" s="21">
        <v>1200001</v>
      </c>
      <c r="C121" s="38" t="s">
        <v>41</v>
      </c>
      <c r="D121" s="27">
        <f>'[12]เย็น '!D121+'[12]เช้า '!D121+[12]บ่าย!D121</f>
        <v>0</v>
      </c>
      <c r="E121" s="27">
        <f>'[12]เย็น '!E121+'[12]เช้า '!E121+[12]บ่าย!E121</f>
        <v>0</v>
      </c>
      <c r="F121" s="27">
        <f>'[12]เย็น '!F121+'[12]เช้า '!F121+[12]บ่าย!F121</f>
        <v>0</v>
      </c>
      <c r="G121" s="27">
        <f>'[12]เย็น '!G121+'[12]เช้า '!G121+[12]บ่าย!G121</f>
        <v>0</v>
      </c>
      <c r="H121" s="27">
        <f>'[12]เย็น '!H121+'[12]เช้า '!H121+[12]บ่าย!H121</f>
        <v>0</v>
      </c>
      <c r="I121" s="27">
        <f>'[12]เย็น '!I121+'[12]เช้า '!I121+[12]บ่าย!I121</f>
        <v>0</v>
      </c>
      <c r="J121" s="27">
        <f t="shared" si="5"/>
        <v>0</v>
      </c>
      <c r="K121" s="27">
        <f>'[12]เย็น '!J121+'[12]เช้า '!J121+[12]บ่าย!J121</f>
        <v>0</v>
      </c>
      <c r="L121" s="27">
        <f>'[12]เย็น '!K121+'[12]เช้า '!K121+[12]บ่าย!K121</f>
        <v>0</v>
      </c>
      <c r="M121" s="28">
        <f t="shared" si="14"/>
        <v>0</v>
      </c>
      <c r="N121" s="21"/>
      <c r="O121" s="21"/>
      <c r="P121" s="21"/>
      <c r="Q121" s="21"/>
      <c r="R121" s="29">
        <f t="shared" si="15"/>
        <v>0</v>
      </c>
    </row>
    <row r="122" spans="2:18" x14ac:dyDescent="0.25">
      <c r="B122" s="21">
        <v>1005761</v>
      </c>
      <c r="C122" s="38" t="s">
        <v>42</v>
      </c>
      <c r="D122" s="27">
        <f>'[12]เย็น '!D122+'[12]เช้า '!D122+[12]บ่าย!D122</f>
        <v>0</v>
      </c>
      <c r="E122" s="27">
        <f>'[12]เย็น '!E122+'[12]เช้า '!E122+[12]บ่าย!E122</f>
        <v>0</v>
      </c>
      <c r="F122" s="27">
        <f>'[12]เย็น '!F122+'[12]เช้า '!F122+[12]บ่าย!F122</f>
        <v>0</v>
      </c>
      <c r="G122" s="27">
        <f>'[12]เย็น '!G122+'[12]เช้า '!G122+[12]บ่าย!G122</f>
        <v>0</v>
      </c>
      <c r="H122" s="27">
        <f>'[12]เย็น '!H122+'[12]เช้า '!H122+[12]บ่าย!H122</f>
        <v>0</v>
      </c>
      <c r="I122" s="27">
        <f>'[12]เย็น '!I122+'[12]เช้า '!I122+[12]บ่าย!I122</f>
        <v>0</v>
      </c>
      <c r="J122" s="27">
        <f t="shared" si="5"/>
        <v>0</v>
      </c>
      <c r="K122" s="27">
        <f>'[12]เย็น '!J122+'[12]เช้า '!J122+[12]บ่าย!J122</f>
        <v>0</v>
      </c>
      <c r="L122" s="27">
        <f>'[12]เย็น '!K122+'[12]เช้า '!K122+[12]บ่าย!K122</f>
        <v>0</v>
      </c>
      <c r="M122" s="28">
        <f t="shared" si="14"/>
        <v>0</v>
      </c>
      <c r="N122" s="21"/>
      <c r="O122" s="21"/>
      <c r="P122" s="21"/>
      <c r="Q122" s="21"/>
      <c r="R122" s="29">
        <f t="shared" si="15"/>
        <v>0</v>
      </c>
    </row>
    <row r="123" spans="2:18" x14ac:dyDescent="0.25">
      <c r="B123" s="21">
        <v>1114501</v>
      </c>
      <c r="C123" s="38" t="s">
        <v>43</v>
      </c>
      <c r="D123" s="27">
        <f>'[12]เย็น '!D123+'[12]เช้า '!D123+[12]บ่าย!D123</f>
        <v>4</v>
      </c>
      <c r="E123" s="27">
        <f>'[12]เย็น '!E123+'[12]เช้า '!E123+[12]บ่าย!E123</f>
        <v>7</v>
      </c>
      <c r="F123" s="27">
        <f>'[12]เย็น '!F123+'[12]เช้า '!F123+[12]บ่าย!F123</f>
        <v>1</v>
      </c>
      <c r="G123" s="27">
        <f>'[12]เย็น '!G123+'[12]เช้า '!G123+[12]บ่าย!G123</f>
        <v>20</v>
      </c>
      <c r="H123" s="27">
        <f>'[12]เย็น '!H123+'[12]เช้า '!H123+[12]บ่าย!H123</f>
        <v>0</v>
      </c>
      <c r="I123" s="27">
        <f>'[12]เย็น '!I123+'[12]เช้า '!I123+[12]บ่าย!I123</f>
        <v>0</v>
      </c>
      <c r="J123" s="27">
        <f t="shared" si="5"/>
        <v>20</v>
      </c>
      <c r="K123" s="27">
        <f>'[12]เย็น '!J123+'[12]เช้า '!J123+[12]บ่าย!J123</f>
        <v>0</v>
      </c>
      <c r="L123" s="27">
        <f>'[12]เย็น '!K123+'[12]เช้า '!K123+[12]บ่าย!K123</f>
        <v>0</v>
      </c>
      <c r="M123" s="28">
        <f t="shared" si="14"/>
        <v>52</v>
      </c>
      <c r="N123" s="21"/>
      <c r="O123" s="21"/>
      <c r="P123" s="21"/>
      <c r="Q123" s="21"/>
      <c r="R123" s="29">
        <f t="shared" si="15"/>
        <v>-52</v>
      </c>
    </row>
    <row r="124" spans="2:18" x14ac:dyDescent="0.25">
      <c r="B124" s="21">
        <v>1114502</v>
      </c>
      <c r="C124" s="38" t="s">
        <v>44</v>
      </c>
      <c r="D124" s="27">
        <f>'[12]เย็น '!D124+'[12]เช้า '!D124+[12]บ่าย!D124</f>
        <v>3</v>
      </c>
      <c r="E124" s="27">
        <f>'[12]เย็น '!E124+'[12]เช้า '!E124+[12]บ่าย!E124</f>
        <v>1</v>
      </c>
      <c r="F124" s="27">
        <f>'[12]เย็น '!F124+'[12]เช้า '!F124+[12]บ่าย!F124</f>
        <v>1</v>
      </c>
      <c r="G124" s="27">
        <f>'[12]เย็น '!G124+'[12]เช้า '!G124+[12]บ่าย!G124</f>
        <v>14</v>
      </c>
      <c r="H124" s="27">
        <f>'[12]เย็น '!H124+'[12]เช้า '!H124+[12]บ่าย!H124</f>
        <v>0</v>
      </c>
      <c r="I124" s="27">
        <f>'[12]เย็น '!I124+'[12]เช้า '!I124+[12]บ่าย!I124</f>
        <v>0</v>
      </c>
      <c r="J124" s="27">
        <f t="shared" si="5"/>
        <v>14</v>
      </c>
      <c r="K124" s="27">
        <f>'[12]เย็น '!J124+'[12]เช้า '!J124+[12]บ่าย!J124</f>
        <v>0</v>
      </c>
      <c r="L124" s="27">
        <f>'[12]เย็น '!K124+'[12]เช้า '!K124+[12]บ่าย!K124</f>
        <v>0</v>
      </c>
      <c r="M124" s="28">
        <f t="shared" si="14"/>
        <v>33</v>
      </c>
      <c r="N124" s="21"/>
      <c r="O124" s="21"/>
      <c r="P124" s="21"/>
      <c r="Q124" s="21"/>
      <c r="R124" s="29">
        <f t="shared" si="15"/>
        <v>-33</v>
      </c>
    </row>
    <row r="125" spans="2:18" x14ac:dyDescent="0.25">
      <c r="B125" s="21">
        <v>1114503</v>
      </c>
      <c r="C125" s="38" t="s">
        <v>45</v>
      </c>
      <c r="D125" s="27">
        <f>'[12]เย็น '!D125+'[12]เช้า '!D125+[12]บ่าย!D125</f>
        <v>15</v>
      </c>
      <c r="E125" s="27">
        <f>'[12]เย็น '!E125+'[12]เช้า '!E125+[12]บ่าย!E125</f>
        <v>4</v>
      </c>
      <c r="F125" s="27">
        <f>'[12]เย็น '!F125+'[12]เช้า '!F125+[12]บ่าย!F125</f>
        <v>1</v>
      </c>
      <c r="G125" s="27">
        <f>'[12]เย็น '!G125+'[12]เช้า '!G125+[12]บ่าย!G125</f>
        <v>11</v>
      </c>
      <c r="H125" s="27">
        <f>'[12]เย็น '!H125+'[12]เช้า '!H125+[12]บ่าย!H125</f>
        <v>0</v>
      </c>
      <c r="I125" s="27">
        <f>'[12]เย็น '!I125+'[12]เช้า '!I125+[12]บ่าย!I125</f>
        <v>0</v>
      </c>
      <c r="J125" s="27">
        <f t="shared" si="5"/>
        <v>11</v>
      </c>
      <c r="K125" s="27">
        <f>'[12]เย็น '!J125+'[12]เช้า '!J125+[12]บ่าย!J125</f>
        <v>0</v>
      </c>
      <c r="L125" s="27">
        <f>'[12]เย็น '!K125+'[12]เช้า '!K125+[12]บ่าย!K125</f>
        <v>0</v>
      </c>
      <c r="M125" s="28">
        <f t="shared" si="14"/>
        <v>42</v>
      </c>
      <c r="N125" s="21"/>
      <c r="O125" s="21"/>
      <c r="P125" s="21"/>
      <c r="Q125" s="21"/>
      <c r="R125" s="29">
        <f t="shared" si="15"/>
        <v>-42</v>
      </c>
    </row>
    <row r="126" spans="2:18" x14ac:dyDescent="0.25">
      <c r="B126" s="21">
        <v>1124021</v>
      </c>
      <c r="C126" s="38" t="s">
        <v>46</v>
      </c>
      <c r="D126" s="27">
        <f>'[12]เย็น '!D126+'[12]เช้า '!D126+[12]บ่าย!D126</f>
        <v>0</v>
      </c>
      <c r="E126" s="27">
        <f>'[12]เย็น '!E126+'[12]เช้า '!E126+[12]บ่าย!E126</f>
        <v>0</v>
      </c>
      <c r="F126" s="27">
        <f>'[12]เย็น '!F126+'[12]เช้า '!F126+[12]บ่าย!F126</f>
        <v>0</v>
      </c>
      <c r="G126" s="27">
        <f>'[12]เย็น '!G126+'[12]เช้า '!G126+[12]บ่าย!G126</f>
        <v>0</v>
      </c>
      <c r="H126" s="27">
        <f>'[12]เย็น '!H126+'[12]เช้า '!H126+[12]บ่าย!H126</f>
        <v>0</v>
      </c>
      <c r="I126" s="27">
        <f>'[12]เย็น '!I126+'[12]เช้า '!I126+[12]บ่าย!I126</f>
        <v>0</v>
      </c>
      <c r="J126" s="27">
        <f t="shared" si="5"/>
        <v>0</v>
      </c>
      <c r="K126" s="27">
        <f>'[12]เย็น '!J126+'[12]เช้า '!J126+[12]บ่าย!J126</f>
        <v>0</v>
      </c>
      <c r="L126" s="27">
        <f>'[12]เย็น '!K126+'[12]เช้า '!K126+[12]บ่าย!K126</f>
        <v>0</v>
      </c>
      <c r="M126" s="28">
        <f t="shared" si="14"/>
        <v>0</v>
      </c>
      <c r="N126" s="21"/>
      <c r="O126" s="21"/>
      <c r="P126" s="21"/>
      <c r="Q126" s="21"/>
      <c r="R126" s="29">
        <f t="shared" si="15"/>
        <v>0</v>
      </c>
    </row>
    <row r="127" spans="2:18" x14ac:dyDescent="0.25">
      <c r="B127" s="21">
        <v>1113084</v>
      </c>
      <c r="C127" s="38" t="s">
        <v>47</v>
      </c>
      <c r="D127" s="27">
        <f>'[12]เย็น '!D127+'[12]เช้า '!D127+[12]บ่าย!D127</f>
        <v>0</v>
      </c>
      <c r="E127" s="27">
        <f>'[12]เย็น '!E127+'[12]เช้า '!E127+[12]บ่าย!E127</f>
        <v>0</v>
      </c>
      <c r="F127" s="27">
        <f>'[12]เย็น '!F127+'[12]เช้า '!F127+[12]บ่าย!F127</f>
        <v>0</v>
      </c>
      <c r="G127" s="27">
        <f>'[12]เย็น '!G127+'[12]เช้า '!G127+[12]บ่าย!G127</f>
        <v>0</v>
      </c>
      <c r="H127" s="27">
        <f>'[12]เย็น '!H127+'[12]เช้า '!H127+[12]บ่าย!H127</f>
        <v>0</v>
      </c>
      <c r="I127" s="27">
        <f>'[12]เย็น '!I127+'[12]เช้า '!I127+[12]บ่าย!I127</f>
        <v>0</v>
      </c>
      <c r="J127" s="27">
        <f t="shared" si="5"/>
        <v>0</v>
      </c>
      <c r="K127" s="27">
        <f>'[12]เย็น '!J127+'[12]เช้า '!J127+[12]บ่าย!J127</f>
        <v>0</v>
      </c>
      <c r="L127" s="27">
        <f>'[12]เย็น '!K127+'[12]เช้า '!K127+[12]บ่าย!K127</f>
        <v>0</v>
      </c>
      <c r="M127" s="28">
        <f t="shared" si="14"/>
        <v>0</v>
      </c>
      <c r="N127" s="21"/>
      <c r="O127" s="21"/>
      <c r="P127" s="21"/>
      <c r="Q127" s="21"/>
      <c r="R127" s="29">
        <f t="shared" si="15"/>
        <v>0</v>
      </c>
    </row>
    <row r="128" spans="2:18" x14ac:dyDescent="0.25">
      <c r="B128" s="21">
        <v>900003</v>
      </c>
      <c r="C128" s="38" t="s">
        <v>48</v>
      </c>
      <c r="D128" s="27">
        <f>'[12]เย็น '!D128+'[12]เช้า '!D128+[12]บ่าย!D128</f>
        <v>0</v>
      </c>
      <c r="E128" s="27">
        <f>'[12]เย็น '!E128+'[12]เช้า '!E128+[12]บ่าย!E128</f>
        <v>0</v>
      </c>
      <c r="F128" s="27">
        <f>'[12]เย็น '!F128+'[12]เช้า '!F128+[12]บ่าย!F128</f>
        <v>0</v>
      </c>
      <c r="G128" s="27">
        <f>'[12]เย็น '!G128+'[12]เช้า '!G128+[12]บ่าย!G128</f>
        <v>0</v>
      </c>
      <c r="H128" s="27">
        <f>'[12]เย็น '!H128+'[12]เช้า '!H128+[12]บ่าย!H128</f>
        <v>0</v>
      </c>
      <c r="I128" s="27">
        <f>'[12]เย็น '!I128+'[12]เช้า '!I128+[12]บ่าย!I128</f>
        <v>0</v>
      </c>
      <c r="J128" s="27">
        <f t="shared" si="5"/>
        <v>0</v>
      </c>
      <c r="K128" s="27">
        <f>'[12]เย็น '!J128+'[12]เช้า '!J128+[12]บ่าย!J128</f>
        <v>0</v>
      </c>
      <c r="L128" s="27">
        <f>'[12]เย็น '!K128+'[12]เช้า '!K128+[12]บ่าย!K128</f>
        <v>0</v>
      </c>
      <c r="M128" s="28">
        <f t="shared" si="14"/>
        <v>0</v>
      </c>
      <c r="N128" s="21"/>
      <c r="O128" s="21"/>
      <c r="P128" s="21"/>
      <c r="Q128" s="21"/>
      <c r="R128" s="29">
        <f t="shared" si="15"/>
        <v>0</v>
      </c>
    </row>
    <row r="129" spans="2:18" x14ac:dyDescent="0.25">
      <c r="B129" s="21">
        <v>900004</v>
      </c>
      <c r="C129" s="38" t="s">
        <v>49</v>
      </c>
      <c r="D129" s="27">
        <f>'[12]เย็น '!D129+'[12]เช้า '!D129+[12]บ่าย!D129</f>
        <v>0</v>
      </c>
      <c r="E129" s="27">
        <f>'[12]เย็น '!E129+'[12]เช้า '!E129+[12]บ่าย!E129</f>
        <v>0</v>
      </c>
      <c r="F129" s="27">
        <f>'[12]เย็น '!F129+'[12]เช้า '!F129+[12]บ่าย!F129</f>
        <v>0</v>
      </c>
      <c r="G129" s="27">
        <f>'[12]เย็น '!G129+'[12]เช้า '!G129+[12]บ่าย!G129</f>
        <v>0</v>
      </c>
      <c r="H129" s="27">
        <f>'[12]เย็น '!H129+'[12]เช้า '!H129+[12]บ่าย!H129</f>
        <v>0</v>
      </c>
      <c r="I129" s="27">
        <f>'[12]เย็น '!I129+'[12]เช้า '!I129+[12]บ่าย!I129</f>
        <v>0</v>
      </c>
      <c r="J129" s="27">
        <f t="shared" si="5"/>
        <v>0</v>
      </c>
      <c r="K129" s="27">
        <f>'[12]เย็น '!J129+'[12]เช้า '!J129+[12]บ่าย!J129</f>
        <v>0</v>
      </c>
      <c r="L129" s="27">
        <f>'[12]เย็น '!K129+'[12]เช้า '!K129+[12]บ่าย!K129</f>
        <v>0</v>
      </c>
      <c r="M129" s="28">
        <f t="shared" si="14"/>
        <v>0</v>
      </c>
      <c r="N129" s="21"/>
      <c r="O129" s="21"/>
      <c r="P129" s="21"/>
      <c r="Q129" s="21"/>
      <c r="R129" s="29">
        <f t="shared" si="15"/>
        <v>0</v>
      </c>
    </row>
    <row r="130" spans="2:18" x14ac:dyDescent="0.25">
      <c r="B130" s="21">
        <v>1200002</v>
      </c>
      <c r="C130" s="38" t="s">
        <v>50</v>
      </c>
      <c r="D130" s="27">
        <f>'[12]เย็น '!D130+'[12]เช้า '!D130+[12]บ่าย!D130</f>
        <v>0</v>
      </c>
      <c r="E130" s="27">
        <f>'[12]เย็น '!E130+'[12]เช้า '!E130+[12]บ่าย!E130</f>
        <v>0</v>
      </c>
      <c r="F130" s="27">
        <f>'[12]เย็น '!F130+'[12]เช้า '!F130+[12]บ่าย!F130</f>
        <v>0</v>
      </c>
      <c r="G130" s="27">
        <f>'[12]เย็น '!G130+'[12]เช้า '!G130+[12]บ่าย!G130</f>
        <v>0</v>
      </c>
      <c r="H130" s="27">
        <f>'[12]เย็น '!H130+'[12]เช้า '!H130+[12]บ่าย!H130</f>
        <v>0</v>
      </c>
      <c r="I130" s="27">
        <f>'[12]เย็น '!I130+'[12]เช้า '!I130+[12]บ่าย!I130</f>
        <v>0</v>
      </c>
      <c r="J130" s="27">
        <f t="shared" si="5"/>
        <v>0</v>
      </c>
      <c r="K130" s="27">
        <f>'[12]เย็น '!J130+'[12]เช้า '!J130+[12]บ่าย!J130</f>
        <v>0</v>
      </c>
      <c r="L130" s="27">
        <f>'[12]เย็น '!K130+'[12]เช้า '!K130+[12]บ่าย!K130</f>
        <v>0</v>
      </c>
      <c r="M130" s="28">
        <f t="shared" si="14"/>
        <v>0</v>
      </c>
      <c r="N130" s="21"/>
      <c r="O130" s="21"/>
      <c r="P130" s="21"/>
      <c r="Q130" s="21"/>
      <c r="R130" s="29">
        <f t="shared" si="15"/>
        <v>0</v>
      </c>
    </row>
    <row r="131" spans="2:18" x14ac:dyDescent="0.25">
      <c r="B131" s="21">
        <v>1200003</v>
      </c>
      <c r="C131" s="38" t="s">
        <v>51</v>
      </c>
      <c r="D131" s="27">
        <f>'[12]เย็น '!D131+'[12]เช้า '!D131+[12]บ่าย!D131</f>
        <v>0</v>
      </c>
      <c r="E131" s="27">
        <f>'[12]เย็น '!E131+'[12]เช้า '!E131+[12]บ่าย!E131</f>
        <v>0</v>
      </c>
      <c r="F131" s="27">
        <f>'[12]เย็น '!F131+'[12]เช้า '!F131+[12]บ่าย!F131</f>
        <v>0</v>
      </c>
      <c r="G131" s="27">
        <f>'[12]เย็น '!G131+'[12]เช้า '!G131+[12]บ่าย!G131</f>
        <v>0</v>
      </c>
      <c r="H131" s="27">
        <f>'[12]เย็น '!H131+'[12]เช้า '!H131+[12]บ่าย!H131</f>
        <v>0</v>
      </c>
      <c r="I131" s="27">
        <f>'[12]เย็น '!I131+'[12]เช้า '!I131+[12]บ่าย!I131</f>
        <v>0</v>
      </c>
      <c r="J131" s="27">
        <f t="shared" si="5"/>
        <v>0</v>
      </c>
      <c r="K131" s="27">
        <f>'[12]เย็น '!J131+'[12]เช้า '!J131+[12]บ่าย!J131</f>
        <v>0</v>
      </c>
      <c r="L131" s="27">
        <f>'[12]เย็น '!K131+'[12]เช้า '!K131+[12]บ่าย!K131</f>
        <v>0</v>
      </c>
      <c r="M131" s="28">
        <f t="shared" si="14"/>
        <v>0</v>
      </c>
      <c r="N131" s="21"/>
      <c r="O131" s="21"/>
      <c r="P131" s="21"/>
      <c r="Q131" s="21"/>
      <c r="R131" s="29">
        <f t="shared" si="15"/>
        <v>0</v>
      </c>
    </row>
    <row r="132" spans="2:18" x14ac:dyDescent="0.25">
      <c r="B132" s="21">
        <v>1200004</v>
      </c>
      <c r="C132" s="38" t="s">
        <v>52</v>
      </c>
      <c r="D132" s="27">
        <f>'[12]เย็น '!D132+'[12]เช้า '!D132+[12]บ่าย!D132</f>
        <v>0</v>
      </c>
      <c r="E132" s="27">
        <f>'[12]เย็น '!E132+'[12]เช้า '!E132+[12]บ่าย!E132</f>
        <v>0</v>
      </c>
      <c r="F132" s="27">
        <f>'[12]เย็น '!F132+'[12]เช้า '!F132+[12]บ่าย!F132</f>
        <v>0</v>
      </c>
      <c r="G132" s="27">
        <f>'[12]เย็น '!G132+'[12]เช้า '!G132+[12]บ่าย!G132</f>
        <v>0</v>
      </c>
      <c r="H132" s="27">
        <f>'[12]เย็น '!H132+'[12]เช้า '!H132+[12]บ่าย!H132</f>
        <v>0</v>
      </c>
      <c r="I132" s="27">
        <f>'[12]เย็น '!I132+'[12]เช้า '!I132+[12]บ่าย!I132</f>
        <v>0</v>
      </c>
      <c r="J132" s="27">
        <f t="shared" si="5"/>
        <v>0</v>
      </c>
      <c r="K132" s="27">
        <f>'[12]เย็น '!J132+'[12]เช้า '!J132+[12]บ่าย!J132</f>
        <v>0</v>
      </c>
      <c r="L132" s="27">
        <f>'[12]เย็น '!K132+'[12]เช้า '!K132+[12]บ่าย!K132</f>
        <v>0</v>
      </c>
      <c r="M132" s="28">
        <f t="shared" si="14"/>
        <v>0</v>
      </c>
      <c r="N132" s="21"/>
      <c r="O132" s="21"/>
      <c r="P132" s="21"/>
      <c r="Q132" s="21"/>
      <c r="R132" s="29">
        <f t="shared" si="15"/>
        <v>0</v>
      </c>
    </row>
    <row r="133" spans="2:18" x14ac:dyDescent="0.25">
      <c r="B133" s="21">
        <v>1200093</v>
      </c>
      <c r="C133" s="38" t="s">
        <v>53</v>
      </c>
      <c r="D133" s="27">
        <f>'[12]เย็น '!D133+'[12]เช้า '!D133+[12]บ่าย!D133</f>
        <v>0</v>
      </c>
      <c r="E133" s="27">
        <f>'[12]เย็น '!E133+'[12]เช้า '!E133+[12]บ่าย!E133</f>
        <v>0</v>
      </c>
      <c r="F133" s="27">
        <f>'[12]เย็น '!F133+'[12]เช้า '!F133+[12]บ่าย!F133</f>
        <v>0</v>
      </c>
      <c r="G133" s="27">
        <f>'[12]เย็น '!G133+'[12]เช้า '!G133+[12]บ่าย!G133</f>
        <v>0</v>
      </c>
      <c r="H133" s="27">
        <f>'[12]เย็น '!H133+'[12]เช้า '!H133+[12]บ่าย!H133</f>
        <v>0</v>
      </c>
      <c r="I133" s="27">
        <f>'[12]เย็น '!I133+'[12]เช้า '!I133+[12]บ่าย!I133</f>
        <v>0</v>
      </c>
      <c r="J133" s="27">
        <f t="shared" si="5"/>
        <v>0</v>
      </c>
      <c r="K133" s="27">
        <f>'[12]เย็น '!J133+'[12]เช้า '!J133+[12]บ่าย!J133</f>
        <v>0</v>
      </c>
      <c r="L133" s="27">
        <f>'[12]เย็น '!K133+'[12]เช้า '!K133+[12]บ่าย!K133</f>
        <v>0</v>
      </c>
      <c r="M133" s="28">
        <f t="shared" si="14"/>
        <v>0</v>
      </c>
      <c r="N133" s="21"/>
      <c r="O133" s="21"/>
      <c r="P133" s="21"/>
      <c r="Q133" s="21"/>
      <c r="R133" s="29">
        <f t="shared" si="15"/>
        <v>0</v>
      </c>
    </row>
    <row r="134" spans="2:18" x14ac:dyDescent="0.25">
      <c r="B134" s="21">
        <v>1200092</v>
      </c>
      <c r="C134" s="37" t="s">
        <v>54</v>
      </c>
      <c r="D134" s="27">
        <f>'[12]เย็น '!D134+'[12]เช้า '!D134+[12]บ่าย!D134</f>
        <v>0</v>
      </c>
      <c r="E134" s="27">
        <f>'[12]เย็น '!E134+'[12]เช้า '!E134+[12]บ่าย!E134</f>
        <v>0</v>
      </c>
      <c r="F134" s="27">
        <f>'[12]เย็น '!F134+'[12]เช้า '!F134+[12]บ่าย!F134</f>
        <v>0</v>
      </c>
      <c r="G134" s="27">
        <f>'[12]เย็น '!G134+'[12]เช้า '!G134+[12]บ่าย!G134</f>
        <v>0</v>
      </c>
      <c r="H134" s="27">
        <f>'[12]เย็น '!H134+'[12]เช้า '!H134+[12]บ่าย!H134</f>
        <v>0</v>
      </c>
      <c r="I134" s="27">
        <f>'[12]เย็น '!I134+'[12]เช้า '!I134+[12]บ่าย!I134</f>
        <v>0</v>
      </c>
      <c r="J134" s="27">
        <f t="shared" si="5"/>
        <v>0</v>
      </c>
      <c r="K134" s="27">
        <f>'[12]เย็น '!J134+'[12]เช้า '!J134+[12]บ่าย!J134</f>
        <v>0</v>
      </c>
      <c r="L134" s="27">
        <f>'[12]เย็น '!K134+'[12]เช้า '!K134+[12]บ่าย!K134</f>
        <v>0</v>
      </c>
      <c r="M134" s="28">
        <f t="shared" si="14"/>
        <v>0</v>
      </c>
      <c r="N134" s="21"/>
      <c r="O134" s="21"/>
      <c r="P134" s="21"/>
      <c r="Q134" s="21"/>
      <c r="R134" s="29">
        <f t="shared" si="15"/>
        <v>0</v>
      </c>
    </row>
    <row r="135" spans="2:18" x14ac:dyDescent="0.25">
      <c r="B135" s="39" t="s">
        <v>172</v>
      </c>
      <c r="C135" s="38" t="s">
        <v>55</v>
      </c>
      <c r="D135" s="27">
        <f>'[12]เย็น '!D135+'[12]เช้า '!D135+[12]บ่าย!D135</f>
        <v>0</v>
      </c>
      <c r="E135" s="27">
        <f>'[12]เย็น '!E135+'[12]เช้า '!E135+[12]บ่าย!E135</f>
        <v>0</v>
      </c>
      <c r="F135" s="27">
        <f>'[12]เย็น '!F135+'[12]เช้า '!F135+[12]บ่าย!F135</f>
        <v>7</v>
      </c>
      <c r="G135" s="27">
        <f>'[12]เย็น '!G135+'[12]เช้า '!G135+[12]บ่าย!G135</f>
        <v>0</v>
      </c>
      <c r="H135" s="27">
        <f>'[12]เย็น '!H135+'[12]เช้า '!H135+[12]บ่าย!H135</f>
        <v>0</v>
      </c>
      <c r="I135" s="27">
        <f>'[12]เย็น '!I135+'[12]เช้า '!I135+[12]บ่าย!I135</f>
        <v>0</v>
      </c>
      <c r="J135" s="27">
        <f t="shared" si="5"/>
        <v>0</v>
      </c>
      <c r="K135" s="27">
        <f>'[12]เย็น '!J135+'[12]เช้า '!J135+[12]บ่าย!J135</f>
        <v>0</v>
      </c>
      <c r="L135" s="27">
        <f>'[12]เย็น '!K135+'[12]เช้า '!K135+[12]บ่าย!K135</f>
        <v>0</v>
      </c>
      <c r="M135" s="28">
        <f t="shared" si="14"/>
        <v>7</v>
      </c>
      <c r="N135" s="21"/>
      <c r="O135" s="21"/>
      <c r="P135" s="21"/>
      <c r="Q135" s="21"/>
      <c r="R135" s="29">
        <f t="shared" si="15"/>
        <v>-7</v>
      </c>
    </row>
    <row r="136" spans="2:18" x14ac:dyDescent="0.25">
      <c r="B136" s="39" t="s">
        <v>171</v>
      </c>
      <c r="C136" s="38" t="s">
        <v>56</v>
      </c>
      <c r="D136" s="27">
        <f>'[12]เย็น '!D136+'[12]เช้า '!D136+[12]บ่าย!D136</f>
        <v>0</v>
      </c>
      <c r="E136" s="27">
        <f>'[12]เย็น '!E136+'[12]เช้า '!E136+[12]บ่าย!E136</f>
        <v>0</v>
      </c>
      <c r="F136" s="27">
        <f>'[12]เย็น '!F136+'[12]เช้า '!F136+[12]บ่าย!F136</f>
        <v>0</v>
      </c>
      <c r="G136" s="27">
        <f>'[12]เย็น '!G136+'[12]เช้า '!G136+[12]บ่าย!G136</f>
        <v>0</v>
      </c>
      <c r="H136" s="27">
        <f>'[12]เย็น '!H136+'[12]เช้า '!H136+[12]บ่าย!H136</f>
        <v>0</v>
      </c>
      <c r="I136" s="27">
        <f>'[12]เย็น '!I136+'[12]เช้า '!I136+[12]บ่าย!I136</f>
        <v>0</v>
      </c>
      <c r="J136" s="27">
        <f t="shared" ref="J136:J140" si="16">+G136+H136+I136</f>
        <v>0</v>
      </c>
      <c r="K136" s="27">
        <f>'[12]เย็น '!J136+'[12]เช้า '!J136+[12]บ่าย!J136</f>
        <v>0</v>
      </c>
      <c r="L136" s="27">
        <f>'[12]เย็น '!K136+'[12]เช้า '!K136+[12]บ่าย!K136</f>
        <v>0</v>
      </c>
      <c r="M136" s="28">
        <f t="shared" si="14"/>
        <v>0</v>
      </c>
      <c r="N136" s="21"/>
      <c r="O136" s="21"/>
      <c r="P136" s="21"/>
      <c r="Q136" s="21"/>
      <c r="R136" s="29">
        <f t="shared" si="15"/>
        <v>0</v>
      </c>
    </row>
    <row r="137" spans="2:18" x14ac:dyDescent="0.25">
      <c r="B137" s="39">
        <v>20052721</v>
      </c>
      <c r="C137" s="38" t="s">
        <v>185</v>
      </c>
      <c r="D137" s="27">
        <f>'[12]เย็น '!D137+'[12]เช้า '!D137+[12]บ่าย!D137</f>
        <v>4</v>
      </c>
      <c r="E137" s="27">
        <f>'[12]เย็น '!E137+'[12]เช้า '!E137+[12]บ่าย!E137</f>
        <v>0</v>
      </c>
      <c r="F137" s="27">
        <f>'[12]เย็น '!F137+'[12]เช้า '!F137+[12]บ่าย!F137</f>
        <v>0</v>
      </c>
      <c r="G137" s="27">
        <f>'[12]เย็น '!G137+'[12]เช้า '!G137+[12]บ่าย!G137</f>
        <v>35</v>
      </c>
      <c r="H137" s="27">
        <f>'[12]เย็น '!H137+'[12]เช้า '!H137+[12]บ่าย!H137</f>
        <v>0</v>
      </c>
      <c r="I137" s="27">
        <f>'[12]เย็น '!I137+'[12]เช้า '!I137+[12]บ่าย!I137</f>
        <v>0</v>
      </c>
      <c r="J137" s="27">
        <f t="shared" si="16"/>
        <v>35</v>
      </c>
      <c r="K137" s="27">
        <f>'[12]เย็น '!J137+'[12]เช้า '!J137+[12]บ่าย!J137</f>
        <v>0</v>
      </c>
      <c r="L137" s="27">
        <f>'[12]เย็น '!K137+'[12]เช้า '!K137+[12]บ่าย!K137</f>
        <v>10</v>
      </c>
      <c r="M137" s="28">
        <f t="shared" si="14"/>
        <v>84</v>
      </c>
      <c r="N137" s="21"/>
      <c r="O137" s="21"/>
      <c r="P137" s="21"/>
      <c r="Q137" s="21"/>
      <c r="R137" s="29">
        <f t="shared" si="15"/>
        <v>-84</v>
      </c>
    </row>
    <row r="138" spans="2:18" x14ac:dyDescent="0.25">
      <c r="B138" s="40">
        <v>1</v>
      </c>
      <c r="C138" s="41" t="s">
        <v>57</v>
      </c>
      <c r="D138" s="27">
        <f>'[12]เย็น '!D138+'[12]เช้า '!D138+[12]บ่าย!D138</f>
        <v>0</v>
      </c>
      <c r="E138" s="27">
        <f>'[12]เย็น '!E138+'[12]เช้า '!E138+[12]บ่าย!E138</f>
        <v>0</v>
      </c>
      <c r="F138" s="27">
        <f>'[12]เย็น '!F138+'[12]เช้า '!F138+[12]บ่าย!F138</f>
        <v>0</v>
      </c>
      <c r="G138" s="27">
        <f>'[12]เย็น '!G138+'[12]เช้า '!G138+[12]บ่าย!G138</f>
        <v>0</v>
      </c>
      <c r="H138" s="27">
        <f>'[12]เย็น '!H138+'[12]เช้า '!H138+[12]บ่าย!H138</f>
        <v>0</v>
      </c>
      <c r="I138" s="27">
        <f>'[12]เย็น '!I138+'[12]เช้า '!I138+[12]บ่าย!I138</f>
        <v>0</v>
      </c>
      <c r="J138" s="27">
        <f t="shared" si="16"/>
        <v>0</v>
      </c>
      <c r="K138" s="27">
        <f>'[12]เย็น '!J138+'[12]เช้า '!J138+[12]บ่าย!J138</f>
        <v>0</v>
      </c>
      <c r="L138" s="27">
        <f>'[12]เย็น '!K138+'[12]เช้า '!K138+[12]บ่าย!K138</f>
        <v>0</v>
      </c>
      <c r="M138" s="28">
        <f t="shared" si="14"/>
        <v>0</v>
      </c>
      <c r="N138" s="21"/>
      <c r="O138" s="21"/>
      <c r="P138" s="21"/>
      <c r="Q138" s="21"/>
      <c r="R138" s="29">
        <f t="shared" si="15"/>
        <v>0</v>
      </c>
    </row>
    <row r="139" spans="2:18" x14ac:dyDescent="0.25">
      <c r="B139" s="40">
        <v>2</v>
      </c>
      <c r="C139" s="41" t="s">
        <v>58</v>
      </c>
      <c r="D139" s="27">
        <f>'[12]เย็น '!D139+'[12]เช้า '!D139+[12]บ่าย!D139</f>
        <v>0</v>
      </c>
      <c r="E139" s="27">
        <f>'[12]เย็น '!E139+'[12]เช้า '!E139+[12]บ่าย!E139</f>
        <v>0</v>
      </c>
      <c r="F139" s="27">
        <f>'[12]เย็น '!F139+'[12]เช้า '!F139+[12]บ่าย!F139</f>
        <v>0</v>
      </c>
      <c r="G139" s="27">
        <f>'[12]เย็น '!G139+'[12]เช้า '!G139+[12]บ่าย!G139</f>
        <v>0</v>
      </c>
      <c r="H139" s="27">
        <f>'[12]เย็น '!H139+'[12]เช้า '!H139+[12]บ่าย!H139</f>
        <v>0</v>
      </c>
      <c r="I139" s="27">
        <f>'[12]เย็น '!I139+'[12]เช้า '!I139+[12]บ่าย!I139</f>
        <v>0</v>
      </c>
      <c r="J139" s="27">
        <f t="shared" si="16"/>
        <v>0</v>
      </c>
      <c r="K139" s="27">
        <f>'[12]เย็น '!J139+'[12]เช้า '!J139+[12]บ่าย!J139</f>
        <v>0</v>
      </c>
      <c r="L139" s="27">
        <f>'[12]เย็น '!K139+'[12]เช้า '!K139+[12]บ่าย!K139</f>
        <v>0</v>
      </c>
      <c r="M139" s="28">
        <f t="shared" si="14"/>
        <v>0</v>
      </c>
      <c r="N139" s="21"/>
      <c r="O139" s="21"/>
      <c r="P139" s="21"/>
      <c r="Q139" s="21"/>
      <c r="R139" s="29">
        <f t="shared" si="15"/>
        <v>0</v>
      </c>
    </row>
    <row r="140" spans="2:18" x14ac:dyDescent="0.25">
      <c r="B140" s="40">
        <v>3</v>
      </c>
      <c r="C140" s="41" t="s">
        <v>59</v>
      </c>
      <c r="D140" s="27">
        <f>'[12]เย็น '!D139+'[12]เช้า '!D140+[12]บ่าย!D139</f>
        <v>0</v>
      </c>
      <c r="E140" s="27">
        <f>'[12]เย็น '!E139+'[12]เช้า '!E140+[12]บ่าย!E139</f>
        <v>0</v>
      </c>
      <c r="F140" s="27">
        <f>'[12]เย็น '!F139+'[12]เช้า '!F140+[12]บ่าย!F139</f>
        <v>0</v>
      </c>
      <c r="G140" s="27">
        <f>'[12]เย็น '!G139+'[12]เช้า '!G140+[12]บ่าย!G139</f>
        <v>0</v>
      </c>
      <c r="H140" s="27">
        <f>'[12]เย็น '!H139+'[12]เช้า '!H140+[12]บ่าย!H139</f>
        <v>0</v>
      </c>
      <c r="I140" s="27">
        <f>'[12]เย็น '!I139+'[12]เช้า '!I140+[12]บ่าย!I139</f>
        <v>0</v>
      </c>
      <c r="J140" s="27">
        <f t="shared" si="16"/>
        <v>0</v>
      </c>
      <c r="K140" s="27">
        <f>'[12]เย็น '!J139+'[12]เช้า '!J140+[12]บ่าย!J139</f>
        <v>0</v>
      </c>
      <c r="L140" s="27">
        <f>'[12]เย็น '!K139+'[12]เช้า '!K140+[12]บ่าย!K139</f>
        <v>0</v>
      </c>
      <c r="M140" s="28">
        <f t="shared" si="14"/>
        <v>0</v>
      </c>
      <c r="N140" s="21"/>
      <c r="O140" s="21"/>
      <c r="P140" s="21"/>
      <c r="Q140" s="21"/>
      <c r="R140" s="29">
        <f t="shared" si="15"/>
        <v>0</v>
      </c>
    </row>
    <row r="141" spans="2:18" ht="40.5" customHeight="1" x14ac:dyDescent="0.25">
      <c r="C141" s="42"/>
      <c r="D141" s="28">
        <f>SUM(D114:D140,D90:D99,D79:D87,D69:D76,D7:D66,D102:D111)</f>
        <v>97</v>
      </c>
      <c r="E141" s="28">
        <f t="shared" ref="E141:L141" si="17">SUM(E114:E140,E90:E99,E79:E87,E69:E76,E7:E66,E102:E111)</f>
        <v>48</v>
      </c>
      <c r="F141" s="28">
        <f t="shared" si="17"/>
        <v>38</v>
      </c>
      <c r="G141" s="28">
        <f t="shared" si="17"/>
        <v>204</v>
      </c>
      <c r="H141" s="28">
        <f t="shared" si="17"/>
        <v>0</v>
      </c>
      <c r="I141" s="28">
        <f t="shared" si="17"/>
        <v>0</v>
      </c>
      <c r="J141" s="28"/>
      <c r="K141" s="28">
        <f t="shared" si="17"/>
        <v>0</v>
      </c>
      <c r="L141" s="28">
        <f t="shared" si="17"/>
        <v>57</v>
      </c>
      <c r="M141" s="28">
        <f>SUM(M114:M140,M90:M99,M79:M87,M69:M76,M7:M66,M102:M111)</f>
        <v>619</v>
      </c>
      <c r="N141" s="27">
        <f>SUM(N114:N136,N90:N98,N79:N87,N69:N76,N7:N66)</f>
        <v>0</v>
      </c>
      <c r="O141" s="27">
        <f>SUM(O114:O136,O90:O98,O79:O87,O69:O76,O7:O66)</f>
        <v>0</v>
      </c>
      <c r="P141" s="27"/>
      <c r="Q141" s="27"/>
      <c r="R141" s="29">
        <f t="shared" ref="R141" si="18">(N141+O141)-M141</f>
        <v>-619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8" s="7" customFormat="1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  <c r="R145" s="8"/>
    </row>
    <row r="146" spans="2:18" s="7" customFormat="1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  <c r="R146" s="8"/>
    </row>
    <row r="147" spans="2:18" s="7" customFormat="1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  <row r="163" spans="2:18" s="49" customFormat="1" x14ac:dyDescent="0.25">
      <c r="B163" s="7"/>
      <c r="C163" s="7"/>
      <c r="D163" s="47"/>
      <c r="E163" s="47"/>
      <c r="F163" s="47"/>
      <c r="G163" s="47"/>
      <c r="H163" s="47"/>
      <c r="M163" s="55"/>
      <c r="N163" s="7"/>
      <c r="O163" s="7"/>
      <c r="P163" s="7"/>
      <c r="Q163" s="7"/>
      <c r="R163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9F8C-1167-4B29-A277-B22FDEBC2186}">
  <sheetPr>
    <tabColor rgb="FFFF99FF"/>
    <pageSetUpPr fitToPage="1"/>
  </sheetPr>
  <dimension ref="B1:U163"/>
  <sheetViews>
    <sheetView zoomScale="50" zoomScaleNormal="50" workbookViewId="0">
      <pane xSplit="3" ySplit="4" topLeftCell="D111" activePane="bottomRight" state="frozen"/>
      <selection pane="topRight" activeCell="D1" sqref="D1"/>
      <selection pane="bottomLeft" activeCell="A5" sqref="A5"/>
      <selection pane="bottomRight" activeCell="J7" sqref="J7:J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170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'[13]เย็น '!D7+'[13]เช้า '!D7+[13]บ่าย!D7</f>
        <v>27</v>
      </c>
      <c r="E7" s="27">
        <f>'[13]เย็น '!E7+'[13]เช้า '!E7+[13]บ่าย!E7</f>
        <v>22</v>
      </c>
      <c r="F7" s="27">
        <f>'[13]เย็น '!F7+'[13]เช้า '!F7+[13]บ่าย!F7</f>
        <v>43</v>
      </c>
      <c r="G7" s="27">
        <f>'[13]เย็น '!G7+'[13]เช้า '!G7+[13]บ่าย!G7</f>
        <v>43</v>
      </c>
      <c r="H7" s="27">
        <f>'[13]เย็น '!H7+'[13]เช้า '!H7+[13]บ่าย!H7</f>
        <v>0</v>
      </c>
      <c r="I7" s="27">
        <f>'[13]เย็น '!I7+'[13]เช้า '!I7+[13]บ่าย!I7</f>
        <v>0</v>
      </c>
      <c r="J7" s="27">
        <f>+G7+H7+I7</f>
        <v>43</v>
      </c>
      <c r="K7" s="27">
        <f>'[13]เย็น '!J7+'[13]เช้า '!J7+[13]บ่าย!J7</f>
        <v>0</v>
      </c>
      <c r="L7" s="27">
        <f>'[13]เย็น '!K7+'[13]เช้า '!K7+[13]บ่าย!K7</f>
        <v>0</v>
      </c>
      <c r="M7" s="28">
        <f>+D7+E7+F7+J7+K7+L7</f>
        <v>135</v>
      </c>
      <c r="N7" s="21"/>
      <c r="O7" s="21"/>
      <c r="P7" s="21"/>
      <c r="Q7" s="21"/>
      <c r="R7" s="29">
        <f>(N7+O7+P7+Q7)-M7</f>
        <v>-135</v>
      </c>
    </row>
    <row r="8" spans="2:18" x14ac:dyDescent="0.25">
      <c r="B8" s="21"/>
      <c r="C8" s="26" t="s">
        <v>81</v>
      </c>
      <c r="D8" s="27">
        <f>'[13]เย็น '!D8+'[13]เช้า '!D8+[13]บ่าย!D8</f>
        <v>0</v>
      </c>
      <c r="E8" s="27">
        <f>'[13]เย็น '!E8+'[13]เช้า '!E8+[13]บ่าย!E8</f>
        <v>0</v>
      </c>
      <c r="F8" s="27">
        <f>'[13]เย็น '!F8+'[13]เช้า '!F8+[13]บ่าย!F8</f>
        <v>0</v>
      </c>
      <c r="G8" s="27">
        <f>'[13]เย็น '!G8+'[13]เช้า '!G8+[13]บ่าย!G8</f>
        <v>0</v>
      </c>
      <c r="H8" s="27">
        <f>'[13]เย็น '!H8+'[13]เช้า '!H8+[13]บ่าย!H8</f>
        <v>0</v>
      </c>
      <c r="I8" s="27">
        <f>'[13]เย็น '!I8+'[13]เช้า '!I8+[13]บ่าย!I8</f>
        <v>0</v>
      </c>
      <c r="J8" s="27">
        <f t="shared" ref="J8:J71" si="0">+G8+H8+I8</f>
        <v>0</v>
      </c>
      <c r="K8" s="27">
        <f>'[13]เย็น '!J8+'[13]เช้า '!J8+[13]บ่าย!J8</f>
        <v>0</v>
      </c>
      <c r="L8" s="27">
        <f>'[13]เย็น '!K8+'[13]เช้า '!K8+[13]บ่าย!K8</f>
        <v>0</v>
      </c>
      <c r="M8" s="28">
        <f t="shared" ref="M8:M67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'[13]เย็น '!D9+'[13]เช้า '!D9+[13]บ่าย!D9</f>
        <v>0</v>
      </c>
      <c r="E9" s="27">
        <f>'[13]เย็น '!E9+'[13]เช้า '!E9+[13]บ่าย!E9</f>
        <v>0</v>
      </c>
      <c r="F9" s="27">
        <f>'[13]เย็น '!F9+'[13]เช้า '!F9+[13]บ่าย!F9</f>
        <v>0</v>
      </c>
      <c r="G9" s="27">
        <f>'[13]เย็น '!G9+'[13]เช้า '!G9+[13]บ่าย!G9</f>
        <v>0</v>
      </c>
      <c r="H9" s="27">
        <f>'[13]เย็น '!H9+'[13]เช้า '!H9+[13]บ่าย!H9</f>
        <v>0</v>
      </c>
      <c r="I9" s="27">
        <f>'[13]เย็น '!I9+'[13]เช้า '!I9+[13]บ่าย!I9</f>
        <v>0</v>
      </c>
      <c r="J9" s="27">
        <f t="shared" si="0"/>
        <v>0</v>
      </c>
      <c r="K9" s="27">
        <f>'[13]เย็น '!J9+'[13]เช้า '!J9+[13]บ่าย!J9</f>
        <v>0</v>
      </c>
      <c r="L9" s="27">
        <f>'[13]เย็น '!K9+'[13]เช้า '!K9+[13]บ่าย!K9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'[13]เย็น '!D10+'[13]เช้า '!D10+[13]บ่าย!D10</f>
        <v>0</v>
      </c>
      <c r="E10" s="27">
        <f>'[13]เย็น '!E10+'[13]เช้า '!E10+[13]บ่าย!E10</f>
        <v>0</v>
      </c>
      <c r="F10" s="27">
        <f>'[13]เย็น '!F10+'[13]เช้า '!F10+[13]บ่าย!F10</f>
        <v>0</v>
      </c>
      <c r="G10" s="27">
        <f>'[13]เย็น '!G10+'[13]เช้า '!G10+[13]บ่าย!G10</f>
        <v>0</v>
      </c>
      <c r="H10" s="27">
        <f>'[13]เย็น '!H10+'[13]เช้า '!H10+[13]บ่าย!H10</f>
        <v>0</v>
      </c>
      <c r="I10" s="27">
        <f>'[13]เย็น '!I10+'[13]เช้า '!I10+[13]บ่าย!I10</f>
        <v>0</v>
      </c>
      <c r="J10" s="27">
        <f t="shared" si="0"/>
        <v>0</v>
      </c>
      <c r="K10" s="27">
        <f>'[13]เย็น '!J10+'[13]เช้า '!J10+[13]บ่าย!J10</f>
        <v>0</v>
      </c>
      <c r="L10" s="27">
        <f>'[13]เย็น '!K10+'[13]เช้า '!K10+[13]บ่าย!K10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'[13]เย็น '!D11+'[13]เช้า '!D11+[13]บ่าย!D11</f>
        <v>0</v>
      </c>
      <c r="E11" s="27">
        <f>'[13]เย็น '!E11+'[13]เช้า '!E11+[13]บ่าย!E11</f>
        <v>0</v>
      </c>
      <c r="F11" s="27">
        <f>'[13]เย็น '!F11+'[13]เช้า '!F11+[13]บ่าย!F11</f>
        <v>0</v>
      </c>
      <c r="G11" s="27">
        <f>'[13]เย็น '!G11+'[13]เช้า '!G11+[13]บ่าย!G11</f>
        <v>0</v>
      </c>
      <c r="H11" s="27">
        <f>'[13]เย็น '!H11+'[13]เช้า '!H11+[13]บ่าย!H11</f>
        <v>0</v>
      </c>
      <c r="I11" s="27">
        <f>'[13]เย็น '!I11+'[13]เช้า '!I11+[13]บ่าย!I11</f>
        <v>0</v>
      </c>
      <c r="J11" s="27">
        <f t="shared" si="0"/>
        <v>0</v>
      </c>
      <c r="K11" s="27">
        <f>'[13]เย็น '!J11+'[13]เช้า '!J11+[13]บ่าย!J11</f>
        <v>0</v>
      </c>
      <c r="L11" s="27">
        <f>'[13]เย็น '!K11+'[13]เช้า '!K11+[13]บ่าย!K11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'[13]เย็น '!D12+'[13]เช้า '!D12+[13]บ่าย!D12</f>
        <v>0</v>
      </c>
      <c r="E12" s="27">
        <f>'[13]เย็น '!E12+'[13]เช้า '!E12+[13]บ่าย!E12</f>
        <v>0</v>
      </c>
      <c r="F12" s="27">
        <f>'[13]เย็น '!F12+'[13]เช้า '!F12+[13]บ่าย!F12</f>
        <v>0</v>
      </c>
      <c r="G12" s="27">
        <f>'[13]เย็น '!G12+'[13]เช้า '!G12+[13]บ่าย!G12</f>
        <v>0</v>
      </c>
      <c r="H12" s="27">
        <f>'[13]เย็น '!H12+'[13]เช้า '!H12+[13]บ่าย!H12</f>
        <v>0</v>
      </c>
      <c r="I12" s="27">
        <f>'[13]เย็น '!I12+'[13]เช้า '!I12+[13]บ่าย!I12</f>
        <v>0</v>
      </c>
      <c r="J12" s="27">
        <f t="shared" si="0"/>
        <v>0</v>
      </c>
      <c r="K12" s="27">
        <f>'[13]เย็น '!J12+'[13]เช้า '!J12+[13]บ่าย!J12</f>
        <v>0</v>
      </c>
      <c r="L12" s="27">
        <f>'[13]เย็น '!K12+'[13]เช้า '!K12+[13]บ่าย!K12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'[13]เย็น '!D13+'[13]เช้า '!D13+[13]บ่าย!D13</f>
        <v>0</v>
      </c>
      <c r="E13" s="27">
        <f>'[13]เย็น '!E13+'[13]เช้า '!E13+[13]บ่าย!E13</f>
        <v>0</v>
      </c>
      <c r="F13" s="27">
        <f>'[13]เย็น '!F13+'[13]เช้า '!F13+[13]บ่าย!F13</f>
        <v>0</v>
      </c>
      <c r="G13" s="27">
        <f>'[13]เย็น '!G13+'[13]เช้า '!G13+[13]บ่าย!G13</f>
        <v>0</v>
      </c>
      <c r="H13" s="27">
        <f>'[13]เย็น '!H13+'[13]เช้า '!H13+[13]บ่าย!H13</f>
        <v>0</v>
      </c>
      <c r="I13" s="27">
        <f>'[13]เย็น '!I13+'[13]เช้า '!I13+[13]บ่าย!I13</f>
        <v>0</v>
      </c>
      <c r="J13" s="27">
        <f t="shared" si="0"/>
        <v>0</v>
      </c>
      <c r="K13" s="27">
        <f>'[13]เย็น '!J13+'[13]เช้า '!J13+[13]บ่าย!J13</f>
        <v>0</v>
      </c>
      <c r="L13" s="27">
        <f>'[13]เย็น '!K13+'[13]เช้า '!K13+[13]บ่าย!K13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'[13]เย็น '!D14+'[13]เช้า '!D14+[13]บ่าย!D14</f>
        <v>0</v>
      </c>
      <c r="E14" s="27">
        <f>'[13]เย็น '!E14+'[13]เช้า '!E14+[13]บ่าย!E14</f>
        <v>0</v>
      </c>
      <c r="F14" s="27">
        <f>'[13]เย็น '!F14+'[13]เช้า '!F14+[13]บ่าย!F14</f>
        <v>0</v>
      </c>
      <c r="G14" s="27">
        <f>'[13]เย็น '!G14+'[13]เช้า '!G14+[13]บ่าย!G14</f>
        <v>0</v>
      </c>
      <c r="H14" s="27">
        <f>'[13]เย็น '!H14+'[13]เช้า '!H14+[13]บ่าย!H14</f>
        <v>0</v>
      </c>
      <c r="I14" s="27">
        <f>'[13]เย็น '!I14+'[13]เช้า '!I14+[13]บ่าย!I14</f>
        <v>0</v>
      </c>
      <c r="J14" s="27">
        <f t="shared" si="0"/>
        <v>0</v>
      </c>
      <c r="K14" s="27">
        <f>'[13]เย็น '!J14+'[13]เช้า '!J14+[13]บ่าย!J14</f>
        <v>0</v>
      </c>
      <c r="L14" s="27">
        <f>'[13]เย็น '!K14+'[13]เช้า '!K14+[13]บ่าย!K14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'[13]เย็น '!D15+'[13]เช้า '!D15+[13]บ่าย!D15</f>
        <v>0</v>
      </c>
      <c r="E15" s="27">
        <f>'[13]เย็น '!E15+'[13]เช้า '!E15+[13]บ่าย!E15</f>
        <v>0</v>
      </c>
      <c r="F15" s="27">
        <f>'[13]เย็น '!F15+'[13]เช้า '!F15+[13]บ่าย!F15</f>
        <v>0</v>
      </c>
      <c r="G15" s="27">
        <f>'[13]เย็น '!G15+'[13]เช้า '!G15+[13]บ่าย!G15</f>
        <v>0</v>
      </c>
      <c r="H15" s="27">
        <f>'[13]เย็น '!H15+'[13]เช้า '!H15+[13]บ่าย!H15</f>
        <v>0</v>
      </c>
      <c r="I15" s="27">
        <f>'[13]เย็น '!I15+'[13]เช้า '!I15+[13]บ่าย!I15</f>
        <v>0</v>
      </c>
      <c r="J15" s="27">
        <f t="shared" si="0"/>
        <v>0</v>
      </c>
      <c r="K15" s="27">
        <f>'[13]เย็น '!J15+'[13]เช้า '!J15+[13]บ่าย!J15</f>
        <v>0</v>
      </c>
      <c r="L15" s="27">
        <f>'[13]เย็น '!K15+'[13]เช้า '!K15+[13]บ่าย!K15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'[13]เย็น '!D16+'[13]เช้า '!D16+[13]บ่าย!D16</f>
        <v>0</v>
      </c>
      <c r="E16" s="27">
        <f>'[13]เย็น '!E16+'[13]เช้า '!E16+[13]บ่าย!E16</f>
        <v>0</v>
      </c>
      <c r="F16" s="27">
        <f>'[13]เย็น '!F16+'[13]เช้า '!F16+[13]บ่าย!F16</f>
        <v>0</v>
      </c>
      <c r="G16" s="27">
        <f>'[13]เย็น '!G16+'[13]เช้า '!G16+[13]บ่าย!G16</f>
        <v>0</v>
      </c>
      <c r="H16" s="27">
        <f>'[13]เย็น '!H16+'[13]เช้า '!H16+[13]บ่าย!H16</f>
        <v>0</v>
      </c>
      <c r="I16" s="27">
        <f>'[13]เย็น '!I16+'[13]เช้า '!I16+[13]บ่าย!I16</f>
        <v>0</v>
      </c>
      <c r="J16" s="27">
        <f t="shared" si="0"/>
        <v>0</v>
      </c>
      <c r="K16" s="27">
        <f>'[13]เย็น '!J16+'[13]เช้า '!J16+[13]บ่าย!J16</f>
        <v>0</v>
      </c>
      <c r="L16" s="27">
        <f>'[13]เย็น '!K16+'[13]เช้า '!K16+[13]บ่าย!K16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'[13]เย็น '!D17+'[13]เช้า '!D17+[13]บ่าย!D17</f>
        <v>0</v>
      </c>
      <c r="E17" s="27">
        <f>'[13]เย็น '!E17+'[13]เช้า '!E17+[13]บ่าย!E17</f>
        <v>0</v>
      </c>
      <c r="F17" s="27">
        <f>'[13]เย็น '!F17+'[13]เช้า '!F17+[13]บ่าย!F17</f>
        <v>0</v>
      </c>
      <c r="G17" s="27">
        <f>'[13]เย็น '!G17+'[13]เช้า '!G17+[13]บ่าย!G17</f>
        <v>0</v>
      </c>
      <c r="H17" s="27">
        <f>'[13]เย็น '!H17+'[13]เช้า '!H17+[13]บ่าย!H17</f>
        <v>0</v>
      </c>
      <c r="I17" s="27">
        <f>'[13]เย็น '!I17+'[13]เช้า '!I17+[13]บ่าย!I17</f>
        <v>0</v>
      </c>
      <c r="J17" s="27">
        <f t="shared" si="0"/>
        <v>0</v>
      </c>
      <c r="K17" s="27">
        <f>'[13]เย็น '!J17+'[13]เช้า '!J17+[13]บ่าย!J17</f>
        <v>0</v>
      </c>
      <c r="L17" s="27">
        <f>'[13]เย็น '!K17+'[13]เช้า '!K17+[13]บ่าย!K17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'[13]เย็น '!D18+'[13]เช้า '!D18+[13]บ่าย!D18</f>
        <v>0</v>
      </c>
      <c r="E18" s="27">
        <f>'[13]เย็น '!E18+'[13]เช้า '!E18+[13]บ่าย!E18</f>
        <v>0</v>
      </c>
      <c r="F18" s="27">
        <f>'[13]เย็น '!F18+'[13]เช้า '!F18+[13]บ่าย!F18</f>
        <v>0</v>
      </c>
      <c r="G18" s="27">
        <f>'[13]เย็น '!G18+'[13]เช้า '!G18+[13]บ่าย!G18</f>
        <v>0</v>
      </c>
      <c r="H18" s="27">
        <f>'[13]เย็น '!H18+'[13]เช้า '!H18+[13]บ่าย!H18</f>
        <v>0</v>
      </c>
      <c r="I18" s="27">
        <f>'[13]เย็น '!I18+'[13]เช้า '!I18+[13]บ่าย!I18</f>
        <v>0</v>
      </c>
      <c r="J18" s="27">
        <f t="shared" si="0"/>
        <v>0</v>
      </c>
      <c r="K18" s="27">
        <f>'[13]เย็น '!J18+'[13]เช้า '!J18+[13]บ่าย!J18</f>
        <v>0</v>
      </c>
      <c r="L18" s="27">
        <f>'[13]เย็น '!K18+'[13]เช้า '!K18+[13]บ่าย!K18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'[13]เย็น '!D19+'[13]เช้า '!D19+[13]บ่าย!D19</f>
        <v>0</v>
      </c>
      <c r="E19" s="27">
        <f>'[13]เย็น '!E19+'[13]เช้า '!E19+[13]บ่าย!E19</f>
        <v>0</v>
      </c>
      <c r="F19" s="27">
        <f>'[13]เย็น '!F19+'[13]เช้า '!F19+[13]บ่าย!F19</f>
        <v>0</v>
      </c>
      <c r="G19" s="27">
        <f>'[13]เย็น '!G19+'[13]เช้า '!G19+[13]บ่าย!G19</f>
        <v>0</v>
      </c>
      <c r="H19" s="27">
        <f>'[13]เย็น '!H19+'[13]เช้า '!H19+[13]บ่าย!H19</f>
        <v>0</v>
      </c>
      <c r="I19" s="27">
        <f>'[13]เย็น '!I19+'[13]เช้า '!I19+[13]บ่าย!I19</f>
        <v>0</v>
      </c>
      <c r="J19" s="27">
        <f t="shared" si="0"/>
        <v>0</v>
      </c>
      <c r="K19" s="27">
        <f>'[13]เย็น '!J19+'[13]เช้า '!J19+[13]บ่าย!J19</f>
        <v>0</v>
      </c>
      <c r="L19" s="27">
        <f>'[13]เย็น '!K19+'[13]เช้า '!K19+[13]บ่าย!K19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'[13]เย็น '!D20+'[13]เช้า '!D20+[13]บ่าย!D20</f>
        <v>0</v>
      </c>
      <c r="E20" s="27">
        <f>'[13]เย็น '!E20+'[13]เช้า '!E20+[13]บ่าย!E20</f>
        <v>0</v>
      </c>
      <c r="F20" s="27">
        <f>'[13]เย็น '!F20+'[13]เช้า '!F20+[13]บ่าย!F20</f>
        <v>0</v>
      </c>
      <c r="G20" s="27">
        <f>'[13]เย็น '!G20+'[13]เช้า '!G20+[13]บ่าย!G20</f>
        <v>0</v>
      </c>
      <c r="H20" s="27">
        <f>'[13]เย็น '!H20+'[13]เช้า '!H20+[13]บ่าย!H20</f>
        <v>0</v>
      </c>
      <c r="I20" s="27">
        <f>'[13]เย็น '!I20+'[13]เช้า '!I20+[13]บ่าย!I20</f>
        <v>0</v>
      </c>
      <c r="J20" s="27">
        <f t="shared" si="0"/>
        <v>0</v>
      </c>
      <c r="K20" s="27">
        <f>'[13]เย็น '!J20+'[13]เช้า '!J20+[13]บ่าย!J20</f>
        <v>0</v>
      </c>
      <c r="L20" s="27">
        <f>'[13]เย็น '!K20+'[13]เช้า '!K20+[13]บ่าย!K20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'[13]เย็น '!D21+'[13]เช้า '!D21+[13]บ่าย!D21</f>
        <v>0</v>
      </c>
      <c r="E21" s="27">
        <f>'[13]เย็น '!E21+'[13]เช้า '!E21+[13]บ่าย!E21</f>
        <v>0</v>
      </c>
      <c r="F21" s="27">
        <f>'[13]เย็น '!F21+'[13]เช้า '!F21+[13]บ่าย!F21</f>
        <v>0</v>
      </c>
      <c r="G21" s="27">
        <f>'[13]เย็น '!G21+'[13]เช้า '!G21+[13]บ่าย!G21</f>
        <v>0</v>
      </c>
      <c r="H21" s="27">
        <f>'[13]เย็น '!H21+'[13]เช้า '!H21+[13]บ่าย!H21</f>
        <v>0</v>
      </c>
      <c r="I21" s="27">
        <f>'[13]เย็น '!I21+'[13]เช้า '!I21+[13]บ่าย!I21</f>
        <v>0</v>
      </c>
      <c r="J21" s="27">
        <f t="shared" si="0"/>
        <v>0</v>
      </c>
      <c r="K21" s="27">
        <f>'[13]เย็น '!J21+'[13]เช้า '!J21+[13]บ่าย!J21</f>
        <v>0</v>
      </c>
      <c r="L21" s="27">
        <f>'[13]เย็น '!K21+'[13]เช้า '!K21+[13]บ่าย!K21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'[13]เย็น '!D22+'[13]เช้า '!D22+[13]บ่าย!D22</f>
        <v>0</v>
      </c>
      <c r="E22" s="27">
        <f>'[13]เย็น '!E22+'[13]เช้า '!E22+[13]บ่าย!E22</f>
        <v>0</v>
      </c>
      <c r="F22" s="27">
        <f>'[13]เย็น '!F22+'[13]เช้า '!F22+[13]บ่าย!F22</f>
        <v>0</v>
      </c>
      <c r="G22" s="27">
        <f>'[13]เย็น '!G22+'[13]เช้า '!G22+[13]บ่าย!G22</f>
        <v>0</v>
      </c>
      <c r="H22" s="27">
        <f>'[13]เย็น '!H22+'[13]เช้า '!H22+[13]บ่าย!H22</f>
        <v>0</v>
      </c>
      <c r="I22" s="27">
        <f>'[13]เย็น '!I22+'[13]เช้า '!I22+[13]บ่าย!I22</f>
        <v>0</v>
      </c>
      <c r="J22" s="27">
        <f t="shared" si="0"/>
        <v>0</v>
      </c>
      <c r="K22" s="27">
        <f>'[13]เย็น '!J22+'[13]เช้า '!J22+[13]บ่าย!J22</f>
        <v>0</v>
      </c>
      <c r="L22" s="27">
        <f>'[13]เย็น '!K22+'[13]เช้า '!K22+[13]บ่าย!K22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'[13]เย็น '!D23+'[13]เช้า '!D23+[13]บ่าย!D23</f>
        <v>0</v>
      </c>
      <c r="E23" s="27">
        <f>'[13]เย็น '!E23+'[13]เช้า '!E23+[13]บ่าย!E23</f>
        <v>0</v>
      </c>
      <c r="F23" s="27">
        <f>'[13]เย็น '!F23+'[13]เช้า '!F23+[13]บ่าย!F23</f>
        <v>0</v>
      </c>
      <c r="G23" s="27">
        <f>'[13]เย็น '!G23+'[13]เช้า '!G23+[13]บ่าย!G23</f>
        <v>0</v>
      </c>
      <c r="H23" s="27">
        <f>'[13]เย็น '!H23+'[13]เช้า '!H23+[13]บ่าย!H23</f>
        <v>0</v>
      </c>
      <c r="I23" s="27">
        <f>'[13]เย็น '!I23+'[13]เช้า '!I23+[13]บ่าย!I23</f>
        <v>0</v>
      </c>
      <c r="J23" s="27">
        <f t="shared" si="0"/>
        <v>0</v>
      </c>
      <c r="K23" s="27">
        <f>'[13]เย็น '!J23+'[13]เช้า '!J23+[13]บ่าย!J23</f>
        <v>0</v>
      </c>
      <c r="L23" s="27">
        <f>'[13]เย็น '!K23+'[13]เช้า '!K23+[13]บ่าย!K23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'[13]เย็น '!D24+'[13]เช้า '!D24+[13]บ่าย!D24</f>
        <v>0</v>
      </c>
      <c r="E24" s="27">
        <f>'[13]เย็น '!E24+'[13]เช้า '!E24+[13]บ่าย!E24</f>
        <v>0</v>
      </c>
      <c r="F24" s="27">
        <f>'[13]เย็น '!F24+'[13]เช้า '!F24+[13]บ่าย!F24</f>
        <v>0</v>
      </c>
      <c r="G24" s="27">
        <f>'[13]เย็น '!G24+'[13]เช้า '!G24+[13]บ่าย!G24</f>
        <v>0</v>
      </c>
      <c r="H24" s="27">
        <f>'[13]เย็น '!H24+'[13]เช้า '!H24+[13]บ่าย!H24</f>
        <v>0</v>
      </c>
      <c r="I24" s="27">
        <f>'[13]เย็น '!I24+'[13]เช้า '!I24+[13]บ่าย!I24</f>
        <v>0</v>
      </c>
      <c r="J24" s="27">
        <f t="shared" si="0"/>
        <v>0</v>
      </c>
      <c r="K24" s="27">
        <f>'[13]เย็น '!J24+'[13]เช้า '!J24+[13]บ่าย!J24</f>
        <v>0</v>
      </c>
      <c r="L24" s="27">
        <f>'[13]เย็น '!K24+'[13]เช้า '!K24+[13]บ่าย!K24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'[13]เย็น '!D25+'[13]เช้า '!D25+[13]บ่าย!D25</f>
        <v>2</v>
      </c>
      <c r="E25" s="27">
        <f>'[13]เย็น '!E25+'[13]เช้า '!E25+[13]บ่าย!E25</f>
        <v>6</v>
      </c>
      <c r="F25" s="27">
        <f>'[13]เย็น '!F25+'[13]เช้า '!F25+[13]บ่าย!F25</f>
        <v>8</v>
      </c>
      <c r="G25" s="27">
        <f>'[13]เย็น '!G25+'[13]เช้า '!G25+[13]บ่าย!G25</f>
        <v>2</v>
      </c>
      <c r="H25" s="27">
        <f>'[13]เย็น '!H25+'[13]เช้า '!H25+[13]บ่าย!H25</f>
        <v>0</v>
      </c>
      <c r="I25" s="27">
        <f>'[13]เย็น '!I25+'[13]เช้า '!I25+[13]บ่าย!I25</f>
        <v>0</v>
      </c>
      <c r="J25" s="27">
        <f t="shared" si="0"/>
        <v>2</v>
      </c>
      <c r="K25" s="27">
        <f>'[13]เย็น '!J25+'[13]เช้า '!J25+[13]บ่าย!J25</f>
        <v>0</v>
      </c>
      <c r="L25" s="27">
        <f>'[13]เย็น '!K25+'[13]เช้า '!K25+[13]บ่าย!K25</f>
        <v>0</v>
      </c>
      <c r="M25" s="28">
        <f t="shared" si="1"/>
        <v>18</v>
      </c>
      <c r="N25" s="21"/>
      <c r="O25" s="21"/>
      <c r="P25" s="21"/>
      <c r="Q25" s="21"/>
      <c r="R25" s="29">
        <f t="shared" si="2"/>
        <v>-18</v>
      </c>
    </row>
    <row r="26" spans="2:18" x14ac:dyDescent="0.25">
      <c r="B26" s="21">
        <v>1004055</v>
      </c>
      <c r="C26" s="26" t="s">
        <v>6</v>
      </c>
      <c r="D26" s="27">
        <f>'[13]เย็น '!D26+'[13]เช้า '!D26+[13]บ่าย!D26</f>
        <v>0</v>
      </c>
      <c r="E26" s="27">
        <f>'[13]เย็น '!E26+'[13]เช้า '!E26+[13]บ่าย!E26</f>
        <v>0</v>
      </c>
      <c r="F26" s="27">
        <f>'[13]เย็น '!F26+'[13]เช้า '!F26+[13]บ่าย!F26</f>
        <v>0</v>
      </c>
      <c r="G26" s="27">
        <f>'[13]เย็น '!G26+'[13]เช้า '!G26+[13]บ่าย!G26</f>
        <v>0</v>
      </c>
      <c r="H26" s="27">
        <f>'[13]เย็น '!H26+'[13]เช้า '!H26+[13]บ่าย!H26</f>
        <v>0</v>
      </c>
      <c r="I26" s="27">
        <f>'[13]เย็น '!I26+'[13]เช้า '!I26+[13]บ่าย!I26</f>
        <v>0</v>
      </c>
      <c r="J26" s="27">
        <f t="shared" si="0"/>
        <v>0</v>
      </c>
      <c r="K26" s="27">
        <f>'[13]เย็น '!J26+'[13]เช้า '!J26+[13]บ่าย!J26</f>
        <v>0</v>
      </c>
      <c r="L26" s="27">
        <f>'[13]เย็น '!K26+'[13]เช้า '!K26+[13]บ่าย!K26</f>
        <v>0</v>
      </c>
      <c r="M26" s="28">
        <f t="shared" si="1"/>
        <v>0</v>
      </c>
      <c r="N26" s="21"/>
      <c r="O26" s="21"/>
      <c r="P26" s="21"/>
      <c r="Q26" s="21"/>
      <c r="R26" s="29">
        <f t="shared" si="2"/>
        <v>0</v>
      </c>
    </row>
    <row r="27" spans="2:18" x14ac:dyDescent="0.25">
      <c r="B27" s="21">
        <v>1004055</v>
      </c>
      <c r="C27" s="26" t="s">
        <v>98</v>
      </c>
      <c r="D27" s="27">
        <f>'[13]เย็น '!D27+'[13]เช้า '!D27+[13]บ่าย!D27</f>
        <v>0</v>
      </c>
      <c r="E27" s="27">
        <f>'[13]เย็น '!E27+'[13]เช้า '!E27+[13]บ่าย!E27</f>
        <v>0</v>
      </c>
      <c r="F27" s="27">
        <f>'[13]เย็น '!F27+'[13]เช้า '!F27+[13]บ่าย!F27</f>
        <v>0</v>
      </c>
      <c r="G27" s="27">
        <f>'[13]เย็น '!G27+'[13]เช้า '!G27+[13]บ่าย!G27</f>
        <v>0</v>
      </c>
      <c r="H27" s="27">
        <f>'[13]เย็น '!H27+'[13]เช้า '!H27+[13]บ่าย!H27</f>
        <v>0</v>
      </c>
      <c r="I27" s="27">
        <f>'[13]เย็น '!I27+'[13]เช้า '!I27+[13]บ่าย!I27</f>
        <v>0</v>
      </c>
      <c r="J27" s="27">
        <f t="shared" si="0"/>
        <v>0</v>
      </c>
      <c r="K27" s="27">
        <f>'[13]เย็น '!J27+'[13]เช้า '!J27+[13]บ่าย!J27</f>
        <v>0</v>
      </c>
      <c r="L27" s="27">
        <f>'[13]เย็น '!K27+'[13]เช้า '!K27+[13]บ่าย!K27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'[13]เย็น '!D28+'[13]เช้า '!D28+[13]บ่าย!D28</f>
        <v>0</v>
      </c>
      <c r="E28" s="27">
        <f>'[13]เย็น '!E28+'[13]เช้า '!E28+[13]บ่าย!E28</f>
        <v>0</v>
      </c>
      <c r="F28" s="27">
        <f>'[13]เย็น '!F28+'[13]เช้า '!F28+[13]บ่าย!F28</f>
        <v>0</v>
      </c>
      <c r="G28" s="27">
        <f>'[13]เย็น '!G28+'[13]เช้า '!G28+[13]บ่าย!G28</f>
        <v>0</v>
      </c>
      <c r="H28" s="27">
        <f>'[13]เย็น '!H28+'[13]เช้า '!H28+[13]บ่าย!H28</f>
        <v>0</v>
      </c>
      <c r="I28" s="27">
        <f>'[13]เย็น '!I28+'[13]เช้า '!I28+[13]บ่าย!I28</f>
        <v>0</v>
      </c>
      <c r="J28" s="27">
        <f t="shared" si="0"/>
        <v>0</v>
      </c>
      <c r="K28" s="27">
        <f>'[13]เย็น '!J28+'[13]เช้า '!J28+[13]บ่าย!J28</f>
        <v>0</v>
      </c>
      <c r="L28" s="27">
        <f>'[13]เย็น '!K28+'[13]เช้า '!K28+[13]บ่าย!K28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'[13]เย็น '!D29+'[13]เช้า '!D29+[13]บ่าย!D29</f>
        <v>0</v>
      </c>
      <c r="E29" s="27">
        <f>'[13]เย็น '!E29+'[13]เช้า '!E29+[13]บ่าย!E29</f>
        <v>0</v>
      </c>
      <c r="F29" s="27">
        <f>'[13]เย็น '!F29+'[13]เช้า '!F29+[13]บ่าย!F29</f>
        <v>0</v>
      </c>
      <c r="G29" s="27">
        <f>'[13]เย็น '!G29+'[13]เช้า '!G29+[13]บ่าย!G29</f>
        <v>0</v>
      </c>
      <c r="H29" s="27">
        <f>'[13]เย็น '!H29+'[13]เช้า '!H29+[13]บ่าย!H29</f>
        <v>0</v>
      </c>
      <c r="I29" s="27">
        <f>'[13]เย็น '!I29+'[13]เช้า '!I29+[13]บ่าย!I29</f>
        <v>0</v>
      </c>
      <c r="J29" s="27">
        <f t="shared" si="0"/>
        <v>0</v>
      </c>
      <c r="K29" s="27">
        <f>'[13]เย็น '!J29+'[13]เช้า '!J29+[13]บ่าย!J29</f>
        <v>0</v>
      </c>
      <c r="L29" s="27">
        <f>'[13]เย็น '!K29+'[13]เช้า '!K29+[13]บ่าย!K29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'[13]เย็น '!D30+'[13]เช้า '!D30+[13]บ่าย!D30</f>
        <v>0</v>
      </c>
      <c r="E30" s="27">
        <f>'[13]เย็น '!E30+'[13]เช้า '!E30+[13]บ่าย!E30</f>
        <v>0</v>
      </c>
      <c r="F30" s="27">
        <f>'[13]เย็น '!F30+'[13]เช้า '!F30+[13]บ่าย!F30</f>
        <v>0</v>
      </c>
      <c r="G30" s="27">
        <f>'[13]เย็น '!G30+'[13]เช้า '!G30+[13]บ่าย!G30</f>
        <v>0</v>
      </c>
      <c r="H30" s="27">
        <f>'[13]เย็น '!H30+'[13]เช้า '!H30+[13]บ่าย!H30</f>
        <v>0</v>
      </c>
      <c r="I30" s="27">
        <f>'[13]เย็น '!I30+'[13]เช้า '!I30+[13]บ่าย!I30</f>
        <v>0</v>
      </c>
      <c r="J30" s="27">
        <f t="shared" si="0"/>
        <v>0</v>
      </c>
      <c r="K30" s="27">
        <f>'[13]เย็น '!J30+'[13]เช้า '!J30+[13]บ่าย!J30</f>
        <v>0</v>
      </c>
      <c r="L30" s="27">
        <f>'[13]เย็น '!K30+'[13]เช้า '!K30+[13]บ่าย!K30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'[13]เย็น '!D31+'[13]เช้า '!D31+[13]บ่าย!D31</f>
        <v>0</v>
      </c>
      <c r="E31" s="27">
        <f>'[13]เย็น '!E31+'[13]เช้า '!E31+[13]บ่าย!E31</f>
        <v>0</v>
      </c>
      <c r="F31" s="27">
        <f>'[13]เย็น '!F31+'[13]เช้า '!F31+[13]บ่าย!F31</f>
        <v>0</v>
      </c>
      <c r="G31" s="27">
        <f>'[13]เย็น '!G31+'[13]เช้า '!G31+[13]บ่าย!G31</f>
        <v>0</v>
      </c>
      <c r="H31" s="27">
        <f>'[13]เย็น '!H31+'[13]เช้า '!H31+[13]บ่าย!H31</f>
        <v>0</v>
      </c>
      <c r="I31" s="27">
        <f>'[13]เย็น '!I31+'[13]เช้า '!I31+[13]บ่าย!I31</f>
        <v>0</v>
      </c>
      <c r="J31" s="27">
        <f t="shared" si="0"/>
        <v>0</v>
      </c>
      <c r="K31" s="27">
        <f>'[13]เย็น '!J31+'[13]เช้า '!J31+[13]บ่าย!J31</f>
        <v>0</v>
      </c>
      <c r="L31" s="27">
        <f>'[13]เย็น '!K31+'[13]เช้า '!K31+[13]บ่าย!K31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'[13]เย็น '!D32+'[13]เช้า '!D32+[13]บ่าย!D32</f>
        <v>0</v>
      </c>
      <c r="E32" s="27">
        <f>'[13]เย็น '!E32+'[13]เช้า '!E32+[13]บ่าย!E32</f>
        <v>0</v>
      </c>
      <c r="F32" s="27">
        <f>'[13]เย็น '!F32+'[13]เช้า '!F32+[13]บ่าย!F32</f>
        <v>0</v>
      </c>
      <c r="G32" s="27">
        <f>'[13]เย็น '!G32+'[13]เช้า '!G32+[13]บ่าย!G32</f>
        <v>0</v>
      </c>
      <c r="H32" s="27">
        <f>'[13]เย็น '!H32+'[13]เช้า '!H32+[13]บ่าย!H32</f>
        <v>0</v>
      </c>
      <c r="I32" s="27">
        <f>'[13]เย็น '!I32+'[13]เช้า '!I32+[13]บ่าย!I32</f>
        <v>0</v>
      </c>
      <c r="J32" s="27">
        <f t="shared" si="0"/>
        <v>0</v>
      </c>
      <c r="K32" s="27">
        <f>'[13]เย็น '!J32+'[13]เช้า '!J32+[13]บ่าย!J32</f>
        <v>0</v>
      </c>
      <c r="L32" s="27">
        <f>'[13]เย็น '!K32+'[13]เช้า '!K32+[13]บ่าย!K32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'[13]เย็น '!D33+'[13]เช้า '!D33+[13]บ่าย!D33</f>
        <v>0</v>
      </c>
      <c r="E33" s="27">
        <f>'[13]เย็น '!E33+'[13]เช้า '!E33+[13]บ่าย!E33</f>
        <v>0</v>
      </c>
      <c r="F33" s="27">
        <f>'[13]เย็น '!F33+'[13]เช้า '!F33+[13]บ่าย!F33</f>
        <v>0</v>
      </c>
      <c r="G33" s="27">
        <f>'[13]เย็น '!G33+'[13]เช้า '!G33+[13]บ่าย!G33</f>
        <v>0</v>
      </c>
      <c r="H33" s="27">
        <f>'[13]เย็น '!H33+'[13]เช้า '!H33+[13]บ่าย!H33</f>
        <v>0</v>
      </c>
      <c r="I33" s="27">
        <f>'[13]เย็น '!I33+'[13]เช้า '!I33+[13]บ่าย!I33</f>
        <v>0</v>
      </c>
      <c r="J33" s="27">
        <f t="shared" si="0"/>
        <v>0</v>
      </c>
      <c r="K33" s="27">
        <f>'[13]เย็น '!J33+'[13]เช้า '!J33+[13]บ่าย!J33</f>
        <v>0</v>
      </c>
      <c r="L33" s="27">
        <f>'[13]เย็น '!K33+'[13]เช้า '!K33+[13]บ่าย!K33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'[13]เย็น '!D34+'[13]เช้า '!D34+[13]บ่าย!D34</f>
        <v>0</v>
      </c>
      <c r="E34" s="27">
        <f>'[13]เย็น '!E34+'[13]เช้า '!E34+[13]บ่าย!E34</f>
        <v>0</v>
      </c>
      <c r="F34" s="27">
        <f>'[13]เย็น '!F34+'[13]เช้า '!F34+[13]บ่าย!F34</f>
        <v>0</v>
      </c>
      <c r="G34" s="27">
        <f>'[13]เย็น '!G34+'[13]เช้า '!G34+[13]บ่าย!G34</f>
        <v>0</v>
      </c>
      <c r="H34" s="27">
        <f>'[13]เย็น '!H34+'[13]เช้า '!H34+[13]บ่าย!H34</f>
        <v>0</v>
      </c>
      <c r="I34" s="27">
        <f>'[13]เย็น '!I34+'[13]เช้า '!I34+[13]บ่าย!I34</f>
        <v>0</v>
      </c>
      <c r="J34" s="27">
        <f t="shared" si="0"/>
        <v>0</v>
      </c>
      <c r="K34" s="27">
        <f>'[13]เย็น '!J34+'[13]เช้า '!J34+[13]บ่าย!J34</f>
        <v>0</v>
      </c>
      <c r="L34" s="27">
        <f>'[13]เย็น '!K34+'[13]เช้า '!K34+[13]บ่าย!K34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'[13]เย็น '!D35+'[13]เช้า '!D35+[13]บ่าย!D35</f>
        <v>0</v>
      </c>
      <c r="E35" s="27">
        <f>'[13]เย็น '!E35+'[13]เช้า '!E35+[13]บ่าย!E35</f>
        <v>0</v>
      </c>
      <c r="F35" s="27">
        <f>'[13]เย็น '!F35+'[13]เช้า '!F35+[13]บ่าย!F35</f>
        <v>0</v>
      </c>
      <c r="G35" s="27">
        <f>'[13]เย็น '!G35+'[13]เช้า '!G35+[13]บ่าย!G35</f>
        <v>0</v>
      </c>
      <c r="H35" s="27">
        <f>'[13]เย็น '!H35+'[13]เช้า '!H35+[13]บ่าย!H35</f>
        <v>0</v>
      </c>
      <c r="I35" s="27">
        <f>'[13]เย็น '!I35+'[13]เช้า '!I35+[13]บ่าย!I35</f>
        <v>0</v>
      </c>
      <c r="J35" s="27">
        <f t="shared" si="0"/>
        <v>0</v>
      </c>
      <c r="K35" s="27">
        <f>'[13]เย็น '!J35+'[13]เช้า '!J35+[13]บ่าย!J35</f>
        <v>0</v>
      </c>
      <c r="L35" s="27">
        <f>'[13]เย็น '!K35+'[13]เช้า '!K35+[13]บ่าย!K35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'[13]เย็น '!D36+'[13]เช้า '!D36+[13]บ่าย!D36</f>
        <v>0</v>
      </c>
      <c r="E36" s="27">
        <f>'[13]เย็น '!E36+'[13]เช้า '!E36+[13]บ่าย!E36</f>
        <v>0</v>
      </c>
      <c r="F36" s="27">
        <f>'[13]เย็น '!F36+'[13]เช้า '!F36+[13]บ่าย!F36</f>
        <v>0</v>
      </c>
      <c r="G36" s="27">
        <f>'[13]เย็น '!G36+'[13]เช้า '!G36+[13]บ่าย!G36</f>
        <v>0</v>
      </c>
      <c r="H36" s="27">
        <f>'[13]เย็น '!H36+'[13]เช้า '!H36+[13]บ่าย!H36</f>
        <v>0</v>
      </c>
      <c r="I36" s="27">
        <f>'[13]เย็น '!I36+'[13]เช้า '!I36+[13]บ่าย!I36</f>
        <v>0</v>
      </c>
      <c r="J36" s="27">
        <f t="shared" si="0"/>
        <v>0</v>
      </c>
      <c r="K36" s="27">
        <f>'[13]เย็น '!J36+'[13]เช้า '!J36+[13]บ่าย!J36</f>
        <v>0</v>
      </c>
      <c r="L36" s="27">
        <f>'[13]เย็น '!K36+'[13]เช้า '!K36+[13]บ่าย!K36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'[13]เย็น '!D37+'[13]เช้า '!D37+[13]บ่าย!D37</f>
        <v>0</v>
      </c>
      <c r="E37" s="27">
        <f>'[13]เย็น '!E37+'[13]เช้า '!E37+[13]บ่าย!E37</f>
        <v>0</v>
      </c>
      <c r="F37" s="27">
        <f>'[13]เย็น '!F37+'[13]เช้า '!F37+[13]บ่าย!F37</f>
        <v>0</v>
      </c>
      <c r="G37" s="27">
        <f>'[13]เย็น '!G37+'[13]เช้า '!G37+[13]บ่าย!G37</f>
        <v>0</v>
      </c>
      <c r="H37" s="27">
        <f>'[13]เย็น '!H37+'[13]เช้า '!H37+[13]บ่าย!H37</f>
        <v>0</v>
      </c>
      <c r="I37" s="27">
        <f>'[13]เย็น '!I37+'[13]เช้า '!I37+[13]บ่าย!I37</f>
        <v>0</v>
      </c>
      <c r="J37" s="27">
        <f t="shared" si="0"/>
        <v>0</v>
      </c>
      <c r="K37" s="27">
        <f>'[13]เย็น '!J37+'[13]เช้า '!J37+[13]บ่าย!J37</f>
        <v>0</v>
      </c>
      <c r="L37" s="27">
        <f>'[13]เย็น '!K37+'[13]เช้า '!K37+[13]บ่าย!K37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'[13]เย็น '!D38+'[13]เช้า '!D38+[13]บ่าย!D38</f>
        <v>0</v>
      </c>
      <c r="E38" s="27">
        <f>'[13]เย็น '!E38+'[13]เช้า '!E38+[13]บ่าย!E38</f>
        <v>0</v>
      </c>
      <c r="F38" s="27">
        <f>'[13]เย็น '!F38+'[13]เช้า '!F38+[13]บ่าย!F38</f>
        <v>0</v>
      </c>
      <c r="G38" s="27">
        <f>'[13]เย็น '!G38+'[13]เช้า '!G38+[13]บ่าย!G38</f>
        <v>0</v>
      </c>
      <c r="H38" s="27">
        <f>'[13]เย็น '!H38+'[13]เช้า '!H38+[13]บ่าย!H38</f>
        <v>0</v>
      </c>
      <c r="I38" s="27">
        <f>'[13]เย็น '!I38+'[13]เช้า '!I38+[13]บ่าย!I38</f>
        <v>0</v>
      </c>
      <c r="J38" s="27">
        <f t="shared" si="0"/>
        <v>0</v>
      </c>
      <c r="K38" s="27">
        <f>'[13]เย็น '!J38+'[13]เช้า '!J38+[13]บ่าย!J38</f>
        <v>0</v>
      </c>
      <c r="L38" s="27">
        <f>'[13]เย็น '!K38+'[13]เช้า '!K38+[13]บ่าย!K38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'[13]เย็น '!D39+'[13]เช้า '!D39+[13]บ่าย!D39</f>
        <v>0</v>
      </c>
      <c r="E39" s="27">
        <f>'[13]เย็น '!E39+'[13]เช้า '!E39+[13]บ่าย!E39</f>
        <v>0</v>
      </c>
      <c r="F39" s="27">
        <f>'[13]เย็น '!F39+'[13]เช้า '!F39+[13]บ่าย!F39</f>
        <v>0</v>
      </c>
      <c r="G39" s="27">
        <f>'[13]เย็น '!G39+'[13]เช้า '!G39+[13]บ่าย!G39</f>
        <v>0</v>
      </c>
      <c r="H39" s="27">
        <f>'[13]เย็น '!H39+'[13]เช้า '!H39+[13]บ่าย!H39</f>
        <v>0</v>
      </c>
      <c r="I39" s="27">
        <f>'[13]เย็น '!I39+'[13]เช้า '!I39+[13]บ่าย!I39</f>
        <v>0</v>
      </c>
      <c r="J39" s="27">
        <f t="shared" si="0"/>
        <v>0</v>
      </c>
      <c r="K39" s="27">
        <f>'[13]เย็น '!J39+'[13]เช้า '!J39+[13]บ่าย!J39</f>
        <v>0</v>
      </c>
      <c r="L39" s="27">
        <f>'[13]เย็น '!K39+'[13]เช้า '!K39+[13]บ่าย!K39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'[13]เย็น '!D40+'[13]เช้า '!D40+[13]บ่าย!D40</f>
        <v>0</v>
      </c>
      <c r="E40" s="27">
        <f>'[13]เย็น '!E40+'[13]เช้า '!E40+[13]บ่าย!E40</f>
        <v>0</v>
      </c>
      <c r="F40" s="27">
        <f>'[13]เย็น '!F40+'[13]เช้า '!F40+[13]บ่าย!F40</f>
        <v>0</v>
      </c>
      <c r="G40" s="27">
        <f>'[13]เย็น '!G40+'[13]เช้า '!G40+[13]บ่าย!G40</f>
        <v>0</v>
      </c>
      <c r="H40" s="27">
        <f>'[13]เย็น '!H40+'[13]เช้า '!H40+[13]บ่าย!H40</f>
        <v>0</v>
      </c>
      <c r="I40" s="27">
        <f>'[13]เย็น '!I40+'[13]เช้า '!I40+[13]บ่าย!I40</f>
        <v>0</v>
      </c>
      <c r="J40" s="27">
        <f t="shared" si="0"/>
        <v>0</v>
      </c>
      <c r="K40" s="27">
        <f>'[13]เย็น '!J40+'[13]เช้า '!J40+[13]บ่าย!J40</f>
        <v>0</v>
      </c>
      <c r="L40" s="27">
        <f>'[13]เย็น '!K40+'[13]เช้า '!K40+[13]บ่าย!K40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'[13]เย็น '!D41+'[13]เช้า '!D41+[13]บ่าย!D41</f>
        <v>0</v>
      </c>
      <c r="E41" s="27">
        <f>'[13]เย็น '!E41+'[13]เช้า '!E41+[13]บ่าย!E41</f>
        <v>0</v>
      </c>
      <c r="F41" s="27">
        <f>'[13]เย็น '!F41+'[13]เช้า '!F41+[13]บ่าย!F41</f>
        <v>0</v>
      </c>
      <c r="G41" s="27">
        <f>'[13]เย็น '!G41+'[13]เช้า '!G41+[13]บ่าย!G41</f>
        <v>0</v>
      </c>
      <c r="H41" s="27">
        <f>'[13]เย็น '!H41+'[13]เช้า '!H41+[13]บ่าย!H41</f>
        <v>0</v>
      </c>
      <c r="I41" s="27">
        <f>'[13]เย็น '!I41+'[13]เช้า '!I41+[13]บ่าย!I41</f>
        <v>0</v>
      </c>
      <c r="J41" s="27">
        <f t="shared" si="0"/>
        <v>0</v>
      </c>
      <c r="K41" s="27">
        <f>'[13]เย็น '!J41+'[13]เช้า '!J41+[13]บ่าย!J41</f>
        <v>0</v>
      </c>
      <c r="L41" s="27">
        <f>'[13]เย็น '!K41+'[13]เช้า '!K41+[13]บ่าย!K41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'[13]เย็น '!D42+'[13]เช้า '!D42+[13]บ่าย!D42</f>
        <v>0</v>
      </c>
      <c r="E42" s="27">
        <f>'[13]เย็น '!E42+'[13]เช้า '!E42+[13]บ่าย!E42</f>
        <v>0</v>
      </c>
      <c r="F42" s="27">
        <f>'[13]เย็น '!F42+'[13]เช้า '!F42+[13]บ่าย!F42</f>
        <v>0</v>
      </c>
      <c r="G42" s="27">
        <f>'[13]เย็น '!G42+'[13]เช้า '!G42+[13]บ่าย!G42</f>
        <v>0</v>
      </c>
      <c r="H42" s="27">
        <f>'[13]เย็น '!H42+'[13]เช้า '!H42+[13]บ่าย!H42</f>
        <v>0</v>
      </c>
      <c r="I42" s="27">
        <f>'[13]เย็น '!I42+'[13]เช้า '!I42+[13]บ่าย!I42</f>
        <v>0</v>
      </c>
      <c r="J42" s="27">
        <f t="shared" si="0"/>
        <v>0</v>
      </c>
      <c r="K42" s="27">
        <f>'[13]เย็น '!J42+'[13]เช้า '!J42+[13]บ่าย!J42</f>
        <v>0</v>
      </c>
      <c r="L42" s="27">
        <f>'[13]เย็น '!K42+'[13]เช้า '!K42+[13]บ่าย!K42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'[13]เย็น '!D43+'[13]เช้า '!D43+[13]บ่าย!D43</f>
        <v>0</v>
      </c>
      <c r="E43" s="27">
        <f>'[13]เย็น '!E43+'[13]เช้า '!E43+[13]บ่าย!E43</f>
        <v>0</v>
      </c>
      <c r="F43" s="27">
        <f>'[13]เย็น '!F43+'[13]เช้า '!F43+[13]บ่าย!F43</f>
        <v>0</v>
      </c>
      <c r="G43" s="27">
        <f>'[13]เย็น '!G43+'[13]เช้า '!G43+[13]บ่าย!G43</f>
        <v>0</v>
      </c>
      <c r="H43" s="27">
        <f>'[13]เย็น '!H43+'[13]เช้า '!H43+[13]บ่าย!H43</f>
        <v>0</v>
      </c>
      <c r="I43" s="27">
        <f>'[13]เย็น '!I43+'[13]เช้า '!I43+[13]บ่าย!I43</f>
        <v>0</v>
      </c>
      <c r="J43" s="27">
        <f t="shared" si="0"/>
        <v>0</v>
      </c>
      <c r="K43" s="27">
        <f>'[13]เย็น '!J43+'[13]เช้า '!J43+[13]บ่าย!J43</f>
        <v>0</v>
      </c>
      <c r="L43" s="27">
        <f>'[13]เย็น '!K43+'[13]เช้า '!K43+[13]บ่าย!K43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'[13]เย็น '!D44+'[13]เช้า '!D44+[13]บ่าย!D44</f>
        <v>0</v>
      </c>
      <c r="E44" s="27">
        <f>'[13]เย็น '!E44+'[13]เช้า '!E44+[13]บ่าย!E44</f>
        <v>0</v>
      </c>
      <c r="F44" s="27">
        <f>'[13]เย็น '!F44+'[13]เช้า '!F44+[13]บ่าย!F44</f>
        <v>0</v>
      </c>
      <c r="G44" s="27">
        <f>'[13]เย็น '!G44+'[13]เช้า '!G44+[13]บ่าย!G44</f>
        <v>0</v>
      </c>
      <c r="H44" s="27">
        <f>'[13]เย็น '!H44+'[13]เช้า '!H44+[13]บ่าย!H44</f>
        <v>0</v>
      </c>
      <c r="I44" s="27">
        <f>'[13]เย็น '!I44+'[13]เช้า '!I44+[13]บ่าย!I44</f>
        <v>0</v>
      </c>
      <c r="J44" s="27">
        <f t="shared" si="0"/>
        <v>0</v>
      </c>
      <c r="K44" s="27">
        <f>'[13]เย็น '!J44+'[13]เช้า '!J44+[13]บ่าย!J44</f>
        <v>0</v>
      </c>
      <c r="L44" s="27">
        <f>'[13]เย็น '!K44+'[13]เช้า '!K44+[13]บ่าย!K44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'[13]เย็น '!D45+'[13]เช้า '!D45+[13]บ่าย!D45</f>
        <v>0</v>
      </c>
      <c r="E45" s="27">
        <f>'[13]เย็น '!E45+'[13]เช้า '!E45+[13]บ่าย!E45</f>
        <v>0</v>
      </c>
      <c r="F45" s="27">
        <f>'[13]เย็น '!F45+'[13]เช้า '!F45+[13]บ่าย!F45</f>
        <v>0</v>
      </c>
      <c r="G45" s="27">
        <f>'[13]เย็น '!G45+'[13]เช้า '!G45+[13]บ่าย!G45</f>
        <v>0</v>
      </c>
      <c r="H45" s="27">
        <f>'[13]เย็น '!H45+'[13]เช้า '!H45+[13]บ่าย!H45</f>
        <v>0</v>
      </c>
      <c r="I45" s="27">
        <f>'[13]เย็น '!I45+'[13]เช้า '!I45+[13]บ่าย!I45</f>
        <v>0</v>
      </c>
      <c r="J45" s="27">
        <f t="shared" si="0"/>
        <v>0</v>
      </c>
      <c r="K45" s="27">
        <f>'[13]เย็น '!J45+'[13]เช้า '!J45+[13]บ่าย!J45</f>
        <v>0</v>
      </c>
      <c r="L45" s="27">
        <f>'[13]เย็น '!K45+'[13]เช้า '!K45+[13]บ่าย!K45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'[13]เย็น '!D46+'[13]เช้า '!D46+[13]บ่าย!D46</f>
        <v>0</v>
      </c>
      <c r="E46" s="27">
        <f>'[13]เย็น '!E46+'[13]เช้า '!E46+[13]บ่าย!E46</f>
        <v>0</v>
      </c>
      <c r="F46" s="27">
        <f>'[13]เย็น '!F46+'[13]เช้า '!F46+[13]บ่าย!F46</f>
        <v>0</v>
      </c>
      <c r="G46" s="27">
        <f>'[13]เย็น '!G46+'[13]เช้า '!G46+[13]บ่าย!G46</f>
        <v>0</v>
      </c>
      <c r="H46" s="27">
        <f>'[13]เย็น '!H46+'[13]เช้า '!H46+[13]บ่าย!H46</f>
        <v>0</v>
      </c>
      <c r="I46" s="27">
        <f>'[13]เย็น '!I46+'[13]เช้า '!I46+[13]บ่าย!I46</f>
        <v>0</v>
      </c>
      <c r="J46" s="27">
        <f t="shared" si="0"/>
        <v>0</v>
      </c>
      <c r="K46" s="27">
        <f>'[13]เย็น '!J46+'[13]เช้า '!J46+[13]บ่าย!J46</f>
        <v>0</v>
      </c>
      <c r="L46" s="27">
        <f>'[13]เย็น '!K46+'[13]เช้า '!K46+[13]บ่าย!K46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'[13]เย็น '!D47+'[13]เช้า '!D47+[13]บ่าย!D47</f>
        <v>0</v>
      </c>
      <c r="E47" s="27">
        <f>'[13]เย็น '!E47+'[13]เช้า '!E47+[13]บ่าย!E47</f>
        <v>0</v>
      </c>
      <c r="F47" s="27">
        <f>'[13]เย็น '!F47+'[13]เช้า '!F47+[13]บ่าย!F47</f>
        <v>0</v>
      </c>
      <c r="G47" s="27">
        <f>'[13]เย็น '!G47+'[13]เช้า '!G47+[13]บ่าย!G47</f>
        <v>0</v>
      </c>
      <c r="H47" s="27">
        <f>'[13]เย็น '!H47+'[13]เช้า '!H47+[13]บ่าย!H47</f>
        <v>0</v>
      </c>
      <c r="I47" s="27">
        <f>'[13]เย็น '!I47+'[13]เช้า '!I47+[13]บ่าย!I47</f>
        <v>0</v>
      </c>
      <c r="J47" s="27">
        <f t="shared" si="0"/>
        <v>0</v>
      </c>
      <c r="K47" s="27">
        <f>'[13]เย็น '!J47+'[13]เช้า '!J47+[13]บ่าย!J47</f>
        <v>0</v>
      </c>
      <c r="L47" s="27">
        <f>'[13]เย็น '!K47+'[13]เช้า '!K47+[13]บ่าย!K47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'[13]เย็น '!D48+'[13]เช้า '!D48+[13]บ่าย!D48</f>
        <v>0</v>
      </c>
      <c r="E48" s="27">
        <f>'[13]เย็น '!E48+'[13]เช้า '!E48+[13]บ่าย!E48</f>
        <v>0</v>
      </c>
      <c r="F48" s="27">
        <f>'[13]เย็น '!F48+'[13]เช้า '!F48+[13]บ่าย!F48</f>
        <v>0</v>
      </c>
      <c r="G48" s="27">
        <f>'[13]เย็น '!G48+'[13]เช้า '!G48+[13]บ่าย!G48</f>
        <v>0</v>
      </c>
      <c r="H48" s="27">
        <f>'[13]เย็น '!H48+'[13]เช้า '!H48+[13]บ่าย!H48</f>
        <v>0</v>
      </c>
      <c r="I48" s="27">
        <f>'[13]เย็น '!I48+'[13]เช้า '!I48+[13]บ่าย!I48</f>
        <v>0</v>
      </c>
      <c r="J48" s="27">
        <f t="shared" si="0"/>
        <v>0</v>
      </c>
      <c r="K48" s="27">
        <f>'[13]เย็น '!J48+'[13]เช้า '!J48+[13]บ่าย!J48</f>
        <v>0</v>
      </c>
      <c r="L48" s="27">
        <f>'[13]เย็น '!K48+'[13]เช้า '!K48+[13]บ่าย!K48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'[13]เย็น '!D49+'[13]เช้า '!D49+[13]บ่าย!D49</f>
        <v>0</v>
      </c>
      <c r="E49" s="27">
        <f>'[13]เย็น '!E49+'[13]เช้า '!E49+[13]บ่าย!E49</f>
        <v>0</v>
      </c>
      <c r="F49" s="27">
        <f>'[13]เย็น '!F49+'[13]เช้า '!F49+[13]บ่าย!F49</f>
        <v>0</v>
      </c>
      <c r="G49" s="27">
        <f>'[13]เย็น '!G49+'[13]เช้า '!G49+[13]บ่าย!G49</f>
        <v>0</v>
      </c>
      <c r="H49" s="27">
        <f>'[13]เย็น '!H49+'[13]เช้า '!H49+[13]บ่าย!H49</f>
        <v>0</v>
      </c>
      <c r="I49" s="27">
        <f>'[13]เย็น '!I49+'[13]เช้า '!I49+[13]บ่าย!I49</f>
        <v>0</v>
      </c>
      <c r="J49" s="27">
        <f t="shared" si="0"/>
        <v>0</v>
      </c>
      <c r="K49" s="27">
        <f>'[13]เย็น '!J49+'[13]เช้า '!J49+[13]บ่าย!J49</f>
        <v>0</v>
      </c>
      <c r="L49" s="27">
        <f>'[13]เย็น '!K49+'[13]เช้า '!K49+[13]บ่าย!K49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'[13]เย็น '!D50+'[13]เช้า '!D50+[13]บ่าย!D50</f>
        <v>0</v>
      </c>
      <c r="E50" s="27">
        <f>'[13]เย็น '!E50+'[13]เช้า '!E50+[13]บ่าย!E50</f>
        <v>0</v>
      </c>
      <c r="F50" s="27">
        <f>'[13]เย็น '!F50+'[13]เช้า '!F50+[13]บ่าย!F50</f>
        <v>0</v>
      </c>
      <c r="G50" s="27">
        <f>'[13]เย็น '!G50+'[13]เช้า '!G50+[13]บ่าย!G50</f>
        <v>0</v>
      </c>
      <c r="H50" s="27">
        <f>'[13]เย็น '!H50+'[13]เช้า '!H50+[13]บ่าย!H50</f>
        <v>0</v>
      </c>
      <c r="I50" s="27">
        <f>'[13]เย็น '!I50+'[13]เช้า '!I50+[13]บ่าย!I50</f>
        <v>0</v>
      </c>
      <c r="J50" s="27">
        <f t="shared" si="0"/>
        <v>0</v>
      </c>
      <c r="K50" s="27">
        <f>'[13]เย็น '!J50+'[13]เช้า '!J50+[13]บ่าย!J50</f>
        <v>0</v>
      </c>
      <c r="L50" s="27">
        <f>'[13]เย็น '!K50+'[13]เช้า '!K50+[13]บ่าย!K50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'[13]เย็น '!D51+'[13]เช้า '!D51+[13]บ่าย!D51</f>
        <v>0</v>
      </c>
      <c r="E51" s="27">
        <f>'[13]เย็น '!E51+'[13]เช้า '!E51+[13]บ่าย!E51</f>
        <v>0</v>
      </c>
      <c r="F51" s="27">
        <f>'[13]เย็น '!F51+'[13]เช้า '!F51+[13]บ่าย!F51</f>
        <v>0</v>
      </c>
      <c r="G51" s="27">
        <f>'[13]เย็น '!G51+'[13]เช้า '!G51+[13]บ่าย!G51</f>
        <v>0</v>
      </c>
      <c r="H51" s="27">
        <f>'[13]เย็น '!H51+'[13]เช้า '!H51+[13]บ่าย!H51</f>
        <v>0</v>
      </c>
      <c r="I51" s="27">
        <f>'[13]เย็น '!I51+'[13]เช้า '!I51+[13]บ่าย!I51</f>
        <v>0</v>
      </c>
      <c r="J51" s="27">
        <f t="shared" si="0"/>
        <v>0</v>
      </c>
      <c r="K51" s="27">
        <f>'[13]เย็น '!J51+'[13]เช้า '!J51+[13]บ่าย!J51</f>
        <v>0</v>
      </c>
      <c r="L51" s="27">
        <f>'[13]เย็น '!K51+'[13]เช้า '!K51+[13]บ่าย!K51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'[13]เย็น '!D52+'[13]เช้า '!D52+[13]บ่าย!D52</f>
        <v>0</v>
      </c>
      <c r="E52" s="27">
        <f>'[13]เย็น '!E52+'[13]เช้า '!E52+[13]บ่าย!E52</f>
        <v>0</v>
      </c>
      <c r="F52" s="27">
        <f>'[13]เย็น '!F52+'[13]เช้า '!F52+[13]บ่าย!F52</f>
        <v>0</v>
      </c>
      <c r="G52" s="27">
        <f>'[13]เย็น '!G52+'[13]เช้า '!G52+[13]บ่าย!G52</f>
        <v>0</v>
      </c>
      <c r="H52" s="27">
        <f>'[13]เย็น '!H52+'[13]เช้า '!H52+[13]บ่าย!H52</f>
        <v>0</v>
      </c>
      <c r="I52" s="27">
        <f>'[13]เย็น '!I52+'[13]เช้า '!I52+[13]บ่าย!I52</f>
        <v>0</v>
      </c>
      <c r="J52" s="27">
        <f t="shared" si="0"/>
        <v>0</v>
      </c>
      <c r="K52" s="27">
        <f>'[13]เย็น '!J52+'[13]เช้า '!J52+[13]บ่าย!J52</f>
        <v>0</v>
      </c>
      <c r="L52" s="27">
        <f>'[13]เย็น '!K52+'[13]เช้า '!K52+[13]บ่าย!K52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'[13]เย็น '!D53+'[13]เช้า '!D53+[13]บ่าย!D53</f>
        <v>0</v>
      </c>
      <c r="E53" s="27">
        <f>'[13]เย็น '!E53+'[13]เช้า '!E53+[13]บ่าย!E53</f>
        <v>0</v>
      </c>
      <c r="F53" s="27">
        <f>'[13]เย็น '!F53+'[13]เช้า '!F53+[13]บ่าย!F53</f>
        <v>0</v>
      </c>
      <c r="G53" s="27">
        <f>'[13]เย็น '!G53+'[13]เช้า '!G53+[13]บ่าย!G53</f>
        <v>0</v>
      </c>
      <c r="H53" s="27">
        <f>'[13]เย็น '!H53+'[13]เช้า '!H53+[13]บ่าย!H53</f>
        <v>0</v>
      </c>
      <c r="I53" s="27">
        <f>'[13]เย็น '!I53+'[13]เช้า '!I53+[13]บ่าย!I53</f>
        <v>0</v>
      </c>
      <c r="J53" s="27">
        <f t="shared" si="0"/>
        <v>0</v>
      </c>
      <c r="K53" s="27">
        <f>'[13]เย็น '!J53+'[13]เช้า '!J53+[13]บ่าย!J53</f>
        <v>0</v>
      </c>
      <c r="L53" s="27">
        <f>'[13]เย็น '!K53+'[13]เช้า '!K53+[13]บ่าย!K53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'[13]เย็น '!D54+'[13]เช้า '!D54+[13]บ่าย!D54</f>
        <v>0</v>
      </c>
      <c r="E54" s="27">
        <f>'[13]เย็น '!E54+'[13]เช้า '!E54+[13]บ่าย!E54</f>
        <v>0</v>
      </c>
      <c r="F54" s="27">
        <f>'[13]เย็น '!F54+'[13]เช้า '!F54+[13]บ่าย!F54</f>
        <v>0</v>
      </c>
      <c r="G54" s="27">
        <f>'[13]เย็น '!G54+'[13]เช้า '!G54+[13]บ่าย!G54</f>
        <v>0</v>
      </c>
      <c r="H54" s="27">
        <f>'[13]เย็น '!H54+'[13]เช้า '!H54+[13]บ่าย!H54</f>
        <v>0</v>
      </c>
      <c r="I54" s="27">
        <f>'[13]เย็น '!I54+'[13]เช้า '!I54+[13]บ่าย!I54</f>
        <v>0</v>
      </c>
      <c r="J54" s="27">
        <f t="shared" si="0"/>
        <v>0</v>
      </c>
      <c r="K54" s="27">
        <f>'[13]เย็น '!J54+'[13]เช้า '!J54+[13]บ่าย!J54</f>
        <v>0</v>
      </c>
      <c r="L54" s="27">
        <f>'[13]เย็น '!K54+'[13]เช้า '!K54+[13]บ่าย!K54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'[13]เย็น '!D55+'[13]เช้า '!D55+[13]บ่าย!D55</f>
        <v>0</v>
      </c>
      <c r="E55" s="27">
        <f>'[13]เย็น '!E55+'[13]เช้า '!E55+[13]บ่าย!E55</f>
        <v>0</v>
      </c>
      <c r="F55" s="27">
        <f>'[13]เย็น '!F55+'[13]เช้า '!F55+[13]บ่าย!F55</f>
        <v>0</v>
      </c>
      <c r="G55" s="27">
        <f>'[13]เย็น '!G55+'[13]เช้า '!G55+[13]บ่าย!G55</f>
        <v>0</v>
      </c>
      <c r="H55" s="27">
        <f>'[13]เย็น '!H55+'[13]เช้า '!H55+[13]บ่าย!H55</f>
        <v>0</v>
      </c>
      <c r="I55" s="27">
        <f>'[13]เย็น '!I55+'[13]เช้า '!I55+[13]บ่าย!I55</f>
        <v>0</v>
      </c>
      <c r="J55" s="27">
        <f t="shared" si="0"/>
        <v>0</v>
      </c>
      <c r="K55" s="27">
        <f>'[13]เย็น '!J55+'[13]เช้า '!J55+[13]บ่าย!J55</f>
        <v>0</v>
      </c>
      <c r="L55" s="27">
        <f>'[13]เย็น '!K55+'[13]เช้า '!K55+[13]บ่าย!K55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'[13]เย็น '!D56+'[13]เช้า '!D56+[13]บ่าย!D56</f>
        <v>0</v>
      </c>
      <c r="E56" s="27">
        <f>'[13]เย็น '!E56+'[13]เช้า '!E56+[13]บ่าย!E56</f>
        <v>0</v>
      </c>
      <c r="F56" s="27">
        <f>'[13]เย็น '!F56+'[13]เช้า '!F56+[13]บ่าย!F56</f>
        <v>0</v>
      </c>
      <c r="G56" s="27">
        <f>'[13]เย็น '!G56+'[13]เช้า '!G56+[13]บ่าย!G56</f>
        <v>0</v>
      </c>
      <c r="H56" s="27">
        <f>'[13]เย็น '!H56+'[13]เช้า '!H56+[13]บ่าย!H56</f>
        <v>0</v>
      </c>
      <c r="I56" s="27">
        <f>'[13]เย็น '!I56+'[13]เช้า '!I56+[13]บ่าย!I56</f>
        <v>0</v>
      </c>
      <c r="J56" s="27">
        <f t="shared" si="0"/>
        <v>0</v>
      </c>
      <c r="K56" s="27">
        <f>'[13]เย็น '!J56+'[13]เช้า '!J56+[13]บ่าย!J56</f>
        <v>0</v>
      </c>
      <c r="L56" s="27">
        <f>'[13]เย็น '!K56+'[13]เช้า '!K56+[13]บ่าย!K56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'[13]เย็น '!D57+'[13]เช้า '!D57+[13]บ่าย!D57</f>
        <v>0</v>
      </c>
      <c r="E57" s="27">
        <f>'[13]เย็น '!E57+'[13]เช้า '!E57+[13]บ่าย!E57</f>
        <v>0</v>
      </c>
      <c r="F57" s="27">
        <f>'[13]เย็น '!F57+'[13]เช้า '!F57+[13]บ่าย!F57</f>
        <v>0</v>
      </c>
      <c r="G57" s="27">
        <f>'[13]เย็น '!G57+'[13]เช้า '!G57+[13]บ่าย!G57</f>
        <v>0</v>
      </c>
      <c r="H57" s="27">
        <f>'[13]เย็น '!H57+'[13]เช้า '!H57+[13]บ่าย!H57</f>
        <v>0</v>
      </c>
      <c r="I57" s="27">
        <f>'[13]เย็น '!I57+'[13]เช้า '!I57+[13]บ่าย!I57</f>
        <v>0</v>
      </c>
      <c r="J57" s="27">
        <f t="shared" si="0"/>
        <v>0</v>
      </c>
      <c r="K57" s="27">
        <f>'[13]เย็น '!J57+'[13]เช้า '!J57+[13]บ่าย!J57</f>
        <v>0</v>
      </c>
      <c r="L57" s="27">
        <f>'[13]เย็น '!K57+'[13]เช้า '!K57+[13]บ่าย!K57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'[13]เย็น '!D58+'[13]เช้า '!D58+[13]บ่าย!D58</f>
        <v>0</v>
      </c>
      <c r="E58" s="27">
        <f>'[13]เย็น '!E58+'[13]เช้า '!E58+[13]บ่าย!E58</f>
        <v>0</v>
      </c>
      <c r="F58" s="27">
        <f>'[13]เย็น '!F58+'[13]เช้า '!F58+[13]บ่าย!F58</f>
        <v>0</v>
      </c>
      <c r="G58" s="27">
        <f>'[13]เย็น '!G58+'[13]เช้า '!G58+[13]บ่าย!G58</f>
        <v>0</v>
      </c>
      <c r="H58" s="27">
        <f>'[13]เย็น '!H58+'[13]เช้า '!H58+[13]บ่าย!H58</f>
        <v>0</v>
      </c>
      <c r="I58" s="27">
        <f>'[13]เย็น '!I58+'[13]เช้า '!I58+[13]บ่าย!I58</f>
        <v>0</v>
      </c>
      <c r="J58" s="27">
        <f t="shared" si="0"/>
        <v>0</v>
      </c>
      <c r="K58" s="27">
        <f>'[13]เย็น '!J58+'[13]เช้า '!J58+[13]บ่าย!J58</f>
        <v>0</v>
      </c>
      <c r="L58" s="27">
        <f>'[13]เย็น '!K58+'[13]เช้า '!K58+[13]บ่าย!K58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'[13]เย็น '!D59+'[13]เช้า '!D59+[13]บ่าย!D59</f>
        <v>0</v>
      </c>
      <c r="E59" s="27">
        <f>'[13]เย็น '!E59+'[13]เช้า '!E59+[13]บ่าย!E59</f>
        <v>0</v>
      </c>
      <c r="F59" s="27">
        <f>'[13]เย็น '!F59+'[13]เช้า '!F59+[13]บ่าย!F59</f>
        <v>0</v>
      </c>
      <c r="G59" s="27">
        <f>'[13]เย็น '!G59+'[13]เช้า '!G59+[13]บ่าย!G59</f>
        <v>0</v>
      </c>
      <c r="H59" s="27">
        <f>'[13]เย็น '!H59+'[13]เช้า '!H59+[13]บ่าย!H59</f>
        <v>0</v>
      </c>
      <c r="I59" s="27">
        <f>'[13]เย็น '!I59+'[13]เช้า '!I59+[13]บ่าย!I59</f>
        <v>0</v>
      </c>
      <c r="J59" s="27">
        <f t="shared" si="0"/>
        <v>0</v>
      </c>
      <c r="K59" s="27">
        <f>'[13]เย็น '!J59+'[13]เช้า '!J59+[13]บ่าย!J59</f>
        <v>0</v>
      </c>
      <c r="L59" s="27">
        <f>'[13]เย็น '!K59+'[13]เช้า '!K59+[13]บ่าย!K59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'[13]เย็น '!D60+'[13]เช้า '!D60+[13]บ่าย!D60</f>
        <v>0</v>
      </c>
      <c r="E60" s="27">
        <f>'[13]เย็น '!E60+'[13]เช้า '!E60+[13]บ่าย!E60</f>
        <v>0</v>
      </c>
      <c r="F60" s="27">
        <f>'[13]เย็น '!F60+'[13]เช้า '!F60+[13]บ่าย!F60</f>
        <v>0</v>
      </c>
      <c r="G60" s="27">
        <f>'[13]เย็น '!G60+'[13]เช้า '!G60+[13]บ่าย!G60</f>
        <v>0</v>
      </c>
      <c r="H60" s="27">
        <f>'[13]เย็น '!H60+'[13]เช้า '!H60+[13]บ่าย!H60</f>
        <v>0</v>
      </c>
      <c r="I60" s="27">
        <f>'[13]เย็น '!I60+'[13]เช้า '!I60+[13]บ่าย!I60</f>
        <v>0</v>
      </c>
      <c r="J60" s="27">
        <f t="shared" si="0"/>
        <v>0</v>
      </c>
      <c r="K60" s="27">
        <f>'[13]เย็น '!J60+'[13]เช้า '!J60+[13]บ่าย!J60</f>
        <v>0</v>
      </c>
      <c r="L60" s="27">
        <f>'[13]เย็น '!K60+'[13]เช้า '!K60+[13]บ่าย!K60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'[13]เย็น '!D61+'[13]เช้า '!D61+[13]บ่าย!D61</f>
        <v>0</v>
      </c>
      <c r="E61" s="27">
        <f>'[13]เย็น '!E61+'[13]เช้า '!E61+[13]บ่าย!E61</f>
        <v>0</v>
      </c>
      <c r="F61" s="27">
        <f>'[13]เย็น '!F61+'[13]เช้า '!F61+[13]บ่าย!F61</f>
        <v>0</v>
      </c>
      <c r="G61" s="27">
        <f>'[13]เย็น '!G61+'[13]เช้า '!G61+[13]บ่าย!G61</f>
        <v>0</v>
      </c>
      <c r="H61" s="27">
        <f>'[13]เย็น '!H61+'[13]เช้า '!H61+[13]บ่าย!H61</f>
        <v>0</v>
      </c>
      <c r="I61" s="27">
        <f>'[13]เย็น '!I61+'[13]เช้า '!I61+[13]บ่าย!I61</f>
        <v>0</v>
      </c>
      <c r="J61" s="27">
        <f t="shared" si="0"/>
        <v>0</v>
      </c>
      <c r="K61" s="27">
        <f>'[13]เย็น '!J61+'[13]เช้า '!J61+[13]บ่าย!J61</f>
        <v>0</v>
      </c>
      <c r="L61" s="27">
        <f>'[13]เย็น '!K61+'[13]เช้า '!K61+[13]บ่าย!K61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'[13]เย็น '!D62+'[13]เช้า '!D62+[13]บ่าย!D62</f>
        <v>0</v>
      </c>
      <c r="E62" s="27">
        <f>'[13]เย็น '!E62+'[13]เช้า '!E62+[13]บ่าย!E62</f>
        <v>0</v>
      </c>
      <c r="F62" s="27">
        <f>'[13]เย็น '!F62+'[13]เช้า '!F62+[13]บ่าย!F62</f>
        <v>0</v>
      </c>
      <c r="G62" s="27">
        <f>'[13]เย็น '!G62+'[13]เช้า '!G62+[13]บ่าย!G62</f>
        <v>0</v>
      </c>
      <c r="H62" s="27">
        <f>'[13]เย็น '!H62+'[13]เช้า '!H62+[13]บ่าย!H62</f>
        <v>0</v>
      </c>
      <c r="I62" s="27">
        <f>'[13]เย็น '!I62+'[13]เช้า '!I62+[13]บ่าย!I62</f>
        <v>0</v>
      </c>
      <c r="J62" s="27">
        <f t="shared" si="0"/>
        <v>0</v>
      </c>
      <c r="K62" s="27">
        <f>'[13]เย็น '!J62+'[13]เช้า '!J62+[13]บ่าย!J62</f>
        <v>0</v>
      </c>
      <c r="L62" s="27">
        <f>'[13]เย็น '!K62+'[13]เช้า '!K62+[13]บ่าย!K62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'[13]เย็น '!D63+'[13]เช้า '!D63+[13]บ่าย!D63</f>
        <v>0</v>
      </c>
      <c r="E63" s="27">
        <f>'[13]เย็น '!E63+'[13]เช้า '!E63+[13]บ่าย!E63</f>
        <v>0</v>
      </c>
      <c r="F63" s="27">
        <f>'[13]เย็น '!F63+'[13]เช้า '!F63+[13]บ่าย!F63</f>
        <v>0</v>
      </c>
      <c r="G63" s="27">
        <f>'[13]เย็น '!G63+'[13]เช้า '!G63+[13]บ่าย!G63</f>
        <v>0</v>
      </c>
      <c r="H63" s="27">
        <f>'[13]เย็น '!H63+'[13]เช้า '!H63+[13]บ่าย!H63</f>
        <v>0</v>
      </c>
      <c r="I63" s="27">
        <f>'[13]เย็น '!I63+'[13]เช้า '!I63+[13]บ่าย!I63</f>
        <v>0</v>
      </c>
      <c r="J63" s="27">
        <f t="shared" si="0"/>
        <v>0</v>
      </c>
      <c r="K63" s="27">
        <f>'[13]เย็น '!J63+'[13]เช้า '!J63+[13]บ่าย!J63</f>
        <v>0</v>
      </c>
      <c r="L63" s="27">
        <f>'[13]เย็น '!K63+'[13]เช้า '!K63+[13]บ่าย!K63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'[13]เย็น '!D64+'[13]เช้า '!D64+[13]บ่าย!D64</f>
        <v>0</v>
      </c>
      <c r="E64" s="27">
        <f>'[13]เย็น '!E64+'[13]เช้า '!E64+[13]บ่าย!E64</f>
        <v>0</v>
      </c>
      <c r="F64" s="27">
        <f>'[13]เย็น '!F64+'[13]เช้า '!F64+[13]บ่าย!F64</f>
        <v>0</v>
      </c>
      <c r="G64" s="27">
        <f>'[13]เย็น '!G64+'[13]เช้า '!G64+[13]บ่าย!G64</f>
        <v>0</v>
      </c>
      <c r="H64" s="27">
        <f>'[13]เย็น '!H64+'[13]เช้า '!H64+[13]บ่าย!H64</f>
        <v>0</v>
      </c>
      <c r="I64" s="27">
        <f>'[13]เย็น '!I64+'[13]เช้า '!I64+[13]บ่าย!I64</f>
        <v>0</v>
      </c>
      <c r="J64" s="27">
        <f t="shared" si="0"/>
        <v>0</v>
      </c>
      <c r="K64" s="27">
        <f>'[13]เย็น '!J64+'[13]เช้า '!J64+[13]บ่าย!J64</f>
        <v>0</v>
      </c>
      <c r="L64" s="27">
        <f>'[13]เย็น '!K64+'[13]เช้า '!K64+[13]บ่าย!K64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'[13]เย็น '!D65+'[13]เช้า '!D65+[13]บ่าย!D65</f>
        <v>0</v>
      </c>
      <c r="E65" s="27">
        <f>'[13]เย็น '!E65+'[13]เช้า '!E65+[13]บ่าย!E65</f>
        <v>0</v>
      </c>
      <c r="F65" s="27">
        <f>'[13]เย็น '!F65+'[13]เช้า '!F65+[13]บ่าย!F65</f>
        <v>0</v>
      </c>
      <c r="G65" s="27">
        <f>'[13]เย็น '!G65+'[13]เช้า '!G65+[13]บ่าย!G65</f>
        <v>0</v>
      </c>
      <c r="H65" s="27">
        <f>'[13]เย็น '!H65+'[13]เช้า '!H65+[13]บ่าย!H65</f>
        <v>0</v>
      </c>
      <c r="I65" s="27">
        <f>'[13]เย็น '!I65+'[13]เช้า '!I65+[13]บ่าย!I65</f>
        <v>0</v>
      </c>
      <c r="J65" s="27">
        <f t="shared" si="0"/>
        <v>0</v>
      </c>
      <c r="K65" s="27">
        <f>'[13]เย็น '!J65+'[13]เช้า '!J65+[13]บ่าย!J65</f>
        <v>0</v>
      </c>
      <c r="L65" s="27">
        <f>'[13]เย็น '!K65+'[13]เช้า '!K65+[13]บ่าย!K65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[13]บ่าย!D66+'[13]เช้า '!D66+'[13]เย็น '!D66</f>
        <v>0</v>
      </c>
      <c r="E66" s="27">
        <f>[13]บ่าย!E66+'[13]เช้า '!E66+'[13]เย็น '!E66</f>
        <v>0</v>
      </c>
      <c r="F66" s="27">
        <f>[13]บ่าย!F66+'[13]เช้า '!F66+'[13]เย็น '!F66</f>
        <v>0</v>
      </c>
      <c r="G66" s="27">
        <f>[13]บ่าย!G66+'[13]เช้า '!G66+'[13]เย็น '!G66</f>
        <v>0</v>
      </c>
      <c r="H66" s="27">
        <f>[13]บ่าย!H66+'[13]เช้า '!H66+'[13]เย็น '!H66</f>
        <v>0</v>
      </c>
      <c r="I66" s="27">
        <f>[13]บ่าย!I66+'[13]เช้า '!I66+'[13]เย็น '!I66</f>
        <v>0</v>
      </c>
      <c r="J66" s="27">
        <f t="shared" si="0"/>
        <v>0</v>
      </c>
      <c r="K66" s="27">
        <f>[13]บ่าย!J66+'[13]เช้า '!J66+'[13]เย็น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65"/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'[13]เย็น '!D69+'[13]เช้า '!D69+[13]บ่าย!D69</f>
        <v>8</v>
      </c>
      <c r="E69" s="27">
        <f>'[13]เย็น '!E69+'[13]เช้า '!E69+[13]บ่าย!E69</f>
        <v>6</v>
      </c>
      <c r="F69" s="27">
        <f>'[13]เย็น '!F69+'[13]เช้า '!F69+[13]บ่าย!F69</f>
        <v>6</v>
      </c>
      <c r="G69" s="27">
        <f>'[13]เย็น '!G69+'[13]เช้า '!G69+[13]บ่าย!G69</f>
        <v>17</v>
      </c>
      <c r="H69" s="27">
        <f>'[13]เย็น '!H69+'[13]เช้า '!H69+[13]บ่าย!H69</f>
        <v>0</v>
      </c>
      <c r="I69" s="27">
        <f>'[13]เย็น '!I69+'[13]เช้า '!I69+[13]บ่าย!I69</f>
        <v>0</v>
      </c>
      <c r="J69" s="27">
        <f t="shared" si="0"/>
        <v>17</v>
      </c>
      <c r="K69" s="27">
        <f>'[13]เย็น '!J69+'[13]เช้า '!J69+[13]บ่าย!J69</f>
        <v>0</v>
      </c>
      <c r="L69" s="27">
        <f>'[13]เย็น '!K69+'[13]เช้า '!K69+[13]บ่าย!K69</f>
        <v>0</v>
      </c>
      <c r="M69" s="28">
        <f t="shared" ref="M69:M76" si="3">SUM(D69:L69)</f>
        <v>54</v>
      </c>
      <c r="N69" s="21"/>
      <c r="O69" s="21"/>
      <c r="P69" s="21"/>
      <c r="Q69" s="21"/>
      <c r="R69" s="29">
        <f t="shared" ref="R69:R88" si="4">(N69+O69+P69+Q69)-M69</f>
        <v>-54</v>
      </c>
    </row>
    <row r="70" spans="2:21" x14ac:dyDescent="0.25">
      <c r="B70" s="21">
        <v>1111023</v>
      </c>
      <c r="C70" s="37" t="s">
        <v>113</v>
      </c>
      <c r="D70" s="27">
        <f>'[13]เย็น '!D70+'[13]เช้า '!D70+[13]บ่าย!D70</f>
        <v>0</v>
      </c>
      <c r="E70" s="27">
        <f>'[13]เย็น '!E70+'[13]เช้า '!E70+[13]บ่าย!E70</f>
        <v>0</v>
      </c>
      <c r="F70" s="27">
        <f>'[13]เย็น '!F70+'[13]เช้า '!F70+[13]บ่าย!F70</f>
        <v>0</v>
      </c>
      <c r="G70" s="27">
        <f>'[13]เย็น '!G70+'[13]เช้า '!G70+[13]บ่าย!G70</f>
        <v>0</v>
      </c>
      <c r="H70" s="27">
        <f>'[13]เย็น '!H70+'[13]เช้า '!H70+[13]บ่าย!H70</f>
        <v>0</v>
      </c>
      <c r="I70" s="27">
        <f>'[13]เย็น '!I70+'[13]เช้า '!I70+[13]บ่าย!I70</f>
        <v>0</v>
      </c>
      <c r="J70" s="27">
        <f t="shared" si="0"/>
        <v>0</v>
      </c>
      <c r="K70" s="27">
        <f>'[13]เย็น '!J70+'[13]เช้า '!J70+[13]บ่าย!J70</f>
        <v>0</v>
      </c>
      <c r="L70" s="27">
        <f>'[13]เย็น '!K70+'[13]เช้า '!K70+[13]บ่าย!K70</f>
        <v>0</v>
      </c>
      <c r="M70" s="28">
        <f t="shared" si="3"/>
        <v>0</v>
      </c>
      <c r="N70" s="21"/>
      <c r="O70" s="21"/>
      <c r="P70" s="21"/>
      <c r="Q70" s="21"/>
      <c r="R70" s="29">
        <f t="shared" si="4"/>
        <v>0</v>
      </c>
    </row>
    <row r="71" spans="2:21" x14ac:dyDescent="0.25">
      <c r="B71" s="21">
        <v>1111016</v>
      </c>
      <c r="C71" s="37" t="s">
        <v>114</v>
      </c>
      <c r="D71" s="27">
        <f>'[13]เย็น '!D71+'[13]เช้า '!D71+[13]บ่าย!D71</f>
        <v>0</v>
      </c>
      <c r="E71" s="27">
        <f>'[13]เย็น '!E71+'[13]เช้า '!E71+[13]บ่าย!E71</f>
        <v>0</v>
      </c>
      <c r="F71" s="27">
        <f>'[13]เย็น '!F71+'[13]เช้า '!F71+[13]บ่าย!F71</f>
        <v>0</v>
      </c>
      <c r="G71" s="27">
        <f>'[13]เย็น '!G71+'[13]เช้า '!G71+[13]บ่าย!G71</f>
        <v>0</v>
      </c>
      <c r="H71" s="27">
        <f>'[13]เย็น '!H71+'[13]เช้า '!H71+[13]บ่าย!H71</f>
        <v>0</v>
      </c>
      <c r="I71" s="27">
        <f>'[13]เย็น '!I71+'[13]เช้า '!I71+[13]บ่าย!I71</f>
        <v>0</v>
      </c>
      <c r="J71" s="27">
        <f t="shared" si="0"/>
        <v>0</v>
      </c>
      <c r="K71" s="27">
        <f>'[13]เย็น '!J71+'[13]เช้า '!J71+[13]บ่าย!J71</f>
        <v>0</v>
      </c>
      <c r="L71" s="27">
        <f>'[13]เย็น '!K71+'[13]เช้า '!K71+[13]บ่าย!K71</f>
        <v>0</v>
      </c>
      <c r="M71" s="28">
        <f t="shared" si="3"/>
        <v>0</v>
      </c>
      <c r="N71" s="21"/>
      <c r="O71" s="21"/>
      <c r="P71" s="21"/>
      <c r="Q71" s="21"/>
      <c r="R71" s="29">
        <f t="shared" si="4"/>
        <v>0</v>
      </c>
    </row>
    <row r="72" spans="2:21" x14ac:dyDescent="0.25">
      <c r="B72" s="21">
        <v>1111014</v>
      </c>
      <c r="C72" s="37" t="s">
        <v>115</v>
      </c>
      <c r="D72" s="27">
        <f>'[13]เย็น '!D72+'[13]เช้า '!D72+[13]บ่าย!D72</f>
        <v>0</v>
      </c>
      <c r="E72" s="27">
        <f>'[13]เย็น '!E72+'[13]เช้า '!E72+[13]บ่าย!E72</f>
        <v>0</v>
      </c>
      <c r="F72" s="27">
        <f>'[13]เย็น '!F72+'[13]เช้า '!F72+[13]บ่าย!F72</f>
        <v>0</v>
      </c>
      <c r="G72" s="27">
        <f>'[13]เย็น '!G72+'[13]เช้า '!G72+[13]บ่าย!G72</f>
        <v>0</v>
      </c>
      <c r="H72" s="27">
        <f>'[13]เย็น '!H72+'[13]เช้า '!H72+[13]บ่าย!H72</f>
        <v>0</v>
      </c>
      <c r="I72" s="27">
        <f>'[13]เย็น '!I72+'[13]เช้า '!I72+[13]บ่าย!I72</f>
        <v>0</v>
      </c>
      <c r="J72" s="27">
        <f t="shared" ref="J72:J135" si="5">+G72+H72+I72</f>
        <v>0</v>
      </c>
      <c r="K72" s="27">
        <f>'[13]เย็น '!J72+'[13]เช้า '!J72+[13]บ่าย!J72</f>
        <v>0</v>
      </c>
      <c r="L72" s="27">
        <f>'[13]เย็น '!K72+'[13]เช้า '!K72+[13]บ่าย!K72</f>
        <v>0</v>
      </c>
      <c r="M72" s="28">
        <f t="shared" si="3"/>
        <v>0</v>
      </c>
      <c r="N72" s="21"/>
      <c r="O72" s="21"/>
      <c r="P72" s="21"/>
      <c r="Q72" s="21"/>
      <c r="R72" s="29">
        <f t="shared" si="4"/>
        <v>0</v>
      </c>
    </row>
    <row r="73" spans="2:21" x14ac:dyDescent="0.25">
      <c r="B73" s="21">
        <v>1111025</v>
      </c>
      <c r="C73" s="37" t="s">
        <v>116</v>
      </c>
      <c r="D73" s="27">
        <f>'[13]เย็น '!D73+'[13]เช้า '!D73+[13]บ่าย!D73</f>
        <v>0</v>
      </c>
      <c r="E73" s="27">
        <f>'[13]เย็น '!E73+'[13]เช้า '!E73+[13]บ่าย!E73</f>
        <v>0</v>
      </c>
      <c r="F73" s="27">
        <f>'[13]เย็น '!F73+'[13]เช้า '!F73+[13]บ่าย!F73</f>
        <v>0</v>
      </c>
      <c r="G73" s="27">
        <f>'[13]เย็น '!G73+'[13]เช้า '!G73+[13]บ่าย!G73</f>
        <v>0</v>
      </c>
      <c r="H73" s="27">
        <f>'[13]เย็น '!H73+'[13]เช้า '!H73+[13]บ่าย!H73</f>
        <v>0</v>
      </c>
      <c r="I73" s="27">
        <f>'[13]เย็น '!I73+'[13]เช้า '!I73+[13]บ่าย!I73</f>
        <v>0</v>
      </c>
      <c r="J73" s="27">
        <f t="shared" si="5"/>
        <v>0</v>
      </c>
      <c r="K73" s="27">
        <f>'[13]เย็น '!J73+'[13]เช้า '!J73+[13]บ่าย!J73</f>
        <v>0</v>
      </c>
      <c r="L73" s="27">
        <f>'[13]เย็น '!K73+'[13]เช้า '!K73+[13]บ่าย!K73</f>
        <v>0</v>
      </c>
      <c r="M73" s="28">
        <f t="shared" si="3"/>
        <v>0</v>
      </c>
      <c r="N73" s="21"/>
      <c r="O73" s="21"/>
      <c r="P73" s="21"/>
      <c r="Q73" s="21"/>
      <c r="R73" s="29">
        <f t="shared" si="4"/>
        <v>0</v>
      </c>
    </row>
    <row r="74" spans="2:21" x14ac:dyDescent="0.25">
      <c r="B74" s="21">
        <v>1111018</v>
      </c>
      <c r="C74" s="37" t="s">
        <v>117</v>
      </c>
      <c r="D74" s="27">
        <f>'[13]เย็น '!D74+'[13]เช้า '!D74+[13]บ่าย!D74</f>
        <v>0</v>
      </c>
      <c r="E74" s="27">
        <f>'[13]เย็น '!E74+'[13]เช้า '!E74+[13]บ่าย!E74</f>
        <v>0</v>
      </c>
      <c r="F74" s="27">
        <f>'[13]เย็น '!F74+'[13]เช้า '!F74+[13]บ่าย!F74</f>
        <v>0</v>
      </c>
      <c r="G74" s="27">
        <f>'[13]เย็น '!G74+'[13]เช้า '!G74+[13]บ่าย!G74</f>
        <v>0</v>
      </c>
      <c r="H74" s="27">
        <f>'[13]เย็น '!H74+'[13]เช้า '!H74+[13]บ่าย!H74</f>
        <v>0</v>
      </c>
      <c r="I74" s="27">
        <f>'[13]เย็น '!I74+'[13]เช้า '!I74+[13]บ่าย!I74</f>
        <v>0</v>
      </c>
      <c r="J74" s="27">
        <f t="shared" si="5"/>
        <v>0</v>
      </c>
      <c r="K74" s="27">
        <f>'[13]เย็น '!J74+'[13]เช้า '!J74+[13]บ่าย!J74</f>
        <v>0</v>
      </c>
      <c r="L74" s="27">
        <f>'[13]เย็น '!K74+'[13]เช้า '!K74+[13]บ่าย!K74</f>
        <v>0</v>
      </c>
      <c r="M74" s="28">
        <f t="shared" si="3"/>
        <v>0</v>
      </c>
      <c r="N74" s="21"/>
      <c r="O74" s="21"/>
      <c r="P74" s="21"/>
      <c r="Q74" s="21"/>
      <c r="R74" s="29">
        <f t="shared" si="4"/>
        <v>0</v>
      </c>
    </row>
    <row r="75" spans="2:21" x14ac:dyDescent="0.25">
      <c r="B75" s="21">
        <v>1111012</v>
      </c>
      <c r="C75" s="37" t="s">
        <v>118</v>
      </c>
      <c r="D75" s="27">
        <f>'[13]เย็น '!D75+'[13]เช้า '!D75+[13]บ่าย!D75</f>
        <v>0</v>
      </c>
      <c r="E75" s="27">
        <f>'[13]เย็น '!E75+'[13]เช้า '!E75+[13]บ่าย!E75</f>
        <v>0</v>
      </c>
      <c r="F75" s="27">
        <f>'[13]เย็น '!F75+'[13]เช้า '!F75+[13]บ่าย!F75</f>
        <v>0</v>
      </c>
      <c r="G75" s="27">
        <f>'[13]เย็น '!G75+'[13]เช้า '!G75+[13]บ่าย!G75</f>
        <v>0</v>
      </c>
      <c r="H75" s="27">
        <f>'[13]เย็น '!H75+'[13]เช้า '!H75+[13]บ่าย!H75</f>
        <v>0</v>
      </c>
      <c r="I75" s="27">
        <f>'[13]เย็น '!I75+'[13]เช้า '!I75+[13]บ่าย!I75</f>
        <v>0</v>
      </c>
      <c r="J75" s="27">
        <f t="shared" si="5"/>
        <v>0</v>
      </c>
      <c r="K75" s="27">
        <f>'[13]เย็น '!J75+'[13]เช้า '!J75+[13]บ่าย!J75</f>
        <v>0</v>
      </c>
      <c r="L75" s="27">
        <f>'[13]เย็น '!K75+'[13]เช้า '!K75+[13]บ่าย!K75</f>
        <v>0</v>
      </c>
      <c r="M75" s="28">
        <f t="shared" si="3"/>
        <v>0</v>
      </c>
      <c r="N75" s="21"/>
      <c r="O75" s="21"/>
      <c r="P75" s="21"/>
      <c r="Q75" s="21"/>
      <c r="R75" s="29">
        <f t="shared" si="4"/>
        <v>0</v>
      </c>
    </row>
    <row r="76" spans="2:21" x14ac:dyDescent="0.25">
      <c r="B76" s="21">
        <v>1111020</v>
      </c>
      <c r="C76" s="37" t="s">
        <v>119</v>
      </c>
      <c r="D76" s="27">
        <f>'[13]เย็น '!D76+'[13]เช้า '!D76+[13]บ่าย!D76</f>
        <v>0</v>
      </c>
      <c r="E76" s="27">
        <f>'[13]เย็น '!E76+'[13]เช้า '!E76+[13]บ่าย!E76</f>
        <v>0</v>
      </c>
      <c r="F76" s="27">
        <f>'[13]เย็น '!F76+'[13]เช้า '!F76+[13]บ่าย!F76</f>
        <v>0</v>
      </c>
      <c r="G76" s="27">
        <f>'[13]เย็น '!G76+'[13]เช้า '!G76+[13]บ่าย!G76</f>
        <v>0</v>
      </c>
      <c r="H76" s="27">
        <f>'[13]เย็น '!H76+'[13]เช้า '!H76+[13]บ่าย!H76</f>
        <v>0</v>
      </c>
      <c r="I76" s="27">
        <f>'[13]เย็น '!I76+'[13]เช้า '!I76+[13]บ่าย!I76</f>
        <v>0</v>
      </c>
      <c r="J76" s="27">
        <f t="shared" si="5"/>
        <v>0</v>
      </c>
      <c r="K76" s="27">
        <f>'[13]เย็น '!J76+'[13]เช้า '!J76+[13]บ่าย!J76</f>
        <v>0</v>
      </c>
      <c r="L76" s="27">
        <f>'[13]เย็น '!K76+'[13]เช้า '!K76+[13]บ่าย!K76</f>
        <v>0</v>
      </c>
      <c r="M76" s="28">
        <f t="shared" si="3"/>
        <v>0</v>
      </c>
      <c r="N76" s="21"/>
      <c r="O76" s="21"/>
      <c r="P76" s="21"/>
      <c r="Q76" s="21"/>
      <c r="R76" s="29">
        <f t="shared" si="4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5"/>
        <v>0</v>
      </c>
      <c r="K77" s="36"/>
      <c r="L77" s="36"/>
      <c r="M77" s="28"/>
      <c r="N77" s="21"/>
      <c r="O77" s="21"/>
      <c r="P77" s="21"/>
      <c r="Q77" s="21"/>
      <c r="R77" s="29">
        <f t="shared" si="4"/>
        <v>0</v>
      </c>
    </row>
    <row r="78" spans="2:21" ht="20.399999999999999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5"/>
        <v>0</v>
      </c>
      <c r="K78" s="65"/>
      <c r="L78" s="65"/>
      <c r="M78" s="65"/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'[13]เย็น '!D79+'[13]เช้า '!D79+[13]บ่าย!D79</f>
        <v>0</v>
      </c>
      <c r="E79" s="27">
        <f>'[13]เย็น '!E79+'[13]เช้า '!E79+[13]บ่าย!E79</f>
        <v>0</v>
      </c>
      <c r="F79" s="27">
        <f>'[13]เย็น '!F79+'[13]เช้า '!F79+[13]บ่าย!F79</f>
        <v>0</v>
      </c>
      <c r="G79" s="27">
        <f>'[13]เย็น '!G79+'[13]เช้า '!G79+[13]บ่าย!G79</f>
        <v>0</v>
      </c>
      <c r="H79" s="27">
        <f>'[13]เย็น '!H79+'[13]เช้า '!H79+[13]บ่าย!H79</f>
        <v>0</v>
      </c>
      <c r="I79" s="27">
        <f>'[13]เย็น '!I79+'[13]เช้า '!I79+[13]บ่าย!I79</f>
        <v>0</v>
      </c>
      <c r="J79" s="27">
        <f t="shared" si="5"/>
        <v>0</v>
      </c>
      <c r="K79" s="27">
        <f>'[13]เย็น '!J79+'[13]เช้า '!J79+[13]บ่าย!J79</f>
        <v>0</v>
      </c>
      <c r="L79" s="27">
        <f>'[13]เย็น '!K79+'[13]เช้า '!K79+[13]บ่าย!K79</f>
        <v>0</v>
      </c>
      <c r="M79" s="28">
        <f t="shared" ref="M79:M87" si="6">SUM(D79:L79)</f>
        <v>0</v>
      </c>
      <c r="N79" s="21"/>
      <c r="O79" s="21"/>
      <c r="P79" s="21"/>
      <c r="Q79" s="21"/>
      <c r="R79" s="29">
        <f t="shared" ref="R79:R87" si="7">(N79+O79+P79+Q79)-M79</f>
        <v>0</v>
      </c>
    </row>
    <row r="80" spans="2:21" x14ac:dyDescent="0.25">
      <c r="B80" s="21">
        <v>1111015</v>
      </c>
      <c r="C80" s="37" t="s">
        <v>122</v>
      </c>
      <c r="D80" s="27">
        <f>'[13]เย็น '!D80+'[13]เช้า '!D80+[13]บ่าย!D80</f>
        <v>0</v>
      </c>
      <c r="E80" s="27">
        <f>'[13]เย็น '!E80+'[13]เช้า '!E80+[13]บ่าย!E80</f>
        <v>0</v>
      </c>
      <c r="F80" s="27">
        <f>'[13]เย็น '!F80+'[13]เช้า '!F80+[13]บ่าย!F80</f>
        <v>0</v>
      </c>
      <c r="G80" s="27">
        <f>'[13]เย็น '!G80+'[13]เช้า '!G80+[13]บ่าย!G80</f>
        <v>0</v>
      </c>
      <c r="H80" s="27">
        <f>'[13]เย็น '!H80+'[13]เช้า '!H80+[13]บ่าย!H80</f>
        <v>0</v>
      </c>
      <c r="I80" s="27">
        <f>'[13]เย็น '!I80+'[13]เช้า '!I80+[13]บ่าย!I80</f>
        <v>0</v>
      </c>
      <c r="J80" s="27">
        <f t="shared" si="5"/>
        <v>0</v>
      </c>
      <c r="K80" s="27">
        <f>'[13]เย็น '!J80+'[13]เช้า '!J80+[13]บ่าย!J80</f>
        <v>0</v>
      </c>
      <c r="L80" s="27">
        <f>'[13]เย็น '!K80+'[13]เช้า '!K80+[13]บ่าย!K80</f>
        <v>0</v>
      </c>
      <c r="M80" s="28">
        <f t="shared" si="6"/>
        <v>0</v>
      </c>
      <c r="N80" s="21"/>
      <c r="O80" s="21"/>
      <c r="P80" s="21"/>
      <c r="Q80" s="21"/>
      <c r="R80" s="29">
        <f t="shared" si="7"/>
        <v>0</v>
      </c>
    </row>
    <row r="81" spans="2:18" x14ac:dyDescent="0.25">
      <c r="B81" s="21">
        <v>1111013</v>
      </c>
      <c r="C81" s="37" t="s">
        <v>123</v>
      </c>
      <c r="D81" s="27">
        <f>'[13]เย็น '!D81+'[13]เช้า '!D81+[13]บ่าย!D81</f>
        <v>0</v>
      </c>
      <c r="E81" s="27">
        <f>'[13]เย็น '!E81+'[13]เช้า '!E81+[13]บ่าย!E81</f>
        <v>0</v>
      </c>
      <c r="F81" s="27">
        <f>'[13]เย็น '!F81+'[13]เช้า '!F81+[13]บ่าย!F81</f>
        <v>0</v>
      </c>
      <c r="G81" s="27">
        <f>'[13]เย็น '!G81+'[13]เช้า '!G81+[13]บ่าย!G81</f>
        <v>0</v>
      </c>
      <c r="H81" s="27">
        <f>'[13]เย็น '!H81+'[13]เช้า '!H81+[13]บ่าย!H81</f>
        <v>0</v>
      </c>
      <c r="I81" s="27">
        <f>'[13]เย็น '!I81+'[13]เช้า '!I81+[13]บ่าย!I81</f>
        <v>0</v>
      </c>
      <c r="J81" s="27">
        <f t="shared" si="5"/>
        <v>0</v>
      </c>
      <c r="K81" s="27">
        <f>'[13]เย็น '!J81+'[13]เช้า '!J81+[13]บ่าย!J81</f>
        <v>0</v>
      </c>
      <c r="L81" s="27">
        <f>'[13]เย็น '!K81+'[13]เช้า '!K81+[13]บ่าย!K81</f>
        <v>0</v>
      </c>
      <c r="M81" s="28">
        <f t="shared" si="6"/>
        <v>0</v>
      </c>
      <c r="N81" s="21"/>
      <c r="O81" s="21"/>
      <c r="P81" s="21"/>
      <c r="Q81" s="21"/>
      <c r="R81" s="29">
        <f t="shared" si="7"/>
        <v>0</v>
      </c>
    </row>
    <row r="82" spans="2:18" x14ac:dyDescent="0.25">
      <c r="B82" s="21">
        <v>1111024</v>
      </c>
      <c r="C82" s="37" t="s">
        <v>124</v>
      </c>
      <c r="D82" s="27">
        <f>'[13]เย็น '!D82+'[13]เช้า '!D82+[13]บ่าย!D82</f>
        <v>0</v>
      </c>
      <c r="E82" s="27">
        <f>'[13]เย็น '!E82+'[13]เช้า '!E82+[13]บ่าย!E82</f>
        <v>0</v>
      </c>
      <c r="F82" s="27">
        <f>'[13]เย็น '!F82+'[13]เช้า '!F82+[13]บ่าย!F82</f>
        <v>0</v>
      </c>
      <c r="G82" s="27">
        <f>'[13]เย็น '!G82+'[13]เช้า '!G82+[13]บ่าย!G82</f>
        <v>0</v>
      </c>
      <c r="H82" s="27">
        <f>'[13]เย็น '!H82+'[13]เช้า '!H82+[13]บ่าย!H82</f>
        <v>0</v>
      </c>
      <c r="I82" s="27">
        <f>'[13]เย็น '!I82+'[13]เช้า '!I82+[13]บ่าย!I82</f>
        <v>0</v>
      </c>
      <c r="J82" s="27">
        <f t="shared" si="5"/>
        <v>0</v>
      </c>
      <c r="K82" s="27">
        <f>'[13]เย็น '!J82+'[13]เช้า '!J82+[13]บ่าย!J82</f>
        <v>0</v>
      </c>
      <c r="L82" s="27">
        <f>'[13]เย็น '!K82+'[13]เช้า '!K82+[13]บ่าย!K82</f>
        <v>0</v>
      </c>
      <c r="M82" s="28">
        <f t="shared" si="6"/>
        <v>0</v>
      </c>
      <c r="N82" s="21"/>
      <c r="O82" s="21"/>
      <c r="P82" s="21"/>
      <c r="Q82" s="21"/>
      <c r="R82" s="29">
        <f t="shared" si="7"/>
        <v>0</v>
      </c>
    </row>
    <row r="83" spans="2:18" x14ac:dyDescent="0.25">
      <c r="B83" s="21">
        <v>1111017</v>
      </c>
      <c r="C83" s="37" t="s">
        <v>125</v>
      </c>
      <c r="D83" s="27">
        <f>'[13]เย็น '!D83+'[13]เช้า '!D83+[13]บ่าย!D83</f>
        <v>0</v>
      </c>
      <c r="E83" s="27">
        <f>'[13]เย็น '!E83+'[13]เช้า '!E83+[13]บ่าย!E83</f>
        <v>0</v>
      </c>
      <c r="F83" s="27">
        <f>'[13]เย็น '!F83+'[13]เช้า '!F83+[13]บ่าย!F83</f>
        <v>0</v>
      </c>
      <c r="G83" s="27">
        <f>'[13]เย็น '!G83+'[13]เช้า '!G83+[13]บ่าย!G83</f>
        <v>0</v>
      </c>
      <c r="H83" s="27">
        <f>'[13]เย็น '!H83+'[13]เช้า '!H83+[13]บ่าย!H83</f>
        <v>0</v>
      </c>
      <c r="I83" s="27">
        <f>'[13]เย็น '!I83+'[13]เช้า '!I83+[13]บ่าย!I83</f>
        <v>0</v>
      </c>
      <c r="J83" s="27">
        <f t="shared" si="5"/>
        <v>0</v>
      </c>
      <c r="K83" s="27">
        <f>'[13]เย็น '!J83+'[13]เช้า '!J83+[13]บ่าย!J83</f>
        <v>0</v>
      </c>
      <c r="L83" s="27">
        <f>'[13]เย็น '!K83+'[13]เช้า '!K83+[13]บ่าย!K83</f>
        <v>0</v>
      </c>
      <c r="M83" s="28">
        <f t="shared" si="6"/>
        <v>0</v>
      </c>
      <c r="N83" s="21"/>
      <c r="O83" s="21"/>
      <c r="P83" s="21"/>
      <c r="Q83" s="21"/>
      <c r="R83" s="29">
        <f t="shared" si="7"/>
        <v>0</v>
      </c>
    </row>
    <row r="84" spans="2:18" x14ac:dyDescent="0.25">
      <c r="B84" s="21">
        <v>1111011</v>
      </c>
      <c r="C84" s="37" t="s">
        <v>126</v>
      </c>
      <c r="D84" s="27">
        <f>'[13]เย็น '!D84+'[13]เช้า '!D84+[13]บ่าย!D84</f>
        <v>0</v>
      </c>
      <c r="E84" s="27">
        <f>'[13]เย็น '!E84+'[13]เช้า '!E84+[13]บ่าย!E84</f>
        <v>0</v>
      </c>
      <c r="F84" s="27">
        <f>'[13]เย็น '!F84+'[13]เช้า '!F84+[13]บ่าย!F84</f>
        <v>0</v>
      </c>
      <c r="G84" s="27">
        <f>'[13]เย็น '!G84+'[13]เช้า '!G84+[13]บ่าย!G84</f>
        <v>0</v>
      </c>
      <c r="H84" s="27">
        <f>'[13]เย็น '!H84+'[13]เช้า '!H84+[13]บ่าย!H84</f>
        <v>0</v>
      </c>
      <c r="I84" s="27">
        <f>'[13]เย็น '!I84+'[13]เช้า '!I84+[13]บ่าย!I84</f>
        <v>0</v>
      </c>
      <c r="J84" s="27">
        <f t="shared" si="5"/>
        <v>0</v>
      </c>
      <c r="K84" s="27">
        <f>'[13]เย็น '!J84+'[13]เช้า '!J84+[13]บ่าย!J84</f>
        <v>0</v>
      </c>
      <c r="L84" s="27">
        <f>'[13]เย็น '!K84+'[13]เช้า '!K84+[13]บ่าย!K84</f>
        <v>0</v>
      </c>
      <c r="M84" s="28">
        <f t="shared" si="6"/>
        <v>0</v>
      </c>
      <c r="N84" s="21"/>
      <c r="O84" s="21"/>
      <c r="P84" s="21"/>
      <c r="Q84" s="21"/>
      <c r="R84" s="29">
        <f t="shared" si="7"/>
        <v>0</v>
      </c>
    </row>
    <row r="85" spans="2:18" x14ac:dyDescent="0.25">
      <c r="B85" s="21">
        <v>1111019</v>
      </c>
      <c r="C85" s="37" t="s">
        <v>127</v>
      </c>
      <c r="D85" s="27">
        <f>'[13]เย็น '!D85+'[13]เช้า '!D85+[13]บ่าย!D85</f>
        <v>0</v>
      </c>
      <c r="E85" s="27">
        <f>'[13]เย็น '!E85+'[13]เช้า '!E85+[13]บ่าย!E85</f>
        <v>0</v>
      </c>
      <c r="F85" s="27">
        <f>'[13]เย็น '!F85+'[13]เช้า '!F85+[13]บ่าย!F85</f>
        <v>0</v>
      </c>
      <c r="G85" s="27">
        <f>'[13]เย็น '!G85+'[13]เช้า '!G85+[13]บ่าย!G85</f>
        <v>0</v>
      </c>
      <c r="H85" s="27">
        <f>'[13]เย็น '!H85+'[13]เช้า '!H85+[13]บ่าย!H85</f>
        <v>0</v>
      </c>
      <c r="I85" s="27">
        <f>'[13]เย็น '!I85+'[13]เช้า '!I85+[13]บ่าย!I85</f>
        <v>0</v>
      </c>
      <c r="J85" s="27">
        <f t="shared" si="5"/>
        <v>0</v>
      </c>
      <c r="K85" s="27">
        <f>'[13]เย็น '!J85+'[13]เช้า '!J85+[13]บ่าย!J85</f>
        <v>0</v>
      </c>
      <c r="L85" s="27">
        <f>'[13]เย็น '!K85+'[13]เช้า '!K85+[13]บ่าย!K85</f>
        <v>0</v>
      </c>
      <c r="M85" s="28">
        <f t="shared" si="6"/>
        <v>0</v>
      </c>
      <c r="N85" s="21"/>
      <c r="O85" s="21"/>
      <c r="P85" s="21"/>
      <c r="Q85" s="21"/>
      <c r="R85" s="29">
        <f t="shared" si="7"/>
        <v>0</v>
      </c>
    </row>
    <row r="86" spans="2:18" x14ac:dyDescent="0.25">
      <c r="B86" s="21">
        <v>1113081</v>
      </c>
      <c r="C86" s="37" t="s">
        <v>128</v>
      </c>
      <c r="D86" s="27">
        <f>'[13]เย็น '!D86+'[13]เช้า '!D86+[13]บ่าย!D86</f>
        <v>0</v>
      </c>
      <c r="E86" s="27">
        <f>'[13]เย็น '!E86+'[13]เช้า '!E86+[13]บ่าย!E86</f>
        <v>0</v>
      </c>
      <c r="F86" s="27">
        <f>'[13]เย็น '!F86+'[13]เช้า '!F86+[13]บ่าย!F86</f>
        <v>0</v>
      </c>
      <c r="G86" s="27">
        <f>'[13]เย็น '!G86+'[13]เช้า '!G86+[13]บ่าย!G86</f>
        <v>0</v>
      </c>
      <c r="H86" s="27">
        <f>'[13]เย็น '!H86+'[13]เช้า '!H86+[13]บ่าย!H86</f>
        <v>0</v>
      </c>
      <c r="I86" s="27">
        <f>'[13]เย็น '!I86+'[13]เช้า '!I86+[13]บ่าย!I86</f>
        <v>0</v>
      </c>
      <c r="J86" s="27">
        <f t="shared" si="5"/>
        <v>0</v>
      </c>
      <c r="K86" s="27">
        <f>'[13]เย็น '!J86+'[13]เช้า '!J86+[13]บ่าย!J86</f>
        <v>0</v>
      </c>
      <c r="L86" s="27">
        <f>'[13]เย็น '!K86+'[13]เช้า '!K86+[13]บ่าย!K86</f>
        <v>0</v>
      </c>
      <c r="M86" s="28">
        <f t="shared" si="6"/>
        <v>0</v>
      </c>
      <c r="N86" s="21"/>
      <c r="O86" s="21"/>
      <c r="P86" s="21"/>
      <c r="Q86" s="21"/>
      <c r="R86" s="29">
        <f t="shared" si="7"/>
        <v>0</v>
      </c>
    </row>
    <row r="87" spans="2:18" x14ac:dyDescent="0.25">
      <c r="B87" s="21">
        <v>1111008</v>
      </c>
      <c r="C87" s="37" t="s">
        <v>33</v>
      </c>
      <c r="D87" s="27">
        <f>'[13]เย็น '!D87+'[13]เช้า '!D87+[13]บ่าย!D87</f>
        <v>0</v>
      </c>
      <c r="E87" s="27">
        <f>'[13]เย็น '!E87+'[13]เช้า '!E87+[13]บ่าย!E87</f>
        <v>0</v>
      </c>
      <c r="F87" s="27">
        <f>'[13]เย็น '!F87+'[13]เช้า '!F87+[13]บ่าย!F87</f>
        <v>0</v>
      </c>
      <c r="G87" s="27">
        <f>'[13]เย็น '!G87+'[13]เช้า '!G87+[13]บ่าย!G87</f>
        <v>12</v>
      </c>
      <c r="H87" s="27">
        <f>'[13]เย็น '!H87+'[13]เช้า '!H87+[13]บ่าย!H87</f>
        <v>0</v>
      </c>
      <c r="I87" s="27">
        <f>'[13]เย็น '!I87+'[13]เช้า '!I87+[13]บ่าย!I87</f>
        <v>0</v>
      </c>
      <c r="J87" s="27">
        <f t="shared" si="5"/>
        <v>12</v>
      </c>
      <c r="K87" s="27">
        <f>'[13]เย็น '!J87+'[13]เช้า '!J87+[13]บ่าย!J87</f>
        <v>0</v>
      </c>
      <c r="L87" s="27">
        <f>'[13]เย็น '!K87+'[13]เช้า '!K87+[13]บ่าย!K87</f>
        <v>0</v>
      </c>
      <c r="M87" s="28">
        <f t="shared" si="6"/>
        <v>24</v>
      </c>
      <c r="N87" s="21"/>
      <c r="O87" s="21"/>
      <c r="P87" s="21"/>
      <c r="Q87" s="21"/>
      <c r="R87" s="29">
        <f t="shared" si="7"/>
        <v>-24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5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4"/>
        <v>0</v>
      </c>
    </row>
    <row r="89" spans="2:18" ht="20.399999999999999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5"/>
        <v>0</v>
      </c>
      <c r="K89" s="65"/>
      <c r="L89" s="65"/>
      <c r="M89" s="65"/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'[13]เย็น '!D90+'[13]เช้า '!D90+[13]บ่าย!D90</f>
        <v>3</v>
      </c>
      <c r="E90" s="27">
        <f>'[13]เย็น '!E90+'[13]เช้า '!E90+[13]บ่าย!E90</f>
        <v>0</v>
      </c>
      <c r="F90" s="27">
        <f>'[13]เย็น '!F90+'[13]เช้า '!F90+[13]บ่าย!F90</f>
        <v>2</v>
      </c>
      <c r="G90" s="27">
        <f>'[13]เย็น '!G90+'[13]เช้า '!G90+[13]บ่าย!G90</f>
        <v>0</v>
      </c>
      <c r="H90" s="27">
        <f>'[13]เย็น '!H90+'[13]เช้า '!H90+[13]บ่าย!H90</f>
        <v>0</v>
      </c>
      <c r="I90" s="27">
        <f>'[13]เย็น '!I90+'[13]เช้า '!I90+[13]บ่าย!I90</f>
        <v>0</v>
      </c>
      <c r="J90" s="27">
        <f t="shared" si="5"/>
        <v>0</v>
      </c>
      <c r="K90" s="27">
        <f>'[13]เย็น '!J90+'[13]เช้า '!J90+[13]บ่าย!J90</f>
        <v>0</v>
      </c>
      <c r="L90" s="27">
        <f>'[13]เย็น '!K90+'[13]เช้า '!K90+[13]บ่าย!K90</f>
        <v>0</v>
      </c>
      <c r="M90" s="28">
        <f t="shared" ref="M90:M99" si="8">SUM(D90:L90)</f>
        <v>5</v>
      </c>
      <c r="N90" s="21"/>
      <c r="O90" s="21"/>
      <c r="P90" s="21"/>
      <c r="Q90" s="21"/>
      <c r="R90" s="29">
        <f t="shared" ref="R90:R99" si="9">(N90+O90+P90+Q90)-M90</f>
        <v>-5</v>
      </c>
    </row>
    <row r="91" spans="2:18" x14ac:dyDescent="0.25">
      <c r="B91" s="21">
        <v>1112011</v>
      </c>
      <c r="C91" s="37" t="s">
        <v>131</v>
      </c>
      <c r="D91" s="27">
        <f>'[13]เย็น '!D91+'[13]เช้า '!D91+[13]บ่าย!D91</f>
        <v>6</v>
      </c>
      <c r="E91" s="27">
        <f>'[13]เย็น '!E91+'[13]เช้า '!E91+[13]บ่าย!E91</f>
        <v>4</v>
      </c>
      <c r="F91" s="27">
        <f>'[13]เย็น '!F91+'[13]เช้า '!F91+[13]บ่าย!F91</f>
        <v>2</v>
      </c>
      <c r="G91" s="27">
        <f>'[13]เย็น '!G91+'[13]เช้า '!G91+[13]บ่าย!G91</f>
        <v>0</v>
      </c>
      <c r="H91" s="27">
        <f>'[13]เย็น '!H91+'[13]เช้า '!H91+[13]บ่าย!H91</f>
        <v>0</v>
      </c>
      <c r="I91" s="27">
        <f>'[13]เย็น '!I91+'[13]เช้า '!I91+[13]บ่าย!I91</f>
        <v>0</v>
      </c>
      <c r="J91" s="27">
        <f t="shared" si="5"/>
        <v>0</v>
      </c>
      <c r="K91" s="27">
        <f>'[13]เย็น '!J91+'[13]เช้า '!J91+[13]บ่าย!J91</f>
        <v>0</v>
      </c>
      <c r="L91" s="27">
        <f>'[13]เย็น '!K91+'[13]เช้า '!K91+[13]บ่าย!K91</f>
        <v>0</v>
      </c>
      <c r="M91" s="28">
        <f t="shared" si="8"/>
        <v>12</v>
      </c>
      <c r="N91" s="21"/>
      <c r="O91" s="21"/>
      <c r="P91" s="21"/>
      <c r="Q91" s="21"/>
      <c r="R91" s="29">
        <f t="shared" si="9"/>
        <v>-12</v>
      </c>
    </row>
    <row r="92" spans="2:18" x14ac:dyDescent="0.25">
      <c r="B92" s="21">
        <v>1112003</v>
      </c>
      <c r="C92" s="37" t="s">
        <v>132</v>
      </c>
      <c r="D92" s="27">
        <f>'[13]เย็น '!D92+'[13]เช้า '!D92+[13]บ่าย!D92</f>
        <v>5</v>
      </c>
      <c r="E92" s="27">
        <f>'[13]เย็น '!E92+'[13]เช้า '!E92+[13]บ่าย!E92</f>
        <v>0</v>
      </c>
      <c r="F92" s="27">
        <f>'[13]เย็น '!F92+'[13]เช้า '!F92+[13]บ่าย!F92</f>
        <v>2</v>
      </c>
      <c r="G92" s="27">
        <f>'[13]เย็น '!G92+'[13]เช้า '!G92+[13]บ่าย!G92</f>
        <v>0</v>
      </c>
      <c r="H92" s="27">
        <f>'[13]เย็น '!H92+'[13]เช้า '!H92+[13]บ่าย!H92</f>
        <v>0</v>
      </c>
      <c r="I92" s="27">
        <f>'[13]เย็น '!I92+'[13]เช้า '!I92+[13]บ่าย!I92</f>
        <v>0</v>
      </c>
      <c r="J92" s="27">
        <f t="shared" si="5"/>
        <v>0</v>
      </c>
      <c r="K92" s="27">
        <f>'[13]เย็น '!J92+'[13]เช้า '!J92+[13]บ่าย!J92</f>
        <v>0</v>
      </c>
      <c r="L92" s="27">
        <f>'[13]เย็น '!K92+'[13]เช้า '!K92+[13]บ่าย!K92</f>
        <v>0</v>
      </c>
      <c r="M92" s="28">
        <f t="shared" si="8"/>
        <v>7</v>
      </c>
      <c r="N92" s="21"/>
      <c r="O92" s="21"/>
      <c r="P92" s="21"/>
      <c r="Q92" s="21"/>
      <c r="R92" s="29">
        <f t="shared" si="9"/>
        <v>-7</v>
      </c>
    </row>
    <row r="93" spans="2:18" x14ac:dyDescent="0.25">
      <c r="B93" s="21">
        <v>1112005</v>
      </c>
      <c r="C93" s="37" t="s">
        <v>133</v>
      </c>
      <c r="D93" s="27">
        <f>'[13]เย็น '!D93+'[13]เช้า '!D93+[13]บ่าย!D93</f>
        <v>4</v>
      </c>
      <c r="E93" s="27">
        <f>'[13]เย็น '!E93+'[13]เช้า '!E93+[13]บ่าย!E93</f>
        <v>0</v>
      </c>
      <c r="F93" s="27">
        <f>'[13]เย็น '!F93+'[13]เช้า '!F93+[13]บ่าย!F93</f>
        <v>2</v>
      </c>
      <c r="G93" s="27">
        <f>'[13]เย็น '!G93+'[13]เช้า '!G93+[13]บ่าย!G93</f>
        <v>0</v>
      </c>
      <c r="H93" s="27">
        <f>'[13]เย็น '!H93+'[13]เช้า '!H93+[13]บ่าย!H93</f>
        <v>0</v>
      </c>
      <c r="I93" s="27">
        <f>'[13]เย็น '!I93+'[13]เช้า '!I93+[13]บ่าย!I93</f>
        <v>0</v>
      </c>
      <c r="J93" s="27">
        <f t="shared" si="5"/>
        <v>0</v>
      </c>
      <c r="K93" s="27">
        <f>'[13]เย็น '!J93+'[13]เช้า '!J93+[13]บ่าย!J93</f>
        <v>0</v>
      </c>
      <c r="L93" s="27">
        <f>'[13]เย็น '!K93+'[13]เช้า '!K93+[13]บ่าย!K93</f>
        <v>0</v>
      </c>
      <c r="M93" s="28">
        <f t="shared" si="8"/>
        <v>6</v>
      </c>
      <c r="N93" s="21"/>
      <c r="O93" s="21"/>
      <c r="P93" s="21"/>
      <c r="Q93" s="21"/>
      <c r="R93" s="29">
        <f t="shared" si="9"/>
        <v>-6</v>
      </c>
    </row>
    <row r="94" spans="2:18" x14ac:dyDescent="0.25">
      <c r="B94" s="21">
        <v>1112007</v>
      </c>
      <c r="C94" s="37" t="s">
        <v>134</v>
      </c>
      <c r="D94" s="27">
        <f>'[13]เย็น '!D94+'[13]เช้า '!D94+[13]บ่าย!D94</f>
        <v>0</v>
      </c>
      <c r="E94" s="27">
        <f>'[13]เย็น '!E94+'[13]เช้า '!E94+[13]บ่าย!E94</f>
        <v>0</v>
      </c>
      <c r="F94" s="27">
        <f>'[13]เย็น '!F94+'[13]เช้า '!F94+[13]บ่าย!F94</f>
        <v>0</v>
      </c>
      <c r="G94" s="27">
        <f>'[13]เย็น '!G94+'[13]เช้า '!G94+[13]บ่าย!G94</f>
        <v>0</v>
      </c>
      <c r="H94" s="27">
        <f>'[13]เย็น '!H94+'[13]เช้า '!H94+[13]บ่าย!H94</f>
        <v>0</v>
      </c>
      <c r="I94" s="27">
        <f>'[13]เย็น '!I94+'[13]เช้า '!I94+[13]บ่าย!I94</f>
        <v>0</v>
      </c>
      <c r="J94" s="27">
        <f t="shared" si="5"/>
        <v>0</v>
      </c>
      <c r="K94" s="27">
        <f>'[13]เย็น '!J94+'[13]เช้า '!J94+[13]บ่าย!J94</f>
        <v>0</v>
      </c>
      <c r="L94" s="27">
        <f>'[13]เย็น '!K94+'[13]เช้า '!K94+[13]บ่าย!K94</f>
        <v>0</v>
      </c>
      <c r="M94" s="28">
        <f t="shared" si="8"/>
        <v>0</v>
      </c>
      <c r="N94" s="21"/>
      <c r="O94" s="21"/>
      <c r="P94" s="21"/>
      <c r="Q94" s="21"/>
      <c r="R94" s="29">
        <f t="shared" si="9"/>
        <v>0</v>
      </c>
    </row>
    <row r="95" spans="2:18" x14ac:dyDescent="0.25">
      <c r="B95" s="21">
        <v>1112019</v>
      </c>
      <c r="C95" s="37" t="s">
        <v>135</v>
      </c>
      <c r="D95" s="27">
        <f>'[13]เย็น '!D95+'[13]เช้า '!D95+[13]บ่าย!D95</f>
        <v>0</v>
      </c>
      <c r="E95" s="27">
        <f>'[13]เย็น '!E95+'[13]เช้า '!E95+[13]บ่าย!E95</f>
        <v>0</v>
      </c>
      <c r="F95" s="27">
        <f>'[13]เย็น '!F95+'[13]เช้า '!F95+[13]บ่าย!F95</f>
        <v>0</v>
      </c>
      <c r="G95" s="27">
        <f>'[13]เย็น '!G95+'[13]เช้า '!G95+[13]บ่าย!G95</f>
        <v>0</v>
      </c>
      <c r="H95" s="27">
        <f>'[13]เย็น '!H95+'[13]เช้า '!H95+[13]บ่าย!H95</f>
        <v>0</v>
      </c>
      <c r="I95" s="27">
        <f>'[13]เย็น '!I95+'[13]เช้า '!I95+[13]บ่าย!I95</f>
        <v>0</v>
      </c>
      <c r="J95" s="27">
        <f t="shared" si="5"/>
        <v>0</v>
      </c>
      <c r="K95" s="27">
        <f>'[13]เย็น '!J95+'[13]เช้า '!J95+[13]บ่าย!J95</f>
        <v>0</v>
      </c>
      <c r="L95" s="27">
        <f>'[13]เย็น '!K95+'[13]เช้า '!K95+[13]บ่าย!K95</f>
        <v>0</v>
      </c>
      <c r="M95" s="28">
        <f t="shared" si="8"/>
        <v>0</v>
      </c>
      <c r="N95" s="21"/>
      <c r="O95" s="21"/>
      <c r="P95" s="21"/>
      <c r="Q95" s="21"/>
      <c r="R95" s="29">
        <f t="shared" si="9"/>
        <v>0</v>
      </c>
    </row>
    <row r="96" spans="2:18" x14ac:dyDescent="0.25">
      <c r="B96" s="21">
        <v>1112017</v>
      </c>
      <c r="C96" s="37" t="s">
        <v>136</v>
      </c>
      <c r="D96" s="27">
        <f>'[13]เย็น '!D96+'[13]เช้า '!D96+[13]บ่าย!D96</f>
        <v>0</v>
      </c>
      <c r="E96" s="27">
        <f>'[13]เย็น '!E96+'[13]เช้า '!E96+[13]บ่าย!E96</f>
        <v>0</v>
      </c>
      <c r="F96" s="27">
        <f>'[13]เย็น '!F96+'[13]เช้า '!F96+[13]บ่าย!F96</f>
        <v>0</v>
      </c>
      <c r="G96" s="27">
        <f>'[13]เย็น '!G96+'[13]เช้า '!G96+[13]บ่าย!G96</f>
        <v>0</v>
      </c>
      <c r="H96" s="27">
        <f>'[13]เย็น '!H96+'[13]เช้า '!H96+[13]บ่าย!H96</f>
        <v>0</v>
      </c>
      <c r="I96" s="27">
        <f>'[13]เย็น '!I96+'[13]เช้า '!I96+[13]บ่าย!I96</f>
        <v>0</v>
      </c>
      <c r="J96" s="27">
        <f t="shared" si="5"/>
        <v>0</v>
      </c>
      <c r="K96" s="27">
        <f>'[13]เย็น '!J96+'[13]เช้า '!J96+[13]บ่าย!J96</f>
        <v>0</v>
      </c>
      <c r="L96" s="27">
        <f>'[13]เย็น '!K96+'[13]เช้า '!K96+[13]บ่าย!K96</f>
        <v>0</v>
      </c>
      <c r="M96" s="28">
        <f t="shared" si="8"/>
        <v>0</v>
      </c>
      <c r="N96" s="21"/>
      <c r="O96" s="21"/>
      <c r="P96" s="21"/>
      <c r="Q96" s="21"/>
      <c r="R96" s="29">
        <f t="shared" si="9"/>
        <v>0</v>
      </c>
    </row>
    <row r="97" spans="2:18" x14ac:dyDescent="0.25">
      <c r="B97" s="21">
        <v>1112015</v>
      </c>
      <c r="C97" s="37" t="s">
        <v>137</v>
      </c>
      <c r="D97" s="27">
        <f>'[13]เย็น '!D97+'[13]เช้า '!D97+[13]บ่าย!D97</f>
        <v>0</v>
      </c>
      <c r="E97" s="27">
        <f>'[13]เย็น '!E97+'[13]เช้า '!E97+[13]บ่าย!E97</f>
        <v>0</v>
      </c>
      <c r="F97" s="27">
        <f>'[13]เย็น '!F97+'[13]เช้า '!F97+[13]บ่าย!F97</f>
        <v>0</v>
      </c>
      <c r="G97" s="27">
        <f>'[13]เย็น '!G97+'[13]เช้า '!G97+[13]บ่าย!G97</f>
        <v>0</v>
      </c>
      <c r="H97" s="27">
        <f>'[13]เย็น '!H97+'[13]เช้า '!H97+[13]บ่าย!H97</f>
        <v>0</v>
      </c>
      <c r="I97" s="27">
        <f>'[13]เย็น '!I97+'[13]เช้า '!I97+[13]บ่าย!I97</f>
        <v>0</v>
      </c>
      <c r="J97" s="27">
        <f t="shared" si="5"/>
        <v>0</v>
      </c>
      <c r="K97" s="27">
        <f>'[13]เย็น '!J97+'[13]เช้า '!J97+[13]บ่าย!J97</f>
        <v>0</v>
      </c>
      <c r="L97" s="27">
        <f>'[13]เย็น '!K97+'[13]เช้า '!K97+[13]บ่าย!K97</f>
        <v>0</v>
      </c>
      <c r="M97" s="28">
        <f t="shared" si="8"/>
        <v>0</v>
      </c>
      <c r="N97" s="21"/>
      <c r="O97" s="21"/>
      <c r="P97" s="21"/>
      <c r="Q97" s="21"/>
      <c r="R97" s="29">
        <f t="shared" si="9"/>
        <v>0</v>
      </c>
    </row>
    <row r="98" spans="2:18" x14ac:dyDescent="0.25">
      <c r="B98" s="21">
        <v>1112013</v>
      </c>
      <c r="C98" s="37" t="s">
        <v>138</v>
      </c>
      <c r="D98" s="27">
        <f>'[13]เย็น '!D98+'[13]เช้า '!D98+[13]บ่าย!D98</f>
        <v>3</v>
      </c>
      <c r="E98" s="27">
        <f>'[13]เย็น '!E98+'[13]เช้า '!E98+[13]บ่าย!E98</f>
        <v>0</v>
      </c>
      <c r="F98" s="27">
        <f>'[13]เย็น '!F98+'[13]เช้า '!F98+[13]บ่าย!F98</f>
        <v>2</v>
      </c>
      <c r="G98" s="27">
        <f>'[13]เย็น '!G98+'[13]เช้า '!G98+[13]บ่าย!G98</f>
        <v>4</v>
      </c>
      <c r="H98" s="27">
        <f>'[13]เย็น '!H98+'[13]เช้า '!H98+[13]บ่าย!H98</f>
        <v>0</v>
      </c>
      <c r="I98" s="27">
        <f>'[13]เย็น '!I98+'[13]เช้า '!I98+[13]บ่าย!I98</f>
        <v>0</v>
      </c>
      <c r="J98" s="27">
        <f t="shared" si="5"/>
        <v>4</v>
      </c>
      <c r="K98" s="27">
        <f>'[13]เย็น '!J98+'[13]เช้า '!J98+[13]บ่าย!J98</f>
        <v>0</v>
      </c>
      <c r="L98" s="27">
        <f>'[13]เย็น '!K98+'[13]เช้า '!K98+[13]บ่าย!K98</f>
        <v>0</v>
      </c>
      <c r="M98" s="28">
        <f t="shared" si="8"/>
        <v>13</v>
      </c>
      <c r="N98" s="21"/>
      <c r="O98" s="21"/>
      <c r="P98" s="21"/>
      <c r="Q98" s="21"/>
      <c r="R98" s="29">
        <f t="shared" si="9"/>
        <v>-13</v>
      </c>
    </row>
    <row r="99" spans="2:18" x14ac:dyDescent="0.25">
      <c r="B99" s="21">
        <v>1124043</v>
      </c>
      <c r="C99" s="37" t="s">
        <v>139</v>
      </c>
      <c r="D99" s="27">
        <f>[13]บ่าย!D99+'[13]เช้า '!D99+'[13]เย็น '!D99</f>
        <v>0</v>
      </c>
      <c r="E99" s="27">
        <f>[13]บ่าย!E99+'[13]เช้า '!E99+'[13]เย็น '!E99</f>
        <v>0</v>
      </c>
      <c r="F99" s="27">
        <f>[13]บ่าย!F99+'[13]เช้า '!F99+'[13]เย็น '!F99</f>
        <v>0</v>
      </c>
      <c r="G99" s="27">
        <f>[13]บ่าย!G99+'[13]เช้า '!G99+'[13]เย็น '!G99</f>
        <v>0</v>
      </c>
      <c r="H99" s="27">
        <f>[13]บ่าย!H99+'[13]เช้า '!H99+'[13]เย็น '!H99</f>
        <v>0</v>
      </c>
      <c r="I99" s="27">
        <f>[13]บ่าย!I99+'[13]เช้า '!I99+'[13]เย็น '!I99</f>
        <v>0</v>
      </c>
      <c r="J99" s="27">
        <f t="shared" si="5"/>
        <v>0</v>
      </c>
      <c r="K99" s="27">
        <f>[13]บ่าย!J99+'[13]เช้า '!J99+'[13]เย็น '!J99</f>
        <v>0</v>
      </c>
      <c r="L99" s="33"/>
      <c r="M99" s="28">
        <f t="shared" si="8"/>
        <v>0</v>
      </c>
      <c r="N99" s="21"/>
      <c r="O99" s="21"/>
      <c r="P99" s="21"/>
      <c r="Q99" s="21"/>
      <c r="R99" s="29">
        <f t="shared" si="9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5"/>
        <v>0</v>
      </c>
      <c r="K100" s="36"/>
      <c r="L100" s="36"/>
      <c r="M100" s="28">
        <f>SUM(M90:M99)</f>
        <v>43</v>
      </c>
      <c r="N100" s="21"/>
      <c r="O100" s="21"/>
      <c r="P100" s="21"/>
      <c r="Q100" s="21"/>
      <c r="R100" s="29"/>
    </row>
    <row r="101" spans="2:18" ht="20.399999999999999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5"/>
        <v>0</v>
      </c>
      <c r="K101" s="65"/>
      <c r="L101" s="65"/>
      <c r="M101" s="65"/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[13]บ่าย!D102+'[13]เช้า '!D102+'[13]เย็น '!D102</f>
        <v>7</v>
      </c>
      <c r="E102" s="27">
        <f>[13]บ่าย!E102+'[13]เช้า '!E102+'[13]เย็น '!E102</f>
        <v>5</v>
      </c>
      <c r="F102" s="27">
        <f>[13]บ่าย!F102+'[13]เช้า '!F102+'[13]เย็น '!F102</f>
        <v>0</v>
      </c>
      <c r="G102" s="27">
        <f>[13]บ่าย!G102+'[13]เช้า '!G102+'[13]เย็น '!G102</f>
        <v>6</v>
      </c>
      <c r="H102" s="27">
        <f>[13]บ่าย!H102+'[13]เช้า '!H102+'[13]เย็น '!H102</f>
        <v>0</v>
      </c>
      <c r="I102" s="27">
        <f>[13]บ่าย!I102+'[13]เช้า '!I102+'[13]เย็น '!I102</f>
        <v>0</v>
      </c>
      <c r="J102" s="27">
        <f t="shared" si="5"/>
        <v>6</v>
      </c>
      <c r="K102" s="27">
        <f>[13]บ่าย!J102+'[13]เช้า '!J102+'[13]เย็น '!J102</f>
        <v>0</v>
      </c>
      <c r="L102" s="33"/>
      <c r="M102" s="28">
        <f t="shared" ref="M102:M111" si="10">SUM(D102:L102)</f>
        <v>24</v>
      </c>
      <c r="N102" s="21"/>
      <c r="O102" s="21"/>
      <c r="P102" s="21"/>
      <c r="Q102" s="21"/>
      <c r="R102" s="29">
        <f t="shared" ref="R102:R111" si="11">(N102+O102+P102+Q102)-M102</f>
        <v>-24</v>
      </c>
    </row>
    <row r="103" spans="2:18" x14ac:dyDescent="0.25">
      <c r="B103" s="21">
        <v>1112010</v>
      </c>
      <c r="C103" s="37" t="s">
        <v>131</v>
      </c>
      <c r="D103" s="27">
        <f>[13]บ่าย!D103+'[13]เช้า '!D103+'[13]เย็น '!D103</f>
        <v>11</v>
      </c>
      <c r="E103" s="27">
        <f>[13]บ่าย!E103+'[13]เช้า '!E103+'[13]เย็น '!E103</f>
        <v>0</v>
      </c>
      <c r="F103" s="27">
        <f>[13]บ่าย!F103+'[13]เช้า '!F103+'[13]เย็น '!F103</f>
        <v>0</v>
      </c>
      <c r="G103" s="27">
        <f>[13]บ่าย!G103+'[13]เช้า '!G103+'[13]เย็น '!G103</f>
        <v>6</v>
      </c>
      <c r="H103" s="27">
        <f>[13]บ่าย!H103+'[13]เช้า '!H103+'[13]เย็น '!H103</f>
        <v>0</v>
      </c>
      <c r="I103" s="27">
        <f>[13]บ่าย!I103+'[13]เช้า '!I103+'[13]เย็น '!I103</f>
        <v>0</v>
      </c>
      <c r="J103" s="27">
        <f t="shared" si="5"/>
        <v>6</v>
      </c>
      <c r="K103" s="27">
        <f>[13]บ่าย!J103+'[13]เช้า '!J103+'[13]เย็น '!J103</f>
        <v>0</v>
      </c>
      <c r="L103" s="33"/>
      <c r="M103" s="28">
        <f t="shared" si="10"/>
        <v>23</v>
      </c>
      <c r="N103" s="21"/>
      <c r="O103" s="21"/>
      <c r="P103" s="21"/>
      <c r="Q103" s="21"/>
      <c r="R103" s="29">
        <f t="shared" si="11"/>
        <v>-23</v>
      </c>
    </row>
    <row r="104" spans="2:18" x14ac:dyDescent="0.25">
      <c r="B104" s="21">
        <v>1112002</v>
      </c>
      <c r="C104" s="37" t="s">
        <v>132</v>
      </c>
      <c r="D104" s="27">
        <f>[13]บ่าย!D104+'[13]เช้า '!D104+'[13]เย็น '!D104</f>
        <v>14</v>
      </c>
      <c r="E104" s="27">
        <f>[13]บ่าย!E104+'[13]เช้า '!E104+'[13]เย็น '!E104</f>
        <v>0</v>
      </c>
      <c r="F104" s="27">
        <f>[13]บ่าย!F104+'[13]เช้า '!F104+'[13]เย็น '!F104</f>
        <v>0</v>
      </c>
      <c r="G104" s="27">
        <f>[13]บ่าย!G104+'[13]เช้า '!G104+'[13]เย็น '!G104</f>
        <v>6</v>
      </c>
      <c r="H104" s="27">
        <f>[13]บ่าย!H104+'[13]เช้า '!H104+'[13]เย็น '!H104</f>
        <v>0</v>
      </c>
      <c r="I104" s="27">
        <f>[13]บ่าย!I104+'[13]เช้า '!I104+'[13]เย็น '!I104</f>
        <v>0</v>
      </c>
      <c r="J104" s="27">
        <f t="shared" si="5"/>
        <v>6</v>
      </c>
      <c r="K104" s="27">
        <f>[13]บ่าย!J104+'[13]เช้า '!J104+'[13]เย็น '!J104</f>
        <v>0</v>
      </c>
      <c r="L104" s="33"/>
      <c r="M104" s="28">
        <f t="shared" si="10"/>
        <v>26</v>
      </c>
      <c r="N104" s="21"/>
      <c r="O104" s="21"/>
      <c r="P104" s="21"/>
      <c r="Q104" s="21"/>
      <c r="R104" s="29">
        <f t="shared" si="11"/>
        <v>-26</v>
      </c>
    </row>
    <row r="105" spans="2:18" x14ac:dyDescent="0.25">
      <c r="B105" s="21">
        <v>1112004</v>
      </c>
      <c r="C105" s="37" t="s">
        <v>133</v>
      </c>
      <c r="D105" s="27">
        <f>[13]บ่าย!D105+'[13]เช้า '!D105+'[13]เย็น '!D105</f>
        <v>6</v>
      </c>
      <c r="E105" s="27">
        <f>[13]บ่าย!E105+'[13]เช้า '!E105+'[13]เย็น '!E105</f>
        <v>0</v>
      </c>
      <c r="F105" s="27">
        <f>[13]บ่าย!F105+'[13]เช้า '!F105+'[13]เย็น '!F105</f>
        <v>0</v>
      </c>
      <c r="G105" s="27">
        <f>[13]บ่าย!G105+'[13]เช้า '!G105+'[13]เย็น '!G105</f>
        <v>6</v>
      </c>
      <c r="H105" s="27">
        <f>[13]บ่าย!H105+'[13]เช้า '!H105+'[13]เย็น '!H105</f>
        <v>0</v>
      </c>
      <c r="I105" s="27">
        <f>[13]บ่าย!I105+'[13]เช้า '!I105+'[13]เย็น '!I105</f>
        <v>0</v>
      </c>
      <c r="J105" s="27">
        <f t="shared" si="5"/>
        <v>6</v>
      </c>
      <c r="K105" s="27">
        <f>[13]บ่าย!J105+'[13]เช้า '!J105+'[13]เย็น '!J105</f>
        <v>0</v>
      </c>
      <c r="L105" s="33"/>
      <c r="M105" s="28">
        <f t="shared" si="10"/>
        <v>18</v>
      </c>
      <c r="N105" s="21"/>
      <c r="O105" s="21"/>
      <c r="P105" s="21"/>
      <c r="Q105" s="21"/>
      <c r="R105" s="29">
        <f t="shared" si="11"/>
        <v>-18</v>
      </c>
    </row>
    <row r="106" spans="2:18" x14ac:dyDescent="0.25">
      <c r="B106" s="21">
        <v>1112006</v>
      </c>
      <c r="C106" s="37" t="s">
        <v>134</v>
      </c>
      <c r="D106" s="27">
        <f>[13]บ่าย!D106+'[13]เช้า '!D106+'[13]เย็น '!D106</f>
        <v>0</v>
      </c>
      <c r="E106" s="27">
        <f>[13]บ่าย!E106+'[13]เช้า '!E106+'[13]เย็น '!E106</f>
        <v>0</v>
      </c>
      <c r="F106" s="27">
        <f>[13]บ่าย!F106+'[13]เช้า '!F106+'[13]เย็น '!F106</f>
        <v>0</v>
      </c>
      <c r="G106" s="27">
        <f>[13]บ่าย!G106+'[13]เช้า '!G106+'[13]เย็น '!G106</f>
        <v>0</v>
      </c>
      <c r="H106" s="27">
        <f>[13]บ่าย!H106+'[13]เช้า '!H106+'[13]เย็น '!H106</f>
        <v>0</v>
      </c>
      <c r="I106" s="27">
        <f>[13]บ่าย!I106+'[13]เช้า '!I106+'[13]เย็น '!I106</f>
        <v>0</v>
      </c>
      <c r="J106" s="27">
        <f t="shared" si="5"/>
        <v>0</v>
      </c>
      <c r="K106" s="27">
        <f>[13]บ่าย!J106+'[13]เช้า '!J106+'[13]เย็น '!J106</f>
        <v>0</v>
      </c>
      <c r="L106" s="33"/>
      <c r="M106" s="28">
        <f t="shared" si="10"/>
        <v>0</v>
      </c>
      <c r="N106" s="21"/>
      <c r="O106" s="21"/>
      <c r="P106" s="21"/>
      <c r="Q106" s="21"/>
      <c r="R106" s="29">
        <f t="shared" si="11"/>
        <v>0</v>
      </c>
    </row>
    <row r="107" spans="2:18" x14ac:dyDescent="0.25">
      <c r="B107" s="21">
        <v>1112018</v>
      </c>
      <c r="C107" s="37" t="s">
        <v>135</v>
      </c>
      <c r="D107" s="27">
        <f>[13]บ่าย!D107+'[13]เช้า '!D107+'[13]เย็น '!D107</f>
        <v>0</v>
      </c>
      <c r="E107" s="27">
        <f>[13]บ่าย!E107+'[13]เช้า '!E107+'[13]เย็น '!E107</f>
        <v>0</v>
      </c>
      <c r="F107" s="27">
        <f>[13]บ่าย!F107+'[13]เช้า '!F107+'[13]เย็น '!F107</f>
        <v>0</v>
      </c>
      <c r="G107" s="27">
        <f>[13]บ่าย!G107+'[13]เช้า '!G107+'[13]เย็น '!G107</f>
        <v>0</v>
      </c>
      <c r="H107" s="27">
        <f>[13]บ่าย!H107+'[13]เช้า '!H107+'[13]เย็น '!H107</f>
        <v>0</v>
      </c>
      <c r="I107" s="27">
        <f>[13]บ่าย!I107+'[13]เช้า '!I107+'[13]เย็น '!I107</f>
        <v>0</v>
      </c>
      <c r="J107" s="27">
        <f t="shared" si="5"/>
        <v>0</v>
      </c>
      <c r="K107" s="27">
        <f>[13]บ่าย!J107+'[13]เช้า '!J107+'[13]เย็น '!J107</f>
        <v>0</v>
      </c>
      <c r="L107" s="33"/>
      <c r="M107" s="28">
        <f t="shared" si="10"/>
        <v>0</v>
      </c>
      <c r="N107" s="21"/>
      <c r="O107" s="21"/>
      <c r="P107" s="21"/>
      <c r="Q107" s="21"/>
      <c r="R107" s="29">
        <f t="shared" si="11"/>
        <v>0</v>
      </c>
    </row>
    <row r="108" spans="2:18" x14ac:dyDescent="0.25">
      <c r="B108" s="21">
        <v>1112016</v>
      </c>
      <c r="C108" s="37" t="s">
        <v>136</v>
      </c>
      <c r="D108" s="27">
        <f>[13]บ่าย!D108+'[13]เช้า '!D108+'[13]เย็น '!D108</f>
        <v>5</v>
      </c>
      <c r="E108" s="27">
        <f>[13]บ่าย!E108+'[13]เช้า '!E108+'[13]เย็น '!E108</f>
        <v>0</v>
      </c>
      <c r="F108" s="27">
        <f>[13]บ่าย!F108+'[13]เช้า '!F108+'[13]เย็น '!F108</f>
        <v>0</v>
      </c>
      <c r="G108" s="27">
        <f>[13]บ่าย!G108+'[13]เช้า '!G108+'[13]เย็น '!G108</f>
        <v>6</v>
      </c>
      <c r="H108" s="27">
        <f>[13]บ่าย!H108+'[13]เช้า '!H108+'[13]เย็น '!H108</f>
        <v>0</v>
      </c>
      <c r="I108" s="27">
        <f>[13]บ่าย!I108+'[13]เช้า '!I108+'[13]เย็น '!I108</f>
        <v>0</v>
      </c>
      <c r="J108" s="27">
        <f t="shared" si="5"/>
        <v>6</v>
      </c>
      <c r="K108" s="27">
        <f>[13]บ่าย!J108+'[13]เช้า '!J108+'[13]เย็น '!J108</f>
        <v>0</v>
      </c>
      <c r="L108" s="33"/>
      <c r="M108" s="28">
        <f t="shared" si="10"/>
        <v>17</v>
      </c>
      <c r="N108" s="21"/>
      <c r="O108" s="21"/>
      <c r="P108" s="21"/>
      <c r="Q108" s="21"/>
      <c r="R108" s="29">
        <f t="shared" si="11"/>
        <v>-17</v>
      </c>
    </row>
    <row r="109" spans="2:18" x14ac:dyDescent="0.25">
      <c r="B109" s="21">
        <v>1112014</v>
      </c>
      <c r="C109" s="37" t="s">
        <v>137</v>
      </c>
      <c r="D109" s="27">
        <f>[13]บ่าย!D109+'[13]เช้า '!D109+'[13]เย็น '!D109</f>
        <v>4</v>
      </c>
      <c r="E109" s="27">
        <f>[13]บ่าย!E109+'[13]เช้า '!E109+'[13]เย็น '!E109</f>
        <v>0</v>
      </c>
      <c r="F109" s="27">
        <f>[13]บ่าย!F109+'[13]เช้า '!F109+'[13]เย็น '!F109</f>
        <v>0</v>
      </c>
      <c r="G109" s="27">
        <f>[13]บ่าย!G109+'[13]เช้า '!G109+'[13]เย็น '!G109</f>
        <v>6</v>
      </c>
      <c r="H109" s="27">
        <f>[13]บ่าย!H109+'[13]เช้า '!H109+'[13]เย็น '!H109</f>
        <v>0</v>
      </c>
      <c r="I109" s="27">
        <f>[13]บ่าย!I109+'[13]เช้า '!I109+'[13]เย็น '!I109</f>
        <v>0</v>
      </c>
      <c r="J109" s="27">
        <f t="shared" si="5"/>
        <v>6</v>
      </c>
      <c r="K109" s="27">
        <f>[13]บ่าย!J109+'[13]เช้า '!J109+'[13]เย็น '!J109</f>
        <v>0</v>
      </c>
      <c r="L109" s="33"/>
      <c r="M109" s="28">
        <f t="shared" si="10"/>
        <v>16</v>
      </c>
      <c r="N109" s="21"/>
      <c r="O109" s="21"/>
      <c r="P109" s="21"/>
      <c r="Q109" s="21"/>
      <c r="R109" s="29">
        <f t="shared" si="11"/>
        <v>-16</v>
      </c>
    </row>
    <row r="110" spans="2:18" x14ac:dyDescent="0.25">
      <c r="B110" s="21">
        <v>1112012</v>
      </c>
      <c r="C110" s="37" t="s">
        <v>138</v>
      </c>
      <c r="D110" s="27">
        <f>[13]บ่าย!D110+'[13]เช้า '!D110+'[13]เย็น '!D110</f>
        <v>0</v>
      </c>
      <c r="E110" s="27">
        <f>[13]บ่าย!E110+'[13]เช้า '!E110+'[13]เย็น '!E110</f>
        <v>0</v>
      </c>
      <c r="F110" s="27">
        <f>[13]บ่าย!F110+'[13]เช้า '!F110+'[13]เย็น '!F110</f>
        <v>0</v>
      </c>
      <c r="G110" s="27">
        <f>[13]บ่าย!G110+'[13]เช้า '!G110+'[13]เย็น '!G110</f>
        <v>8</v>
      </c>
      <c r="H110" s="27">
        <f>[13]บ่าย!H110+'[13]เช้า '!H110+'[13]เย็น '!H110</f>
        <v>0</v>
      </c>
      <c r="I110" s="27">
        <f>[13]บ่าย!I110+'[13]เช้า '!I110+'[13]เย็น '!I110</f>
        <v>0</v>
      </c>
      <c r="J110" s="27">
        <f t="shared" si="5"/>
        <v>8</v>
      </c>
      <c r="K110" s="27">
        <f>[13]บ่าย!J110+'[13]เช้า '!J110+'[13]เย็น '!J110</f>
        <v>0</v>
      </c>
      <c r="L110" s="33"/>
      <c r="M110" s="28">
        <f t="shared" si="10"/>
        <v>16</v>
      </c>
      <c r="N110" s="21"/>
      <c r="O110" s="21"/>
      <c r="P110" s="21"/>
      <c r="Q110" s="21"/>
      <c r="R110" s="29">
        <f t="shared" si="11"/>
        <v>-16</v>
      </c>
    </row>
    <row r="111" spans="2:18" x14ac:dyDescent="0.25">
      <c r="B111" s="21"/>
      <c r="C111" s="37" t="s">
        <v>139</v>
      </c>
      <c r="D111" s="27">
        <f>[13]บ่าย!D111+'[13]เช้า '!D111+'[13]เย็น '!D111</f>
        <v>0</v>
      </c>
      <c r="E111" s="27">
        <f>[13]บ่าย!E111+'[13]เช้า '!E111+'[13]เย็น '!E111</f>
        <v>0</v>
      </c>
      <c r="F111" s="27">
        <f>[13]บ่าย!F111+'[13]เช้า '!F111+'[13]เย็น '!F111</f>
        <v>0</v>
      </c>
      <c r="G111" s="27">
        <f>[13]บ่าย!G111+'[13]เช้า '!G111+'[13]เย็น '!G111</f>
        <v>0</v>
      </c>
      <c r="H111" s="27">
        <f>[13]บ่าย!H111+'[13]เช้า '!H111+'[13]เย็น '!H111</f>
        <v>0</v>
      </c>
      <c r="I111" s="27">
        <f>[13]บ่าย!I111+'[13]เช้า '!I111+'[13]เย็น '!I111</f>
        <v>0</v>
      </c>
      <c r="J111" s="27">
        <f t="shared" si="5"/>
        <v>0</v>
      </c>
      <c r="K111" s="27">
        <f>[13]บ่าย!J111+'[13]เช้า '!J111+'[13]เย็น '!J111</f>
        <v>0</v>
      </c>
      <c r="L111" s="33"/>
      <c r="M111" s="28">
        <f t="shared" si="10"/>
        <v>0</v>
      </c>
      <c r="N111" s="21"/>
      <c r="O111" s="21"/>
      <c r="P111" s="21"/>
      <c r="Q111" s="21"/>
      <c r="R111" s="29">
        <f t="shared" si="11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5"/>
        <v>0</v>
      </c>
      <c r="K112" s="36"/>
      <c r="L112" s="36"/>
      <c r="M112" s="28">
        <f>SUM(D112:K112)</f>
        <v>0</v>
      </c>
      <c r="N112" s="21"/>
      <c r="O112" s="21"/>
      <c r="P112" s="21"/>
      <c r="Q112" s="21"/>
      <c r="R112" s="29">
        <f>SUM(R102:R111)</f>
        <v>-140</v>
      </c>
    </row>
    <row r="113" spans="2:18" ht="20.399999999999999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5"/>
        <v>0</v>
      </c>
      <c r="K113" s="65"/>
      <c r="L113" s="65"/>
      <c r="M113" s="65"/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'[13]เย็น '!D114+'[13]เช้า '!D114+[13]บ่าย!D114</f>
        <v>3</v>
      </c>
      <c r="E114" s="27">
        <f>'[13]เย็น '!E114+'[13]เช้า '!E114+[13]บ่าย!E114</f>
        <v>0</v>
      </c>
      <c r="F114" s="27">
        <f>'[13]เย็น '!F114+'[13]เช้า '!F114+[13]บ่าย!F114</f>
        <v>0</v>
      </c>
      <c r="G114" s="27">
        <f>'[13]เย็น '!G114+'[13]เช้า '!G114+[13]บ่าย!G114</f>
        <v>2</v>
      </c>
      <c r="H114" s="27">
        <f>'[13]เย็น '!H114+'[13]เช้า '!H114+[13]บ่าย!H114</f>
        <v>0</v>
      </c>
      <c r="I114" s="27">
        <f>'[13]เย็น '!I114+'[13]เช้า '!I114+[13]บ่าย!I114</f>
        <v>0</v>
      </c>
      <c r="J114" s="27">
        <f t="shared" si="5"/>
        <v>2</v>
      </c>
      <c r="K114" s="27">
        <f>'[13]เย็น '!J114+'[13]เช้า '!J114+[13]บ่าย!J114</f>
        <v>0</v>
      </c>
      <c r="L114" s="27">
        <f>'[13]เย็น '!K114+'[13]เช้า '!K114+[13]บ่าย!K114</f>
        <v>0</v>
      </c>
      <c r="M114" s="28">
        <f t="shared" ref="M114:M140" si="12">SUM(D114:L114)</f>
        <v>7</v>
      </c>
      <c r="N114" s="21"/>
      <c r="O114" s="21"/>
      <c r="P114" s="21"/>
      <c r="Q114" s="21"/>
      <c r="R114" s="29">
        <f t="shared" ref="R114:R140" si="13">(N114+O114+P114+Q114)-M114</f>
        <v>-7</v>
      </c>
    </row>
    <row r="115" spans="2:18" x14ac:dyDescent="0.25">
      <c r="B115" s="21">
        <v>1113171</v>
      </c>
      <c r="C115" s="38" t="s">
        <v>35</v>
      </c>
      <c r="D115" s="27">
        <f>'[13]เย็น '!D115+'[13]เช้า '!D115+[13]บ่าย!D115</f>
        <v>1</v>
      </c>
      <c r="E115" s="27">
        <f>'[13]เย็น '!E115+'[13]เช้า '!E115+[13]บ่าย!E115</f>
        <v>0</v>
      </c>
      <c r="F115" s="27">
        <f>'[13]เย็น '!F115+'[13]เช้า '!F115+[13]บ่าย!F115</f>
        <v>0</v>
      </c>
      <c r="G115" s="27">
        <f>'[13]เย็น '!G115+'[13]เช้า '!G115+[13]บ่าย!G115</f>
        <v>0</v>
      </c>
      <c r="H115" s="27">
        <f>'[13]เย็น '!H115+'[13]เช้า '!H115+[13]บ่าย!H115</f>
        <v>0</v>
      </c>
      <c r="I115" s="27">
        <f>'[13]เย็น '!I115+'[13]เช้า '!I115+[13]บ่าย!I115</f>
        <v>0</v>
      </c>
      <c r="J115" s="27">
        <f t="shared" si="5"/>
        <v>0</v>
      </c>
      <c r="K115" s="27">
        <f>'[13]เย็น '!J115+'[13]เช้า '!J115+[13]บ่าย!J115</f>
        <v>0</v>
      </c>
      <c r="L115" s="27">
        <f>'[13]เย็น '!K115+'[13]เช้า '!K115+[13]บ่าย!K115</f>
        <v>0</v>
      </c>
      <c r="M115" s="28">
        <f t="shared" si="12"/>
        <v>1</v>
      </c>
      <c r="N115" s="21"/>
      <c r="O115" s="21"/>
      <c r="P115" s="21"/>
      <c r="Q115" s="21"/>
      <c r="R115" s="29">
        <f t="shared" si="13"/>
        <v>-1</v>
      </c>
    </row>
    <row r="116" spans="2:18" x14ac:dyDescent="0.25">
      <c r="B116" s="21">
        <v>1113172</v>
      </c>
      <c r="C116" s="38" t="s">
        <v>36</v>
      </c>
      <c r="D116" s="27">
        <f>'[13]เย็น '!D116+'[13]เช้า '!D116+[13]บ่าย!D116</f>
        <v>2</v>
      </c>
      <c r="E116" s="27">
        <f>'[13]เย็น '!E116+'[13]เช้า '!E116+[13]บ่าย!E116</f>
        <v>0</v>
      </c>
      <c r="F116" s="27">
        <f>'[13]เย็น '!F116+'[13]เช้า '!F116+[13]บ่าย!F116</f>
        <v>0</v>
      </c>
      <c r="G116" s="27">
        <f>'[13]เย็น '!G116+'[13]เช้า '!G116+[13]บ่าย!G116</f>
        <v>0</v>
      </c>
      <c r="H116" s="27">
        <f>'[13]เย็น '!H116+'[13]เช้า '!H116+[13]บ่าย!H116</f>
        <v>0</v>
      </c>
      <c r="I116" s="27">
        <f>'[13]เย็น '!I116+'[13]เช้า '!I116+[13]บ่าย!I116</f>
        <v>0</v>
      </c>
      <c r="J116" s="27">
        <f t="shared" si="5"/>
        <v>0</v>
      </c>
      <c r="K116" s="27">
        <f>'[13]เย็น '!J116+'[13]เช้า '!J116+[13]บ่าย!J116</f>
        <v>0</v>
      </c>
      <c r="L116" s="27">
        <f>'[13]เย็น '!K116+'[13]เช้า '!K116+[13]บ่าย!K116</f>
        <v>0</v>
      </c>
      <c r="M116" s="28">
        <f t="shared" si="12"/>
        <v>2</v>
      </c>
      <c r="N116" s="21"/>
      <c r="O116" s="21"/>
      <c r="P116" s="21"/>
      <c r="Q116" s="21"/>
      <c r="R116" s="29">
        <f t="shared" si="13"/>
        <v>-2</v>
      </c>
    </row>
    <row r="117" spans="2:18" x14ac:dyDescent="0.25">
      <c r="B117" s="21">
        <v>1113173</v>
      </c>
      <c r="C117" s="38" t="s">
        <v>37</v>
      </c>
      <c r="D117" s="27">
        <f>'[13]เย็น '!D117+'[13]เช้า '!D117+[13]บ่าย!D117</f>
        <v>0</v>
      </c>
      <c r="E117" s="27">
        <f>'[13]เย็น '!E117+'[13]เช้า '!E117+[13]บ่าย!E117</f>
        <v>0</v>
      </c>
      <c r="F117" s="27">
        <f>'[13]เย็น '!F117+'[13]เช้า '!F117+[13]บ่าย!F117</f>
        <v>0</v>
      </c>
      <c r="G117" s="27">
        <f>'[13]เย็น '!G117+'[13]เช้า '!G117+[13]บ่าย!G117</f>
        <v>0</v>
      </c>
      <c r="H117" s="27">
        <f>'[13]เย็น '!H117+'[13]เช้า '!H117+[13]บ่าย!H117</f>
        <v>0</v>
      </c>
      <c r="I117" s="27">
        <f>'[13]เย็น '!I117+'[13]เช้า '!I117+[13]บ่าย!I117</f>
        <v>0</v>
      </c>
      <c r="J117" s="27">
        <f t="shared" si="5"/>
        <v>0</v>
      </c>
      <c r="K117" s="27">
        <f>'[13]เย็น '!J117+'[13]เช้า '!J117+[13]บ่าย!J117</f>
        <v>0</v>
      </c>
      <c r="L117" s="27">
        <f>'[13]เย็น '!K117+'[13]เช้า '!K117+[13]บ่าย!K117</f>
        <v>0</v>
      </c>
      <c r="M117" s="28">
        <f t="shared" si="12"/>
        <v>0</v>
      </c>
      <c r="N117" s="21"/>
      <c r="O117" s="21"/>
      <c r="P117" s="21"/>
      <c r="Q117" s="21"/>
      <c r="R117" s="29">
        <f t="shared" si="13"/>
        <v>0</v>
      </c>
    </row>
    <row r="118" spans="2:18" x14ac:dyDescent="0.25">
      <c r="B118" s="21">
        <v>1100003</v>
      </c>
      <c r="C118" s="38" t="s">
        <v>38</v>
      </c>
      <c r="D118" s="27">
        <f>'[13]เย็น '!D118+'[13]เช้า '!D118+[13]บ่าย!D118</f>
        <v>0</v>
      </c>
      <c r="E118" s="27">
        <f>'[13]เย็น '!E118+'[13]เช้า '!E118+[13]บ่าย!E118</f>
        <v>0</v>
      </c>
      <c r="F118" s="27">
        <f>'[13]เย็น '!F118+'[13]เช้า '!F118+[13]บ่าย!F118</f>
        <v>0</v>
      </c>
      <c r="G118" s="27">
        <f>'[13]เย็น '!G118+'[13]เช้า '!G118+[13]บ่าย!G118</f>
        <v>0</v>
      </c>
      <c r="H118" s="27">
        <f>'[13]เย็น '!H118+'[13]เช้า '!H118+[13]บ่าย!H118</f>
        <v>0</v>
      </c>
      <c r="I118" s="27">
        <f>'[13]เย็น '!I118+'[13]เช้า '!I118+[13]บ่าย!I118</f>
        <v>0</v>
      </c>
      <c r="J118" s="27">
        <f t="shared" si="5"/>
        <v>0</v>
      </c>
      <c r="K118" s="27">
        <f>'[13]เย็น '!J118+'[13]เช้า '!J118+[13]บ่าย!J118</f>
        <v>0</v>
      </c>
      <c r="L118" s="27">
        <f>'[13]เย็น '!K118+'[13]เช้า '!K118+[13]บ่าย!K118</f>
        <v>0</v>
      </c>
      <c r="M118" s="28">
        <f t="shared" si="12"/>
        <v>0</v>
      </c>
      <c r="N118" s="21"/>
      <c r="O118" s="21"/>
      <c r="P118" s="21"/>
      <c r="Q118" s="21"/>
      <c r="R118" s="29">
        <f t="shared" si="13"/>
        <v>0</v>
      </c>
    </row>
    <row r="119" spans="2:18" x14ac:dyDescent="0.25">
      <c r="B119" s="21">
        <v>1100001</v>
      </c>
      <c r="C119" s="38" t="s">
        <v>39</v>
      </c>
      <c r="D119" s="27">
        <f>'[13]เย็น '!D119+'[13]เช้า '!D119+[13]บ่าย!D119</f>
        <v>0</v>
      </c>
      <c r="E119" s="27">
        <f>'[13]เย็น '!E119+'[13]เช้า '!E119+[13]บ่าย!E119</f>
        <v>0</v>
      </c>
      <c r="F119" s="27">
        <f>'[13]เย็น '!F119+'[13]เช้า '!F119+[13]บ่าย!F119</f>
        <v>0</v>
      </c>
      <c r="G119" s="27">
        <f>'[13]เย็น '!G119+'[13]เช้า '!G119+[13]บ่าย!G119</f>
        <v>0</v>
      </c>
      <c r="H119" s="27">
        <f>'[13]เย็น '!H119+'[13]เช้า '!H119+[13]บ่าย!H119</f>
        <v>0</v>
      </c>
      <c r="I119" s="27">
        <f>'[13]เย็น '!I119+'[13]เช้า '!I119+[13]บ่าย!I119</f>
        <v>0</v>
      </c>
      <c r="J119" s="27">
        <f t="shared" si="5"/>
        <v>0</v>
      </c>
      <c r="K119" s="27">
        <f>'[13]เย็น '!J119+'[13]เช้า '!J119+[13]บ่าย!J119</f>
        <v>0</v>
      </c>
      <c r="L119" s="27">
        <f>'[13]เย็น '!K119+'[13]เช้า '!K119+[13]บ่าย!K119</f>
        <v>0</v>
      </c>
      <c r="M119" s="28">
        <f t="shared" si="12"/>
        <v>0</v>
      </c>
      <c r="N119" s="21"/>
      <c r="O119" s="21"/>
      <c r="P119" s="21"/>
      <c r="Q119" s="21"/>
      <c r="R119" s="29">
        <f t="shared" si="13"/>
        <v>0</v>
      </c>
    </row>
    <row r="120" spans="2:18" x14ac:dyDescent="0.25">
      <c r="B120" s="21">
        <v>1100002</v>
      </c>
      <c r="C120" s="38" t="s">
        <v>40</v>
      </c>
      <c r="D120" s="27">
        <f>'[13]เย็น '!D120+'[13]เช้า '!D120+[13]บ่าย!D120</f>
        <v>0</v>
      </c>
      <c r="E120" s="27">
        <f>'[13]เย็น '!E120+'[13]เช้า '!E120+[13]บ่าย!E120</f>
        <v>0</v>
      </c>
      <c r="F120" s="27">
        <f>'[13]เย็น '!F120+'[13]เช้า '!F120+[13]บ่าย!F120</f>
        <v>0</v>
      </c>
      <c r="G120" s="27">
        <f>'[13]เย็น '!G120+'[13]เช้า '!G120+[13]บ่าย!G120</f>
        <v>0</v>
      </c>
      <c r="H120" s="27">
        <f>'[13]เย็น '!H120+'[13]เช้า '!H120+[13]บ่าย!H120</f>
        <v>0</v>
      </c>
      <c r="I120" s="27">
        <f>'[13]เย็น '!I120+'[13]เช้า '!I120+[13]บ่าย!I120</f>
        <v>0</v>
      </c>
      <c r="J120" s="27">
        <f t="shared" si="5"/>
        <v>0</v>
      </c>
      <c r="K120" s="27">
        <f>'[13]เย็น '!J120+'[13]เช้า '!J120+[13]บ่าย!J120</f>
        <v>0</v>
      </c>
      <c r="L120" s="27">
        <f>'[13]เย็น '!K120+'[13]เช้า '!K120+[13]บ่าย!K120</f>
        <v>0</v>
      </c>
      <c r="M120" s="28">
        <f t="shared" si="12"/>
        <v>0</v>
      </c>
      <c r="N120" s="21"/>
      <c r="O120" s="21"/>
      <c r="P120" s="21"/>
      <c r="Q120" s="21"/>
      <c r="R120" s="29">
        <f t="shared" si="13"/>
        <v>0</v>
      </c>
    </row>
    <row r="121" spans="2:18" x14ac:dyDescent="0.25">
      <c r="B121" s="21">
        <v>1200001</v>
      </c>
      <c r="C121" s="38" t="s">
        <v>41</v>
      </c>
      <c r="D121" s="27">
        <f>'[13]เย็น '!D121+'[13]เช้า '!D121+[13]บ่าย!D121</f>
        <v>0</v>
      </c>
      <c r="E121" s="27">
        <f>'[13]เย็น '!E121+'[13]เช้า '!E121+[13]บ่าย!E121</f>
        <v>2</v>
      </c>
      <c r="F121" s="27">
        <f>'[13]เย็น '!F121+'[13]เช้า '!F121+[13]บ่าย!F121</f>
        <v>0</v>
      </c>
      <c r="G121" s="27">
        <f>'[13]เย็น '!G121+'[13]เช้า '!G121+[13]บ่าย!G121</f>
        <v>0</v>
      </c>
      <c r="H121" s="27">
        <f>'[13]เย็น '!H121+'[13]เช้า '!H121+[13]บ่าย!H121</f>
        <v>0</v>
      </c>
      <c r="I121" s="27">
        <f>'[13]เย็น '!I121+'[13]เช้า '!I121+[13]บ่าย!I121</f>
        <v>0</v>
      </c>
      <c r="J121" s="27">
        <f t="shared" si="5"/>
        <v>0</v>
      </c>
      <c r="K121" s="27">
        <f>'[13]เย็น '!J121+'[13]เช้า '!J121+[13]บ่าย!J121</f>
        <v>0</v>
      </c>
      <c r="L121" s="27">
        <f>'[13]เย็น '!K121+'[13]เช้า '!K121+[13]บ่าย!K121</f>
        <v>0</v>
      </c>
      <c r="M121" s="28">
        <f t="shared" si="12"/>
        <v>2</v>
      </c>
      <c r="N121" s="21"/>
      <c r="O121" s="21"/>
      <c r="P121" s="21"/>
      <c r="Q121" s="21"/>
      <c r="R121" s="29">
        <f t="shared" si="13"/>
        <v>-2</v>
      </c>
    </row>
    <row r="122" spans="2:18" x14ac:dyDescent="0.25">
      <c r="B122" s="21">
        <v>1005761</v>
      </c>
      <c r="C122" s="38" t="s">
        <v>42</v>
      </c>
      <c r="D122" s="27">
        <f>'[13]เย็น '!D122+'[13]เช้า '!D122+[13]บ่าย!D122</f>
        <v>0</v>
      </c>
      <c r="E122" s="27">
        <f>'[13]เย็น '!E122+'[13]เช้า '!E122+[13]บ่าย!E122</f>
        <v>0</v>
      </c>
      <c r="F122" s="27">
        <f>'[13]เย็น '!F122+'[13]เช้า '!F122+[13]บ่าย!F122</f>
        <v>0</v>
      </c>
      <c r="G122" s="27">
        <f>'[13]เย็น '!G122+'[13]เช้า '!G122+[13]บ่าย!G122</f>
        <v>0</v>
      </c>
      <c r="H122" s="27">
        <f>'[13]เย็น '!H122+'[13]เช้า '!H122+[13]บ่าย!H122</f>
        <v>0</v>
      </c>
      <c r="I122" s="27">
        <f>'[13]เย็น '!I122+'[13]เช้า '!I122+[13]บ่าย!I122</f>
        <v>0</v>
      </c>
      <c r="J122" s="27">
        <f t="shared" si="5"/>
        <v>0</v>
      </c>
      <c r="K122" s="27">
        <f>'[13]เย็น '!J122+'[13]เช้า '!J122+[13]บ่าย!J122</f>
        <v>0</v>
      </c>
      <c r="L122" s="27">
        <f>'[13]เย็น '!K122+'[13]เช้า '!K122+[13]บ่าย!K122</f>
        <v>0</v>
      </c>
      <c r="M122" s="28">
        <f t="shared" si="12"/>
        <v>0</v>
      </c>
      <c r="N122" s="21"/>
      <c r="O122" s="21"/>
      <c r="P122" s="21"/>
      <c r="Q122" s="21"/>
      <c r="R122" s="29">
        <f t="shared" si="13"/>
        <v>0</v>
      </c>
    </row>
    <row r="123" spans="2:18" x14ac:dyDescent="0.25">
      <c r="B123" s="21">
        <v>1114501</v>
      </c>
      <c r="C123" s="38" t="s">
        <v>43</v>
      </c>
      <c r="D123" s="27">
        <f>'[13]เย็น '!D123+'[13]เช้า '!D123+[13]บ่าย!D123</f>
        <v>10</v>
      </c>
      <c r="E123" s="27">
        <f>'[13]เย็น '!E123+'[13]เช้า '!E123+[13]บ่าย!E123</f>
        <v>6</v>
      </c>
      <c r="F123" s="27">
        <f>'[13]เย็น '!F123+'[13]เช้า '!F123+[13]บ่าย!F123</f>
        <v>7</v>
      </c>
      <c r="G123" s="27">
        <f>'[13]เย็น '!G123+'[13]เช้า '!G123+[13]บ่าย!G123</f>
        <v>48</v>
      </c>
      <c r="H123" s="27">
        <f>'[13]เย็น '!H123+'[13]เช้า '!H123+[13]บ่าย!H123</f>
        <v>0</v>
      </c>
      <c r="I123" s="27">
        <f>'[13]เย็น '!I123+'[13]เช้า '!I123+[13]บ่าย!I123</f>
        <v>0</v>
      </c>
      <c r="J123" s="27">
        <f t="shared" si="5"/>
        <v>48</v>
      </c>
      <c r="K123" s="27">
        <f>'[13]เย็น '!J123+'[13]เช้า '!J123+[13]บ่าย!J123</f>
        <v>0</v>
      </c>
      <c r="L123" s="27">
        <f>'[13]เย็น '!K123+'[13]เช้า '!K123+[13]บ่าย!K123</f>
        <v>0</v>
      </c>
      <c r="M123" s="28">
        <f t="shared" si="12"/>
        <v>119</v>
      </c>
      <c r="N123" s="21"/>
      <c r="O123" s="21"/>
      <c r="P123" s="21"/>
      <c r="Q123" s="21"/>
      <c r="R123" s="29">
        <f t="shared" si="13"/>
        <v>-119</v>
      </c>
    </row>
    <row r="124" spans="2:18" x14ac:dyDescent="0.25">
      <c r="B124" s="21">
        <v>1114502</v>
      </c>
      <c r="C124" s="38" t="s">
        <v>44</v>
      </c>
      <c r="D124" s="27">
        <f>'[13]เย็น '!D124+'[13]เช้า '!D124+[13]บ่าย!D124</f>
        <v>0</v>
      </c>
      <c r="E124" s="27">
        <f>'[13]เย็น '!E124+'[13]เช้า '!E124+[13]บ่าย!E124</f>
        <v>4</v>
      </c>
      <c r="F124" s="27">
        <f>'[13]เย็น '!F124+'[13]เช้า '!F124+[13]บ่าย!F124</f>
        <v>7</v>
      </c>
      <c r="G124" s="27">
        <f>'[13]เย็น '!G124+'[13]เช้า '!G124+[13]บ่าย!G124</f>
        <v>0</v>
      </c>
      <c r="H124" s="27">
        <f>'[13]เย็น '!H124+'[13]เช้า '!H124+[13]บ่าย!H124</f>
        <v>0</v>
      </c>
      <c r="I124" s="27">
        <f>'[13]เย็น '!I124+'[13]เช้า '!I124+[13]บ่าย!I124</f>
        <v>0</v>
      </c>
      <c r="J124" s="27">
        <f t="shared" si="5"/>
        <v>0</v>
      </c>
      <c r="K124" s="27">
        <f>'[13]เย็น '!J124+'[13]เช้า '!J124+[13]บ่าย!J124</f>
        <v>0</v>
      </c>
      <c r="L124" s="27">
        <f>'[13]เย็น '!K124+'[13]เช้า '!K124+[13]บ่าย!K124</f>
        <v>0</v>
      </c>
      <c r="M124" s="28">
        <f t="shared" si="12"/>
        <v>11</v>
      </c>
      <c r="N124" s="21"/>
      <c r="O124" s="21"/>
      <c r="P124" s="21"/>
      <c r="Q124" s="21"/>
      <c r="R124" s="29">
        <f t="shared" si="13"/>
        <v>-11</v>
      </c>
    </row>
    <row r="125" spans="2:18" x14ac:dyDescent="0.25">
      <c r="B125" s="21">
        <v>1114503</v>
      </c>
      <c r="C125" s="38" t="s">
        <v>45</v>
      </c>
      <c r="D125" s="27">
        <f>'[13]เย็น '!D125+'[13]เช้า '!D125+[13]บ่าย!D125</f>
        <v>7</v>
      </c>
      <c r="E125" s="27">
        <f>'[13]เย็น '!E125+'[13]เช้า '!E125+[13]บ่าย!E125</f>
        <v>5</v>
      </c>
      <c r="F125" s="27">
        <f>'[13]เย็น '!F125+'[13]เช้า '!F125+[13]บ่าย!F125</f>
        <v>7</v>
      </c>
      <c r="G125" s="27">
        <f>'[13]เย็น '!G125+'[13]เช้า '!G125+[13]บ่าย!G125</f>
        <v>0</v>
      </c>
      <c r="H125" s="27">
        <f>'[13]เย็น '!H125+'[13]เช้า '!H125+[13]บ่าย!H125</f>
        <v>0</v>
      </c>
      <c r="I125" s="27">
        <f>'[13]เย็น '!I125+'[13]เช้า '!I125+[13]บ่าย!I125</f>
        <v>0</v>
      </c>
      <c r="J125" s="27">
        <f t="shared" si="5"/>
        <v>0</v>
      </c>
      <c r="K125" s="27">
        <f>'[13]เย็น '!J125+'[13]เช้า '!J125+[13]บ่าย!J125</f>
        <v>0</v>
      </c>
      <c r="L125" s="27">
        <f>'[13]เย็น '!K125+'[13]เช้า '!K125+[13]บ่าย!K125</f>
        <v>0</v>
      </c>
      <c r="M125" s="28">
        <f t="shared" si="12"/>
        <v>19</v>
      </c>
      <c r="N125" s="21"/>
      <c r="O125" s="21"/>
      <c r="P125" s="21"/>
      <c r="Q125" s="21"/>
      <c r="R125" s="29">
        <f t="shared" si="13"/>
        <v>-19</v>
      </c>
    </row>
    <row r="126" spans="2:18" x14ac:dyDescent="0.25">
      <c r="B126" s="21">
        <v>1124021</v>
      </c>
      <c r="C126" s="38" t="s">
        <v>46</v>
      </c>
      <c r="D126" s="27">
        <f>'[13]เย็น '!D126+'[13]เช้า '!D126+[13]บ่าย!D126</f>
        <v>0</v>
      </c>
      <c r="E126" s="27">
        <f>'[13]เย็น '!E126+'[13]เช้า '!E126+[13]บ่าย!E126</f>
        <v>16</v>
      </c>
      <c r="F126" s="27">
        <f>'[13]เย็น '!F126+'[13]เช้า '!F126+[13]บ่าย!F126</f>
        <v>49</v>
      </c>
      <c r="G126" s="27">
        <f>'[13]เย็น '!G126+'[13]เช้า '!G126+[13]บ่าย!G126</f>
        <v>2</v>
      </c>
      <c r="H126" s="27">
        <f>'[13]เย็น '!H126+'[13]เช้า '!H126+[13]บ่าย!H126</f>
        <v>0</v>
      </c>
      <c r="I126" s="27">
        <f>'[13]เย็น '!I126+'[13]เช้า '!I126+[13]บ่าย!I126</f>
        <v>0</v>
      </c>
      <c r="J126" s="27">
        <f t="shared" si="5"/>
        <v>2</v>
      </c>
      <c r="K126" s="27">
        <f>'[13]เย็น '!J126+'[13]เช้า '!J126+[13]บ่าย!J126</f>
        <v>0</v>
      </c>
      <c r="L126" s="27">
        <f>'[13]เย็น '!K126+'[13]เช้า '!K126+[13]บ่าย!K126</f>
        <v>0</v>
      </c>
      <c r="M126" s="28">
        <f t="shared" si="12"/>
        <v>69</v>
      </c>
      <c r="N126" s="21"/>
      <c r="O126" s="21"/>
      <c r="P126" s="21"/>
      <c r="Q126" s="21"/>
      <c r="R126" s="29">
        <f t="shared" si="13"/>
        <v>-69</v>
      </c>
    </row>
    <row r="127" spans="2:18" x14ac:dyDescent="0.25">
      <c r="B127" s="21">
        <v>1113084</v>
      </c>
      <c r="C127" s="38" t="s">
        <v>47</v>
      </c>
      <c r="D127" s="27">
        <f>'[13]เย็น '!D127+'[13]เช้า '!D127+[13]บ่าย!D127</f>
        <v>0</v>
      </c>
      <c r="E127" s="27">
        <f>'[13]เย็น '!E127+'[13]เช้า '!E127+[13]บ่าย!E127</f>
        <v>0</v>
      </c>
      <c r="F127" s="27">
        <f>'[13]เย็น '!F127+'[13]เช้า '!F127+[13]บ่าย!F127</f>
        <v>0</v>
      </c>
      <c r="G127" s="27">
        <f>'[13]เย็น '!G127+'[13]เช้า '!G127+[13]บ่าย!G127</f>
        <v>0</v>
      </c>
      <c r="H127" s="27">
        <f>'[13]เย็น '!H127+'[13]เช้า '!H127+[13]บ่าย!H127</f>
        <v>0</v>
      </c>
      <c r="I127" s="27">
        <f>'[13]เย็น '!I127+'[13]เช้า '!I127+[13]บ่าย!I127</f>
        <v>0</v>
      </c>
      <c r="J127" s="27">
        <f t="shared" si="5"/>
        <v>0</v>
      </c>
      <c r="K127" s="27">
        <f>'[13]เย็น '!J127+'[13]เช้า '!J127+[13]บ่าย!J127</f>
        <v>0</v>
      </c>
      <c r="L127" s="27">
        <f>'[13]เย็น '!K127+'[13]เช้า '!K127+[13]บ่าย!K127</f>
        <v>0</v>
      </c>
      <c r="M127" s="28">
        <f t="shared" si="12"/>
        <v>0</v>
      </c>
      <c r="N127" s="21"/>
      <c r="O127" s="21"/>
      <c r="P127" s="21"/>
      <c r="Q127" s="21"/>
      <c r="R127" s="29">
        <f t="shared" si="13"/>
        <v>0</v>
      </c>
    </row>
    <row r="128" spans="2:18" x14ac:dyDescent="0.25">
      <c r="B128" s="21">
        <v>900003</v>
      </c>
      <c r="C128" s="38" t="s">
        <v>48</v>
      </c>
      <c r="D128" s="27">
        <f>'[13]เย็น '!D128+'[13]เช้า '!D128+[13]บ่าย!D128</f>
        <v>0</v>
      </c>
      <c r="E128" s="27">
        <f>'[13]เย็น '!E128+'[13]เช้า '!E128+[13]บ่าย!E128</f>
        <v>0</v>
      </c>
      <c r="F128" s="27">
        <f>'[13]เย็น '!F128+'[13]เช้า '!F128+[13]บ่าย!F128</f>
        <v>0</v>
      </c>
      <c r="G128" s="27">
        <f>'[13]เย็น '!G128+'[13]เช้า '!G128+[13]บ่าย!G128</f>
        <v>0</v>
      </c>
      <c r="H128" s="27">
        <f>'[13]เย็น '!H128+'[13]เช้า '!H128+[13]บ่าย!H128</f>
        <v>0</v>
      </c>
      <c r="I128" s="27">
        <f>'[13]เย็น '!I128+'[13]เช้า '!I128+[13]บ่าย!I128</f>
        <v>0</v>
      </c>
      <c r="J128" s="27">
        <f t="shared" si="5"/>
        <v>0</v>
      </c>
      <c r="K128" s="27">
        <f>'[13]เย็น '!J128+'[13]เช้า '!J128+[13]บ่าย!J128</f>
        <v>0</v>
      </c>
      <c r="L128" s="27">
        <f>'[13]เย็น '!K128+'[13]เช้า '!K128+[13]บ่าย!K128</f>
        <v>0</v>
      </c>
      <c r="M128" s="28">
        <f t="shared" si="12"/>
        <v>0</v>
      </c>
      <c r="N128" s="21"/>
      <c r="O128" s="21"/>
      <c r="P128" s="21"/>
      <c r="Q128" s="21"/>
      <c r="R128" s="29">
        <f t="shared" si="13"/>
        <v>0</v>
      </c>
    </row>
    <row r="129" spans="2:18" x14ac:dyDescent="0.25">
      <c r="B129" s="21">
        <v>900004</v>
      </c>
      <c r="C129" s="38" t="s">
        <v>49</v>
      </c>
      <c r="D129" s="27">
        <f>'[13]เย็น '!D129+'[13]เช้า '!D129+[13]บ่าย!D129</f>
        <v>0</v>
      </c>
      <c r="E129" s="27">
        <f>'[13]เย็น '!E129+'[13]เช้า '!E129+[13]บ่าย!E129</f>
        <v>0</v>
      </c>
      <c r="F129" s="27">
        <f>'[13]เย็น '!F129+'[13]เช้า '!F129+[13]บ่าย!F129</f>
        <v>0</v>
      </c>
      <c r="G129" s="27">
        <f>'[13]เย็น '!G129+'[13]เช้า '!G129+[13]บ่าย!G129</f>
        <v>0</v>
      </c>
      <c r="H129" s="27">
        <f>'[13]เย็น '!H129+'[13]เช้า '!H129+[13]บ่าย!H129</f>
        <v>0</v>
      </c>
      <c r="I129" s="27">
        <f>'[13]เย็น '!I129+'[13]เช้า '!I129+[13]บ่าย!I129</f>
        <v>0</v>
      </c>
      <c r="J129" s="27">
        <f t="shared" si="5"/>
        <v>0</v>
      </c>
      <c r="K129" s="27">
        <f>'[13]เย็น '!J129+'[13]เช้า '!J129+[13]บ่าย!J129</f>
        <v>0</v>
      </c>
      <c r="L129" s="27">
        <f>'[13]เย็น '!K129+'[13]เช้า '!K129+[13]บ่าย!K129</f>
        <v>0</v>
      </c>
      <c r="M129" s="28">
        <f t="shared" si="12"/>
        <v>0</v>
      </c>
      <c r="N129" s="21"/>
      <c r="O129" s="21"/>
      <c r="P129" s="21"/>
      <c r="Q129" s="21"/>
      <c r="R129" s="29">
        <f t="shared" si="13"/>
        <v>0</v>
      </c>
    </row>
    <row r="130" spans="2:18" x14ac:dyDescent="0.25">
      <c r="B130" s="21">
        <v>1200002</v>
      </c>
      <c r="C130" s="38" t="s">
        <v>50</v>
      </c>
      <c r="D130" s="27">
        <f>'[13]เย็น '!D130+'[13]เช้า '!D130+[13]บ่าย!D130</f>
        <v>0</v>
      </c>
      <c r="E130" s="27">
        <f>'[13]เย็น '!E130+'[13]เช้า '!E130+[13]บ่าย!E130</f>
        <v>0</v>
      </c>
      <c r="F130" s="27">
        <f>'[13]เย็น '!F130+'[13]เช้า '!F130+[13]บ่าย!F130</f>
        <v>0</v>
      </c>
      <c r="G130" s="27">
        <f>'[13]เย็น '!G130+'[13]เช้า '!G130+[13]บ่าย!G130</f>
        <v>0</v>
      </c>
      <c r="H130" s="27">
        <f>'[13]เย็น '!H130+'[13]เช้า '!H130+[13]บ่าย!H130</f>
        <v>0</v>
      </c>
      <c r="I130" s="27">
        <f>'[13]เย็น '!I130+'[13]เช้า '!I130+[13]บ่าย!I130</f>
        <v>0</v>
      </c>
      <c r="J130" s="27">
        <f t="shared" si="5"/>
        <v>0</v>
      </c>
      <c r="K130" s="27">
        <f>'[13]เย็น '!J130+'[13]เช้า '!J130+[13]บ่าย!J130</f>
        <v>0</v>
      </c>
      <c r="L130" s="27">
        <f>'[13]เย็น '!K130+'[13]เช้า '!K130+[13]บ่าย!K130</f>
        <v>0</v>
      </c>
      <c r="M130" s="28">
        <f t="shared" si="12"/>
        <v>0</v>
      </c>
      <c r="N130" s="21"/>
      <c r="O130" s="21"/>
      <c r="P130" s="21"/>
      <c r="Q130" s="21"/>
      <c r="R130" s="29">
        <f t="shared" si="13"/>
        <v>0</v>
      </c>
    </row>
    <row r="131" spans="2:18" x14ac:dyDescent="0.25">
      <c r="B131" s="21">
        <v>1200003</v>
      </c>
      <c r="C131" s="38" t="s">
        <v>51</v>
      </c>
      <c r="D131" s="27">
        <f>'[13]เย็น '!D131+'[13]เช้า '!D131+[13]บ่าย!D131</f>
        <v>0</v>
      </c>
      <c r="E131" s="27">
        <f>'[13]เย็น '!E131+'[13]เช้า '!E131+[13]บ่าย!E131</f>
        <v>0</v>
      </c>
      <c r="F131" s="27">
        <f>'[13]เย็น '!F131+'[13]เช้า '!F131+[13]บ่าย!F131</f>
        <v>0</v>
      </c>
      <c r="G131" s="27">
        <f>'[13]เย็น '!G131+'[13]เช้า '!G131+[13]บ่าย!G131</f>
        <v>0</v>
      </c>
      <c r="H131" s="27">
        <f>'[13]เย็น '!H131+'[13]เช้า '!H131+[13]บ่าย!H131</f>
        <v>0</v>
      </c>
      <c r="I131" s="27">
        <f>'[13]เย็น '!I131+'[13]เช้า '!I131+[13]บ่าย!I131</f>
        <v>0</v>
      </c>
      <c r="J131" s="27">
        <f t="shared" si="5"/>
        <v>0</v>
      </c>
      <c r="K131" s="27">
        <f>'[13]เย็น '!J131+'[13]เช้า '!J131+[13]บ่าย!J131</f>
        <v>0</v>
      </c>
      <c r="L131" s="27">
        <f>'[13]เย็น '!K131+'[13]เช้า '!K131+[13]บ่าย!K131</f>
        <v>0</v>
      </c>
      <c r="M131" s="28">
        <f t="shared" si="12"/>
        <v>0</v>
      </c>
      <c r="N131" s="21"/>
      <c r="O131" s="21"/>
      <c r="P131" s="21"/>
      <c r="Q131" s="21"/>
      <c r="R131" s="29">
        <f t="shared" si="13"/>
        <v>0</v>
      </c>
    </row>
    <row r="132" spans="2:18" x14ac:dyDescent="0.25">
      <c r="B132" s="21">
        <v>1200004</v>
      </c>
      <c r="C132" s="38" t="s">
        <v>52</v>
      </c>
      <c r="D132" s="27">
        <f>'[13]เย็น '!D132+'[13]เช้า '!D132+[13]บ่าย!D132</f>
        <v>0</v>
      </c>
      <c r="E132" s="27">
        <f>'[13]เย็น '!E132+'[13]เช้า '!E132+[13]บ่าย!E132</f>
        <v>0</v>
      </c>
      <c r="F132" s="27">
        <f>'[13]เย็น '!F132+'[13]เช้า '!F132+[13]บ่าย!F132</f>
        <v>0</v>
      </c>
      <c r="G132" s="27">
        <f>'[13]เย็น '!G132+'[13]เช้า '!G132+[13]บ่าย!G132</f>
        <v>0</v>
      </c>
      <c r="H132" s="27">
        <f>'[13]เย็น '!H132+'[13]เช้า '!H132+[13]บ่าย!H132</f>
        <v>0</v>
      </c>
      <c r="I132" s="27">
        <f>'[13]เย็น '!I132+'[13]เช้า '!I132+[13]บ่าย!I132</f>
        <v>0</v>
      </c>
      <c r="J132" s="27">
        <f t="shared" si="5"/>
        <v>0</v>
      </c>
      <c r="K132" s="27">
        <f>'[13]เย็น '!J132+'[13]เช้า '!J132+[13]บ่าย!J132</f>
        <v>0</v>
      </c>
      <c r="L132" s="27">
        <f>'[13]เย็น '!K132+'[13]เช้า '!K132+[13]บ่าย!K132</f>
        <v>0</v>
      </c>
      <c r="M132" s="28">
        <f t="shared" si="12"/>
        <v>0</v>
      </c>
      <c r="N132" s="21"/>
      <c r="O132" s="21"/>
      <c r="P132" s="21"/>
      <c r="Q132" s="21"/>
      <c r="R132" s="29">
        <f t="shared" si="13"/>
        <v>0</v>
      </c>
    </row>
    <row r="133" spans="2:18" x14ac:dyDescent="0.25">
      <c r="B133" s="21">
        <v>1200093</v>
      </c>
      <c r="C133" s="38" t="s">
        <v>53</v>
      </c>
      <c r="D133" s="27">
        <f>'[13]เย็น '!D133+'[13]เช้า '!D133+[13]บ่าย!D133</f>
        <v>0</v>
      </c>
      <c r="E133" s="27">
        <f>'[13]เย็น '!E133+'[13]เช้า '!E133+[13]บ่าย!E133</f>
        <v>0</v>
      </c>
      <c r="F133" s="27">
        <f>'[13]เย็น '!F133+'[13]เช้า '!F133+[13]บ่าย!F133</f>
        <v>0</v>
      </c>
      <c r="G133" s="27">
        <f>'[13]เย็น '!G133+'[13]เช้า '!G133+[13]บ่าย!G133</f>
        <v>0</v>
      </c>
      <c r="H133" s="27">
        <f>'[13]เย็น '!H133+'[13]เช้า '!H133+[13]บ่าย!H133</f>
        <v>0</v>
      </c>
      <c r="I133" s="27">
        <f>'[13]เย็น '!I133+'[13]เช้า '!I133+[13]บ่าย!I133</f>
        <v>0</v>
      </c>
      <c r="J133" s="27">
        <f t="shared" si="5"/>
        <v>0</v>
      </c>
      <c r="K133" s="27">
        <f>'[13]เย็น '!J133+'[13]เช้า '!J133+[13]บ่าย!J133</f>
        <v>0</v>
      </c>
      <c r="L133" s="27">
        <f>'[13]เย็น '!K133+'[13]เช้า '!K133+[13]บ่าย!K133</f>
        <v>0</v>
      </c>
      <c r="M133" s="28">
        <f t="shared" si="12"/>
        <v>0</v>
      </c>
      <c r="N133" s="21"/>
      <c r="O133" s="21"/>
      <c r="P133" s="21"/>
      <c r="Q133" s="21"/>
      <c r="R133" s="29">
        <f t="shared" si="13"/>
        <v>0</v>
      </c>
    </row>
    <row r="134" spans="2:18" x14ac:dyDescent="0.25">
      <c r="B134" s="21">
        <v>1200092</v>
      </c>
      <c r="C134" s="37" t="s">
        <v>54</v>
      </c>
      <c r="D134" s="27">
        <f>'[13]เย็น '!D134+'[13]เช้า '!D134+[13]บ่าย!D134</f>
        <v>0</v>
      </c>
      <c r="E134" s="27">
        <f>'[13]เย็น '!E134+'[13]เช้า '!E134+[13]บ่าย!E134</f>
        <v>0</v>
      </c>
      <c r="F134" s="27">
        <f>'[13]เย็น '!F134+'[13]เช้า '!F134+[13]บ่าย!F134</f>
        <v>0</v>
      </c>
      <c r="G134" s="27">
        <f>'[13]เย็น '!G134+'[13]เช้า '!G134+[13]บ่าย!G134</f>
        <v>0</v>
      </c>
      <c r="H134" s="27">
        <f>'[13]เย็น '!H134+'[13]เช้า '!H134+[13]บ่าย!H134</f>
        <v>0</v>
      </c>
      <c r="I134" s="27">
        <f>'[13]เย็น '!I134+'[13]เช้า '!I134+[13]บ่าย!I134</f>
        <v>0</v>
      </c>
      <c r="J134" s="27">
        <f t="shared" si="5"/>
        <v>0</v>
      </c>
      <c r="K134" s="27">
        <f>'[13]เย็น '!J134+'[13]เช้า '!J134+[13]บ่าย!J134</f>
        <v>0</v>
      </c>
      <c r="L134" s="27">
        <f>'[13]เย็น '!K134+'[13]เช้า '!K134+[13]บ่าย!K134</f>
        <v>0</v>
      </c>
      <c r="M134" s="28">
        <f t="shared" si="12"/>
        <v>0</v>
      </c>
      <c r="N134" s="21"/>
      <c r="O134" s="21"/>
      <c r="P134" s="21"/>
      <c r="Q134" s="21"/>
      <c r="R134" s="29">
        <f t="shared" si="13"/>
        <v>0</v>
      </c>
    </row>
    <row r="135" spans="2:18" x14ac:dyDescent="0.25">
      <c r="B135" s="39" t="s">
        <v>172</v>
      </c>
      <c r="C135" s="38" t="s">
        <v>55</v>
      </c>
      <c r="D135" s="27">
        <f>'[13]เย็น '!D135+'[13]เช้า '!D135+[13]บ่าย!D135</f>
        <v>0</v>
      </c>
      <c r="E135" s="27">
        <f>'[13]เย็น '!E135+'[13]เช้า '!E135+[13]บ่าย!E135</f>
        <v>2</v>
      </c>
      <c r="F135" s="27">
        <f>'[13]เย็น '!F135+'[13]เช้า '!F135+[13]บ่าย!F135</f>
        <v>3</v>
      </c>
      <c r="G135" s="27">
        <f>'[13]เย็น '!G135+'[13]เช้า '!G135+[13]บ่าย!G135</f>
        <v>0</v>
      </c>
      <c r="H135" s="27">
        <f>'[13]เย็น '!H135+'[13]เช้า '!H135+[13]บ่าย!H135</f>
        <v>0</v>
      </c>
      <c r="I135" s="27">
        <f>'[13]เย็น '!I135+'[13]เช้า '!I135+[13]บ่าย!I135</f>
        <v>0</v>
      </c>
      <c r="J135" s="27">
        <f t="shared" si="5"/>
        <v>0</v>
      </c>
      <c r="K135" s="27">
        <f>'[13]เย็น '!J135+'[13]เช้า '!J135+[13]บ่าย!J135</f>
        <v>0</v>
      </c>
      <c r="L135" s="27">
        <f>'[13]เย็น '!K135+'[13]เช้า '!K135+[13]บ่าย!K135</f>
        <v>0</v>
      </c>
      <c r="M135" s="28">
        <f t="shared" si="12"/>
        <v>5</v>
      </c>
      <c r="N135" s="21"/>
      <c r="O135" s="21"/>
      <c r="P135" s="21"/>
      <c r="Q135" s="21"/>
      <c r="R135" s="29">
        <f t="shared" si="13"/>
        <v>-5</v>
      </c>
    </row>
    <row r="136" spans="2:18" x14ac:dyDescent="0.25">
      <c r="B136" s="39" t="s">
        <v>171</v>
      </c>
      <c r="C136" s="38" t="s">
        <v>56</v>
      </c>
      <c r="D136" s="27">
        <f>'[13]เย็น '!D136+'[13]เช้า '!D136+[13]บ่าย!D136</f>
        <v>0</v>
      </c>
      <c r="E136" s="27">
        <f>'[13]เย็น '!E136+'[13]เช้า '!E136+[13]บ่าย!E136</f>
        <v>0</v>
      </c>
      <c r="F136" s="27">
        <f>'[13]เย็น '!F136+'[13]เช้า '!F136+[13]บ่าย!F136</f>
        <v>0</v>
      </c>
      <c r="G136" s="27">
        <f>'[13]เย็น '!G136+'[13]เช้า '!G136+[13]บ่าย!G136</f>
        <v>0</v>
      </c>
      <c r="H136" s="27">
        <f>'[13]เย็น '!H136+'[13]เช้า '!H136+[13]บ่าย!H136</f>
        <v>0</v>
      </c>
      <c r="I136" s="27">
        <f>'[13]เย็น '!I136+'[13]เช้า '!I136+[13]บ่าย!I136</f>
        <v>0</v>
      </c>
      <c r="J136" s="27">
        <f t="shared" ref="J136:J140" si="14">+G136+H136+I136</f>
        <v>0</v>
      </c>
      <c r="K136" s="27">
        <f>'[13]เย็น '!J136+'[13]เช้า '!J136+[13]บ่าย!J136</f>
        <v>0</v>
      </c>
      <c r="L136" s="27">
        <f>'[13]เย็น '!K136+'[13]เช้า '!K136+[13]บ่าย!K136</f>
        <v>0</v>
      </c>
      <c r="M136" s="28">
        <f t="shared" si="12"/>
        <v>0</v>
      </c>
      <c r="N136" s="21"/>
      <c r="O136" s="21"/>
      <c r="P136" s="21"/>
      <c r="Q136" s="21"/>
      <c r="R136" s="29">
        <f t="shared" si="13"/>
        <v>0</v>
      </c>
    </row>
    <row r="137" spans="2:18" x14ac:dyDescent="0.25">
      <c r="B137" s="39">
        <v>20052721</v>
      </c>
      <c r="C137" s="38" t="s">
        <v>185</v>
      </c>
      <c r="D137" s="27">
        <f>'[13]เย็น '!D137+'[13]เช้า '!D137+[13]บ่าย!D137</f>
        <v>0</v>
      </c>
      <c r="E137" s="27">
        <f>'[13]เย็น '!E137+'[13]เช้า '!E137+[13]บ่าย!E137</f>
        <v>0</v>
      </c>
      <c r="F137" s="27">
        <f>'[13]เย็น '!F137+'[13]เช้า '!F137+[13]บ่าย!F137</f>
        <v>0</v>
      </c>
      <c r="G137" s="27">
        <f>'[13]เย็น '!G137+'[13]เช้า '!G137+[13]บ่าย!G137</f>
        <v>0</v>
      </c>
      <c r="H137" s="27">
        <f>'[13]เย็น '!H137+'[13]เช้า '!H137+[13]บ่าย!H137</f>
        <v>0</v>
      </c>
      <c r="I137" s="27">
        <f>'[13]เย็น '!I137+'[13]เช้า '!I137+[13]บ่าย!I137</f>
        <v>0</v>
      </c>
      <c r="J137" s="27">
        <f t="shared" si="14"/>
        <v>0</v>
      </c>
      <c r="K137" s="27">
        <f>'[13]เย็น '!J137+'[13]เช้า '!J137+[13]บ่าย!J137</f>
        <v>0</v>
      </c>
      <c r="L137" s="27">
        <f>'[13]เย็น '!K137+'[13]เช้า '!K137+[13]บ่าย!K137</f>
        <v>0</v>
      </c>
      <c r="M137" s="28">
        <f t="shared" si="12"/>
        <v>0</v>
      </c>
      <c r="N137" s="21"/>
      <c r="O137" s="21"/>
      <c r="P137" s="21"/>
      <c r="Q137" s="21"/>
      <c r="R137" s="29">
        <f t="shared" si="13"/>
        <v>0</v>
      </c>
    </row>
    <row r="138" spans="2:18" x14ac:dyDescent="0.25">
      <c r="B138" s="40">
        <v>1</v>
      </c>
      <c r="C138" s="41" t="s">
        <v>57</v>
      </c>
      <c r="D138" s="27">
        <f>'[13]เย็น '!D138+'[13]เช้า '!D138+[13]บ่าย!D138</f>
        <v>0</v>
      </c>
      <c r="E138" s="27">
        <f>'[13]เย็น '!E138+'[13]เช้า '!E138+[13]บ่าย!E138</f>
        <v>0</v>
      </c>
      <c r="F138" s="27">
        <f>'[13]เย็น '!F138+'[13]เช้า '!F138+[13]บ่าย!F138</f>
        <v>0</v>
      </c>
      <c r="G138" s="27">
        <f>'[13]เย็น '!G138+'[13]เช้า '!G138+[13]บ่าย!G138</f>
        <v>0</v>
      </c>
      <c r="H138" s="27">
        <f>'[13]เย็น '!H138+'[13]เช้า '!H138+[13]บ่าย!H138</f>
        <v>0</v>
      </c>
      <c r="I138" s="27">
        <f>'[13]เย็น '!I138+'[13]เช้า '!I138+[13]บ่าย!I138</f>
        <v>0</v>
      </c>
      <c r="J138" s="27">
        <f t="shared" si="14"/>
        <v>0</v>
      </c>
      <c r="K138" s="27">
        <f>'[13]เย็น '!J138+'[13]เช้า '!J138+[13]บ่าย!J138</f>
        <v>0</v>
      </c>
      <c r="L138" s="27">
        <f>'[13]เย็น '!K138+'[13]เช้า '!K138+[13]บ่าย!K138</f>
        <v>0</v>
      </c>
      <c r="M138" s="28">
        <f t="shared" si="12"/>
        <v>0</v>
      </c>
      <c r="N138" s="21"/>
      <c r="O138" s="21"/>
      <c r="P138" s="21"/>
      <c r="Q138" s="21"/>
      <c r="R138" s="29">
        <f t="shared" si="13"/>
        <v>0</v>
      </c>
    </row>
    <row r="139" spans="2:18" x14ac:dyDescent="0.25">
      <c r="B139" s="40">
        <v>2</v>
      </c>
      <c r="C139" s="41" t="s">
        <v>58</v>
      </c>
      <c r="D139" s="27">
        <f>'[13]เย็น '!D139+'[13]เช้า '!D139+[13]บ่าย!D139</f>
        <v>0</v>
      </c>
      <c r="E139" s="27">
        <f>'[13]เย็น '!E139+'[13]เช้า '!E139+[13]บ่าย!E139</f>
        <v>0</v>
      </c>
      <c r="F139" s="27">
        <f>'[13]เย็น '!F139+'[13]เช้า '!F139+[13]บ่าย!F139</f>
        <v>0</v>
      </c>
      <c r="G139" s="27">
        <f>'[13]เย็น '!G139+'[13]เช้า '!G139+[13]บ่าย!G139</f>
        <v>0</v>
      </c>
      <c r="H139" s="27">
        <f>'[13]เย็น '!H139+'[13]เช้า '!H139+[13]บ่าย!H139</f>
        <v>0</v>
      </c>
      <c r="I139" s="27">
        <f>'[13]เย็น '!I139+'[13]เช้า '!I139+[13]บ่าย!I139</f>
        <v>0</v>
      </c>
      <c r="J139" s="27">
        <f t="shared" si="14"/>
        <v>0</v>
      </c>
      <c r="K139" s="27">
        <f>'[13]เย็น '!J139+'[13]เช้า '!J139+[13]บ่าย!J139</f>
        <v>0</v>
      </c>
      <c r="L139" s="27">
        <f>'[13]เย็น '!K139+'[13]เช้า '!K139+[13]บ่าย!K139</f>
        <v>0</v>
      </c>
      <c r="M139" s="28">
        <f t="shared" si="12"/>
        <v>0</v>
      </c>
      <c r="N139" s="21"/>
      <c r="O139" s="21"/>
      <c r="P139" s="21"/>
      <c r="Q139" s="21"/>
      <c r="R139" s="29">
        <f t="shared" si="13"/>
        <v>0</v>
      </c>
    </row>
    <row r="140" spans="2:18" x14ac:dyDescent="0.25">
      <c r="B140" s="40">
        <v>3</v>
      </c>
      <c r="C140" s="41" t="s">
        <v>59</v>
      </c>
      <c r="D140" s="27">
        <f>'[13]เย็น '!D139+'[13]เช้า '!D140+[13]บ่าย!D139</f>
        <v>0</v>
      </c>
      <c r="E140" s="27">
        <f>'[13]เย็น '!E139+'[13]เช้า '!E140+[13]บ่าย!E139</f>
        <v>0</v>
      </c>
      <c r="F140" s="27">
        <f>'[13]เย็น '!F139+'[13]เช้า '!F140+[13]บ่าย!F139</f>
        <v>0</v>
      </c>
      <c r="G140" s="27">
        <f>'[13]เย็น '!G139+'[13]เช้า '!G140+[13]บ่าย!G139</f>
        <v>0</v>
      </c>
      <c r="H140" s="27">
        <f>'[13]เย็น '!H139+'[13]เช้า '!H140+[13]บ่าย!H139</f>
        <v>0</v>
      </c>
      <c r="I140" s="27">
        <f>'[13]เย็น '!I139+'[13]เช้า '!I140+[13]บ่าย!I139</f>
        <v>0</v>
      </c>
      <c r="J140" s="27">
        <f t="shared" si="14"/>
        <v>0</v>
      </c>
      <c r="K140" s="27">
        <f>'[13]เย็น '!J139+'[13]เช้า '!J140+[13]บ่าย!J139</f>
        <v>0</v>
      </c>
      <c r="L140" s="27">
        <f>'[13]เย็น '!K139+'[13]เช้า '!K140+[13]บ่าย!K139</f>
        <v>0</v>
      </c>
      <c r="M140" s="28">
        <f t="shared" si="12"/>
        <v>0</v>
      </c>
      <c r="N140" s="21"/>
      <c r="O140" s="21"/>
      <c r="P140" s="21"/>
      <c r="Q140" s="21"/>
      <c r="R140" s="29">
        <f t="shared" si="13"/>
        <v>0</v>
      </c>
    </row>
    <row r="141" spans="2:18" ht="40.5" customHeight="1" x14ac:dyDescent="0.25">
      <c r="C141" s="42"/>
      <c r="D141" s="28">
        <f>SUM(D114:D140,D90:D99,D79:D87,D69:D76,D7:D66,D102:D111)</f>
        <v>128</v>
      </c>
      <c r="E141" s="28">
        <f t="shared" ref="E141:L141" si="15">SUM(E114:E140,E90:E99,E79:E87,E69:E76,E7:E66,E102:E111)</f>
        <v>78</v>
      </c>
      <c r="F141" s="28">
        <f t="shared" si="15"/>
        <v>140</v>
      </c>
      <c r="G141" s="28">
        <f t="shared" si="15"/>
        <v>174</v>
      </c>
      <c r="H141" s="28">
        <f t="shared" si="15"/>
        <v>0</v>
      </c>
      <c r="I141" s="28">
        <f t="shared" si="15"/>
        <v>0</v>
      </c>
      <c r="J141" s="28">
        <f t="shared" ref="J141" si="16">SUM(J114:J140,J90:J99,J79:J87,J69:J76,J7:J66,J102:J111)</f>
        <v>174</v>
      </c>
      <c r="K141" s="28">
        <f t="shared" si="15"/>
        <v>0</v>
      </c>
      <c r="L141" s="28">
        <f t="shared" si="15"/>
        <v>0</v>
      </c>
      <c r="M141" s="28">
        <f>SUM(M114:M140,M90:M99,M79:M87,M69:M76,M7:M66,M102:M111)</f>
        <v>649</v>
      </c>
      <c r="N141" s="27">
        <f>SUM(N114:N136,N90:N98,N79:N87,N69:N76,N7:N66)</f>
        <v>0</v>
      </c>
      <c r="O141" s="27">
        <f>SUM(O114:O136,O90:O98,O79:O87,O69:O76,O7:O66)</f>
        <v>0</v>
      </c>
      <c r="P141" s="27"/>
      <c r="Q141" s="27"/>
      <c r="R141" s="29">
        <f t="shared" ref="R141" si="17">(N141+O141)-M141</f>
        <v>-649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21" s="7" customFormat="1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  <c r="R145" s="8"/>
      <c r="S145"/>
      <c r="T145"/>
      <c r="U145"/>
    </row>
    <row r="146" spans="2:21" s="7" customFormat="1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  <c r="R146" s="8"/>
      <c r="S146"/>
      <c r="T146"/>
      <c r="U146"/>
    </row>
    <row r="147" spans="2:21" s="7" customFormat="1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  <c r="R147" s="8"/>
      <c r="S147"/>
      <c r="T147"/>
      <c r="U147"/>
    </row>
    <row r="148" spans="2:21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  <c r="S148"/>
      <c r="T148"/>
      <c r="U148"/>
    </row>
    <row r="149" spans="2:21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  <c r="S149"/>
      <c r="T149"/>
      <c r="U149"/>
    </row>
    <row r="150" spans="2:21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  <c r="S150"/>
      <c r="T150"/>
      <c r="U150"/>
    </row>
    <row r="151" spans="2:21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  <c r="S151"/>
      <c r="T151"/>
      <c r="U151"/>
    </row>
    <row r="152" spans="2:21" s="7" customFormat="1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  <c r="R152" s="8"/>
      <c r="S152"/>
      <c r="T152"/>
      <c r="U152"/>
    </row>
    <row r="153" spans="2:21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  <c r="S153"/>
      <c r="T153"/>
      <c r="U153"/>
    </row>
    <row r="154" spans="2:21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  <c r="S154"/>
      <c r="T154"/>
      <c r="U154"/>
    </row>
    <row r="155" spans="2:21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  <c r="S155"/>
      <c r="T155"/>
      <c r="U155"/>
    </row>
    <row r="156" spans="2:21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  <c r="S156"/>
      <c r="T156"/>
      <c r="U156"/>
    </row>
    <row r="157" spans="2:21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  <c r="S157"/>
      <c r="T157"/>
      <c r="U157"/>
    </row>
    <row r="158" spans="2:21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  <c r="S158"/>
      <c r="T158"/>
      <c r="U158"/>
    </row>
    <row r="159" spans="2:21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  <c r="S159"/>
      <c r="T159"/>
      <c r="U159"/>
    </row>
    <row r="160" spans="2:21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  <c r="S160"/>
      <c r="T160"/>
      <c r="U160"/>
    </row>
    <row r="161" spans="2:21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  <c r="S161"/>
      <c r="T161"/>
      <c r="U161"/>
    </row>
    <row r="162" spans="2:21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  <c r="S162"/>
      <c r="T162"/>
      <c r="U162"/>
    </row>
    <row r="163" spans="2:21" s="49" customFormat="1" x14ac:dyDescent="0.25">
      <c r="B163" s="7"/>
      <c r="C163" s="7"/>
      <c r="D163" s="47"/>
      <c r="E163" s="47"/>
      <c r="F163" s="47"/>
      <c r="G163" s="47"/>
      <c r="H163" s="47"/>
      <c r="M163" s="55"/>
      <c r="N163" s="7"/>
      <c r="O163" s="7"/>
      <c r="P163" s="7"/>
      <c r="Q163" s="7"/>
      <c r="R163" s="8"/>
      <c r="S163"/>
      <c r="T163"/>
      <c r="U163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D1EC-1E83-4075-8E6B-411A12A7873F}">
  <sheetPr>
    <tabColor rgb="FFFF99FF"/>
    <pageSetUpPr fitToPage="1"/>
  </sheetPr>
  <dimension ref="B1:U163"/>
  <sheetViews>
    <sheetView zoomScale="44" zoomScaleNormal="44" workbookViewId="0">
      <pane xSplit="3" ySplit="4" topLeftCell="D104" activePane="bottomRight" state="frozen"/>
      <selection pane="topRight" activeCell="D1" sqref="D1"/>
      <selection pane="bottomLeft" activeCell="A5" sqref="A5"/>
      <selection pane="bottomRight" activeCell="J7" sqref="J7:J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198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170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'[14]เย็น '!D7+'[14]เช้า '!D7+[14]บ่าย!D7</f>
        <v>22</v>
      </c>
      <c r="E7" s="27">
        <f>'[14]เย็น '!E7+'[14]เช้า '!E7+[14]บ่าย!E7</f>
        <v>55</v>
      </c>
      <c r="F7" s="27">
        <f>'[14]เย็น '!F7+'[14]เช้า '!F7+[14]บ่าย!F7</f>
        <v>154</v>
      </c>
      <c r="G7" s="27">
        <f>'[14]เย็น '!G7+'[14]เช้า '!G7+[14]บ่าย!G7</f>
        <v>18</v>
      </c>
      <c r="H7" s="27">
        <f>'[14]เย็น '!H7+'[14]เช้า '!H7+[14]บ่าย!H7</f>
        <v>0</v>
      </c>
      <c r="I7" s="27">
        <f>'[14]เย็น '!I7+'[14]เช้า '!I7+[14]บ่าย!I7</f>
        <v>0</v>
      </c>
      <c r="J7" s="27">
        <f>+G7+H7+I7</f>
        <v>18</v>
      </c>
      <c r="K7" s="27">
        <f>'[14]เย็น '!J7+'[14]เช้า '!J7+[14]บ่าย!J7</f>
        <v>0</v>
      </c>
      <c r="L7" s="27">
        <v>12</v>
      </c>
      <c r="M7" s="28">
        <f>+D7+E7+F7+J7+K7+L7</f>
        <v>261</v>
      </c>
      <c r="N7" s="21"/>
      <c r="O7" s="21">
        <v>380</v>
      </c>
      <c r="P7" s="21"/>
      <c r="Q7" s="21">
        <v>250</v>
      </c>
      <c r="R7" s="29">
        <f>(N7+O7+P7+Q7)-M7</f>
        <v>369</v>
      </c>
    </row>
    <row r="8" spans="2:18" x14ac:dyDescent="0.25">
      <c r="B8" s="21"/>
      <c r="C8" s="26" t="s">
        <v>81</v>
      </c>
      <c r="D8" s="27">
        <f>'[14]เย็น '!D8+'[14]เช้า '!D8+[14]บ่าย!D8</f>
        <v>0</v>
      </c>
      <c r="E8" s="27">
        <f>'[14]เย็น '!E8+'[14]เช้า '!E8+[14]บ่าย!E8</f>
        <v>0</v>
      </c>
      <c r="F8" s="27">
        <f>'[14]เย็น '!F8+'[14]เช้า '!F8+[14]บ่าย!F8</f>
        <v>0</v>
      </c>
      <c r="G8" s="27">
        <f>'[14]เย็น '!G8+'[14]เช้า '!G8+[14]บ่าย!G8</f>
        <v>0</v>
      </c>
      <c r="H8" s="27">
        <f>'[14]เย็น '!H8+'[14]เช้า '!H8+[14]บ่าย!H8</f>
        <v>0</v>
      </c>
      <c r="I8" s="27">
        <f>'[14]เย็น '!I8+'[14]เช้า '!I8+[14]บ่าย!I8</f>
        <v>0</v>
      </c>
      <c r="J8" s="27">
        <f t="shared" ref="J8:J71" si="0">+G8+H8+I8</f>
        <v>0</v>
      </c>
      <c r="K8" s="27">
        <f>'[14]เย็น '!J8+'[14]เช้า '!J8+[14]บ่าย!J8</f>
        <v>0</v>
      </c>
      <c r="L8" s="27">
        <f>'[14]เย็น '!K8+'[14]เช้า '!K8+[14]บ่าย!K8</f>
        <v>0</v>
      </c>
      <c r="M8" s="28">
        <f t="shared" ref="M8:M67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'[14]เย็น '!D9+'[14]เช้า '!D9+[14]บ่าย!D9</f>
        <v>0</v>
      </c>
      <c r="E9" s="27">
        <f>'[14]เย็น '!E9+'[14]เช้า '!E9+[14]บ่าย!E9</f>
        <v>0</v>
      </c>
      <c r="F9" s="27">
        <f>'[14]เย็น '!F9+'[14]เช้า '!F9+[14]บ่าย!F9</f>
        <v>0</v>
      </c>
      <c r="G9" s="27">
        <f>'[14]เย็น '!G9+'[14]เช้า '!G9+[14]บ่าย!G9</f>
        <v>0</v>
      </c>
      <c r="H9" s="27">
        <f>'[14]เย็น '!H9+'[14]เช้า '!H9+[14]บ่าย!H9</f>
        <v>0</v>
      </c>
      <c r="I9" s="27">
        <f>'[14]เย็น '!I9+'[14]เช้า '!I9+[14]บ่าย!I9</f>
        <v>0</v>
      </c>
      <c r="J9" s="27">
        <f t="shared" si="0"/>
        <v>0</v>
      </c>
      <c r="K9" s="27">
        <f>'[14]เย็น '!J9+'[14]เช้า '!J9+[14]บ่าย!J9</f>
        <v>0</v>
      </c>
      <c r="L9" s="27">
        <f>'[14]เย็น '!K9+'[14]เช้า '!K9+[14]บ่าย!K9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'[14]เย็น '!D10+'[14]เช้า '!D10+[14]บ่าย!D10</f>
        <v>0</v>
      </c>
      <c r="E10" s="27">
        <f>'[14]เย็น '!E10+'[14]เช้า '!E10+[14]บ่าย!E10</f>
        <v>0</v>
      </c>
      <c r="F10" s="27">
        <f>'[14]เย็น '!F10+'[14]เช้า '!F10+[14]บ่าย!F10</f>
        <v>0</v>
      </c>
      <c r="G10" s="27">
        <f>'[14]เย็น '!G10+'[14]เช้า '!G10+[14]บ่าย!G10</f>
        <v>0</v>
      </c>
      <c r="H10" s="27">
        <f>'[14]เย็น '!H10+'[14]เช้า '!H10+[14]บ่าย!H10</f>
        <v>0</v>
      </c>
      <c r="I10" s="27">
        <f>'[14]เย็น '!I10+'[14]เช้า '!I10+[14]บ่าย!I10</f>
        <v>0</v>
      </c>
      <c r="J10" s="27">
        <f t="shared" si="0"/>
        <v>0</v>
      </c>
      <c r="K10" s="27">
        <f>'[14]เย็น '!J10+'[14]เช้า '!J10+[14]บ่าย!J10</f>
        <v>0</v>
      </c>
      <c r="L10" s="27">
        <f>'[14]เย็น '!K10+'[14]เช้า '!K10+[14]บ่าย!K10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'[14]เย็น '!D11+'[14]เช้า '!D11+[14]บ่าย!D11</f>
        <v>0</v>
      </c>
      <c r="E11" s="27">
        <f>'[14]เย็น '!E11+'[14]เช้า '!E11+[14]บ่าย!E11</f>
        <v>0</v>
      </c>
      <c r="F11" s="27">
        <f>'[14]เย็น '!F11+'[14]เช้า '!F11+[14]บ่าย!F11</f>
        <v>0</v>
      </c>
      <c r="G11" s="27">
        <f>'[14]เย็น '!G11+'[14]เช้า '!G11+[14]บ่าย!G11</f>
        <v>0</v>
      </c>
      <c r="H11" s="27">
        <f>'[14]เย็น '!H11+'[14]เช้า '!H11+[14]บ่าย!H11</f>
        <v>0</v>
      </c>
      <c r="I11" s="27">
        <f>'[14]เย็น '!I11+'[14]เช้า '!I11+[14]บ่าย!I11</f>
        <v>0</v>
      </c>
      <c r="J11" s="27">
        <f t="shared" si="0"/>
        <v>0</v>
      </c>
      <c r="K11" s="27">
        <f>'[14]เย็น '!J11+'[14]เช้า '!J11+[14]บ่าย!J11</f>
        <v>0</v>
      </c>
      <c r="L11" s="27">
        <f>'[14]เย็น '!K11+'[14]เช้า '!K11+[14]บ่าย!K11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'[14]เย็น '!D12+'[14]เช้า '!D12+[14]บ่าย!D12</f>
        <v>0</v>
      </c>
      <c r="E12" s="27">
        <f>'[14]เย็น '!E12+'[14]เช้า '!E12+[14]บ่าย!E12</f>
        <v>0</v>
      </c>
      <c r="F12" s="27">
        <f>'[14]เย็น '!F12+'[14]เช้า '!F12+[14]บ่าย!F12</f>
        <v>0</v>
      </c>
      <c r="G12" s="27">
        <f>'[14]เย็น '!G12+'[14]เช้า '!G12+[14]บ่าย!G12</f>
        <v>0</v>
      </c>
      <c r="H12" s="27">
        <f>'[14]เย็น '!H12+'[14]เช้า '!H12+[14]บ่าย!H12</f>
        <v>0</v>
      </c>
      <c r="I12" s="27">
        <f>'[14]เย็น '!I12+'[14]เช้า '!I12+[14]บ่าย!I12</f>
        <v>0</v>
      </c>
      <c r="J12" s="27">
        <f t="shared" si="0"/>
        <v>0</v>
      </c>
      <c r="K12" s="27">
        <f>'[14]เย็น '!J12+'[14]เช้า '!J12+[14]บ่าย!J12</f>
        <v>0</v>
      </c>
      <c r="L12" s="27">
        <f>'[14]เย็น '!K12+'[14]เช้า '!K12+[14]บ่าย!K12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'[14]เย็น '!D13+'[14]เช้า '!D13+[14]บ่าย!D13</f>
        <v>0</v>
      </c>
      <c r="E13" s="27">
        <f>'[14]เย็น '!E13+'[14]เช้า '!E13+[14]บ่าย!E13</f>
        <v>0</v>
      </c>
      <c r="F13" s="27">
        <f>'[14]เย็น '!F13+'[14]เช้า '!F13+[14]บ่าย!F13</f>
        <v>0</v>
      </c>
      <c r="G13" s="27">
        <f>'[14]เย็น '!G13+'[14]เช้า '!G13+[14]บ่าย!G13</f>
        <v>0</v>
      </c>
      <c r="H13" s="27">
        <f>'[14]เย็น '!H13+'[14]เช้า '!H13+[14]บ่าย!H13</f>
        <v>0</v>
      </c>
      <c r="I13" s="27">
        <f>'[14]เย็น '!I13+'[14]เช้า '!I13+[14]บ่าย!I13</f>
        <v>0</v>
      </c>
      <c r="J13" s="27">
        <f t="shared" si="0"/>
        <v>0</v>
      </c>
      <c r="K13" s="27">
        <f>'[14]เย็น '!J13+'[14]เช้า '!J13+[14]บ่าย!J13</f>
        <v>0</v>
      </c>
      <c r="L13" s="27">
        <f>'[14]เย็น '!K13+'[14]เช้า '!K13+[14]บ่าย!K13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'[14]เย็น '!D14+'[14]เช้า '!D14+[14]บ่าย!D14</f>
        <v>0</v>
      </c>
      <c r="E14" s="27">
        <f>'[14]เย็น '!E14+'[14]เช้า '!E14+[14]บ่าย!E14</f>
        <v>0</v>
      </c>
      <c r="F14" s="27">
        <f>'[14]เย็น '!F14+'[14]เช้า '!F14+[14]บ่าย!F14</f>
        <v>0</v>
      </c>
      <c r="G14" s="27">
        <f>'[14]เย็น '!G14+'[14]เช้า '!G14+[14]บ่าย!G14</f>
        <v>0</v>
      </c>
      <c r="H14" s="27">
        <f>'[14]เย็น '!H14+'[14]เช้า '!H14+[14]บ่าย!H14</f>
        <v>0</v>
      </c>
      <c r="I14" s="27">
        <f>'[14]เย็น '!I14+'[14]เช้า '!I14+[14]บ่าย!I14</f>
        <v>0</v>
      </c>
      <c r="J14" s="27">
        <f t="shared" si="0"/>
        <v>0</v>
      </c>
      <c r="K14" s="27">
        <f>'[14]เย็น '!J14+'[14]เช้า '!J14+[14]บ่าย!J14</f>
        <v>0</v>
      </c>
      <c r="L14" s="27">
        <f>'[14]เย็น '!K14+'[14]เช้า '!K14+[14]บ่าย!K14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'[14]เย็น '!D15+'[14]เช้า '!D15+[14]บ่าย!D15</f>
        <v>0</v>
      </c>
      <c r="E15" s="27">
        <f>'[14]เย็น '!E15+'[14]เช้า '!E15+[14]บ่าย!E15</f>
        <v>0</v>
      </c>
      <c r="F15" s="27">
        <f>'[14]เย็น '!F15+'[14]เช้า '!F15+[14]บ่าย!F15</f>
        <v>0</v>
      </c>
      <c r="G15" s="27">
        <f>'[14]เย็น '!G15+'[14]เช้า '!G15+[14]บ่าย!G15</f>
        <v>0</v>
      </c>
      <c r="H15" s="27">
        <f>'[14]เย็น '!H15+'[14]เช้า '!H15+[14]บ่าย!H15</f>
        <v>0</v>
      </c>
      <c r="I15" s="27">
        <f>'[14]เย็น '!I15+'[14]เช้า '!I15+[14]บ่าย!I15</f>
        <v>0</v>
      </c>
      <c r="J15" s="27">
        <f t="shared" si="0"/>
        <v>0</v>
      </c>
      <c r="K15" s="27">
        <f>'[14]เย็น '!J15+'[14]เช้า '!J15+[14]บ่าย!J15</f>
        <v>0</v>
      </c>
      <c r="L15" s="27">
        <f>'[14]เย็น '!K15+'[14]เช้า '!K15+[14]บ่าย!K15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'[14]เย็น '!D16+'[14]เช้า '!D16+[14]บ่าย!D16</f>
        <v>0</v>
      </c>
      <c r="E16" s="27">
        <f>'[14]เย็น '!E16+'[14]เช้า '!E16+[14]บ่าย!E16</f>
        <v>0</v>
      </c>
      <c r="F16" s="27">
        <f>'[14]เย็น '!F16+'[14]เช้า '!F16+[14]บ่าย!F16</f>
        <v>0</v>
      </c>
      <c r="G16" s="27">
        <f>'[14]เย็น '!G16+'[14]เช้า '!G16+[14]บ่าย!G16</f>
        <v>0</v>
      </c>
      <c r="H16" s="27">
        <f>'[14]เย็น '!H16+'[14]เช้า '!H16+[14]บ่าย!H16</f>
        <v>0</v>
      </c>
      <c r="I16" s="27">
        <f>'[14]เย็น '!I16+'[14]เช้า '!I16+[14]บ่าย!I16</f>
        <v>0</v>
      </c>
      <c r="J16" s="27">
        <f t="shared" si="0"/>
        <v>0</v>
      </c>
      <c r="K16" s="27">
        <f>'[14]เย็น '!J16+'[14]เช้า '!J16+[14]บ่าย!J16</f>
        <v>0</v>
      </c>
      <c r="L16" s="27">
        <f>'[14]เย็น '!K16+'[14]เช้า '!K16+[14]บ่าย!K16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'[14]เย็น '!D17+'[14]เช้า '!D17+[14]บ่าย!D17</f>
        <v>0</v>
      </c>
      <c r="E17" s="27">
        <f>'[14]เย็น '!E17+'[14]เช้า '!E17+[14]บ่าย!E17</f>
        <v>0</v>
      </c>
      <c r="F17" s="27">
        <f>'[14]เย็น '!F17+'[14]เช้า '!F17+[14]บ่าย!F17</f>
        <v>0</v>
      </c>
      <c r="G17" s="27">
        <f>'[14]เย็น '!G17+'[14]เช้า '!G17+[14]บ่าย!G17</f>
        <v>0</v>
      </c>
      <c r="H17" s="27">
        <f>'[14]เย็น '!H17+'[14]เช้า '!H17+[14]บ่าย!H17</f>
        <v>0</v>
      </c>
      <c r="I17" s="27">
        <f>'[14]เย็น '!I17+'[14]เช้า '!I17+[14]บ่าย!I17</f>
        <v>0</v>
      </c>
      <c r="J17" s="27">
        <f t="shared" si="0"/>
        <v>0</v>
      </c>
      <c r="K17" s="27">
        <f>'[14]เย็น '!J17+'[14]เช้า '!J17+[14]บ่าย!J17</f>
        <v>0</v>
      </c>
      <c r="L17" s="27">
        <f>'[14]เย็น '!K17+'[14]เช้า '!K17+[14]บ่าย!K17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'[14]เย็น '!D18+'[14]เช้า '!D18+[14]บ่าย!D18</f>
        <v>0</v>
      </c>
      <c r="E18" s="27">
        <f>'[14]เย็น '!E18+'[14]เช้า '!E18+[14]บ่าย!E18</f>
        <v>0</v>
      </c>
      <c r="F18" s="27">
        <f>'[14]เย็น '!F18+'[14]เช้า '!F18+[14]บ่าย!F18</f>
        <v>0</v>
      </c>
      <c r="G18" s="27">
        <f>'[14]เย็น '!G18+'[14]เช้า '!G18+[14]บ่าย!G18</f>
        <v>0</v>
      </c>
      <c r="H18" s="27">
        <f>'[14]เย็น '!H18+'[14]เช้า '!H18+[14]บ่าย!H18</f>
        <v>0</v>
      </c>
      <c r="I18" s="27">
        <f>'[14]เย็น '!I18+'[14]เช้า '!I18+[14]บ่าย!I18</f>
        <v>0</v>
      </c>
      <c r="J18" s="27">
        <f t="shared" si="0"/>
        <v>0</v>
      </c>
      <c r="K18" s="27">
        <f>'[14]เย็น '!J18+'[14]เช้า '!J18+[14]บ่าย!J18</f>
        <v>0</v>
      </c>
      <c r="L18" s="27">
        <f>'[14]เย็น '!K18+'[14]เช้า '!K18+[14]บ่าย!K18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'[14]เย็น '!D19+'[14]เช้า '!D19+[14]บ่าย!D19</f>
        <v>0</v>
      </c>
      <c r="E19" s="27">
        <f>'[14]เย็น '!E19+'[14]เช้า '!E19+[14]บ่าย!E19</f>
        <v>0</v>
      </c>
      <c r="F19" s="27">
        <f>'[14]เย็น '!F19+'[14]เช้า '!F19+[14]บ่าย!F19</f>
        <v>0</v>
      </c>
      <c r="G19" s="27">
        <f>'[14]เย็น '!G19+'[14]เช้า '!G19+[14]บ่าย!G19</f>
        <v>0</v>
      </c>
      <c r="H19" s="27">
        <f>'[14]เย็น '!H19+'[14]เช้า '!H19+[14]บ่าย!H19</f>
        <v>0</v>
      </c>
      <c r="I19" s="27">
        <f>'[14]เย็น '!I19+'[14]เช้า '!I19+[14]บ่าย!I19</f>
        <v>0</v>
      </c>
      <c r="J19" s="27">
        <f t="shared" si="0"/>
        <v>0</v>
      </c>
      <c r="K19" s="27">
        <f>'[14]เย็น '!J19+'[14]เช้า '!J19+[14]บ่าย!J19</f>
        <v>0</v>
      </c>
      <c r="L19" s="27">
        <f>'[14]เย็น '!K19+'[14]เช้า '!K19+[14]บ่าย!K19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'[14]เย็น '!D20+'[14]เช้า '!D20+[14]บ่าย!D20</f>
        <v>0</v>
      </c>
      <c r="E20" s="27">
        <f>'[14]เย็น '!E20+'[14]เช้า '!E20+[14]บ่าย!E20</f>
        <v>0</v>
      </c>
      <c r="F20" s="27">
        <f>'[14]เย็น '!F20+'[14]เช้า '!F20+[14]บ่าย!F20</f>
        <v>0</v>
      </c>
      <c r="G20" s="27">
        <f>'[14]เย็น '!G20+'[14]เช้า '!G20+[14]บ่าย!G20</f>
        <v>0</v>
      </c>
      <c r="H20" s="27">
        <f>'[14]เย็น '!H20+'[14]เช้า '!H20+[14]บ่าย!H20</f>
        <v>0</v>
      </c>
      <c r="I20" s="27">
        <f>'[14]เย็น '!I20+'[14]เช้า '!I20+[14]บ่าย!I20</f>
        <v>0</v>
      </c>
      <c r="J20" s="27">
        <f t="shared" si="0"/>
        <v>0</v>
      </c>
      <c r="K20" s="27">
        <f>'[14]เย็น '!J20+'[14]เช้า '!J20+[14]บ่าย!J20</f>
        <v>0</v>
      </c>
      <c r="L20" s="27">
        <f>'[14]เย็น '!K20+'[14]เช้า '!K20+[14]บ่าย!K20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'[14]เย็น '!D21+'[14]เช้า '!D21+[14]บ่าย!D21</f>
        <v>0</v>
      </c>
      <c r="E21" s="27">
        <f>'[14]เย็น '!E21+'[14]เช้า '!E21+[14]บ่าย!E21</f>
        <v>0</v>
      </c>
      <c r="F21" s="27">
        <f>'[14]เย็น '!F21+'[14]เช้า '!F21+[14]บ่าย!F21</f>
        <v>0</v>
      </c>
      <c r="G21" s="27">
        <f>'[14]เย็น '!G21+'[14]เช้า '!G21+[14]บ่าย!G21</f>
        <v>0</v>
      </c>
      <c r="H21" s="27">
        <f>'[14]เย็น '!H21+'[14]เช้า '!H21+[14]บ่าย!H21</f>
        <v>0</v>
      </c>
      <c r="I21" s="27">
        <f>'[14]เย็น '!I21+'[14]เช้า '!I21+[14]บ่าย!I21</f>
        <v>0</v>
      </c>
      <c r="J21" s="27">
        <f t="shared" si="0"/>
        <v>0</v>
      </c>
      <c r="K21" s="27">
        <f>'[14]เย็น '!J21+'[14]เช้า '!J21+[14]บ่าย!J21</f>
        <v>0</v>
      </c>
      <c r="L21" s="27">
        <f>'[14]เย็น '!K21+'[14]เช้า '!K21+[14]บ่าย!K21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'[14]เย็น '!D22+'[14]เช้า '!D22+[14]บ่าย!D22</f>
        <v>0</v>
      </c>
      <c r="E22" s="27">
        <f>'[14]เย็น '!E22+'[14]เช้า '!E22+[14]บ่าย!E22</f>
        <v>0</v>
      </c>
      <c r="F22" s="27">
        <f>'[14]เย็น '!F22+'[14]เช้า '!F22+[14]บ่าย!F22</f>
        <v>0</v>
      </c>
      <c r="G22" s="27">
        <f>'[14]เย็น '!G22+'[14]เช้า '!G22+[14]บ่าย!G22</f>
        <v>0</v>
      </c>
      <c r="H22" s="27">
        <f>'[14]เย็น '!H22+'[14]เช้า '!H22+[14]บ่าย!H22</f>
        <v>0</v>
      </c>
      <c r="I22" s="27">
        <f>'[14]เย็น '!I22+'[14]เช้า '!I22+[14]บ่าย!I22</f>
        <v>0</v>
      </c>
      <c r="J22" s="27">
        <f t="shared" si="0"/>
        <v>0</v>
      </c>
      <c r="K22" s="27">
        <f>'[14]เย็น '!J22+'[14]เช้า '!J22+[14]บ่าย!J22</f>
        <v>0</v>
      </c>
      <c r="L22" s="27">
        <f>'[14]เย็น '!K22+'[14]เช้า '!K22+[14]บ่าย!K22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'[14]เย็น '!D23+'[14]เช้า '!D23+[14]บ่าย!D23</f>
        <v>0</v>
      </c>
      <c r="E23" s="27">
        <f>'[14]เย็น '!E23+'[14]เช้า '!E23+[14]บ่าย!E23</f>
        <v>0</v>
      </c>
      <c r="F23" s="27">
        <f>'[14]เย็น '!F23+'[14]เช้า '!F23+[14]บ่าย!F23</f>
        <v>0</v>
      </c>
      <c r="G23" s="27">
        <f>'[14]เย็น '!G23+'[14]เช้า '!G23+[14]บ่าย!G23</f>
        <v>0</v>
      </c>
      <c r="H23" s="27">
        <f>'[14]เย็น '!H23+'[14]เช้า '!H23+[14]บ่าย!H23</f>
        <v>0</v>
      </c>
      <c r="I23" s="27">
        <f>'[14]เย็น '!I23+'[14]เช้า '!I23+[14]บ่าย!I23</f>
        <v>0</v>
      </c>
      <c r="J23" s="27">
        <f t="shared" si="0"/>
        <v>0</v>
      </c>
      <c r="K23" s="27">
        <f>'[14]เย็น '!J23+'[14]เช้า '!J23+[14]บ่าย!J23</f>
        <v>0</v>
      </c>
      <c r="L23" s="27">
        <f>'[14]เย็น '!K23+'[14]เช้า '!K23+[14]บ่าย!K23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'[14]เย็น '!D24+'[14]เช้า '!D24+[14]บ่าย!D24</f>
        <v>0</v>
      </c>
      <c r="E24" s="27">
        <f>'[14]เย็น '!E24+'[14]เช้า '!E24+[14]บ่าย!E24</f>
        <v>0</v>
      </c>
      <c r="F24" s="27">
        <f>'[14]เย็น '!F24+'[14]เช้า '!F24+[14]บ่าย!F24</f>
        <v>0</v>
      </c>
      <c r="G24" s="27">
        <f>'[14]เย็น '!G24+'[14]เช้า '!G24+[14]บ่าย!G24</f>
        <v>0</v>
      </c>
      <c r="H24" s="27">
        <f>'[14]เย็น '!H24+'[14]เช้า '!H24+[14]บ่าย!H24</f>
        <v>0</v>
      </c>
      <c r="I24" s="27">
        <f>'[14]เย็น '!I24+'[14]เช้า '!I24+[14]บ่าย!I24</f>
        <v>0</v>
      </c>
      <c r="J24" s="27">
        <f t="shared" si="0"/>
        <v>0</v>
      </c>
      <c r="K24" s="27">
        <f>'[14]เย็น '!J24+'[14]เช้า '!J24+[14]บ่าย!J24</f>
        <v>0</v>
      </c>
      <c r="L24" s="27">
        <f>'[14]เย็น '!K24+'[14]เช้า '!K24+[14]บ่าย!K24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'[14]เย็น '!D25+'[14]เช้า '!D25+[14]บ่าย!D25</f>
        <v>0</v>
      </c>
      <c r="E25" s="27">
        <f>'[14]เย็น '!E25+'[14]เช้า '!E25+[14]บ่าย!E25</f>
        <v>5</v>
      </c>
      <c r="F25" s="27">
        <f>'[14]เย็น '!F25+'[14]เช้า '!F25+[14]บ่าย!F25</f>
        <v>51</v>
      </c>
      <c r="G25" s="27">
        <f>'[14]เย็น '!G25+'[14]เช้า '!G25+[14]บ่าย!G25</f>
        <v>5</v>
      </c>
      <c r="H25" s="27">
        <f>'[14]เย็น '!H25+'[14]เช้า '!H25+[14]บ่าย!H25</f>
        <v>0</v>
      </c>
      <c r="I25" s="27">
        <f>'[14]เย็น '!I25+'[14]เช้า '!I25+[14]บ่าย!I25</f>
        <v>0</v>
      </c>
      <c r="J25" s="27">
        <f t="shared" si="0"/>
        <v>5</v>
      </c>
      <c r="K25" s="27">
        <f>'[14]เย็น '!J25+'[14]เช้า '!J25+[14]บ่าย!J25</f>
        <v>0</v>
      </c>
      <c r="L25" s="27">
        <f>'[14]เย็น '!K25+'[14]เช้า '!K25+[14]บ่าย!K25</f>
        <v>0</v>
      </c>
      <c r="M25" s="28">
        <f t="shared" si="1"/>
        <v>61</v>
      </c>
      <c r="N25" s="21"/>
      <c r="O25" s="21">
        <v>27</v>
      </c>
      <c r="P25" s="21">
        <v>34</v>
      </c>
      <c r="Q25" s="21">
        <v>40</v>
      </c>
      <c r="R25" s="29">
        <f t="shared" si="2"/>
        <v>40</v>
      </c>
    </row>
    <row r="26" spans="2:18" x14ac:dyDescent="0.25">
      <c r="B26" s="21">
        <v>1004055</v>
      </c>
      <c r="C26" s="26" t="s">
        <v>6</v>
      </c>
      <c r="D26" s="27">
        <f>'[14]เย็น '!D26+'[14]เช้า '!D26+[14]บ่าย!D26</f>
        <v>10</v>
      </c>
      <c r="E26" s="27">
        <f>'[14]เย็น '!E26+'[14]เช้า '!E26+[14]บ่าย!E26</f>
        <v>2</v>
      </c>
      <c r="F26" s="27">
        <f>'[14]เย็น '!F26+'[14]เช้า '!F26+[14]บ่าย!F26</f>
        <v>4</v>
      </c>
      <c r="G26" s="27">
        <f>'[14]เย็น '!G26+'[14]เช้า '!G26+[14]บ่าย!G26</f>
        <v>0</v>
      </c>
      <c r="H26" s="27">
        <f>'[14]เย็น '!H26+'[14]เช้า '!H26+[14]บ่าย!H26</f>
        <v>0</v>
      </c>
      <c r="I26" s="27">
        <f>'[14]เย็น '!I26+'[14]เช้า '!I26+[14]บ่าย!I26</f>
        <v>0</v>
      </c>
      <c r="J26" s="27">
        <f t="shared" si="0"/>
        <v>0</v>
      </c>
      <c r="K26" s="27">
        <f>'[14]เย็น '!J26+'[14]เช้า '!J26+[14]บ่าย!J26</f>
        <v>0</v>
      </c>
      <c r="L26" s="27">
        <f>'[14]เย็น '!K26+'[14]เช้า '!K26+[14]บ่าย!K26</f>
        <v>0</v>
      </c>
      <c r="M26" s="28">
        <f t="shared" si="1"/>
        <v>16</v>
      </c>
      <c r="N26" s="21"/>
      <c r="O26" s="21">
        <v>61</v>
      </c>
      <c r="P26" s="21"/>
      <c r="Q26" s="21">
        <v>50</v>
      </c>
      <c r="R26" s="29">
        <f t="shared" si="2"/>
        <v>95</v>
      </c>
    </row>
    <row r="27" spans="2:18" x14ac:dyDescent="0.25">
      <c r="B27" s="21">
        <v>1004055</v>
      </c>
      <c r="C27" s="26" t="s">
        <v>98</v>
      </c>
      <c r="D27" s="27">
        <f>'[14]เย็น '!D27+'[14]เช้า '!D27+[14]บ่าย!D27</f>
        <v>0</v>
      </c>
      <c r="E27" s="27">
        <f>'[14]เย็น '!E27+'[14]เช้า '!E27+[14]บ่าย!E27</f>
        <v>0</v>
      </c>
      <c r="F27" s="27">
        <f>'[14]เย็น '!F27+'[14]เช้า '!F27+[14]บ่าย!F27</f>
        <v>0</v>
      </c>
      <c r="G27" s="27">
        <f>'[14]เย็น '!G27+'[14]เช้า '!G27+[14]บ่าย!G27</f>
        <v>0</v>
      </c>
      <c r="H27" s="27">
        <f>'[14]เย็น '!H27+'[14]เช้า '!H27+[14]บ่าย!H27</f>
        <v>0</v>
      </c>
      <c r="I27" s="27">
        <f>'[14]เย็น '!I27+'[14]เช้า '!I27+[14]บ่าย!I27</f>
        <v>0</v>
      </c>
      <c r="J27" s="27">
        <f t="shared" si="0"/>
        <v>0</v>
      </c>
      <c r="K27" s="27">
        <f>'[14]เย็น '!J27+'[14]เช้า '!J27+[14]บ่าย!J27</f>
        <v>0</v>
      </c>
      <c r="L27" s="27">
        <f>'[14]เย็น '!K27+'[14]เช้า '!K27+[14]บ่าย!K27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'[14]เย็น '!D28+'[14]เช้า '!D28+[14]บ่าย!D28</f>
        <v>0</v>
      </c>
      <c r="E28" s="27">
        <f>'[14]เย็น '!E28+'[14]เช้า '!E28+[14]บ่าย!E28</f>
        <v>0</v>
      </c>
      <c r="F28" s="27">
        <f>'[14]เย็น '!F28+'[14]เช้า '!F28+[14]บ่าย!F28</f>
        <v>0</v>
      </c>
      <c r="G28" s="27">
        <f>'[14]เย็น '!G28+'[14]เช้า '!G28+[14]บ่าย!G28</f>
        <v>0</v>
      </c>
      <c r="H28" s="27">
        <f>'[14]เย็น '!H28+'[14]เช้า '!H28+[14]บ่าย!H28</f>
        <v>0</v>
      </c>
      <c r="I28" s="27">
        <f>'[14]เย็น '!I28+'[14]เช้า '!I28+[14]บ่าย!I28</f>
        <v>0</v>
      </c>
      <c r="J28" s="27">
        <f t="shared" si="0"/>
        <v>0</v>
      </c>
      <c r="K28" s="27">
        <f>'[14]เย็น '!J28+'[14]เช้า '!J28+[14]บ่าย!J28</f>
        <v>0</v>
      </c>
      <c r="L28" s="27">
        <f>'[14]เย็น '!K28+'[14]เช้า '!K28+[14]บ่าย!K28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'[14]เย็น '!D29+'[14]เช้า '!D29+[14]บ่าย!D29</f>
        <v>0</v>
      </c>
      <c r="E29" s="27">
        <f>'[14]เย็น '!E29+'[14]เช้า '!E29+[14]บ่าย!E29</f>
        <v>0</v>
      </c>
      <c r="F29" s="27">
        <f>'[14]เย็น '!F29+'[14]เช้า '!F29+[14]บ่าย!F29</f>
        <v>0</v>
      </c>
      <c r="G29" s="27">
        <f>'[14]เย็น '!G29+'[14]เช้า '!G29+[14]บ่าย!G29</f>
        <v>0</v>
      </c>
      <c r="H29" s="27">
        <f>'[14]เย็น '!H29+'[14]เช้า '!H29+[14]บ่าย!H29</f>
        <v>0</v>
      </c>
      <c r="I29" s="27">
        <f>'[14]เย็น '!I29+'[14]เช้า '!I29+[14]บ่าย!I29</f>
        <v>0</v>
      </c>
      <c r="J29" s="27">
        <f t="shared" si="0"/>
        <v>0</v>
      </c>
      <c r="K29" s="27">
        <f>'[14]เย็น '!J29+'[14]เช้า '!J29+[14]บ่าย!J29</f>
        <v>0</v>
      </c>
      <c r="L29" s="27">
        <f>'[14]เย็น '!K29+'[14]เช้า '!K29+[14]บ่าย!K29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'[14]เย็น '!D30+'[14]เช้า '!D30+[14]บ่าย!D30</f>
        <v>0</v>
      </c>
      <c r="E30" s="27">
        <f>'[14]เย็น '!E30+'[14]เช้า '!E30+[14]บ่าย!E30</f>
        <v>0</v>
      </c>
      <c r="F30" s="27">
        <f>'[14]เย็น '!F30+'[14]เช้า '!F30+[14]บ่าย!F30</f>
        <v>0</v>
      </c>
      <c r="G30" s="27">
        <f>'[14]เย็น '!G30+'[14]เช้า '!G30+[14]บ่าย!G30</f>
        <v>0</v>
      </c>
      <c r="H30" s="27">
        <f>'[14]เย็น '!H30+'[14]เช้า '!H30+[14]บ่าย!H30</f>
        <v>0</v>
      </c>
      <c r="I30" s="27">
        <f>'[14]เย็น '!I30+'[14]เช้า '!I30+[14]บ่าย!I30</f>
        <v>0</v>
      </c>
      <c r="J30" s="27">
        <f t="shared" si="0"/>
        <v>0</v>
      </c>
      <c r="K30" s="27">
        <f>'[14]เย็น '!J30+'[14]เช้า '!J30+[14]บ่าย!J30</f>
        <v>0</v>
      </c>
      <c r="L30" s="27">
        <f>'[14]เย็น '!K30+'[14]เช้า '!K30+[14]บ่าย!K30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'[14]เย็น '!D31+'[14]เช้า '!D31+[14]บ่าย!D31</f>
        <v>0</v>
      </c>
      <c r="E31" s="27">
        <f>'[14]เย็น '!E31+'[14]เช้า '!E31+[14]บ่าย!E31</f>
        <v>0</v>
      </c>
      <c r="F31" s="27">
        <f>'[14]เย็น '!F31+'[14]เช้า '!F31+[14]บ่าย!F31</f>
        <v>0</v>
      </c>
      <c r="G31" s="27">
        <f>'[14]เย็น '!G31+'[14]เช้า '!G31+[14]บ่าย!G31</f>
        <v>0</v>
      </c>
      <c r="H31" s="27">
        <f>'[14]เย็น '!H31+'[14]เช้า '!H31+[14]บ่าย!H31</f>
        <v>0</v>
      </c>
      <c r="I31" s="27">
        <f>'[14]เย็น '!I31+'[14]เช้า '!I31+[14]บ่าย!I31</f>
        <v>0</v>
      </c>
      <c r="J31" s="27">
        <f t="shared" si="0"/>
        <v>0</v>
      </c>
      <c r="K31" s="27">
        <f>'[14]เย็น '!J31+'[14]เช้า '!J31+[14]บ่าย!J31</f>
        <v>0</v>
      </c>
      <c r="L31" s="27">
        <f>'[14]เย็น '!K31+'[14]เช้า '!K31+[14]บ่าย!K31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'[14]เย็น '!D32+'[14]เช้า '!D32+[14]บ่าย!D32</f>
        <v>0</v>
      </c>
      <c r="E32" s="27">
        <f>'[14]เย็น '!E32+'[14]เช้า '!E32+[14]บ่าย!E32</f>
        <v>0</v>
      </c>
      <c r="F32" s="27">
        <f>'[14]เย็น '!F32+'[14]เช้า '!F32+[14]บ่าย!F32</f>
        <v>0</v>
      </c>
      <c r="G32" s="27">
        <f>'[14]เย็น '!G32+'[14]เช้า '!G32+[14]บ่าย!G32</f>
        <v>0</v>
      </c>
      <c r="H32" s="27">
        <f>'[14]เย็น '!H32+'[14]เช้า '!H32+[14]บ่าย!H32</f>
        <v>0</v>
      </c>
      <c r="I32" s="27">
        <f>'[14]เย็น '!I32+'[14]เช้า '!I32+[14]บ่าย!I32</f>
        <v>0</v>
      </c>
      <c r="J32" s="27">
        <f t="shared" si="0"/>
        <v>0</v>
      </c>
      <c r="K32" s="27">
        <f>'[14]เย็น '!J32+'[14]เช้า '!J32+[14]บ่าย!J32</f>
        <v>0</v>
      </c>
      <c r="L32" s="27">
        <f>'[14]เย็น '!K32+'[14]เช้า '!K32+[14]บ่าย!K32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'[14]เย็น '!D33+'[14]เช้า '!D33+[14]บ่าย!D33</f>
        <v>0</v>
      </c>
      <c r="E33" s="27">
        <f>'[14]เย็น '!E33+'[14]เช้า '!E33+[14]บ่าย!E33</f>
        <v>0</v>
      </c>
      <c r="F33" s="27">
        <f>'[14]เย็น '!F33+'[14]เช้า '!F33+[14]บ่าย!F33</f>
        <v>0</v>
      </c>
      <c r="G33" s="27">
        <f>'[14]เย็น '!G33+'[14]เช้า '!G33+[14]บ่าย!G33</f>
        <v>0</v>
      </c>
      <c r="H33" s="27">
        <f>'[14]เย็น '!H33+'[14]เช้า '!H33+[14]บ่าย!H33</f>
        <v>0</v>
      </c>
      <c r="I33" s="27">
        <f>'[14]เย็น '!I33+'[14]เช้า '!I33+[14]บ่าย!I33</f>
        <v>0</v>
      </c>
      <c r="J33" s="27">
        <f t="shared" si="0"/>
        <v>0</v>
      </c>
      <c r="K33" s="27">
        <f>'[14]เย็น '!J33+'[14]เช้า '!J33+[14]บ่าย!J33</f>
        <v>0</v>
      </c>
      <c r="L33" s="27">
        <f>'[14]เย็น '!K33+'[14]เช้า '!K33+[14]บ่าย!K33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'[14]เย็น '!D34+'[14]เช้า '!D34+[14]บ่าย!D34</f>
        <v>0</v>
      </c>
      <c r="E34" s="27">
        <f>'[14]เย็น '!E34+'[14]เช้า '!E34+[14]บ่าย!E34</f>
        <v>0</v>
      </c>
      <c r="F34" s="27">
        <f>'[14]เย็น '!F34+'[14]เช้า '!F34+[14]บ่าย!F34</f>
        <v>0</v>
      </c>
      <c r="G34" s="27">
        <f>'[14]เย็น '!G34+'[14]เช้า '!G34+[14]บ่าย!G34</f>
        <v>0</v>
      </c>
      <c r="H34" s="27">
        <f>'[14]เย็น '!H34+'[14]เช้า '!H34+[14]บ่าย!H34</f>
        <v>0</v>
      </c>
      <c r="I34" s="27">
        <f>'[14]เย็น '!I34+'[14]เช้า '!I34+[14]บ่าย!I34</f>
        <v>0</v>
      </c>
      <c r="J34" s="27">
        <f t="shared" si="0"/>
        <v>0</v>
      </c>
      <c r="K34" s="27">
        <f>'[14]เย็น '!J34+'[14]เช้า '!J34+[14]บ่าย!J34</f>
        <v>0</v>
      </c>
      <c r="L34" s="27">
        <f>'[14]เย็น '!K34+'[14]เช้า '!K34+[14]บ่าย!K34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'[14]เย็น '!D35+'[14]เช้า '!D35+[14]บ่าย!D35</f>
        <v>0</v>
      </c>
      <c r="E35" s="27">
        <f>'[14]เย็น '!E35+'[14]เช้า '!E35+[14]บ่าย!E35</f>
        <v>0</v>
      </c>
      <c r="F35" s="27">
        <f>'[14]เย็น '!F35+'[14]เช้า '!F35+[14]บ่าย!F35</f>
        <v>0</v>
      </c>
      <c r="G35" s="27">
        <f>'[14]เย็น '!G35+'[14]เช้า '!G35+[14]บ่าย!G35</f>
        <v>0</v>
      </c>
      <c r="H35" s="27">
        <f>'[14]เย็น '!H35+'[14]เช้า '!H35+[14]บ่าย!H35</f>
        <v>0</v>
      </c>
      <c r="I35" s="27">
        <f>'[14]เย็น '!I35+'[14]เช้า '!I35+[14]บ่าย!I35</f>
        <v>0</v>
      </c>
      <c r="J35" s="27">
        <f t="shared" si="0"/>
        <v>0</v>
      </c>
      <c r="K35" s="27">
        <f>'[14]เย็น '!J35+'[14]เช้า '!J35+[14]บ่าย!J35</f>
        <v>0</v>
      </c>
      <c r="L35" s="27">
        <f>'[14]เย็น '!K35+'[14]เช้า '!K35+[14]บ่าย!K35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'[14]เย็น '!D36+'[14]เช้า '!D36+[14]บ่าย!D36</f>
        <v>0</v>
      </c>
      <c r="E36" s="27">
        <f>'[14]เย็น '!E36+'[14]เช้า '!E36+[14]บ่าย!E36</f>
        <v>0</v>
      </c>
      <c r="F36" s="27">
        <f>'[14]เย็น '!F36+'[14]เช้า '!F36+[14]บ่าย!F36</f>
        <v>0</v>
      </c>
      <c r="G36" s="27">
        <f>'[14]เย็น '!G36+'[14]เช้า '!G36+[14]บ่าย!G36</f>
        <v>0</v>
      </c>
      <c r="H36" s="27">
        <f>'[14]เย็น '!H36+'[14]เช้า '!H36+[14]บ่าย!H36</f>
        <v>0</v>
      </c>
      <c r="I36" s="27">
        <f>'[14]เย็น '!I36+'[14]เช้า '!I36+[14]บ่าย!I36</f>
        <v>0</v>
      </c>
      <c r="J36" s="27">
        <f t="shared" si="0"/>
        <v>0</v>
      </c>
      <c r="K36" s="27">
        <f>'[14]เย็น '!J36+'[14]เช้า '!J36+[14]บ่าย!J36</f>
        <v>0</v>
      </c>
      <c r="L36" s="27">
        <f>'[14]เย็น '!K36+'[14]เช้า '!K36+[14]บ่าย!K36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'[14]เย็น '!D37+'[14]เช้า '!D37+[14]บ่าย!D37</f>
        <v>0</v>
      </c>
      <c r="E37" s="27">
        <f>'[14]เย็น '!E37+'[14]เช้า '!E37+[14]บ่าย!E37</f>
        <v>0</v>
      </c>
      <c r="F37" s="27">
        <f>'[14]เย็น '!F37+'[14]เช้า '!F37+[14]บ่าย!F37</f>
        <v>0</v>
      </c>
      <c r="G37" s="27">
        <f>'[14]เย็น '!G37+'[14]เช้า '!G37+[14]บ่าย!G37</f>
        <v>0</v>
      </c>
      <c r="H37" s="27">
        <f>'[14]เย็น '!H37+'[14]เช้า '!H37+[14]บ่าย!H37</f>
        <v>0</v>
      </c>
      <c r="I37" s="27">
        <f>'[14]เย็น '!I37+'[14]เช้า '!I37+[14]บ่าย!I37</f>
        <v>0</v>
      </c>
      <c r="J37" s="27">
        <f t="shared" si="0"/>
        <v>0</v>
      </c>
      <c r="K37" s="27">
        <f>'[14]เย็น '!J37+'[14]เช้า '!J37+[14]บ่าย!J37</f>
        <v>0</v>
      </c>
      <c r="L37" s="27">
        <f>'[14]เย็น '!K37+'[14]เช้า '!K37+[14]บ่าย!K37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'[14]เย็น '!D38+'[14]เช้า '!D38+[14]บ่าย!D38</f>
        <v>0</v>
      </c>
      <c r="E38" s="27">
        <f>'[14]เย็น '!E38+'[14]เช้า '!E38+[14]บ่าย!E38</f>
        <v>0</v>
      </c>
      <c r="F38" s="27">
        <f>'[14]เย็น '!F38+'[14]เช้า '!F38+[14]บ่าย!F38</f>
        <v>0</v>
      </c>
      <c r="G38" s="27">
        <f>'[14]เย็น '!G38+'[14]เช้า '!G38+[14]บ่าย!G38</f>
        <v>0</v>
      </c>
      <c r="H38" s="27">
        <f>'[14]เย็น '!H38+'[14]เช้า '!H38+[14]บ่าย!H38</f>
        <v>0</v>
      </c>
      <c r="I38" s="27">
        <f>'[14]เย็น '!I38+'[14]เช้า '!I38+[14]บ่าย!I38</f>
        <v>0</v>
      </c>
      <c r="J38" s="27">
        <f t="shared" si="0"/>
        <v>0</v>
      </c>
      <c r="K38" s="27">
        <f>'[14]เย็น '!J38+'[14]เช้า '!J38+[14]บ่าย!J38</f>
        <v>0</v>
      </c>
      <c r="L38" s="27">
        <f>'[14]เย็น '!K38+'[14]เช้า '!K38+[14]บ่าย!K38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'[14]เย็น '!D39+'[14]เช้า '!D39+[14]บ่าย!D39</f>
        <v>0</v>
      </c>
      <c r="E39" s="27">
        <f>'[14]เย็น '!E39+'[14]เช้า '!E39+[14]บ่าย!E39</f>
        <v>0</v>
      </c>
      <c r="F39" s="27">
        <f>'[14]เย็น '!F39+'[14]เช้า '!F39+[14]บ่าย!F39</f>
        <v>0</v>
      </c>
      <c r="G39" s="27">
        <f>'[14]เย็น '!G39+'[14]เช้า '!G39+[14]บ่าย!G39</f>
        <v>0</v>
      </c>
      <c r="H39" s="27">
        <f>'[14]เย็น '!H39+'[14]เช้า '!H39+[14]บ่าย!H39</f>
        <v>0</v>
      </c>
      <c r="I39" s="27">
        <f>'[14]เย็น '!I39+'[14]เช้า '!I39+[14]บ่าย!I39</f>
        <v>0</v>
      </c>
      <c r="J39" s="27">
        <f t="shared" si="0"/>
        <v>0</v>
      </c>
      <c r="K39" s="27">
        <f>'[14]เย็น '!J39+'[14]เช้า '!J39+[14]บ่าย!J39</f>
        <v>0</v>
      </c>
      <c r="L39" s="27">
        <f>'[14]เย็น '!K39+'[14]เช้า '!K39+[14]บ่าย!K39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'[14]เย็น '!D40+'[14]เช้า '!D40+[14]บ่าย!D40</f>
        <v>0</v>
      </c>
      <c r="E40" s="27">
        <f>'[14]เย็น '!E40+'[14]เช้า '!E40+[14]บ่าย!E40</f>
        <v>0</v>
      </c>
      <c r="F40" s="27">
        <f>'[14]เย็น '!F40+'[14]เช้า '!F40+[14]บ่าย!F40</f>
        <v>0</v>
      </c>
      <c r="G40" s="27">
        <f>'[14]เย็น '!G40+'[14]เช้า '!G40+[14]บ่าย!G40</f>
        <v>0</v>
      </c>
      <c r="H40" s="27">
        <f>'[14]เย็น '!H40+'[14]เช้า '!H40+[14]บ่าย!H40</f>
        <v>0</v>
      </c>
      <c r="I40" s="27">
        <f>'[14]เย็น '!I40+'[14]เช้า '!I40+[14]บ่าย!I40</f>
        <v>0</v>
      </c>
      <c r="J40" s="27">
        <f t="shared" si="0"/>
        <v>0</v>
      </c>
      <c r="K40" s="27">
        <f>'[14]เย็น '!J40+'[14]เช้า '!J40+[14]บ่าย!J40</f>
        <v>0</v>
      </c>
      <c r="L40" s="27">
        <f>'[14]เย็น '!K40+'[14]เช้า '!K40+[14]บ่าย!K40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'[14]เย็น '!D41+'[14]เช้า '!D41+[14]บ่าย!D41</f>
        <v>0</v>
      </c>
      <c r="E41" s="27">
        <f>'[14]เย็น '!E41+'[14]เช้า '!E41+[14]บ่าย!E41</f>
        <v>0</v>
      </c>
      <c r="F41" s="27">
        <f>'[14]เย็น '!F41+'[14]เช้า '!F41+[14]บ่าย!F41</f>
        <v>0</v>
      </c>
      <c r="G41" s="27">
        <f>'[14]เย็น '!G41+'[14]เช้า '!G41+[14]บ่าย!G41</f>
        <v>0</v>
      </c>
      <c r="H41" s="27">
        <f>'[14]เย็น '!H41+'[14]เช้า '!H41+[14]บ่าย!H41</f>
        <v>0</v>
      </c>
      <c r="I41" s="27">
        <f>'[14]เย็น '!I41+'[14]เช้า '!I41+[14]บ่าย!I41</f>
        <v>0</v>
      </c>
      <c r="J41" s="27">
        <f t="shared" si="0"/>
        <v>0</v>
      </c>
      <c r="K41" s="27">
        <f>'[14]เย็น '!J41+'[14]เช้า '!J41+[14]บ่าย!J41</f>
        <v>0</v>
      </c>
      <c r="L41" s="27">
        <f>'[14]เย็น '!K41+'[14]เช้า '!K41+[14]บ่าย!K41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'[14]เย็น '!D42+'[14]เช้า '!D42+[14]บ่าย!D42</f>
        <v>0</v>
      </c>
      <c r="E42" s="27">
        <f>'[14]เย็น '!E42+'[14]เช้า '!E42+[14]บ่าย!E42</f>
        <v>0</v>
      </c>
      <c r="F42" s="27">
        <f>'[14]เย็น '!F42+'[14]เช้า '!F42+[14]บ่าย!F42</f>
        <v>0</v>
      </c>
      <c r="G42" s="27">
        <f>'[14]เย็น '!G42+'[14]เช้า '!G42+[14]บ่าย!G42</f>
        <v>0</v>
      </c>
      <c r="H42" s="27">
        <f>'[14]เย็น '!H42+'[14]เช้า '!H42+[14]บ่าย!H42</f>
        <v>0</v>
      </c>
      <c r="I42" s="27">
        <f>'[14]เย็น '!I42+'[14]เช้า '!I42+[14]บ่าย!I42</f>
        <v>0</v>
      </c>
      <c r="J42" s="27">
        <f t="shared" si="0"/>
        <v>0</v>
      </c>
      <c r="K42" s="27">
        <f>'[14]เย็น '!J42+'[14]เช้า '!J42+[14]บ่าย!J42</f>
        <v>0</v>
      </c>
      <c r="L42" s="27">
        <f>'[14]เย็น '!K42+'[14]เช้า '!K42+[14]บ่าย!K42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'[14]เย็น '!D43+'[14]เช้า '!D43+[14]บ่าย!D43</f>
        <v>0</v>
      </c>
      <c r="E43" s="27">
        <f>'[14]เย็น '!E43+'[14]เช้า '!E43+[14]บ่าย!E43</f>
        <v>0</v>
      </c>
      <c r="F43" s="27">
        <f>'[14]เย็น '!F43+'[14]เช้า '!F43+[14]บ่าย!F43</f>
        <v>0</v>
      </c>
      <c r="G43" s="27">
        <f>'[14]เย็น '!G43+'[14]เช้า '!G43+[14]บ่าย!G43</f>
        <v>0</v>
      </c>
      <c r="H43" s="27">
        <f>'[14]เย็น '!H43+'[14]เช้า '!H43+[14]บ่าย!H43</f>
        <v>0</v>
      </c>
      <c r="I43" s="27">
        <f>'[14]เย็น '!I43+'[14]เช้า '!I43+[14]บ่าย!I43</f>
        <v>0</v>
      </c>
      <c r="J43" s="27">
        <f t="shared" si="0"/>
        <v>0</v>
      </c>
      <c r="K43" s="27">
        <f>'[14]เย็น '!J43+'[14]เช้า '!J43+[14]บ่าย!J43</f>
        <v>0</v>
      </c>
      <c r="L43" s="27">
        <f>'[14]เย็น '!K43+'[14]เช้า '!K43+[14]บ่าย!K43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'[14]เย็น '!D44+'[14]เช้า '!D44+[14]บ่าย!D44</f>
        <v>0</v>
      </c>
      <c r="E44" s="27">
        <f>'[14]เย็น '!E44+'[14]เช้า '!E44+[14]บ่าย!E44</f>
        <v>0</v>
      </c>
      <c r="F44" s="27">
        <f>'[14]เย็น '!F44+'[14]เช้า '!F44+[14]บ่าย!F44</f>
        <v>0</v>
      </c>
      <c r="G44" s="27">
        <f>'[14]เย็น '!G44+'[14]เช้า '!G44+[14]บ่าย!G44</f>
        <v>0</v>
      </c>
      <c r="H44" s="27">
        <f>'[14]เย็น '!H44+'[14]เช้า '!H44+[14]บ่าย!H44</f>
        <v>0</v>
      </c>
      <c r="I44" s="27">
        <f>'[14]เย็น '!I44+'[14]เช้า '!I44+[14]บ่าย!I44</f>
        <v>0</v>
      </c>
      <c r="J44" s="27">
        <f t="shared" si="0"/>
        <v>0</v>
      </c>
      <c r="K44" s="27">
        <f>'[14]เย็น '!J44+'[14]เช้า '!J44+[14]บ่าย!J44</f>
        <v>0</v>
      </c>
      <c r="L44" s="27">
        <f>'[14]เย็น '!K44+'[14]เช้า '!K44+[14]บ่าย!K44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'[14]เย็น '!D45+'[14]เช้า '!D45+[14]บ่าย!D45</f>
        <v>0</v>
      </c>
      <c r="E45" s="27">
        <f>'[14]เย็น '!E45+'[14]เช้า '!E45+[14]บ่าย!E45</f>
        <v>0</v>
      </c>
      <c r="F45" s="27">
        <f>'[14]เย็น '!F45+'[14]เช้า '!F45+[14]บ่าย!F45</f>
        <v>0</v>
      </c>
      <c r="G45" s="27">
        <f>'[14]เย็น '!G45+'[14]เช้า '!G45+[14]บ่าย!G45</f>
        <v>0</v>
      </c>
      <c r="H45" s="27">
        <f>'[14]เย็น '!H45+'[14]เช้า '!H45+[14]บ่าย!H45</f>
        <v>0</v>
      </c>
      <c r="I45" s="27">
        <f>'[14]เย็น '!I45+'[14]เช้า '!I45+[14]บ่าย!I45</f>
        <v>0</v>
      </c>
      <c r="J45" s="27">
        <f t="shared" si="0"/>
        <v>0</v>
      </c>
      <c r="K45" s="27">
        <f>'[14]เย็น '!J45+'[14]เช้า '!J45+[14]บ่าย!J45</f>
        <v>0</v>
      </c>
      <c r="L45" s="27">
        <f>'[14]เย็น '!K45+'[14]เช้า '!K45+[14]บ่าย!K45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'[14]เย็น '!D46+'[14]เช้า '!D46+[14]บ่าย!D46</f>
        <v>0</v>
      </c>
      <c r="E46" s="27">
        <f>'[14]เย็น '!E46+'[14]เช้า '!E46+[14]บ่าย!E46</f>
        <v>0</v>
      </c>
      <c r="F46" s="27">
        <f>'[14]เย็น '!F46+'[14]เช้า '!F46+[14]บ่าย!F46</f>
        <v>0</v>
      </c>
      <c r="G46" s="27">
        <f>'[14]เย็น '!G46+'[14]เช้า '!G46+[14]บ่าย!G46</f>
        <v>0</v>
      </c>
      <c r="H46" s="27">
        <f>'[14]เย็น '!H46+'[14]เช้า '!H46+[14]บ่าย!H46</f>
        <v>0</v>
      </c>
      <c r="I46" s="27">
        <f>'[14]เย็น '!I46+'[14]เช้า '!I46+[14]บ่าย!I46</f>
        <v>0</v>
      </c>
      <c r="J46" s="27">
        <f t="shared" si="0"/>
        <v>0</v>
      </c>
      <c r="K46" s="27">
        <f>'[14]เย็น '!J46+'[14]เช้า '!J46+[14]บ่าย!J46</f>
        <v>0</v>
      </c>
      <c r="L46" s="27">
        <f>'[14]เย็น '!K46+'[14]เช้า '!K46+[14]บ่าย!K46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'[14]เย็น '!D47+'[14]เช้า '!D47+[14]บ่าย!D47</f>
        <v>0</v>
      </c>
      <c r="E47" s="27">
        <f>'[14]เย็น '!E47+'[14]เช้า '!E47+[14]บ่าย!E47</f>
        <v>0</v>
      </c>
      <c r="F47" s="27">
        <f>'[14]เย็น '!F47+'[14]เช้า '!F47+[14]บ่าย!F47</f>
        <v>0</v>
      </c>
      <c r="G47" s="27">
        <f>'[14]เย็น '!G47+'[14]เช้า '!G47+[14]บ่าย!G47</f>
        <v>0</v>
      </c>
      <c r="H47" s="27">
        <f>'[14]เย็น '!H47+'[14]เช้า '!H47+[14]บ่าย!H47</f>
        <v>0</v>
      </c>
      <c r="I47" s="27">
        <f>'[14]เย็น '!I47+'[14]เช้า '!I47+[14]บ่าย!I47</f>
        <v>0</v>
      </c>
      <c r="J47" s="27">
        <f t="shared" si="0"/>
        <v>0</v>
      </c>
      <c r="K47" s="27">
        <f>'[14]เย็น '!J47+'[14]เช้า '!J47+[14]บ่าย!J47</f>
        <v>0</v>
      </c>
      <c r="L47" s="27">
        <f>'[14]เย็น '!K47+'[14]เช้า '!K47+[14]บ่าย!K47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'[14]เย็น '!D48+'[14]เช้า '!D48+[14]บ่าย!D48</f>
        <v>0</v>
      </c>
      <c r="E48" s="27">
        <f>'[14]เย็น '!E48+'[14]เช้า '!E48+[14]บ่าย!E48</f>
        <v>0</v>
      </c>
      <c r="F48" s="27">
        <f>'[14]เย็น '!F48+'[14]เช้า '!F48+[14]บ่าย!F48</f>
        <v>0</v>
      </c>
      <c r="G48" s="27">
        <f>'[14]เย็น '!G48+'[14]เช้า '!G48+[14]บ่าย!G48</f>
        <v>0</v>
      </c>
      <c r="H48" s="27">
        <f>'[14]เย็น '!H48+'[14]เช้า '!H48+[14]บ่าย!H48</f>
        <v>0</v>
      </c>
      <c r="I48" s="27">
        <f>'[14]เย็น '!I48+'[14]เช้า '!I48+[14]บ่าย!I48</f>
        <v>0</v>
      </c>
      <c r="J48" s="27">
        <f t="shared" si="0"/>
        <v>0</v>
      </c>
      <c r="K48" s="27">
        <f>'[14]เย็น '!J48+'[14]เช้า '!J48+[14]บ่าย!J48</f>
        <v>0</v>
      </c>
      <c r="L48" s="27">
        <f>'[14]เย็น '!K48+'[14]เช้า '!K48+[14]บ่าย!K48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'[14]เย็น '!D49+'[14]เช้า '!D49+[14]บ่าย!D49</f>
        <v>0</v>
      </c>
      <c r="E49" s="27">
        <f>'[14]เย็น '!E49+'[14]เช้า '!E49+[14]บ่าย!E49</f>
        <v>0</v>
      </c>
      <c r="F49" s="27">
        <f>'[14]เย็น '!F49+'[14]เช้า '!F49+[14]บ่าย!F49</f>
        <v>0</v>
      </c>
      <c r="G49" s="27">
        <f>'[14]เย็น '!G49+'[14]เช้า '!G49+[14]บ่าย!G49</f>
        <v>0</v>
      </c>
      <c r="H49" s="27">
        <f>'[14]เย็น '!H49+'[14]เช้า '!H49+[14]บ่าย!H49</f>
        <v>0</v>
      </c>
      <c r="I49" s="27">
        <f>'[14]เย็น '!I49+'[14]เช้า '!I49+[14]บ่าย!I49</f>
        <v>0</v>
      </c>
      <c r="J49" s="27">
        <f t="shared" si="0"/>
        <v>0</v>
      </c>
      <c r="K49" s="27">
        <f>'[14]เย็น '!J49+'[14]เช้า '!J49+[14]บ่าย!J49</f>
        <v>0</v>
      </c>
      <c r="L49" s="27">
        <f>'[14]เย็น '!K49+'[14]เช้า '!K49+[14]บ่าย!K49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'[14]เย็น '!D50+'[14]เช้า '!D50+[14]บ่าย!D50</f>
        <v>0</v>
      </c>
      <c r="E50" s="27">
        <f>'[14]เย็น '!E50+'[14]เช้า '!E50+[14]บ่าย!E50</f>
        <v>0</v>
      </c>
      <c r="F50" s="27">
        <f>'[14]เย็น '!F50+'[14]เช้า '!F50+[14]บ่าย!F50</f>
        <v>0</v>
      </c>
      <c r="G50" s="27">
        <f>'[14]เย็น '!G50+'[14]เช้า '!G50+[14]บ่าย!G50</f>
        <v>0</v>
      </c>
      <c r="H50" s="27">
        <f>'[14]เย็น '!H50+'[14]เช้า '!H50+[14]บ่าย!H50</f>
        <v>0</v>
      </c>
      <c r="I50" s="27">
        <f>'[14]เย็น '!I50+'[14]เช้า '!I50+[14]บ่าย!I50</f>
        <v>0</v>
      </c>
      <c r="J50" s="27">
        <f t="shared" si="0"/>
        <v>0</v>
      </c>
      <c r="K50" s="27">
        <f>'[14]เย็น '!J50+'[14]เช้า '!J50+[14]บ่าย!J50</f>
        <v>0</v>
      </c>
      <c r="L50" s="27">
        <f>'[14]เย็น '!K50+'[14]เช้า '!K50+[14]บ่าย!K50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'[14]เย็น '!D51+'[14]เช้า '!D51+[14]บ่าย!D51</f>
        <v>0</v>
      </c>
      <c r="E51" s="27">
        <f>'[14]เย็น '!E51+'[14]เช้า '!E51+[14]บ่าย!E51</f>
        <v>0</v>
      </c>
      <c r="F51" s="27">
        <f>'[14]เย็น '!F51+'[14]เช้า '!F51+[14]บ่าย!F51</f>
        <v>0</v>
      </c>
      <c r="G51" s="27">
        <f>'[14]เย็น '!G51+'[14]เช้า '!G51+[14]บ่าย!G51</f>
        <v>0</v>
      </c>
      <c r="H51" s="27">
        <f>'[14]เย็น '!H51+'[14]เช้า '!H51+[14]บ่าย!H51</f>
        <v>0</v>
      </c>
      <c r="I51" s="27">
        <f>'[14]เย็น '!I51+'[14]เช้า '!I51+[14]บ่าย!I51</f>
        <v>0</v>
      </c>
      <c r="J51" s="27">
        <f t="shared" si="0"/>
        <v>0</v>
      </c>
      <c r="K51" s="27">
        <f>'[14]เย็น '!J51+'[14]เช้า '!J51+[14]บ่าย!J51</f>
        <v>0</v>
      </c>
      <c r="L51" s="27">
        <f>'[14]เย็น '!K51+'[14]เช้า '!K51+[14]บ่าย!K51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'[14]เย็น '!D52+'[14]เช้า '!D52+[14]บ่าย!D52</f>
        <v>0</v>
      </c>
      <c r="E52" s="27">
        <f>'[14]เย็น '!E52+'[14]เช้า '!E52+[14]บ่าย!E52</f>
        <v>0</v>
      </c>
      <c r="F52" s="27">
        <f>'[14]เย็น '!F52+'[14]เช้า '!F52+[14]บ่าย!F52</f>
        <v>0</v>
      </c>
      <c r="G52" s="27">
        <f>'[14]เย็น '!G52+'[14]เช้า '!G52+[14]บ่าย!G52</f>
        <v>0</v>
      </c>
      <c r="H52" s="27">
        <f>'[14]เย็น '!H52+'[14]เช้า '!H52+[14]บ่าย!H52</f>
        <v>0</v>
      </c>
      <c r="I52" s="27">
        <f>'[14]เย็น '!I52+'[14]เช้า '!I52+[14]บ่าย!I52</f>
        <v>0</v>
      </c>
      <c r="J52" s="27">
        <f t="shared" si="0"/>
        <v>0</v>
      </c>
      <c r="K52" s="27">
        <f>'[14]เย็น '!J52+'[14]เช้า '!J52+[14]บ่าย!J52</f>
        <v>0</v>
      </c>
      <c r="L52" s="27">
        <f>'[14]เย็น '!K52+'[14]เช้า '!K52+[14]บ่าย!K52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'[14]เย็น '!D53+'[14]เช้า '!D53+[14]บ่าย!D53</f>
        <v>0</v>
      </c>
      <c r="E53" s="27">
        <f>'[14]เย็น '!E53+'[14]เช้า '!E53+[14]บ่าย!E53</f>
        <v>0</v>
      </c>
      <c r="F53" s="27">
        <f>'[14]เย็น '!F53+'[14]เช้า '!F53+[14]บ่าย!F53</f>
        <v>0</v>
      </c>
      <c r="G53" s="27">
        <f>'[14]เย็น '!G53+'[14]เช้า '!G53+[14]บ่าย!G53</f>
        <v>0</v>
      </c>
      <c r="H53" s="27">
        <f>'[14]เย็น '!H53+'[14]เช้า '!H53+[14]บ่าย!H53</f>
        <v>0</v>
      </c>
      <c r="I53" s="27">
        <f>'[14]เย็น '!I53+'[14]เช้า '!I53+[14]บ่าย!I53</f>
        <v>0</v>
      </c>
      <c r="J53" s="27">
        <f t="shared" si="0"/>
        <v>0</v>
      </c>
      <c r="K53" s="27">
        <f>'[14]เย็น '!J53+'[14]เช้า '!J53+[14]บ่าย!J53</f>
        <v>0</v>
      </c>
      <c r="L53" s="27">
        <f>'[14]เย็น '!K53+'[14]เช้า '!K53+[14]บ่าย!K53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'[14]เย็น '!D54+'[14]เช้า '!D54+[14]บ่าย!D54</f>
        <v>0</v>
      </c>
      <c r="E54" s="27">
        <f>'[14]เย็น '!E54+'[14]เช้า '!E54+[14]บ่าย!E54</f>
        <v>0</v>
      </c>
      <c r="F54" s="27">
        <f>'[14]เย็น '!F54+'[14]เช้า '!F54+[14]บ่าย!F54</f>
        <v>0</v>
      </c>
      <c r="G54" s="27">
        <f>'[14]เย็น '!G54+'[14]เช้า '!G54+[14]บ่าย!G54</f>
        <v>0</v>
      </c>
      <c r="H54" s="27">
        <f>'[14]เย็น '!H54+'[14]เช้า '!H54+[14]บ่าย!H54</f>
        <v>0</v>
      </c>
      <c r="I54" s="27">
        <f>'[14]เย็น '!I54+'[14]เช้า '!I54+[14]บ่าย!I54</f>
        <v>0</v>
      </c>
      <c r="J54" s="27">
        <f t="shared" si="0"/>
        <v>0</v>
      </c>
      <c r="K54" s="27">
        <f>'[14]เย็น '!J54+'[14]เช้า '!J54+[14]บ่าย!J54</f>
        <v>0</v>
      </c>
      <c r="L54" s="27">
        <f>'[14]เย็น '!K54+'[14]เช้า '!K54+[14]บ่าย!K54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'[14]เย็น '!D55+'[14]เช้า '!D55+[14]บ่าย!D55</f>
        <v>0</v>
      </c>
      <c r="E55" s="27">
        <f>'[14]เย็น '!E55+'[14]เช้า '!E55+[14]บ่าย!E55</f>
        <v>0</v>
      </c>
      <c r="F55" s="27">
        <f>'[14]เย็น '!F55+'[14]เช้า '!F55+[14]บ่าย!F55</f>
        <v>0</v>
      </c>
      <c r="G55" s="27">
        <f>'[14]เย็น '!G55+'[14]เช้า '!G55+[14]บ่าย!G55</f>
        <v>0</v>
      </c>
      <c r="H55" s="27">
        <f>'[14]เย็น '!H55+'[14]เช้า '!H55+[14]บ่าย!H55</f>
        <v>0</v>
      </c>
      <c r="I55" s="27">
        <f>'[14]เย็น '!I55+'[14]เช้า '!I55+[14]บ่าย!I55</f>
        <v>0</v>
      </c>
      <c r="J55" s="27">
        <f t="shared" si="0"/>
        <v>0</v>
      </c>
      <c r="K55" s="27">
        <f>'[14]เย็น '!J55+'[14]เช้า '!J55+[14]บ่าย!J55</f>
        <v>0</v>
      </c>
      <c r="L55" s="27">
        <f>'[14]เย็น '!K55+'[14]เช้า '!K55+[14]บ่าย!K55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'[14]เย็น '!D56+'[14]เช้า '!D56+[14]บ่าย!D56</f>
        <v>0</v>
      </c>
      <c r="E56" s="27">
        <f>'[14]เย็น '!E56+'[14]เช้า '!E56+[14]บ่าย!E56</f>
        <v>0</v>
      </c>
      <c r="F56" s="27">
        <f>'[14]เย็น '!F56+'[14]เช้า '!F56+[14]บ่าย!F56</f>
        <v>0</v>
      </c>
      <c r="G56" s="27">
        <f>'[14]เย็น '!G56+'[14]เช้า '!G56+[14]บ่าย!G56</f>
        <v>0</v>
      </c>
      <c r="H56" s="27">
        <f>'[14]เย็น '!H56+'[14]เช้า '!H56+[14]บ่าย!H56</f>
        <v>0</v>
      </c>
      <c r="I56" s="27">
        <f>'[14]เย็น '!I56+'[14]เช้า '!I56+[14]บ่าย!I56</f>
        <v>0</v>
      </c>
      <c r="J56" s="27">
        <f t="shared" si="0"/>
        <v>0</v>
      </c>
      <c r="K56" s="27">
        <f>'[14]เย็น '!J56+'[14]เช้า '!J56+[14]บ่าย!J56</f>
        <v>0</v>
      </c>
      <c r="L56" s="27">
        <f>'[14]เย็น '!K56+'[14]เช้า '!K56+[14]บ่าย!K56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'[14]เย็น '!D57+'[14]เช้า '!D57+[14]บ่าย!D57</f>
        <v>0</v>
      </c>
      <c r="E57" s="27">
        <f>'[14]เย็น '!E57+'[14]เช้า '!E57+[14]บ่าย!E57</f>
        <v>0</v>
      </c>
      <c r="F57" s="27">
        <f>'[14]เย็น '!F57+'[14]เช้า '!F57+[14]บ่าย!F57</f>
        <v>0</v>
      </c>
      <c r="G57" s="27">
        <f>'[14]เย็น '!G57+'[14]เช้า '!G57+[14]บ่าย!G57</f>
        <v>0</v>
      </c>
      <c r="H57" s="27">
        <f>'[14]เย็น '!H57+'[14]เช้า '!H57+[14]บ่าย!H57</f>
        <v>0</v>
      </c>
      <c r="I57" s="27">
        <f>'[14]เย็น '!I57+'[14]เช้า '!I57+[14]บ่าย!I57</f>
        <v>0</v>
      </c>
      <c r="J57" s="27">
        <f t="shared" si="0"/>
        <v>0</v>
      </c>
      <c r="K57" s="27">
        <f>'[14]เย็น '!J57+'[14]เช้า '!J57+[14]บ่าย!J57</f>
        <v>0</v>
      </c>
      <c r="L57" s="27">
        <f>'[14]เย็น '!K57+'[14]เช้า '!K57+[14]บ่าย!K57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'[14]เย็น '!D58+'[14]เช้า '!D58+[14]บ่าย!D58</f>
        <v>0</v>
      </c>
      <c r="E58" s="27">
        <f>'[14]เย็น '!E58+'[14]เช้า '!E58+[14]บ่าย!E58</f>
        <v>0</v>
      </c>
      <c r="F58" s="27">
        <f>'[14]เย็น '!F58+'[14]เช้า '!F58+[14]บ่าย!F58</f>
        <v>0</v>
      </c>
      <c r="G58" s="27">
        <f>'[14]เย็น '!G58+'[14]เช้า '!G58+[14]บ่าย!G58</f>
        <v>0</v>
      </c>
      <c r="H58" s="27">
        <f>'[14]เย็น '!H58+'[14]เช้า '!H58+[14]บ่าย!H58</f>
        <v>0</v>
      </c>
      <c r="I58" s="27">
        <f>'[14]เย็น '!I58+'[14]เช้า '!I58+[14]บ่าย!I58</f>
        <v>0</v>
      </c>
      <c r="J58" s="27">
        <f t="shared" si="0"/>
        <v>0</v>
      </c>
      <c r="K58" s="27">
        <f>'[14]เย็น '!J58+'[14]เช้า '!J58+[14]บ่าย!J58</f>
        <v>0</v>
      </c>
      <c r="L58" s="27">
        <f>'[14]เย็น '!K58+'[14]เช้า '!K58+[14]บ่าย!K58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'[14]เย็น '!D59+'[14]เช้า '!D59+[14]บ่าย!D59</f>
        <v>0</v>
      </c>
      <c r="E59" s="27">
        <f>'[14]เย็น '!E59+'[14]เช้า '!E59+[14]บ่าย!E59</f>
        <v>0</v>
      </c>
      <c r="F59" s="27">
        <f>'[14]เย็น '!F59+'[14]เช้า '!F59+[14]บ่าย!F59</f>
        <v>0</v>
      </c>
      <c r="G59" s="27">
        <f>'[14]เย็น '!G59+'[14]เช้า '!G59+[14]บ่าย!G59</f>
        <v>0</v>
      </c>
      <c r="H59" s="27">
        <f>'[14]เย็น '!H59+'[14]เช้า '!H59+[14]บ่าย!H59</f>
        <v>0</v>
      </c>
      <c r="I59" s="27">
        <f>'[14]เย็น '!I59+'[14]เช้า '!I59+[14]บ่าย!I59</f>
        <v>0</v>
      </c>
      <c r="J59" s="27">
        <f t="shared" si="0"/>
        <v>0</v>
      </c>
      <c r="K59" s="27">
        <f>'[14]เย็น '!J59+'[14]เช้า '!J59+[14]บ่าย!J59</f>
        <v>0</v>
      </c>
      <c r="L59" s="27">
        <f>'[14]เย็น '!K59+'[14]เช้า '!K59+[14]บ่าย!K59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'[14]เย็น '!D60+'[14]เช้า '!D60+[14]บ่าย!D60</f>
        <v>0</v>
      </c>
      <c r="E60" s="27">
        <f>'[14]เย็น '!E60+'[14]เช้า '!E60+[14]บ่าย!E60</f>
        <v>0</v>
      </c>
      <c r="F60" s="27">
        <f>'[14]เย็น '!F60+'[14]เช้า '!F60+[14]บ่าย!F60</f>
        <v>0</v>
      </c>
      <c r="G60" s="27">
        <f>'[14]เย็น '!G60+'[14]เช้า '!G60+[14]บ่าย!G60</f>
        <v>0</v>
      </c>
      <c r="H60" s="27">
        <f>'[14]เย็น '!H60+'[14]เช้า '!H60+[14]บ่าย!H60</f>
        <v>0</v>
      </c>
      <c r="I60" s="27">
        <f>'[14]เย็น '!I60+'[14]เช้า '!I60+[14]บ่าย!I60</f>
        <v>0</v>
      </c>
      <c r="J60" s="27">
        <f t="shared" si="0"/>
        <v>0</v>
      </c>
      <c r="K60" s="27">
        <f>'[14]เย็น '!J60+'[14]เช้า '!J60+[14]บ่าย!J60</f>
        <v>0</v>
      </c>
      <c r="L60" s="27">
        <f>'[14]เย็น '!K60+'[14]เช้า '!K60+[14]บ่าย!K60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'[14]เย็น '!D61+'[14]เช้า '!D61+[14]บ่าย!D61</f>
        <v>0</v>
      </c>
      <c r="E61" s="27">
        <f>'[14]เย็น '!E61+'[14]เช้า '!E61+[14]บ่าย!E61</f>
        <v>0</v>
      </c>
      <c r="F61" s="27">
        <f>'[14]เย็น '!F61+'[14]เช้า '!F61+[14]บ่าย!F61</f>
        <v>0</v>
      </c>
      <c r="G61" s="27">
        <f>'[14]เย็น '!G61+'[14]เช้า '!G61+[14]บ่าย!G61</f>
        <v>0</v>
      </c>
      <c r="H61" s="27">
        <f>'[14]เย็น '!H61+'[14]เช้า '!H61+[14]บ่าย!H61</f>
        <v>0</v>
      </c>
      <c r="I61" s="27">
        <f>'[14]เย็น '!I61+'[14]เช้า '!I61+[14]บ่าย!I61</f>
        <v>0</v>
      </c>
      <c r="J61" s="27">
        <f t="shared" si="0"/>
        <v>0</v>
      </c>
      <c r="K61" s="27">
        <f>'[14]เย็น '!J61+'[14]เช้า '!J61+[14]บ่าย!J61</f>
        <v>0</v>
      </c>
      <c r="L61" s="27">
        <f>'[14]เย็น '!K61+'[14]เช้า '!K61+[14]บ่าย!K61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'[14]เย็น '!D62+'[14]เช้า '!D62+[14]บ่าย!D62</f>
        <v>0</v>
      </c>
      <c r="E62" s="27">
        <f>'[14]เย็น '!E62+'[14]เช้า '!E62+[14]บ่าย!E62</f>
        <v>0</v>
      </c>
      <c r="F62" s="27">
        <f>'[14]เย็น '!F62+'[14]เช้า '!F62+[14]บ่าย!F62</f>
        <v>0</v>
      </c>
      <c r="G62" s="27">
        <f>'[14]เย็น '!G62+'[14]เช้า '!G62+[14]บ่าย!G62</f>
        <v>0</v>
      </c>
      <c r="H62" s="27">
        <f>'[14]เย็น '!H62+'[14]เช้า '!H62+[14]บ่าย!H62</f>
        <v>0</v>
      </c>
      <c r="I62" s="27">
        <f>'[14]เย็น '!I62+'[14]เช้า '!I62+[14]บ่าย!I62</f>
        <v>0</v>
      </c>
      <c r="J62" s="27">
        <f t="shared" si="0"/>
        <v>0</v>
      </c>
      <c r="K62" s="27">
        <f>'[14]เย็น '!J62+'[14]เช้า '!J62+[14]บ่าย!J62</f>
        <v>0</v>
      </c>
      <c r="L62" s="27">
        <f>'[14]เย็น '!K62+'[14]เช้า '!K62+[14]บ่าย!K62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'[14]เย็น '!D63+'[14]เช้า '!D63+[14]บ่าย!D63</f>
        <v>0</v>
      </c>
      <c r="E63" s="27">
        <f>'[14]เย็น '!E63+'[14]เช้า '!E63+[14]บ่าย!E63</f>
        <v>0</v>
      </c>
      <c r="F63" s="27">
        <f>'[14]เย็น '!F63+'[14]เช้า '!F63+[14]บ่าย!F63</f>
        <v>0</v>
      </c>
      <c r="G63" s="27">
        <f>'[14]เย็น '!G63+'[14]เช้า '!G63+[14]บ่าย!G63</f>
        <v>0</v>
      </c>
      <c r="H63" s="27">
        <f>'[14]เย็น '!H63+'[14]เช้า '!H63+[14]บ่าย!H63</f>
        <v>0</v>
      </c>
      <c r="I63" s="27">
        <f>'[14]เย็น '!I63+'[14]เช้า '!I63+[14]บ่าย!I63</f>
        <v>0</v>
      </c>
      <c r="J63" s="27">
        <f t="shared" si="0"/>
        <v>0</v>
      </c>
      <c r="K63" s="27">
        <f>'[14]เย็น '!J63+'[14]เช้า '!J63+[14]บ่าย!J63</f>
        <v>0</v>
      </c>
      <c r="L63" s="27">
        <f>'[14]เย็น '!K63+'[14]เช้า '!K63+[14]บ่าย!K63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'[14]เย็น '!D64+'[14]เช้า '!D64+[14]บ่าย!D64</f>
        <v>0</v>
      </c>
      <c r="E64" s="27">
        <f>'[14]เย็น '!E64+'[14]เช้า '!E64+[14]บ่าย!E64</f>
        <v>0</v>
      </c>
      <c r="F64" s="27">
        <f>'[14]เย็น '!F64+'[14]เช้า '!F64+[14]บ่าย!F64</f>
        <v>0</v>
      </c>
      <c r="G64" s="27">
        <f>'[14]เย็น '!G64+'[14]เช้า '!G64+[14]บ่าย!G64</f>
        <v>0</v>
      </c>
      <c r="H64" s="27">
        <f>'[14]เย็น '!H64+'[14]เช้า '!H64+[14]บ่าย!H64</f>
        <v>0</v>
      </c>
      <c r="I64" s="27">
        <f>'[14]เย็น '!I64+'[14]เช้า '!I64+[14]บ่าย!I64</f>
        <v>0</v>
      </c>
      <c r="J64" s="27">
        <f t="shared" si="0"/>
        <v>0</v>
      </c>
      <c r="K64" s="27">
        <f>'[14]เย็น '!J64+'[14]เช้า '!J64+[14]บ่าย!J64</f>
        <v>0</v>
      </c>
      <c r="L64" s="27">
        <f>'[14]เย็น '!K64+'[14]เช้า '!K64+[14]บ่าย!K64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'[14]เย็น '!D65+'[14]เช้า '!D65+[14]บ่าย!D65</f>
        <v>0</v>
      </c>
      <c r="E65" s="27">
        <f>'[14]เย็น '!E65+'[14]เช้า '!E65+[14]บ่าย!E65</f>
        <v>0</v>
      </c>
      <c r="F65" s="27">
        <f>'[14]เย็น '!F65+'[14]เช้า '!F65+[14]บ่าย!F65</f>
        <v>0</v>
      </c>
      <c r="G65" s="27">
        <f>'[14]เย็น '!G65+'[14]เช้า '!G65+[14]บ่าย!G65</f>
        <v>0</v>
      </c>
      <c r="H65" s="27">
        <f>'[14]เย็น '!H65+'[14]เช้า '!H65+[14]บ่าย!H65</f>
        <v>0</v>
      </c>
      <c r="I65" s="27">
        <f>'[14]เย็น '!I65+'[14]เช้า '!I65+[14]บ่าย!I65</f>
        <v>0</v>
      </c>
      <c r="J65" s="27">
        <f t="shared" si="0"/>
        <v>0</v>
      </c>
      <c r="K65" s="27">
        <f>'[14]เย็น '!J65+'[14]เช้า '!J65+[14]บ่าย!J65</f>
        <v>0</v>
      </c>
      <c r="L65" s="27">
        <f>'[14]เย็น '!K65+'[14]เช้า '!K65+[14]บ่าย!K65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[14]บ่าย!D66+'[14]เช้า '!D66+'[14]เย็น '!D66</f>
        <v>0</v>
      </c>
      <c r="E66" s="27">
        <f>[14]บ่าย!E66+'[14]เช้า '!E66+'[14]เย็น '!E66</f>
        <v>0</v>
      </c>
      <c r="F66" s="27">
        <f>[14]บ่าย!F66+'[14]เช้า '!F66+'[14]เย็น '!F66</f>
        <v>0</v>
      </c>
      <c r="G66" s="27">
        <f>[14]บ่าย!G66+'[14]เช้า '!G66+'[14]เย็น '!G66</f>
        <v>0</v>
      </c>
      <c r="H66" s="27">
        <f>[14]บ่าย!H66+'[14]เช้า '!H66+'[14]เย็น '!H66</f>
        <v>0</v>
      </c>
      <c r="I66" s="27">
        <f>[14]บ่าย!I66+'[14]เช้า '!I66+'[14]เย็น '!I66</f>
        <v>0</v>
      </c>
      <c r="J66" s="27">
        <f t="shared" si="0"/>
        <v>0</v>
      </c>
      <c r="K66" s="27">
        <f>[14]บ่าย!J66+'[14]เช้า '!J66+'[14]เย็น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65"/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'[14]เย็น '!D69+'[14]เช้า '!D69+[14]บ่าย!D69</f>
        <v>17</v>
      </c>
      <c r="E69" s="27">
        <f>'[14]เย็น '!E69+'[14]เช้า '!E69+[14]บ่าย!E69</f>
        <v>2</v>
      </c>
      <c r="F69" s="27">
        <f>'[14]เย็น '!F69+'[14]เช้า '!F69+[14]บ่าย!F69</f>
        <v>52</v>
      </c>
      <c r="G69" s="27">
        <f>'[14]เย็น '!G69+'[14]เช้า '!G69+[14]บ่าย!G69</f>
        <v>4</v>
      </c>
      <c r="H69" s="27">
        <f>'[14]เย็น '!H69+'[14]เช้า '!H69+[14]บ่าย!H69</f>
        <v>0</v>
      </c>
      <c r="I69" s="27">
        <f>'[14]เย็น '!I69+'[14]เช้า '!I69+[14]บ่าย!I69</f>
        <v>0</v>
      </c>
      <c r="J69" s="27">
        <f t="shared" si="0"/>
        <v>4</v>
      </c>
      <c r="K69" s="27">
        <f>'[14]เย็น '!J69+'[14]เช้า '!J69+[14]บ่าย!J69</f>
        <v>0</v>
      </c>
      <c r="L69" s="27">
        <f>'[14]เย็น '!K69+'[14]เช้า '!K69+[14]บ่าย!K69</f>
        <v>0</v>
      </c>
      <c r="M69" s="28">
        <f t="shared" ref="M69:M76" si="3">SUM(D69:L69)</f>
        <v>79</v>
      </c>
      <c r="N69" s="21"/>
      <c r="O69" s="21">
        <v>33</v>
      </c>
      <c r="P69" s="21">
        <v>50</v>
      </c>
      <c r="Q69" s="21">
        <v>40</v>
      </c>
      <c r="R69" s="29">
        <f t="shared" ref="R69:R88" si="4">(N69+O69+P69+Q69)-M69</f>
        <v>44</v>
      </c>
    </row>
    <row r="70" spans="2:21" x14ac:dyDescent="0.25">
      <c r="B70" s="21">
        <v>1111023</v>
      </c>
      <c r="C70" s="37" t="s">
        <v>113</v>
      </c>
      <c r="D70" s="27">
        <f>'[14]เย็น '!D70+'[14]เช้า '!D70+[14]บ่าย!D70</f>
        <v>0</v>
      </c>
      <c r="E70" s="27">
        <f>'[14]เย็น '!E70+'[14]เช้า '!E70+[14]บ่าย!E70</f>
        <v>0</v>
      </c>
      <c r="F70" s="27">
        <f>'[14]เย็น '!F70+'[14]เช้า '!F70+[14]บ่าย!F70</f>
        <v>0</v>
      </c>
      <c r="G70" s="27">
        <f>'[14]เย็น '!G70+'[14]เช้า '!G70+[14]บ่าย!G70</f>
        <v>0</v>
      </c>
      <c r="H70" s="27">
        <f>'[14]เย็น '!H70+'[14]เช้า '!H70+[14]บ่าย!H70</f>
        <v>0</v>
      </c>
      <c r="I70" s="27">
        <f>'[14]เย็น '!I70+'[14]เช้า '!I70+[14]บ่าย!I70</f>
        <v>0</v>
      </c>
      <c r="J70" s="27">
        <f t="shared" si="0"/>
        <v>0</v>
      </c>
      <c r="K70" s="27">
        <f>'[14]เย็น '!J70+'[14]เช้า '!J70+[14]บ่าย!J70</f>
        <v>0</v>
      </c>
      <c r="L70" s="27">
        <f>'[14]เย็น '!K70+'[14]เช้า '!K70+[14]บ่าย!K70</f>
        <v>0</v>
      </c>
      <c r="M70" s="28">
        <f t="shared" si="3"/>
        <v>0</v>
      </c>
      <c r="N70" s="21"/>
      <c r="O70" s="21"/>
      <c r="P70" s="21"/>
      <c r="Q70" s="21"/>
      <c r="R70" s="29">
        <f t="shared" si="4"/>
        <v>0</v>
      </c>
    </row>
    <row r="71" spans="2:21" x14ac:dyDescent="0.25">
      <c r="B71" s="21">
        <v>1111016</v>
      </c>
      <c r="C71" s="37" t="s">
        <v>114</v>
      </c>
      <c r="D71" s="27">
        <f>'[14]เย็น '!D71+'[14]เช้า '!D71+[14]บ่าย!D71</f>
        <v>0</v>
      </c>
      <c r="E71" s="27">
        <f>'[14]เย็น '!E71+'[14]เช้า '!E71+[14]บ่าย!E71</f>
        <v>0</v>
      </c>
      <c r="F71" s="27">
        <f>'[14]เย็น '!F71+'[14]เช้า '!F71+[14]บ่าย!F71</f>
        <v>0</v>
      </c>
      <c r="G71" s="27">
        <f>'[14]เย็น '!G71+'[14]เช้า '!G71+[14]บ่าย!G71</f>
        <v>0</v>
      </c>
      <c r="H71" s="27">
        <f>'[14]เย็น '!H71+'[14]เช้า '!H71+[14]บ่าย!H71</f>
        <v>0</v>
      </c>
      <c r="I71" s="27">
        <f>'[14]เย็น '!I71+'[14]เช้า '!I71+[14]บ่าย!I71</f>
        <v>0</v>
      </c>
      <c r="J71" s="27">
        <f t="shared" si="0"/>
        <v>0</v>
      </c>
      <c r="K71" s="27">
        <f>'[14]เย็น '!J71+'[14]เช้า '!J71+[14]บ่าย!J71</f>
        <v>0</v>
      </c>
      <c r="L71" s="27">
        <f>'[14]เย็น '!K71+'[14]เช้า '!K71+[14]บ่าย!K71</f>
        <v>0</v>
      </c>
      <c r="M71" s="28">
        <f t="shared" si="3"/>
        <v>0</v>
      </c>
      <c r="N71" s="21"/>
      <c r="O71" s="21"/>
      <c r="P71" s="21"/>
      <c r="Q71" s="21"/>
      <c r="R71" s="29">
        <f t="shared" si="4"/>
        <v>0</v>
      </c>
    </row>
    <row r="72" spans="2:21" x14ac:dyDescent="0.25">
      <c r="B72" s="21">
        <v>1111014</v>
      </c>
      <c r="C72" s="37" t="s">
        <v>115</v>
      </c>
      <c r="D72" s="27">
        <f>'[14]เย็น '!D72+'[14]เช้า '!D72+[14]บ่าย!D72</f>
        <v>0</v>
      </c>
      <c r="E72" s="27">
        <f>'[14]เย็น '!E72+'[14]เช้า '!E72+[14]บ่าย!E72</f>
        <v>0</v>
      </c>
      <c r="F72" s="27">
        <f>'[14]เย็น '!F72+'[14]เช้า '!F72+[14]บ่าย!F72</f>
        <v>0</v>
      </c>
      <c r="G72" s="27">
        <f>'[14]เย็น '!G72+'[14]เช้า '!G72+[14]บ่าย!G72</f>
        <v>0</v>
      </c>
      <c r="H72" s="27">
        <f>'[14]เย็น '!H72+'[14]เช้า '!H72+[14]บ่าย!H72</f>
        <v>0</v>
      </c>
      <c r="I72" s="27">
        <f>'[14]เย็น '!I72+'[14]เช้า '!I72+[14]บ่าย!I72</f>
        <v>0</v>
      </c>
      <c r="J72" s="27">
        <f t="shared" ref="J72:J135" si="5">+G72+H72+I72</f>
        <v>0</v>
      </c>
      <c r="K72" s="27">
        <f>'[14]เย็น '!J72+'[14]เช้า '!J72+[14]บ่าย!J72</f>
        <v>0</v>
      </c>
      <c r="L72" s="27">
        <f>'[14]เย็น '!K72+'[14]เช้า '!K72+[14]บ่าย!K72</f>
        <v>0</v>
      </c>
      <c r="M72" s="28">
        <f t="shared" si="3"/>
        <v>0</v>
      </c>
      <c r="N72" s="21"/>
      <c r="O72" s="21"/>
      <c r="P72" s="21"/>
      <c r="Q72" s="21"/>
      <c r="R72" s="29">
        <f t="shared" si="4"/>
        <v>0</v>
      </c>
    </row>
    <row r="73" spans="2:21" x14ac:dyDescent="0.25">
      <c r="B73" s="21">
        <v>1111025</v>
      </c>
      <c r="C73" s="37" t="s">
        <v>116</v>
      </c>
      <c r="D73" s="27">
        <f>'[14]เย็น '!D73+'[14]เช้า '!D73+[14]บ่าย!D73</f>
        <v>0</v>
      </c>
      <c r="E73" s="27">
        <f>'[14]เย็น '!E73+'[14]เช้า '!E73+[14]บ่าย!E73</f>
        <v>0</v>
      </c>
      <c r="F73" s="27">
        <f>'[14]เย็น '!F73+'[14]เช้า '!F73+[14]บ่าย!F73</f>
        <v>0</v>
      </c>
      <c r="G73" s="27">
        <f>'[14]เย็น '!G73+'[14]เช้า '!G73+[14]บ่าย!G73</f>
        <v>0</v>
      </c>
      <c r="H73" s="27">
        <f>'[14]เย็น '!H73+'[14]เช้า '!H73+[14]บ่าย!H73</f>
        <v>0</v>
      </c>
      <c r="I73" s="27">
        <f>'[14]เย็น '!I73+'[14]เช้า '!I73+[14]บ่าย!I73</f>
        <v>0</v>
      </c>
      <c r="J73" s="27">
        <f t="shared" si="5"/>
        <v>0</v>
      </c>
      <c r="K73" s="27">
        <f>'[14]เย็น '!J73+'[14]เช้า '!J73+[14]บ่าย!J73</f>
        <v>0</v>
      </c>
      <c r="L73" s="27">
        <f>'[14]เย็น '!K73+'[14]เช้า '!K73+[14]บ่าย!K73</f>
        <v>0</v>
      </c>
      <c r="M73" s="28">
        <f t="shared" si="3"/>
        <v>0</v>
      </c>
      <c r="N73" s="21"/>
      <c r="O73" s="21"/>
      <c r="P73" s="21"/>
      <c r="Q73" s="21"/>
      <c r="R73" s="29">
        <f t="shared" si="4"/>
        <v>0</v>
      </c>
    </row>
    <row r="74" spans="2:21" x14ac:dyDescent="0.25">
      <c r="B74" s="21">
        <v>1111018</v>
      </c>
      <c r="C74" s="37" t="s">
        <v>117</v>
      </c>
      <c r="D74" s="27">
        <f>'[14]เย็น '!D74+'[14]เช้า '!D74+[14]บ่าย!D74</f>
        <v>0</v>
      </c>
      <c r="E74" s="27">
        <f>'[14]เย็น '!E74+'[14]เช้า '!E74+[14]บ่าย!E74</f>
        <v>0</v>
      </c>
      <c r="F74" s="27">
        <f>'[14]เย็น '!F74+'[14]เช้า '!F74+[14]บ่าย!F74</f>
        <v>0</v>
      </c>
      <c r="G74" s="27">
        <f>'[14]เย็น '!G74+'[14]เช้า '!G74+[14]บ่าย!G74</f>
        <v>0</v>
      </c>
      <c r="H74" s="27">
        <f>'[14]เย็น '!H74+'[14]เช้า '!H74+[14]บ่าย!H74</f>
        <v>0</v>
      </c>
      <c r="I74" s="27">
        <f>'[14]เย็น '!I74+'[14]เช้า '!I74+[14]บ่าย!I74</f>
        <v>0</v>
      </c>
      <c r="J74" s="27">
        <f t="shared" si="5"/>
        <v>0</v>
      </c>
      <c r="K74" s="27">
        <f>'[14]เย็น '!J74+'[14]เช้า '!J74+[14]บ่าย!J74</f>
        <v>0</v>
      </c>
      <c r="L74" s="27">
        <f>'[14]เย็น '!K74+'[14]เช้า '!K74+[14]บ่าย!K74</f>
        <v>0</v>
      </c>
      <c r="M74" s="28">
        <f t="shared" si="3"/>
        <v>0</v>
      </c>
      <c r="N74" s="21"/>
      <c r="O74" s="21"/>
      <c r="P74" s="21"/>
      <c r="Q74" s="21"/>
      <c r="R74" s="29">
        <f t="shared" si="4"/>
        <v>0</v>
      </c>
    </row>
    <row r="75" spans="2:21" x14ac:dyDescent="0.25">
      <c r="B75" s="21">
        <v>1111012</v>
      </c>
      <c r="C75" s="37" t="s">
        <v>118</v>
      </c>
      <c r="D75" s="27">
        <f>'[14]เย็น '!D75+'[14]เช้า '!D75+[14]บ่าย!D75</f>
        <v>0</v>
      </c>
      <c r="E75" s="27">
        <f>'[14]เย็น '!E75+'[14]เช้า '!E75+[14]บ่าย!E75</f>
        <v>0</v>
      </c>
      <c r="F75" s="27">
        <f>'[14]เย็น '!F75+'[14]เช้า '!F75+[14]บ่าย!F75</f>
        <v>0</v>
      </c>
      <c r="G75" s="27">
        <f>'[14]เย็น '!G75+'[14]เช้า '!G75+[14]บ่าย!G75</f>
        <v>0</v>
      </c>
      <c r="H75" s="27">
        <f>'[14]เย็น '!H75+'[14]เช้า '!H75+[14]บ่าย!H75</f>
        <v>0</v>
      </c>
      <c r="I75" s="27">
        <f>'[14]เย็น '!I75+'[14]เช้า '!I75+[14]บ่าย!I75</f>
        <v>0</v>
      </c>
      <c r="J75" s="27">
        <f t="shared" si="5"/>
        <v>0</v>
      </c>
      <c r="K75" s="27">
        <f>'[14]เย็น '!J75+'[14]เช้า '!J75+[14]บ่าย!J75</f>
        <v>0</v>
      </c>
      <c r="L75" s="27">
        <f>'[14]เย็น '!K75+'[14]เช้า '!K75+[14]บ่าย!K75</f>
        <v>0</v>
      </c>
      <c r="M75" s="28">
        <f t="shared" si="3"/>
        <v>0</v>
      </c>
      <c r="N75" s="21"/>
      <c r="O75" s="21"/>
      <c r="P75" s="21"/>
      <c r="Q75" s="21"/>
      <c r="R75" s="29">
        <f t="shared" si="4"/>
        <v>0</v>
      </c>
    </row>
    <row r="76" spans="2:21" x14ac:dyDescent="0.25">
      <c r="B76" s="21">
        <v>1111020</v>
      </c>
      <c r="C76" s="37" t="s">
        <v>119</v>
      </c>
      <c r="D76" s="27">
        <f>'[14]เย็น '!D76+'[14]เช้า '!D76+[14]บ่าย!D76</f>
        <v>0</v>
      </c>
      <c r="E76" s="27">
        <f>'[14]เย็น '!E76+'[14]เช้า '!E76+[14]บ่าย!E76</f>
        <v>0</v>
      </c>
      <c r="F76" s="27">
        <f>'[14]เย็น '!F76+'[14]เช้า '!F76+[14]บ่าย!F76</f>
        <v>0</v>
      </c>
      <c r="G76" s="27">
        <f>'[14]เย็น '!G76+'[14]เช้า '!G76+[14]บ่าย!G76</f>
        <v>0</v>
      </c>
      <c r="H76" s="27">
        <f>'[14]เย็น '!H76+'[14]เช้า '!H76+[14]บ่าย!H76</f>
        <v>0</v>
      </c>
      <c r="I76" s="27">
        <f>'[14]เย็น '!I76+'[14]เช้า '!I76+[14]บ่าย!I76</f>
        <v>0</v>
      </c>
      <c r="J76" s="27">
        <f t="shared" si="5"/>
        <v>0</v>
      </c>
      <c r="K76" s="27">
        <f>'[14]เย็น '!J76+'[14]เช้า '!J76+[14]บ่าย!J76</f>
        <v>0</v>
      </c>
      <c r="L76" s="27">
        <f>'[14]เย็น '!K76+'[14]เช้า '!K76+[14]บ่าย!K76</f>
        <v>0</v>
      </c>
      <c r="M76" s="28">
        <f t="shared" si="3"/>
        <v>0</v>
      </c>
      <c r="N76" s="21"/>
      <c r="O76" s="21"/>
      <c r="P76" s="21"/>
      <c r="Q76" s="21"/>
      <c r="R76" s="29">
        <f t="shared" si="4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5"/>
        <v>0</v>
      </c>
      <c r="K77" s="36"/>
      <c r="L77" s="36"/>
      <c r="M77" s="28"/>
      <c r="N77" s="21"/>
      <c r="O77" s="21"/>
      <c r="P77" s="21"/>
      <c r="Q77" s="21"/>
      <c r="R77" s="29">
        <f t="shared" si="4"/>
        <v>0</v>
      </c>
    </row>
    <row r="78" spans="2:21" ht="20.399999999999999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5"/>
        <v>0</v>
      </c>
      <c r="K78" s="65"/>
      <c r="L78" s="65"/>
      <c r="M78" s="65"/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'[14]เย็น '!D79+'[14]เช้า '!D79+[14]บ่าย!D79</f>
        <v>0</v>
      </c>
      <c r="E79" s="27">
        <f>'[14]เย็น '!E79+'[14]เช้า '!E79+[14]บ่าย!E79</f>
        <v>0</v>
      </c>
      <c r="F79" s="27">
        <f>'[14]เย็น '!F79+'[14]เช้า '!F79+[14]บ่าย!F79</f>
        <v>0</v>
      </c>
      <c r="G79" s="27">
        <f>'[14]เย็น '!G79+'[14]เช้า '!G79+[14]บ่าย!G79</f>
        <v>0</v>
      </c>
      <c r="H79" s="27">
        <f>'[14]เย็น '!H79+'[14]เช้า '!H79+[14]บ่าย!H79</f>
        <v>0</v>
      </c>
      <c r="I79" s="27">
        <f>'[14]เย็น '!I79+'[14]เช้า '!I79+[14]บ่าย!I79</f>
        <v>0</v>
      </c>
      <c r="J79" s="27">
        <f t="shared" si="5"/>
        <v>0</v>
      </c>
      <c r="K79" s="27">
        <f>'[14]เย็น '!J79+'[14]เช้า '!J79+[14]บ่าย!J79</f>
        <v>0</v>
      </c>
      <c r="L79" s="27">
        <f>'[14]เย็น '!K79+'[14]เช้า '!K79+[14]บ่าย!K79</f>
        <v>0</v>
      </c>
      <c r="M79" s="28">
        <f t="shared" ref="M79:M87" si="6">SUM(D79:L79)</f>
        <v>0</v>
      </c>
      <c r="N79" s="21"/>
      <c r="O79" s="21"/>
      <c r="P79" s="21"/>
      <c r="Q79" s="21"/>
      <c r="R79" s="29">
        <f t="shared" ref="R79:R87" si="7">(N79+O79+P79+Q79)-M79</f>
        <v>0</v>
      </c>
    </row>
    <row r="80" spans="2:21" x14ac:dyDescent="0.25">
      <c r="B80" s="21">
        <v>1111015</v>
      </c>
      <c r="C80" s="37" t="s">
        <v>122</v>
      </c>
      <c r="D80" s="27">
        <f>'[14]เย็น '!D80+'[14]เช้า '!D80+[14]บ่าย!D80</f>
        <v>0</v>
      </c>
      <c r="E80" s="27">
        <f>'[14]เย็น '!E80+'[14]เช้า '!E80+[14]บ่าย!E80</f>
        <v>0</v>
      </c>
      <c r="F80" s="27">
        <f>'[14]เย็น '!F80+'[14]เช้า '!F80+[14]บ่าย!F80</f>
        <v>0</v>
      </c>
      <c r="G80" s="27">
        <f>'[14]เย็น '!G80+'[14]เช้า '!G80+[14]บ่าย!G80</f>
        <v>0</v>
      </c>
      <c r="H80" s="27">
        <f>'[14]เย็น '!H80+'[14]เช้า '!H80+[14]บ่าย!H80</f>
        <v>0</v>
      </c>
      <c r="I80" s="27">
        <f>'[14]เย็น '!I80+'[14]เช้า '!I80+[14]บ่าย!I80</f>
        <v>0</v>
      </c>
      <c r="J80" s="27">
        <f t="shared" si="5"/>
        <v>0</v>
      </c>
      <c r="K80" s="27">
        <f>'[14]เย็น '!J80+'[14]เช้า '!J80+[14]บ่าย!J80</f>
        <v>0</v>
      </c>
      <c r="L80" s="27">
        <f>'[14]เย็น '!K80+'[14]เช้า '!K80+[14]บ่าย!K80</f>
        <v>0</v>
      </c>
      <c r="M80" s="28">
        <f t="shared" si="6"/>
        <v>0</v>
      </c>
      <c r="N80" s="21"/>
      <c r="O80" s="21"/>
      <c r="P80" s="21"/>
      <c r="Q80" s="21"/>
      <c r="R80" s="29">
        <f t="shared" si="7"/>
        <v>0</v>
      </c>
    </row>
    <row r="81" spans="2:18" x14ac:dyDescent="0.25">
      <c r="B81" s="21">
        <v>1111013</v>
      </c>
      <c r="C81" s="37" t="s">
        <v>123</v>
      </c>
      <c r="D81" s="27">
        <f>'[14]เย็น '!D81+'[14]เช้า '!D81+[14]บ่าย!D81</f>
        <v>0</v>
      </c>
      <c r="E81" s="27">
        <f>'[14]เย็น '!E81+'[14]เช้า '!E81+[14]บ่าย!E81</f>
        <v>0</v>
      </c>
      <c r="F81" s="27">
        <f>'[14]เย็น '!F81+'[14]เช้า '!F81+[14]บ่าย!F81</f>
        <v>0</v>
      </c>
      <c r="G81" s="27">
        <f>'[14]เย็น '!G81+'[14]เช้า '!G81+[14]บ่าย!G81</f>
        <v>0</v>
      </c>
      <c r="H81" s="27">
        <f>'[14]เย็น '!H81+'[14]เช้า '!H81+[14]บ่าย!H81</f>
        <v>0</v>
      </c>
      <c r="I81" s="27">
        <f>'[14]เย็น '!I81+'[14]เช้า '!I81+[14]บ่าย!I81</f>
        <v>0</v>
      </c>
      <c r="J81" s="27">
        <f t="shared" si="5"/>
        <v>0</v>
      </c>
      <c r="K81" s="27">
        <f>'[14]เย็น '!J81+'[14]เช้า '!J81+[14]บ่าย!J81</f>
        <v>0</v>
      </c>
      <c r="L81" s="27">
        <f>'[14]เย็น '!K81+'[14]เช้า '!K81+[14]บ่าย!K81</f>
        <v>0</v>
      </c>
      <c r="M81" s="28">
        <f t="shared" si="6"/>
        <v>0</v>
      </c>
      <c r="N81" s="21"/>
      <c r="O81" s="21"/>
      <c r="P81" s="21"/>
      <c r="Q81" s="21"/>
      <c r="R81" s="29">
        <f t="shared" si="7"/>
        <v>0</v>
      </c>
    </row>
    <row r="82" spans="2:18" x14ac:dyDescent="0.25">
      <c r="B82" s="21">
        <v>1111024</v>
      </c>
      <c r="C82" s="37" t="s">
        <v>124</v>
      </c>
      <c r="D82" s="27">
        <f>'[14]เย็น '!D82+'[14]เช้า '!D82+[14]บ่าย!D82</f>
        <v>0</v>
      </c>
      <c r="E82" s="27">
        <f>'[14]เย็น '!E82+'[14]เช้า '!E82+[14]บ่าย!E82</f>
        <v>0</v>
      </c>
      <c r="F82" s="27">
        <f>'[14]เย็น '!F82+'[14]เช้า '!F82+[14]บ่าย!F82</f>
        <v>0</v>
      </c>
      <c r="G82" s="27">
        <f>'[14]เย็น '!G82+'[14]เช้า '!G82+[14]บ่าย!G82</f>
        <v>0</v>
      </c>
      <c r="H82" s="27">
        <f>'[14]เย็น '!H82+'[14]เช้า '!H82+[14]บ่าย!H82</f>
        <v>0</v>
      </c>
      <c r="I82" s="27">
        <f>'[14]เย็น '!I82+'[14]เช้า '!I82+[14]บ่าย!I82</f>
        <v>0</v>
      </c>
      <c r="J82" s="27">
        <f t="shared" si="5"/>
        <v>0</v>
      </c>
      <c r="K82" s="27">
        <f>'[14]เย็น '!J82+'[14]เช้า '!J82+[14]บ่าย!J82</f>
        <v>0</v>
      </c>
      <c r="L82" s="27">
        <f>'[14]เย็น '!K82+'[14]เช้า '!K82+[14]บ่าย!K82</f>
        <v>0</v>
      </c>
      <c r="M82" s="28">
        <f t="shared" si="6"/>
        <v>0</v>
      </c>
      <c r="N82" s="21"/>
      <c r="O82" s="21"/>
      <c r="P82" s="21"/>
      <c r="Q82" s="21"/>
      <c r="R82" s="29">
        <f t="shared" si="7"/>
        <v>0</v>
      </c>
    </row>
    <row r="83" spans="2:18" x14ac:dyDescent="0.25">
      <c r="B83" s="21">
        <v>1111017</v>
      </c>
      <c r="C83" s="37" t="s">
        <v>125</v>
      </c>
      <c r="D83" s="27">
        <f>'[14]เย็น '!D83+'[14]เช้า '!D83+[14]บ่าย!D83</f>
        <v>0</v>
      </c>
      <c r="E83" s="27">
        <f>'[14]เย็น '!E83+'[14]เช้า '!E83+[14]บ่าย!E83</f>
        <v>0</v>
      </c>
      <c r="F83" s="27">
        <f>'[14]เย็น '!F83+'[14]เช้า '!F83+[14]บ่าย!F83</f>
        <v>0</v>
      </c>
      <c r="G83" s="27">
        <f>'[14]เย็น '!G83+'[14]เช้า '!G83+[14]บ่าย!G83</f>
        <v>0</v>
      </c>
      <c r="H83" s="27">
        <f>'[14]เย็น '!H83+'[14]เช้า '!H83+[14]บ่าย!H83</f>
        <v>0</v>
      </c>
      <c r="I83" s="27">
        <f>'[14]เย็น '!I83+'[14]เช้า '!I83+[14]บ่าย!I83</f>
        <v>0</v>
      </c>
      <c r="J83" s="27">
        <f t="shared" si="5"/>
        <v>0</v>
      </c>
      <c r="K83" s="27">
        <f>'[14]เย็น '!J83+'[14]เช้า '!J83+[14]บ่าย!J83</f>
        <v>0</v>
      </c>
      <c r="L83" s="27">
        <f>'[14]เย็น '!K83+'[14]เช้า '!K83+[14]บ่าย!K83</f>
        <v>0</v>
      </c>
      <c r="M83" s="28">
        <f t="shared" si="6"/>
        <v>0</v>
      </c>
      <c r="N83" s="21"/>
      <c r="O83" s="21"/>
      <c r="P83" s="21"/>
      <c r="Q83" s="21"/>
      <c r="R83" s="29">
        <f t="shared" si="7"/>
        <v>0</v>
      </c>
    </row>
    <row r="84" spans="2:18" x14ac:dyDescent="0.25">
      <c r="B84" s="21">
        <v>1111011</v>
      </c>
      <c r="C84" s="37" t="s">
        <v>126</v>
      </c>
      <c r="D84" s="27">
        <f>'[14]เย็น '!D84+'[14]เช้า '!D84+[14]บ่าย!D84</f>
        <v>0</v>
      </c>
      <c r="E84" s="27">
        <f>'[14]เย็น '!E84+'[14]เช้า '!E84+[14]บ่าย!E84</f>
        <v>0</v>
      </c>
      <c r="F84" s="27">
        <f>'[14]เย็น '!F84+'[14]เช้า '!F84+[14]บ่าย!F84</f>
        <v>0</v>
      </c>
      <c r="G84" s="27">
        <f>'[14]เย็น '!G84+'[14]เช้า '!G84+[14]บ่าย!G84</f>
        <v>0</v>
      </c>
      <c r="H84" s="27">
        <f>'[14]เย็น '!H84+'[14]เช้า '!H84+[14]บ่าย!H84</f>
        <v>0</v>
      </c>
      <c r="I84" s="27">
        <f>'[14]เย็น '!I84+'[14]เช้า '!I84+[14]บ่าย!I84</f>
        <v>0</v>
      </c>
      <c r="J84" s="27">
        <f t="shared" si="5"/>
        <v>0</v>
      </c>
      <c r="K84" s="27">
        <f>'[14]เย็น '!J84+'[14]เช้า '!J84+[14]บ่าย!J84</f>
        <v>0</v>
      </c>
      <c r="L84" s="27">
        <f>'[14]เย็น '!K84+'[14]เช้า '!K84+[14]บ่าย!K84</f>
        <v>0</v>
      </c>
      <c r="M84" s="28">
        <f t="shared" si="6"/>
        <v>0</v>
      </c>
      <c r="N84" s="21"/>
      <c r="O84" s="21"/>
      <c r="P84" s="21"/>
      <c r="Q84" s="21"/>
      <c r="R84" s="29">
        <f t="shared" si="7"/>
        <v>0</v>
      </c>
    </row>
    <row r="85" spans="2:18" x14ac:dyDescent="0.25">
      <c r="B85" s="21">
        <v>1111019</v>
      </c>
      <c r="C85" s="37" t="s">
        <v>127</v>
      </c>
      <c r="D85" s="27">
        <f>'[14]เย็น '!D85+'[14]เช้า '!D85+[14]บ่าย!D85</f>
        <v>0</v>
      </c>
      <c r="E85" s="27">
        <f>'[14]เย็น '!E85+'[14]เช้า '!E85+[14]บ่าย!E85</f>
        <v>0</v>
      </c>
      <c r="F85" s="27">
        <f>'[14]เย็น '!F85+'[14]เช้า '!F85+[14]บ่าย!F85</f>
        <v>0</v>
      </c>
      <c r="G85" s="27">
        <f>'[14]เย็น '!G85+'[14]เช้า '!G85+[14]บ่าย!G85</f>
        <v>0</v>
      </c>
      <c r="H85" s="27">
        <f>'[14]เย็น '!H85+'[14]เช้า '!H85+[14]บ่าย!H85</f>
        <v>0</v>
      </c>
      <c r="I85" s="27">
        <f>'[14]เย็น '!I85+'[14]เช้า '!I85+[14]บ่าย!I85</f>
        <v>0</v>
      </c>
      <c r="J85" s="27">
        <f t="shared" si="5"/>
        <v>0</v>
      </c>
      <c r="K85" s="27">
        <f>'[14]เย็น '!J85+'[14]เช้า '!J85+[14]บ่าย!J85</f>
        <v>0</v>
      </c>
      <c r="L85" s="27">
        <f>'[14]เย็น '!K85+'[14]เช้า '!K85+[14]บ่าย!K85</f>
        <v>0</v>
      </c>
      <c r="M85" s="28">
        <f t="shared" si="6"/>
        <v>0</v>
      </c>
      <c r="N85" s="21"/>
      <c r="O85" s="21"/>
      <c r="P85" s="21"/>
      <c r="Q85" s="21"/>
      <c r="R85" s="29">
        <f t="shared" si="7"/>
        <v>0</v>
      </c>
    </row>
    <row r="86" spans="2:18" x14ac:dyDescent="0.25">
      <c r="B86" s="21">
        <v>1113081</v>
      </c>
      <c r="C86" s="37" t="s">
        <v>128</v>
      </c>
      <c r="D86" s="27">
        <f>'[14]เย็น '!D86+'[14]เช้า '!D86+[14]บ่าย!D86</f>
        <v>0</v>
      </c>
      <c r="E86" s="27">
        <f>'[14]เย็น '!E86+'[14]เช้า '!E86+[14]บ่าย!E86</f>
        <v>0</v>
      </c>
      <c r="F86" s="27">
        <f>'[14]เย็น '!F86+'[14]เช้า '!F86+[14]บ่าย!F86</f>
        <v>0</v>
      </c>
      <c r="G86" s="27">
        <f>'[14]เย็น '!G86+'[14]เช้า '!G86+[14]บ่าย!G86</f>
        <v>0</v>
      </c>
      <c r="H86" s="27">
        <f>'[14]เย็น '!H86+'[14]เช้า '!H86+[14]บ่าย!H86</f>
        <v>0</v>
      </c>
      <c r="I86" s="27">
        <f>'[14]เย็น '!I86+'[14]เช้า '!I86+[14]บ่าย!I86</f>
        <v>0</v>
      </c>
      <c r="J86" s="27">
        <f t="shared" si="5"/>
        <v>0</v>
      </c>
      <c r="K86" s="27">
        <f>'[14]เย็น '!J86+'[14]เช้า '!J86+[14]บ่าย!J86</f>
        <v>0</v>
      </c>
      <c r="L86" s="27">
        <f>'[14]เย็น '!K86+'[14]เช้า '!K86+[14]บ่าย!K86</f>
        <v>0</v>
      </c>
      <c r="M86" s="28">
        <f t="shared" si="6"/>
        <v>0</v>
      </c>
      <c r="N86" s="21"/>
      <c r="O86" s="21"/>
      <c r="P86" s="21"/>
      <c r="Q86" s="21"/>
      <c r="R86" s="29">
        <f t="shared" si="7"/>
        <v>0</v>
      </c>
    </row>
    <row r="87" spans="2:18" x14ac:dyDescent="0.25">
      <c r="B87" s="21">
        <v>1111008</v>
      </c>
      <c r="C87" s="37" t="s">
        <v>33</v>
      </c>
      <c r="D87" s="27">
        <f>'[14]เย็น '!D87+'[14]เช้า '!D87+[14]บ่าย!D87</f>
        <v>0</v>
      </c>
      <c r="E87" s="27">
        <f>'[14]เย็น '!E87+'[14]เช้า '!E87+[14]บ่าย!E87</f>
        <v>6</v>
      </c>
      <c r="F87" s="27">
        <f>'[14]เย็น '!F87+'[14]เช้า '!F87+[14]บ่าย!F87</f>
        <v>3</v>
      </c>
      <c r="G87" s="27">
        <f>'[14]เย็น '!G87+'[14]เช้า '!G87+[14]บ่าย!G87</f>
        <v>3</v>
      </c>
      <c r="H87" s="27">
        <f>'[14]เย็น '!H87+'[14]เช้า '!H87+[14]บ่าย!H87</f>
        <v>0</v>
      </c>
      <c r="I87" s="27">
        <f>'[14]เย็น '!I87+'[14]เช้า '!I87+[14]บ่าย!I87</f>
        <v>0</v>
      </c>
      <c r="J87" s="27">
        <f t="shared" si="5"/>
        <v>3</v>
      </c>
      <c r="K87" s="27">
        <f>'[14]เย็น '!J87+'[14]เช้า '!J87+[14]บ่าย!J87</f>
        <v>0</v>
      </c>
      <c r="L87" s="27">
        <f>'[14]เย็น '!K87+'[14]เช้า '!K87+[14]บ่าย!K87</f>
        <v>0</v>
      </c>
      <c r="M87" s="28">
        <f t="shared" si="6"/>
        <v>15</v>
      </c>
      <c r="N87" s="21"/>
      <c r="O87" s="21"/>
      <c r="P87" s="21">
        <v>12</v>
      </c>
      <c r="Q87" s="21">
        <v>50</v>
      </c>
      <c r="R87" s="29">
        <f t="shared" si="7"/>
        <v>47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5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4"/>
        <v>0</v>
      </c>
    </row>
    <row r="89" spans="2:18" ht="20.399999999999999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5"/>
        <v>0</v>
      </c>
      <c r="K89" s="65"/>
      <c r="L89" s="65"/>
      <c r="M89" s="65"/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'[14]เย็น '!D90+'[14]เช้า '!D90+[14]บ่าย!D90</f>
        <v>7</v>
      </c>
      <c r="E90" s="27">
        <f>'[14]เย็น '!E90+'[14]เช้า '!E90+[14]บ่าย!E90</f>
        <v>1</v>
      </c>
      <c r="F90" s="27">
        <f>'[14]เย็น '!F90+'[14]เช้า '!F90+[14]บ่าย!F90</f>
        <v>3</v>
      </c>
      <c r="G90" s="27">
        <f>'[14]เย็น '!G90+'[14]เช้า '!G90+[14]บ่าย!G90</f>
        <v>2</v>
      </c>
      <c r="H90" s="27">
        <f>'[14]เย็น '!H90+'[14]เช้า '!H90+[14]บ่าย!H90</f>
        <v>0</v>
      </c>
      <c r="I90" s="27">
        <f>'[14]เย็น '!I90+'[14]เช้า '!I90+[14]บ่าย!I90</f>
        <v>0</v>
      </c>
      <c r="J90" s="27">
        <f t="shared" si="5"/>
        <v>2</v>
      </c>
      <c r="K90" s="27">
        <f>'[14]เย็น '!J90+'[14]เช้า '!J90+[14]บ่าย!J90</f>
        <v>0</v>
      </c>
      <c r="L90" s="27">
        <f>'[14]เย็น '!K90+'[14]เช้า '!K90+[14]บ่าย!K90</f>
        <v>0</v>
      </c>
      <c r="M90" s="28">
        <f t="shared" ref="M90:M99" si="8">SUM(D90:L90)</f>
        <v>15</v>
      </c>
      <c r="N90" s="21"/>
      <c r="O90" s="21">
        <v>68</v>
      </c>
      <c r="P90" s="21"/>
      <c r="Q90" s="21">
        <v>40</v>
      </c>
      <c r="R90" s="29">
        <f t="shared" ref="R90:R99" si="9">(N90+O90+P90+Q90)-M90</f>
        <v>93</v>
      </c>
    </row>
    <row r="91" spans="2:18" x14ac:dyDescent="0.25">
      <c r="B91" s="21">
        <v>1112011</v>
      </c>
      <c r="C91" s="37" t="s">
        <v>131</v>
      </c>
      <c r="D91" s="27">
        <f>'[14]เย็น '!D91+'[14]เช้า '!D91+[14]บ่าย!D91</f>
        <v>5</v>
      </c>
      <c r="E91" s="27">
        <f>'[14]เย็น '!E91+'[14]เช้า '!E91+[14]บ่าย!E91</f>
        <v>1</v>
      </c>
      <c r="F91" s="27">
        <f>'[14]เย็น '!F91+'[14]เช้า '!F91+[14]บ่าย!F91</f>
        <v>3</v>
      </c>
      <c r="G91" s="27">
        <f>'[14]เย็น '!G91+'[14]เช้า '!G91+[14]บ่าย!G91</f>
        <v>2</v>
      </c>
      <c r="H91" s="27">
        <f>'[14]เย็น '!H91+'[14]เช้า '!H91+[14]บ่าย!H91</f>
        <v>0</v>
      </c>
      <c r="I91" s="27">
        <f>'[14]เย็น '!I91+'[14]เช้า '!I91+[14]บ่าย!I91</f>
        <v>0</v>
      </c>
      <c r="J91" s="27">
        <f t="shared" si="5"/>
        <v>2</v>
      </c>
      <c r="K91" s="27">
        <f>'[14]เย็น '!J91+'[14]เช้า '!J91+[14]บ่าย!J91</f>
        <v>0</v>
      </c>
      <c r="L91" s="27">
        <f>'[14]เย็น '!K91+'[14]เช้า '!K91+[14]บ่าย!K91</f>
        <v>0</v>
      </c>
      <c r="M91" s="28">
        <f t="shared" si="8"/>
        <v>13</v>
      </c>
      <c r="N91" s="21"/>
      <c r="O91" s="21">
        <v>80</v>
      </c>
      <c r="P91" s="21"/>
      <c r="Q91" s="21">
        <v>40</v>
      </c>
      <c r="R91" s="29">
        <f t="shared" si="9"/>
        <v>107</v>
      </c>
    </row>
    <row r="92" spans="2:18" x14ac:dyDescent="0.25">
      <c r="B92" s="21">
        <v>1112003</v>
      </c>
      <c r="C92" s="37" t="s">
        <v>132</v>
      </c>
      <c r="D92" s="27">
        <f>'[14]เย็น '!D92+'[14]เช้า '!D92+[14]บ่าย!D92</f>
        <v>5</v>
      </c>
      <c r="E92" s="27">
        <f>'[14]เย็น '!E92+'[14]เช้า '!E92+[14]บ่าย!E92</f>
        <v>1</v>
      </c>
      <c r="F92" s="27">
        <f>'[14]เย็น '!F92+'[14]เช้า '!F92+[14]บ่าย!F92</f>
        <v>3</v>
      </c>
      <c r="G92" s="27">
        <f>'[14]เย็น '!G92+'[14]เช้า '!G92+[14]บ่าย!G92</f>
        <v>2</v>
      </c>
      <c r="H92" s="27">
        <f>'[14]เย็น '!H92+'[14]เช้า '!H92+[14]บ่าย!H92</f>
        <v>0</v>
      </c>
      <c r="I92" s="27">
        <f>'[14]เย็น '!I92+'[14]เช้า '!I92+[14]บ่าย!I92</f>
        <v>0</v>
      </c>
      <c r="J92" s="27">
        <f t="shared" si="5"/>
        <v>2</v>
      </c>
      <c r="K92" s="27">
        <f>'[14]เย็น '!J92+'[14]เช้า '!J92+[14]บ่าย!J92</f>
        <v>0</v>
      </c>
      <c r="L92" s="27">
        <f>'[14]เย็น '!K92+'[14]เช้า '!K92+[14]บ่าย!K92</f>
        <v>0</v>
      </c>
      <c r="M92" s="28">
        <f t="shared" si="8"/>
        <v>13</v>
      </c>
      <c r="N92" s="21"/>
      <c r="O92" s="21">
        <v>72</v>
      </c>
      <c r="P92" s="21"/>
      <c r="Q92" s="21">
        <v>20</v>
      </c>
      <c r="R92" s="29">
        <f t="shared" si="9"/>
        <v>79</v>
      </c>
    </row>
    <row r="93" spans="2:18" x14ac:dyDescent="0.25">
      <c r="B93" s="21">
        <v>1112005</v>
      </c>
      <c r="C93" s="37" t="s">
        <v>133</v>
      </c>
      <c r="D93" s="27">
        <f>'[14]เย็น '!D93+'[14]เช้า '!D93+[14]บ่าย!D93</f>
        <v>5</v>
      </c>
      <c r="E93" s="27">
        <f>'[14]เย็น '!E93+'[14]เช้า '!E93+[14]บ่าย!E93</f>
        <v>0</v>
      </c>
      <c r="F93" s="27">
        <f>'[14]เย็น '!F93+'[14]เช้า '!F93+[14]บ่าย!F93</f>
        <v>3</v>
      </c>
      <c r="G93" s="27">
        <f>'[14]เย็น '!G93+'[14]เช้า '!G93+[14]บ่าย!G93</f>
        <v>2</v>
      </c>
      <c r="H93" s="27">
        <f>'[14]เย็น '!H93+'[14]เช้า '!H93+[14]บ่าย!H93</f>
        <v>0</v>
      </c>
      <c r="I93" s="27">
        <f>'[14]เย็น '!I93+'[14]เช้า '!I93+[14]บ่าย!I93</f>
        <v>0</v>
      </c>
      <c r="J93" s="27">
        <f t="shared" si="5"/>
        <v>2</v>
      </c>
      <c r="K93" s="27">
        <f>'[14]เย็น '!J93+'[14]เช้า '!J93+[14]บ่าย!J93</f>
        <v>0</v>
      </c>
      <c r="L93" s="27">
        <f>'[14]เย็น '!K93+'[14]เช้า '!K93+[14]บ่าย!K93</f>
        <v>0</v>
      </c>
      <c r="M93" s="28">
        <f t="shared" si="8"/>
        <v>12</v>
      </c>
      <c r="N93" s="21"/>
      <c r="O93" s="21">
        <v>127</v>
      </c>
      <c r="P93" s="21"/>
      <c r="Q93" s="21">
        <v>20</v>
      </c>
      <c r="R93" s="29">
        <f t="shared" si="9"/>
        <v>135</v>
      </c>
    </row>
    <row r="94" spans="2:18" x14ac:dyDescent="0.25">
      <c r="B94" s="21">
        <v>1112007</v>
      </c>
      <c r="C94" s="37" t="s">
        <v>134</v>
      </c>
      <c r="D94" s="27">
        <f>'[14]เย็น '!D94+'[14]เช้า '!D94+[14]บ่าย!D94</f>
        <v>0</v>
      </c>
      <c r="E94" s="27">
        <f>'[14]เย็น '!E94+'[14]เช้า '!E94+[14]บ่าย!E94</f>
        <v>0</v>
      </c>
      <c r="F94" s="27">
        <f>'[14]เย็น '!F94+'[14]เช้า '!F94+[14]บ่าย!F94</f>
        <v>0</v>
      </c>
      <c r="G94" s="27">
        <f>'[14]เย็น '!G94+'[14]เช้า '!G94+[14]บ่าย!G94</f>
        <v>0</v>
      </c>
      <c r="H94" s="27">
        <f>'[14]เย็น '!H94+'[14]เช้า '!H94+[14]บ่าย!H94</f>
        <v>0</v>
      </c>
      <c r="I94" s="27">
        <f>'[14]เย็น '!I94+'[14]เช้า '!I94+[14]บ่าย!I94</f>
        <v>0</v>
      </c>
      <c r="J94" s="27">
        <f t="shared" si="5"/>
        <v>0</v>
      </c>
      <c r="K94" s="27">
        <f>'[14]เย็น '!J94+'[14]เช้า '!J94+[14]บ่าย!J94</f>
        <v>0</v>
      </c>
      <c r="L94" s="27">
        <f>'[14]เย็น '!K94+'[14]เช้า '!K94+[14]บ่าย!K94</f>
        <v>0</v>
      </c>
      <c r="M94" s="28">
        <f t="shared" si="8"/>
        <v>0</v>
      </c>
      <c r="N94" s="21"/>
      <c r="O94" s="21"/>
      <c r="P94" s="21"/>
      <c r="Q94" s="21"/>
      <c r="R94" s="29">
        <f t="shared" si="9"/>
        <v>0</v>
      </c>
    </row>
    <row r="95" spans="2:18" x14ac:dyDescent="0.25">
      <c r="B95" s="21">
        <v>1112019</v>
      </c>
      <c r="C95" s="37" t="s">
        <v>135</v>
      </c>
      <c r="D95" s="27">
        <f>'[14]เย็น '!D95+'[14]เช้า '!D95+[14]บ่าย!D95</f>
        <v>0</v>
      </c>
      <c r="E95" s="27">
        <f>'[14]เย็น '!E95+'[14]เช้า '!E95+[14]บ่าย!E95</f>
        <v>0</v>
      </c>
      <c r="F95" s="27">
        <f>'[14]เย็น '!F95+'[14]เช้า '!F95+[14]บ่าย!F95</f>
        <v>0</v>
      </c>
      <c r="G95" s="27">
        <f>'[14]เย็น '!G95+'[14]เช้า '!G95+[14]บ่าย!G95</f>
        <v>0</v>
      </c>
      <c r="H95" s="27">
        <f>'[14]เย็น '!H95+'[14]เช้า '!H95+[14]บ่าย!H95</f>
        <v>0</v>
      </c>
      <c r="I95" s="27">
        <f>'[14]เย็น '!I95+'[14]เช้า '!I95+[14]บ่าย!I95</f>
        <v>0</v>
      </c>
      <c r="J95" s="27">
        <f t="shared" si="5"/>
        <v>0</v>
      </c>
      <c r="K95" s="27">
        <f>'[14]เย็น '!J95+'[14]เช้า '!J95+[14]บ่าย!J95</f>
        <v>0</v>
      </c>
      <c r="L95" s="27">
        <f>'[14]เย็น '!K95+'[14]เช้า '!K95+[14]บ่าย!K95</f>
        <v>0</v>
      </c>
      <c r="M95" s="28">
        <f t="shared" si="8"/>
        <v>0</v>
      </c>
      <c r="N95" s="21"/>
      <c r="O95" s="21"/>
      <c r="P95" s="21"/>
      <c r="Q95" s="21"/>
      <c r="R95" s="29">
        <f t="shared" si="9"/>
        <v>0</v>
      </c>
    </row>
    <row r="96" spans="2:18" x14ac:dyDescent="0.25">
      <c r="B96" s="21">
        <v>1112017</v>
      </c>
      <c r="C96" s="37" t="s">
        <v>136</v>
      </c>
      <c r="D96" s="27">
        <f>'[14]เย็น '!D96+'[14]เช้า '!D96+[14]บ่าย!D96</f>
        <v>0</v>
      </c>
      <c r="E96" s="27">
        <f>'[14]เย็น '!E96+'[14]เช้า '!E96+[14]บ่าย!E96</f>
        <v>0</v>
      </c>
      <c r="F96" s="27">
        <f>'[14]เย็น '!F96+'[14]เช้า '!F96+[14]บ่าย!F96</f>
        <v>0</v>
      </c>
      <c r="G96" s="27">
        <f>'[14]เย็น '!G96+'[14]เช้า '!G96+[14]บ่าย!G96</f>
        <v>0</v>
      </c>
      <c r="H96" s="27">
        <f>'[14]เย็น '!H96+'[14]เช้า '!H96+[14]บ่าย!H96</f>
        <v>0</v>
      </c>
      <c r="I96" s="27">
        <f>'[14]เย็น '!I96+'[14]เช้า '!I96+[14]บ่าย!I96</f>
        <v>0</v>
      </c>
      <c r="J96" s="27">
        <f t="shared" si="5"/>
        <v>0</v>
      </c>
      <c r="K96" s="27">
        <f>'[14]เย็น '!J96+'[14]เช้า '!J96+[14]บ่าย!J96</f>
        <v>0</v>
      </c>
      <c r="L96" s="27">
        <f>'[14]เย็น '!K96+'[14]เช้า '!K96+[14]บ่าย!K96</f>
        <v>0</v>
      </c>
      <c r="M96" s="28">
        <f t="shared" si="8"/>
        <v>0</v>
      </c>
      <c r="N96" s="21"/>
      <c r="O96" s="21"/>
      <c r="P96" s="21"/>
      <c r="Q96" s="21"/>
      <c r="R96" s="29">
        <f t="shared" si="9"/>
        <v>0</v>
      </c>
    </row>
    <row r="97" spans="2:18" x14ac:dyDescent="0.25">
      <c r="B97" s="21">
        <v>1112015</v>
      </c>
      <c r="C97" s="37" t="s">
        <v>137</v>
      </c>
      <c r="D97" s="27">
        <f>'[14]เย็น '!D97+'[14]เช้า '!D97+[14]บ่าย!D97</f>
        <v>0</v>
      </c>
      <c r="E97" s="27">
        <f>'[14]เย็น '!E97+'[14]เช้า '!E97+[14]บ่าย!E97</f>
        <v>0</v>
      </c>
      <c r="F97" s="27">
        <f>'[14]เย็น '!F97+'[14]เช้า '!F97+[14]บ่าย!F97</f>
        <v>0</v>
      </c>
      <c r="G97" s="27">
        <f>'[14]เย็น '!G97+'[14]เช้า '!G97+[14]บ่าย!G97</f>
        <v>0</v>
      </c>
      <c r="H97" s="27">
        <f>'[14]เย็น '!H97+'[14]เช้า '!H97+[14]บ่าย!H97</f>
        <v>0</v>
      </c>
      <c r="I97" s="27">
        <f>'[14]เย็น '!I97+'[14]เช้า '!I97+[14]บ่าย!I97</f>
        <v>0</v>
      </c>
      <c r="J97" s="27">
        <f t="shared" si="5"/>
        <v>0</v>
      </c>
      <c r="K97" s="27">
        <f>'[14]เย็น '!J97+'[14]เช้า '!J97+[14]บ่าย!J97</f>
        <v>0</v>
      </c>
      <c r="L97" s="27">
        <f>'[14]เย็น '!K97+'[14]เช้า '!K97+[14]บ่าย!K97</f>
        <v>0</v>
      </c>
      <c r="M97" s="28">
        <f t="shared" si="8"/>
        <v>0</v>
      </c>
      <c r="N97" s="21"/>
      <c r="O97" s="21"/>
      <c r="P97" s="21"/>
      <c r="Q97" s="21"/>
      <c r="R97" s="29">
        <f t="shared" si="9"/>
        <v>0</v>
      </c>
    </row>
    <row r="98" spans="2:18" x14ac:dyDescent="0.25">
      <c r="B98" s="21">
        <v>1112013</v>
      </c>
      <c r="C98" s="37" t="s">
        <v>138</v>
      </c>
      <c r="D98" s="27">
        <f>'[14]เย็น '!D98+'[14]เช้า '!D98+[14]บ่าย!D98</f>
        <v>0</v>
      </c>
      <c r="E98" s="27">
        <f>'[14]เย็น '!E98+'[14]เช้า '!E98+[14]บ่าย!E98</f>
        <v>0</v>
      </c>
      <c r="F98" s="27">
        <f>'[14]เย็น '!F98+'[14]เช้า '!F98+[14]บ่าย!F98</f>
        <v>0</v>
      </c>
      <c r="G98" s="27">
        <f>'[14]เย็น '!G98+'[14]เช้า '!G98+[14]บ่าย!G98</f>
        <v>0</v>
      </c>
      <c r="H98" s="27">
        <f>'[14]เย็น '!H98+'[14]เช้า '!H98+[14]บ่าย!H98</f>
        <v>0</v>
      </c>
      <c r="I98" s="27">
        <f>'[14]เย็น '!I98+'[14]เช้า '!I98+[14]บ่าย!I98</f>
        <v>0</v>
      </c>
      <c r="J98" s="27">
        <f t="shared" si="5"/>
        <v>0</v>
      </c>
      <c r="K98" s="27">
        <f>'[14]เย็น '!J98+'[14]เช้า '!J98+[14]บ่าย!J98</f>
        <v>0</v>
      </c>
      <c r="L98" s="27">
        <f>'[14]เย็น '!K98+'[14]เช้า '!K98+[14]บ่าย!K98</f>
        <v>0</v>
      </c>
      <c r="M98" s="28">
        <f t="shared" si="8"/>
        <v>0</v>
      </c>
      <c r="N98" s="21"/>
      <c r="O98" s="21">
        <v>4</v>
      </c>
      <c r="P98" s="21"/>
      <c r="Q98" s="21"/>
      <c r="R98" s="29">
        <f t="shared" si="9"/>
        <v>4</v>
      </c>
    </row>
    <row r="99" spans="2:18" x14ac:dyDescent="0.25">
      <c r="B99" s="21">
        <v>1124043</v>
      </c>
      <c r="C99" s="37" t="s">
        <v>139</v>
      </c>
      <c r="D99" s="27">
        <f>[14]บ่าย!D99+'[14]เช้า '!D99+'[14]เย็น '!D99</f>
        <v>0</v>
      </c>
      <c r="E99" s="27">
        <f>[14]บ่าย!E99+'[14]เช้า '!E99+'[14]เย็น '!E99</f>
        <v>0</v>
      </c>
      <c r="F99" s="27">
        <f>[14]บ่าย!F99+'[14]เช้า '!F99+'[14]เย็น '!F99</f>
        <v>0</v>
      </c>
      <c r="G99" s="27">
        <f>[14]บ่าย!G99+'[14]เช้า '!G99+'[14]เย็น '!G99</f>
        <v>0</v>
      </c>
      <c r="H99" s="27">
        <f>[14]บ่าย!H99+'[14]เช้า '!H99+'[14]เย็น '!H99</f>
        <v>0</v>
      </c>
      <c r="I99" s="27">
        <f>[14]บ่าย!I99+'[14]เช้า '!I99+'[14]เย็น '!I99</f>
        <v>0</v>
      </c>
      <c r="J99" s="27">
        <f t="shared" si="5"/>
        <v>0</v>
      </c>
      <c r="K99" s="27">
        <f>[14]บ่าย!J99+'[14]เช้า '!J99+'[14]เย็น '!J99</f>
        <v>0</v>
      </c>
      <c r="L99" s="33"/>
      <c r="M99" s="28">
        <f t="shared" si="8"/>
        <v>0</v>
      </c>
      <c r="N99" s="21"/>
      <c r="O99" s="21"/>
      <c r="P99" s="21"/>
      <c r="Q99" s="21"/>
      <c r="R99" s="29">
        <f t="shared" si="9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5"/>
        <v>0</v>
      </c>
      <c r="K100" s="36"/>
      <c r="L100" s="36"/>
      <c r="M100" s="28">
        <f>SUM(M90:M99)</f>
        <v>53</v>
      </c>
      <c r="N100" s="21"/>
      <c r="O100" s="21"/>
      <c r="P100" s="21"/>
      <c r="Q100" s="21"/>
      <c r="R100" s="29"/>
    </row>
    <row r="101" spans="2:18" ht="20.399999999999999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5"/>
        <v>0</v>
      </c>
      <c r="K101" s="65"/>
      <c r="L101" s="65"/>
      <c r="M101" s="65"/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[14]บ่าย!D102+'[14]เช้า '!D102+'[14]เย็น '!D102</f>
        <v>4</v>
      </c>
      <c r="E102" s="27">
        <f>[14]บ่าย!E102+'[14]เช้า '!E102+'[14]เย็น '!E102</f>
        <v>5</v>
      </c>
      <c r="F102" s="27">
        <f>[14]บ่าย!F102+'[14]เช้า '!F102+'[14]เย็น '!F102</f>
        <v>1</v>
      </c>
      <c r="G102" s="27">
        <f>[14]บ่าย!G102+'[14]เช้า '!G102+'[14]เย็น '!G102</f>
        <v>3</v>
      </c>
      <c r="H102" s="27">
        <f>[14]บ่าย!H102+'[14]เช้า '!H102+'[14]เย็น '!H102</f>
        <v>0</v>
      </c>
      <c r="I102" s="27">
        <f>[14]บ่าย!I102+'[14]เช้า '!I102+'[14]เย็น '!I102</f>
        <v>0</v>
      </c>
      <c r="J102" s="27">
        <f t="shared" si="5"/>
        <v>3</v>
      </c>
      <c r="K102" s="27">
        <f>[14]บ่าย!J102+'[14]เช้า '!J102+'[14]เย็น '!J102</f>
        <v>0</v>
      </c>
      <c r="L102" s="33"/>
      <c r="M102" s="28">
        <f t="shared" ref="M102:M111" si="10">SUM(D102:L102)</f>
        <v>16</v>
      </c>
      <c r="N102" s="21"/>
      <c r="O102" s="21">
        <v>36</v>
      </c>
      <c r="P102" s="21"/>
      <c r="Q102" s="21"/>
      <c r="R102" s="29">
        <f t="shared" ref="R102:R111" si="11">(N102+O102+P102+Q102)-M102</f>
        <v>20</v>
      </c>
    </row>
    <row r="103" spans="2:18" x14ac:dyDescent="0.25">
      <c r="B103" s="21">
        <v>1112010</v>
      </c>
      <c r="C103" s="37" t="s">
        <v>131</v>
      </c>
      <c r="D103" s="27">
        <f>[14]บ่าย!D103+'[14]เช้า '!D103+'[14]เย็น '!D103</f>
        <v>1</v>
      </c>
      <c r="E103" s="27">
        <f>[14]บ่าย!E103+'[14]เช้า '!E103+'[14]เย็น '!E103</f>
        <v>1</v>
      </c>
      <c r="F103" s="27">
        <f>[14]บ่าย!F103+'[14]เช้า '!F103+'[14]เย็น '!F103</f>
        <v>1</v>
      </c>
      <c r="G103" s="27">
        <f>[14]บ่าย!G103+'[14]เช้า '!G103+'[14]เย็น '!G103</f>
        <v>3</v>
      </c>
      <c r="H103" s="27">
        <f>[14]บ่าย!H103+'[14]เช้า '!H103+'[14]เย็น '!H103</f>
        <v>0</v>
      </c>
      <c r="I103" s="27">
        <f>[14]บ่าย!I103+'[14]เช้า '!I103+'[14]เย็น '!I103</f>
        <v>0</v>
      </c>
      <c r="J103" s="27">
        <f t="shared" si="5"/>
        <v>3</v>
      </c>
      <c r="K103" s="27">
        <f>[14]บ่าย!J103+'[14]เช้า '!J103+'[14]เย็น '!J103</f>
        <v>0</v>
      </c>
      <c r="L103" s="33"/>
      <c r="M103" s="28">
        <f t="shared" si="10"/>
        <v>9</v>
      </c>
      <c r="N103" s="21"/>
      <c r="O103" s="21">
        <v>58</v>
      </c>
      <c r="P103" s="21"/>
      <c r="Q103" s="21"/>
      <c r="R103" s="29">
        <f t="shared" si="11"/>
        <v>49</v>
      </c>
    </row>
    <row r="104" spans="2:18" x14ac:dyDescent="0.25">
      <c r="B104" s="21">
        <v>1112002</v>
      </c>
      <c r="C104" s="37" t="s">
        <v>132</v>
      </c>
      <c r="D104" s="27">
        <f>[14]บ่าย!D104+'[14]เช้า '!D104+'[14]เย็น '!D104</f>
        <v>5</v>
      </c>
      <c r="E104" s="27">
        <f>[14]บ่าย!E104+'[14]เช้า '!E104+'[14]เย็น '!E104</f>
        <v>1</v>
      </c>
      <c r="F104" s="27">
        <f>[14]บ่าย!F104+'[14]เช้า '!F104+'[14]เย็น '!F104</f>
        <v>1</v>
      </c>
      <c r="G104" s="27">
        <f>[14]บ่าย!G104+'[14]เช้า '!G104+'[14]เย็น '!G104</f>
        <v>3</v>
      </c>
      <c r="H104" s="27">
        <f>[14]บ่าย!H104+'[14]เช้า '!H104+'[14]เย็น '!H104</f>
        <v>0</v>
      </c>
      <c r="I104" s="27">
        <f>[14]บ่าย!I104+'[14]เช้า '!I104+'[14]เย็น '!I104</f>
        <v>0</v>
      </c>
      <c r="J104" s="27">
        <f t="shared" si="5"/>
        <v>3</v>
      </c>
      <c r="K104" s="27">
        <f>[14]บ่าย!J104+'[14]เช้า '!J104+'[14]เย็น '!J104</f>
        <v>0</v>
      </c>
      <c r="L104" s="33"/>
      <c r="M104" s="28">
        <f t="shared" si="10"/>
        <v>13</v>
      </c>
      <c r="N104" s="21"/>
      <c r="O104" s="21">
        <v>36</v>
      </c>
      <c r="P104" s="21"/>
      <c r="Q104" s="21"/>
      <c r="R104" s="29">
        <f t="shared" si="11"/>
        <v>23</v>
      </c>
    </row>
    <row r="105" spans="2:18" x14ac:dyDescent="0.25">
      <c r="B105" s="21">
        <v>1112004</v>
      </c>
      <c r="C105" s="37" t="s">
        <v>133</v>
      </c>
      <c r="D105" s="27">
        <f>[14]บ่าย!D105+'[14]เช้า '!D105+'[14]เย็น '!D105</f>
        <v>9</v>
      </c>
      <c r="E105" s="27">
        <f>[14]บ่าย!E105+'[14]เช้า '!E105+'[14]เย็น '!E105</f>
        <v>0</v>
      </c>
      <c r="F105" s="27">
        <f>[14]บ่าย!F105+'[14]เช้า '!F105+'[14]เย็น '!F105</f>
        <v>0</v>
      </c>
      <c r="G105" s="27">
        <f>[14]บ่าย!G105+'[14]เช้า '!G105+'[14]เย็น '!G105</f>
        <v>3</v>
      </c>
      <c r="H105" s="27">
        <f>[14]บ่าย!H105+'[14]เช้า '!H105+'[14]เย็น '!H105</f>
        <v>0</v>
      </c>
      <c r="I105" s="27">
        <f>[14]บ่าย!I105+'[14]เช้า '!I105+'[14]เย็น '!I105</f>
        <v>0</v>
      </c>
      <c r="J105" s="27">
        <f t="shared" si="5"/>
        <v>3</v>
      </c>
      <c r="K105" s="27">
        <f>[14]บ่าย!J105+'[14]เช้า '!J105+'[14]เย็น '!J105</f>
        <v>0</v>
      </c>
      <c r="L105" s="33"/>
      <c r="M105" s="28">
        <f t="shared" si="10"/>
        <v>15</v>
      </c>
      <c r="N105" s="21"/>
      <c r="O105" s="21">
        <v>37</v>
      </c>
      <c r="P105" s="21"/>
      <c r="Q105" s="21"/>
      <c r="R105" s="29">
        <f t="shared" si="11"/>
        <v>22</v>
      </c>
    </row>
    <row r="106" spans="2:18" x14ac:dyDescent="0.25">
      <c r="B106" s="21">
        <v>1112006</v>
      </c>
      <c r="C106" s="37" t="s">
        <v>134</v>
      </c>
      <c r="D106" s="27">
        <f>[14]บ่าย!D106+'[14]เช้า '!D106+'[14]เย็น '!D106</f>
        <v>0</v>
      </c>
      <c r="E106" s="27">
        <f>[14]บ่าย!E106+'[14]เช้า '!E106+'[14]เย็น '!E106</f>
        <v>0</v>
      </c>
      <c r="F106" s="27">
        <f>[14]บ่าย!F106+'[14]เช้า '!F106+'[14]เย็น '!F106</f>
        <v>0</v>
      </c>
      <c r="G106" s="27">
        <f>[14]บ่าย!G106+'[14]เช้า '!G106+'[14]เย็น '!G106</f>
        <v>0</v>
      </c>
      <c r="H106" s="27">
        <f>[14]บ่าย!H106+'[14]เช้า '!H106+'[14]เย็น '!H106</f>
        <v>0</v>
      </c>
      <c r="I106" s="27">
        <f>[14]บ่าย!I106+'[14]เช้า '!I106+'[14]เย็น '!I106</f>
        <v>0</v>
      </c>
      <c r="J106" s="27">
        <f t="shared" si="5"/>
        <v>0</v>
      </c>
      <c r="K106" s="27">
        <f>[14]บ่าย!J106+'[14]เช้า '!J106+'[14]เย็น '!J106</f>
        <v>0</v>
      </c>
      <c r="L106" s="33"/>
      <c r="M106" s="28">
        <f t="shared" si="10"/>
        <v>0</v>
      </c>
      <c r="N106" s="21"/>
      <c r="O106" s="21">
        <v>43</v>
      </c>
      <c r="P106" s="21"/>
      <c r="Q106" s="21"/>
      <c r="R106" s="29">
        <f t="shared" si="11"/>
        <v>43</v>
      </c>
    </row>
    <row r="107" spans="2:18" x14ac:dyDescent="0.25">
      <c r="B107" s="21">
        <v>1112018</v>
      </c>
      <c r="C107" s="37" t="s">
        <v>135</v>
      </c>
      <c r="D107" s="27">
        <f>[14]บ่าย!D107+'[14]เช้า '!D107+'[14]เย็น '!D107</f>
        <v>0</v>
      </c>
      <c r="E107" s="27">
        <f>[14]บ่าย!E107+'[14]เช้า '!E107+'[14]เย็น '!E107</f>
        <v>0</v>
      </c>
      <c r="F107" s="27">
        <f>[14]บ่าย!F107+'[14]เช้า '!F107+'[14]เย็น '!F107</f>
        <v>0</v>
      </c>
      <c r="G107" s="27">
        <f>[14]บ่าย!G107+'[14]เช้า '!G107+'[14]เย็น '!G107</f>
        <v>0</v>
      </c>
      <c r="H107" s="27">
        <f>[14]บ่าย!H107+'[14]เช้า '!H107+'[14]เย็น '!H107</f>
        <v>0</v>
      </c>
      <c r="I107" s="27">
        <f>[14]บ่าย!I107+'[14]เช้า '!I107+'[14]เย็น '!I107</f>
        <v>0</v>
      </c>
      <c r="J107" s="27">
        <f t="shared" si="5"/>
        <v>0</v>
      </c>
      <c r="K107" s="27">
        <f>[14]บ่าย!J107+'[14]เช้า '!J107+'[14]เย็น '!J107</f>
        <v>0</v>
      </c>
      <c r="L107" s="33"/>
      <c r="M107" s="28">
        <f t="shared" si="10"/>
        <v>0</v>
      </c>
      <c r="N107" s="21"/>
      <c r="O107" s="21"/>
      <c r="P107" s="21"/>
      <c r="Q107" s="21"/>
      <c r="R107" s="29">
        <f t="shared" si="11"/>
        <v>0</v>
      </c>
    </row>
    <row r="108" spans="2:18" x14ac:dyDescent="0.25">
      <c r="B108" s="21">
        <v>1112016</v>
      </c>
      <c r="C108" s="37" t="s">
        <v>136</v>
      </c>
      <c r="D108" s="27">
        <f>[14]บ่าย!D108+'[14]เช้า '!D108+'[14]เย็น '!D108</f>
        <v>1</v>
      </c>
      <c r="E108" s="27">
        <f>[14]บ่าย!E108+'[14]เช้า '!E108+'[14]เย็น '!E108</f>
        <v>0</v>
      </c>
      <c r="F108" s="27">
        <f>[14]บ่าย!F108+'[14]เช้า '!F108+'[14]เย็น '!F108</f>
        <v>0</v>
      </c>
      <c r="G108" s="27">
        <f>[14]บ่าย!G108+'[14]เช้า '!G108+'[14]เย็น '!G108</f>
        <v>2</v>
      </c>
      <c r="H108" s="27">
        <f>[14]บ่าย!H108+'[14]เช้า '!H108+'[14]เย็น '!H108</f>
        <v>0</v>
      </c>
      <c r="I108" s="27">
        <f>[14]บ่าย!I108+'[14]เช้า '!I108+'[14]เย็น '!I108</f>
        <v>0</v>
      </c>
      <c r="J108" s="27">
        <f t="shared" si="5"/>
        <v>2</v>
      </c>
      <c r="K108" s="27">
        <f>[14]บ่าย!J108+'[14]เช้า '!J108+'[14]เย็น '!J108</f>
        <v>0</v>
      </c>
      <c r="L108" s="33"/>
      <c r="M108" s="28">
        <f t="shared" si="10"/>
        <v>5</v>
      </c>
      <c r="N108" s="21"/>
      <c r="O108" s="21"/>
      <c r="P108" s="21"/>
      <c r="Q108" s="21"/>
      <c r="R108" s="29">
        <f t="shared" si="11"/>
        <v>-5</v>
      </c>
    </row>
    <row r="109" spans="2:18" x14ac:dyDescent="0.25">
      <c r="B109" s="21">
        <v>1112014</v>
      </c>
      <c r="C109" s="37" t="s">
        <v>137</v>
      </c>
      <c r="D109" s="27">
        <f>[14]บ่าย!D109+'[14]เช้า '!D109+'[14]เย็น '!D109</f>
        <v>1</v>
      </c>
      <c r="E109" s="27">
        <f>[14]บ่าย!E109+'[14]เช้า '!E109+'[14]เย็น '!E109</f>
        <v>0</v>
      </c>
      <c r="F109" s="27">
        <f>[14]บ่าย!F109+'[14]เช้า '!F109+'[14]เย็น '!F109</f>
        <v>0</v>
      </c>
      <c r="G109" s="27">
        <f>[14]บ่าย!G109+'[14]เช้า '!G109+'[14]เย็น '!G109</f>
        <v>2</v>
      </c>
      <c r="H109" s="27">
        <f>[14]บ่าย!H109+'[14]เช้า '!H109+'[14]เย็น '!H109</f>
        <v>0</v>
      </c>
      <c r="I109" s="27">
        <f>[14]บ่าย!I109+'[14]เช้า '!I109+'[14]เย็น '!I109</f>
        <v>0</v>
      </c>
      <c r="J109" s="27">
        <f t="shared" si="5"/>
        <v>2</v>
      </c>
      <c r="K109" s="27">
        <f>[14]บ่าย!J109+'[14]เช้า '!J109+'[14]เย็น '!J109</f>
        <v>0</v>
      </c>
      <c r="L109" s="33"/>
      <c r="M109" s="28">
        <f t="shared" si="10"/>
        <v>5</v>
      </c>
      <c r="N109" s="21"/>
      <c r="O109" s="21">
        <v>43</v>
      </c>
      <c r="P109" s="21"/>
      <c r="Q109" s="21"/>
      <c r="R109" s="29">
        <f t="shared" si="11"/>
        <v>38</v>
      </c>
    </row>
    <row r="110" spans="2:18" x14ac:dyDescent="0.25">
      <c r="B110" s="21">
        <v>1112012</v>
      </c>
      <c r="C110" s="37" t="s">
        <v>138</v>
      </c>
      <c r="D110" s="27">
        <f>[14]บ่าย!D110+'[14]เช้า '!D110+'[14]เย็น '!D110</f>
        <v>1</v>
      </c>
      <c r="E110" s="27">
        <f>[14]บ่าย!E110+'[14]เช้า '!E110+'[14]เย็น '!E110</f>
        <v>0</v>
      </c>
      <c r="F110" s="27">
        <f>[14]บ่าย!F110+'[14]เช้า '!F110+'[14]เย็น '!F110</f>
        <v>0</v>
      </c>
      <c r="G110" s="27">
        <f>[14]บ่าย!G110+'[14]เช้า '!G110+'[14]เย็น '!G110</f>
        <v>3</v>
      </c>
      <c r="H110" s="27">
        <f>[14]บ่าย!H110+'[14]เช้า '!H110+'[14]เย็น '!H110</f>
        <v>0</v>
      </c>
      <c r="I110" s="27">
        <f>[14]บ่าย!I110+'[14]เช้า '!I110+'[14]เย็น '!I110</f>
        <v>0</v>
      </c>
      <c r="J110" s="27">
        <f t="shared" si="5"/>
        <v>3</v>
      </c>
      <c r="K110" s="27">
        <f>[14]บ่าย!J110+'[14]เช้า '!J110+'[14]เย็น '!J110</f>
        <v>0</v>
      </c>
      <c r="L110" s="33"/>
      <c r="M110" s="28">
        <f t="shared" si="10"/>
        <v>7</v>
      </c>
      <c r="N110" s="21"/>
      <c r="O110" s="21">
        <v>35</v>
      </c>
      <c r="P110" s="21"/>
      <c r="Q110" s="21"/>
      <c r="R110" s="29">
        <f t="shared" si="11"/>
        <v>28</v>
      </c>
    </row>
    <row r="111" spans="2:18" x14ac:dyDescent="0.25">
      <c r="B111" s="21"/>
      <c r="C111" s="37" t="s">
        <v>139</v>
      </c>
      <c r="D111" s="27">
        <f>[14]บ่าย!D111+'[14]เช้า '!D111+'[14]เย็น '!D111</f>
        <v>0</v>
      </c>
      <c r="E111" s="27">
        <f>[14]บ่าย!E111+'[14]เช้า '!E111+'[14]เย็น '!E111</f>
        <v>0</v>
      </c>
      <c r="F111" s="27">
        <f>[14]บ่าย!F111+'[14]เช้า '!F111+'[14]เย็น '!F111</f>
        <v>0</v>
      </c>
      <c r="G111" s="27">
        <f>[14]บ่าย!G111+'[14]เช้า '!G111+'[14]เย็น '!G111</f>
        <v>0</v>
      </c>
      <c r="H111" s="27">
        <f>[14]บ่าย!H111+'[14]เช้า '!H111+'[14]เย็น '!H111</f>
        <v>0</v>
      </c>
      <c r="I111" s="27">
        <f>[14]บ่าย!I111+'[14]เช้า '!I111+'[14]เย็น '!I111</f>
        <v>0</v>
      </c>
      <c r="J111" s="27">
        <f t="shared" si="5"/>
        <v>0</v>
      </c>
      <c r="K111" s="27">
        <f>[14]บ่าย!J111+'[14]เช้า '!J111+'[14]เย็น '!J111</f>
        <v>0</v>
      </c>
      <c r="L111" s="33"/>
      <c r="M111" s="28">
        <f t="shared" si="10"/>
        <v>0</v>
      </c>
      <c r="N111" s="21"/>
      <c r="O111" s="21"/>
      <c r="P111" s="21"/>
      <c r="Q111" s="21"/>
      <c r="R111" s="29">
        <f t="shared" si="11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5"/>
        <v>0</v>
      </c>
      <c r="K112" s="36"/>
      <c r="L112" s="36"/>
      <c r="M112" s="28">
        <f>SUM(D112:K112)</f>
        <v>0</v>
      </c>
      <c r="N112" s="21"/>
      <c r="O112" s="21"/>
      <c r="P112" s="21"/>
      <c r="Q112" s="21"/>
      <c r="R112" s="29">
        <f t="shared" ref="R112" si="12">(N112+O112)-M112</f>
        <v>0</v>
      </c>
    </row>
    <row r="113" spans="2:18" ht="20.399999999999999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5"/>
        <v>0</v>
      </c>
      <c r="K113" s="65"/>
      <c r="L113" s="65"/>
      <c r="M113" s="65"/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'[14]เย็น '!D114+'[14]เช้า '!D114+[14]บ่าย!D114</f>
        <v>0</v>
      </c>
      <c r="E114" s="27">
        <f>'[14]เย็น '!E114+'[14]เช้า '!E114+[14]บ่าย!E114</f>
        <v>0</v>
      </c>
      <c r="F114" s="27">
        <f>'[14]เย็น '!F114+'[14]เช้า '!F114+[14]บ่าย!F114</f>
        <v>0</v>
      </c>
      <c r="G114" s="27">
        <f>'[14]เย็น '!G114+'[14]เช้า '!G114+[14]บ่าย!G114</f>
        <v>2</v>
      </c>
      <c r="H114" s="27">
        <f>'[14]เย็น '!H114+'[14]เช้า '!H114+[14]บ่าย!H114</f>
        <v>0</v>
      </c>
      <c r="I114" s="27">
        <f>'[14]เย็น '!I114+'[14]เช้า '!I114+[14]บ่าย!I114</f>
        <v>0</v>
      </c>
      <c r="J114" s="27">
        <f t="shared" si="5"/>
        <v>2</v>
      </c>
      <c r="K114" s="27">
        <f>'[14]เย็น '!J114+'[14]เช้า '!J114+[14]บ่าย!J114</f>
        <v>0</v>
      </c>
      <c r="L114" s="27">
        <f>'[14]เย็น '!K114+'[14]เช้า '!K114+[14]บ่าย!K114</f>
        <v>0</v>
      </c>
      <c r="M114" s="28">
        <f t="shared" ref="M114:M140" si="13">SUM(D114:L114)</f>
        <v>4</v>
      </c>
      <c r="N114" s="21"/>
      <c r="O114" s="21">
        <v>6</v>
      </c>
      <c r="P114" s="21"/>
      <c r="Q114" s="21">
        <v>20</v>
      </c>
      <c r="R114" s="29">
        <f t="shared" ref="R114:R140" si="14">(N114+O114+P114+Q114)-M114</f>
        <v>22</v>
      </c>
    </row>
    <row r="115" spans="2:18" x14ac:dyDescent="0.25">
      <c r="B115" s="21">
        <v>1113171</v>
      </c>
      <c r="C115" s="38" t="s">
        <v>35</v>
      </c>
      <c r="D115" s="27">
        <f>'[14]เย็น '!D115+'[14]เช้า '!D115+[14]บ่าย!D115</f>
        <v>0</v>
      </c>
      <c r="E115" s="27">
        <f>'[14]เย็น '!E115+'[14]เช้า '!E115+[14]บ่าย!E115</f>
        <v>0</v>
      </c>
      <c r="F115" s="27">
        <f>'[14]เย็น '!F115+'[14]เช้า '!F115+[14]บ่าย!F115</f>
        <v>0</v>
      </c>
      <c r="G115" s="27">
        <f>'[14]เย็น '!G115+'[14]เช้า '!G115+[14]บ่าย!G115</f>
        <v>1</v>
      </c>
      <c r="H115" s="27">
        <f>'[14]เย็น '!H115+'[14]เช้า '!H115+[14]บ่าย!H115</f>
        <v>0</v>
      </c>
      <c r="I115" s="27">
        <f>'[14]เย็น '!I115+'[14]เช้า '!I115+[14]บ่าย!I115</f>
        <v>0</v>
      </c>
      <c r="J115" s="27">
        <f t="shared" si="5"/>
        <v>1</v>
      </c>
      <c r="K115" s="27">
        <f>'[14]เย็น '!J115+'[14]เช้า '!J115+[14]บ่าย!J115</f>
        <v>0</v>
      </c>
      <c r="L115" s="27">
        <f>'[14]เย็น '!K115+'[14]เช้า '!K115+[14]บ่าย!K115</f>
        <v>0</v>
      </c>
      <c r="M115" s="28">
        <f t="shared" si="13"/>
        <v>2</v>
      </c>
      <c r="N115" s="21"/>
      <c r="O115" s="21">
        <v>12</v>
      </c>
      <c r="P115" s="21"/>
      <c r="Q115" s="21">
        <v>20</v>
      </c>
      <c r="R115" s="29">
        <f t="shared" si="14"/>
        <v>30</v>
      </c>
    </row>
    <row r="116" spans="2:18" x14ac:dyDescent="0.25">
      <c r="B116" s="21">
        <v>1113172</v>
      </c>
      <c r="C116" s="38" t="s">
        <v>36</v>
      </c>
      <c r="D116" s="27">
        <f>'[14]เย็น '!D116+'[14]เช้า '!D116+[14]บ่าย!D116</f>
        <v>0</v>
      </c>
      <c r="E116" s="27">
        <f>'[14]เย็น '!E116+'[14]เช้า '!E116+[14]บ่าย!E116</f>
        <v>0</v>
      </c>
      <c r="F116" s="27">
        <f>'[14]เย็น '!F116+'[14]เช้า '!F116+[14]บ่าย!F116</f>
        <v>0</v>
      </c>
      <c r="G116" s="27">
        <f>'[14]เย็น '!G116+'[14]เช้า '!G116+[14]บ่าย!G116</f>
        <v>1</v>
      </c>
      <c r="H116" s="27">
        <f>'[14]เย็น '!H116+'[14]เช้า '!H116+[14]บ่าย!H116</f>
        <v>0</v>
      </c>
      <c r="I116" s="27">
        <f>'[14]เย็น '!I116+'[14]เช้า '!I116+[14]บ่าย!I116</f>
        <v>0</v>
      </c>
      <c r="J116" s="27">
        <f t="shared" si="5"/>
        <v>1</v>
      </c>
      <c r="K116" s="27">
        <f>'[14]เย็น '!J116+'[14]เช้า '!J116+[14]บ่าย!J116</f>
        <v>0</v>
      </c>
      <c r="L116" s="27">
        <f>'[14]เย็น '!K116+'[14]เช้า '!K116+[14]บ่าย!K116</f>
        <v>0</v>
      </c>
      <c r="M116" s="28">
        <f t="shared" si="13"/>
        <v>2</v>
      </c>
      <c r="N116" s="21"/>
      <c r="O116" s="21">
        <v>4</v>
      </c>
      <c r="P116" s="21"/>
      <c r="Q116" s="21"/>
      <c r="R116" s="29">
        <f t="shared" si="14"/>
        <v>2</v>
      </c>
    </row>
    <row r="117" spans="2:18" x14ac:dyDescent="0.25">
      <c r="B117" s="21">
        <v>1113173</v>
      </c>
      <c r="C117" s="38" t="s">
        <v>37</v>
      </c>
      <c r="D117" s="27">
        <f>'[14]เย็น '!D117+'[14]เช้า '!D117+[14]บ่าย!D117</f>
        <v>0</v>
      </c>
      <c r="E117" s="27">
        <f>'[14]เย็น '!E117+'[14]เช้า '!E117+[14]บ่าย!E117</f>
        <v>0</v>
      </c>
      <c r="F117" s="27">
        <f>'[14]เย็น '!F117+'[14]เช้า '!F117+[14]บ่าย!F117</f>
        <v>0</v>
      </c>
      <c r="G117" s="27">
        <f>'[14]เย็น '!G117+'[14]เช้า '!G117+[14]บ่าย!G117</f>
        <v>0</v>
      </c>
      <c r="H117" s="27">
        <f>'[14]เย็น '!H117+'[14]เช้า '!H117+[14]บ่าย!H117</f>
        <v>0</v>
      </c>
      <c r="I117" s="27">
        <f>'[14]เย็น '!I117+'[14]เช้า '!I117+[14]บ่าย!I117</f>
        <v>0</v>
      </c>
      <c r="J117" s="27">
        <f t="shared" si="5"/>
        <v>0</v>
      </c>
      <c r="K117" s="27">
        <f>'[14]เย็น '!J117+'[14]เช้า '!J117+[14]บ่าย!J117</f>
        <v>0</v>
      </c>
      <c r="L117" s="27">
        <f>'[14]เย็น '!K117+'[14]เช้า '!K117+[14]บ่าย!K117</f>
        <v>0</v>
      </c>
      <c r="M117" s="28">
        <f t="shared" si="13"/>
        <v>0</v>
      </c>
      <c r="N117" s="21"/>
      <c r="O117" s="21"/>
      <c r="P117" s="21"/>
      <c r="Q117" s="21"/>
      <c r="R117" s="29">
        <f t="shared" si="14"/>
        <v>0</v>
      </c>
    </row>
    <row r="118" spans="2:18" x14ac:dyDescent="0.25">
      <c r="B118" s="21">
        <v>1100003</v>
      </c>
      <c r="C118" s="38" t="s">
        <v>38</v>
      </c>
      <c r="D118" s="27">
        <f>'[14]เย็น '!D118+'[14]เช้า '!D118+[14]บ่าย!D118</f>
        <v>0</v>
      </c>
      <c r="E118" s="27">
        <f>'[14]เย็น '!E118+'[14]เช้า '!E118+[14]บ่าย!E118</f>
        <v>0</v>
      </c>
      <c r="F118" s="27">
        <f>'[14]เย็น '!F118+'[14]เช้า '!F118+[14]บ่าย!F118</f>
        <v>0</v>
      </c>
      <c r="G118" s="27">
        <f>'[14]เย็น '!G118+'[14]เช้า '!G118+[14]บ่าย!G118</f>
        <v>0</v>
      </c>
      <c r="H118" s="27">
        <f>'[14]เย็น '!H118+'[14]เช้า '!H118+[14]บ่าย!H118</f>
        <v>0</v>
      </c>
      <c r="I118" s="27">
        <f>'[14]เย็น '!I118+'[14]เช้า '!I118+[14]บ่าย!I118</f>
        <v>0</v>
      </c>
      <c r="J118" s="27">
        <f t="shared" si="5"/>
        <v>0</v>
      </c>
      <c r="K118" s="27">
        <f>'[14]เย็น '!J118+'[14]เช้า '!J118+[14]บ่าย!J118</f>
        <v>0</v>
      </c>
      <c r="L118" s="27">
        <f>'[14]เย็น '!K118+'[14]เช้า '!K118+[14]บ่าย!K118</f>
        <v>0</v>
      </c>
      <c r="M118" s="28">
        <f t="shared" si="13"/>
        <v>0</v>
      </c>
      <c r="N118" s="21"/>
      <c r="O118" s="21"/>
      <c r="P118" s="21"/>
      <c r="Q118" s="21"/>
      <c r="R118" s="29">
        <f t="shared" si="14"/>
        <v>0</v>
      </c>
    </row>
    <row r="119" spans="2:18" x14ac:dyDescent="0.25">
      <c r="B119" s="21">
        <v>1100001</v>
      </c>
      <c r="C119" s="38" t="s">
        <v>39</v>
      </c>
      <c r="D119" s="27">
        <f>'[14]เย็น '!D119+'[14]เช้า '!D119+[14]บ่าย!D119</f>
        <v>0</v>
      </c>
      <c r="E119" s="27">
        <f>'[14]เย็น '!E119+'[14]เช้า '!E119+[14]บ่าย!E119</f>
        <v>0</v>
      </c>
      <c r="F119" s="27">
        <f>'[14]เย็น '!F119+'[14]เช้า '!F119+[14]บ่าย!F119</f>
        <v>0</v>
      </c>
      <c r="G119" s="27">
        <f>'[14]เย็น '!G119+'[14]เช้า '!G119+[14]บ่าย!G119</f>
        <v>0</v>
      </c>
      <c r="H119" s="27">
        <f>'[14]เย็น '!H119+'[14]เช้า '!H119+[14]บ่าย!H119</f>
        <v>0</v>
      </c>
      <c r="I119" s="27">
        <f>'[14]เย็น '!I119+'[14]เช้า '!I119+[14]บ่าย!I119</f>
        <v>0</v>
      </c>
      <c r="J119" s="27">
        <f t="shared" si="5"/>
        <v>0</v>
      </c>
      <c r="K119" s="27">
        <f>'[14]เย็น '!J119+'[14]เช้า '!J119+[14]บ่าย!J119</f>
        <v>0</v>
      </c>
      <c r="L119" s="27">
        <f>'[14]เย็น '!K119+'[14]เช้า '!K119+[14]บ่าย!K119</f>
        <v>0</v>
      </c>
      <c r="M119" s="28">
        <f t="shared" si="13"/>
        <v>0</v>
      </c>
      <c r="N119" s="21"/>
      <c r="O119" s="21"/>
      <c r="P119" s="21"/>
      <c r="Q119" s="21"/>
      <c r="R119" s="29">
        <f t="shared" si="14"/>
        <v>0</v>
      </c>
    </row>
    <row r="120" spans="2:18" x14ac:dyDescent="0.25">
      <c r="B120" s="21">
        <v>1100002</v>
      </c>
      <c r="C120" s="38" t="s">
        <v>40</v>
      </c>
      <c r="D120" s="27">
        <f>'[14]เย็น '!D120+'[14]เช้า '!D120+[14]บ่าย!D120</f>
        <v>0</v>
      </c>
      <c r="E120" s="27">
        <f>'[14]เย็น '!E120+'[14]เช้า '!E120+[14]บ่าย!E120</f>
        <v>0</v>
      </c>
      <c r="F120" s="27">
        <f>'[14]เย็น '!F120+'[14]เช้า '!F120+[14]บ่าย!F120</f>
        <v>0</v>
      </c>
      <c r="G120" s="27">
        <f>'[14]เย็น '!G120+'[14]เช้า '!G120+[14]บ่าย!G120</f>
        <v>0</v>
      </c>
      <c r="H120" s="27">
        <f>'[14]เย็น '!H120+'[14]เช้า '!H120+[14]บ่าย!H120</f>
        <v>0</v>
      </c>
      <c r="I120" s="27">
        <f>'[14]เย็น '!I120+'[14]เช้า '!I120+[14]บ่าย!I120</f>
        <v>0</v>
      </c>
      <c r="J120" s="27">
        <f t="shared" si="5"/>
        <v>0</v>
      </c>
      <c r="K120" s="27">
        <f>'[14]เย็น '!J120+'[14]เช้า '!J120+[14]บ่าย!J120</f>
        <v>0</v>
      </c>
      <c r="L120" s="27">
        <f>'[14]เย็น '!K120+'[14]เช้า '!K120+[14]บ่าย!K120</f>
        <v>0</v>
      </c>
      <c r="M120" s="28">
        <f t="shared" si="13"/>
        <v>0</v>
      </c>
      <c r="N120" s="21"/>
      <c r="O120" s="21">
        <v>38</v>
      </c>
      <c r="P120" s="21"/>
      <c r="Q120" s="21">
        <v>14</v>
      </c>
      <c r="R120" s="29">
        <f t="shared" si="14"/>
        <v>52</v>
      </c>
    </row>
    <row r="121" spans="2:18" x14ac:dyDescent="0.25">
      <c r="B121" s="21">
        <v>1200001</v>
      </c>
      <c r="C121" s="38" t="s">
        <v>41</v>
      </c>
      <c r="D121" s="27">
        <f>'[14]เย็น '!D121+'[14]เช้า '!D121+[14]บ่าย!D121</f>
        <v>0</v>
      </c>
      <c r="E121" s="27">
        <f>'[14]เย็น '!E121+'[14]เช้า '!E121+[14]บ่าย!E121</f>
        <v>0</v>
      </c>
      <c r="F121" s="27">
        <f>'[14]เย็น '!F121+'[14]เช้า '!F121+[14]บ่าย!F121</f>
        <v>0</v>
      </c>
      <c r="G121" s="27">
        <f>'[14]เย็น '!G121+'[14]เช้า '!G121+[14]บ่าย!G121</f>
        <v>0</v>
      </c>
      <c r="H121" s="27">
        <f>'[14]เย็น '!H121+'[14]เช้า '!H121+[14]บ่าย!H121</f>
        <v>0</v>
      </c>
      <c r="I121" s="27">
        <f>'[14]เย็น '!I121+'[14]เช้า '!I121+[14]บ่าย!I121</f>
        <v>0</v>
      </c>
      <c r="J121" s="27">
        <f t="shared" si="5"/>
        <v>0</v>
      </c>
      <c r="K121" s="27">
        <f>'[14]เย็น '!J121+'[14]เช้า '!J121+[14]บ่าย!J121</f>
        <v>0</v>
      </c>
      <c r="L121" s="27">
        <f>'[14]เย็น '!K121+'[14]เช้า '!K121+[14]บ่าย!K121</f>
        <v>0</v>
      </c>
      <c r="M121" s="28">
        <f t="shared" si="13"/>
        <v>0</v>
      </c>
      <c r="N121" s="21"/>
      <c r="O121" s="21">
        <v>32</v>
      </c>
      <c r="P121" s="21"/>
      <c r="Q121" s="21">
        <v>84</v>
      </c>
      <c r="R121" s="29">
        <f t="shared" si="14"/>
        <v>116</v>
      </c>
    </row>
    <row r="122" spans="2:18" x14ac:dyDescent="0.25">
      <c r="B122" s="21">
        <v>1005761</v>
      </c>
      <c r="C122" s="38" t="s">
        <v>42</v>
      </c>
      <c r="D122" s="27">
        <f>'[14]เย็น '!D122+'[14]เช้า '!D122+[14]บ่าย!D122</f>
        <v>0</v>
      </c>
      <c r="E122" s="27">
        <f>'[14]เย็น '!E122+'[14]เช้า '!E122+[14]บ่าย!E122</f>
        <v>0</v>
      </c>
      <c r="F122" s="27">
        <f>'[14]เย็น '!F122+'[14]เช้า '!F122+[14]บ่าย!F122</f>
        <v>0</v>
      </c>
      <c r="G122" s="27">
        <f>'[14]เย็น '!G122+'[14]เช้า '!G122+[14]บ่าย!G122</f>
        <v>0</v>
      </c>
      <c r="H122" s="27">
        <f>'[14]เย็น '!H122+'[14]เช้า '!H122+[14]บ่าย!H122</f>
        <v>0</v>
      </c>
      <c r="I122" s="27">
        <f>'[14]เย็น '!I122+'[14]เช้า '!I122+[14]บ่าย!I122</f>
        <v>0</v>
      </c>
      <c r="J122" s="27">
        <f t="shared" si="5"/>
        <v>0</v>
      </c>
      <c r="K122" s="27">
        <f>'[14]เย็น '!J122+'[14]เช้า '!J122+[14]บ่าย!J122</f>
        <v>0</v>
      </c>
      <c r="L122" s="27">
        <f>'[14]เย็น '!K122+'[14]เช้า '!K122+[14]บ่าย!K122</f>
        <v>0</v>
      </c>
      <c r="M122" s="28">
        <f t="shared" si="13"/>
        <v>0</v>
      </c>
      <c r="N122" s="21"/>
      <c r="O122" s="21"/>
      <c r="P122" s="21"/>
      <c r="Q122" s="21"/>
      <c r="R122" s="29">
        <f t="shared" si="14"/>
        <v>0</v>
      </c>
    </row>
    <row r="123" spans="2:18" x14ac:dyDescent="0.25">
      <c r="B123" s="21">
        <v>1114501</v>
      </c>
      <c r="C123" s="38" t="s">
        <v>43</v>
      </c>
      <c r="D123" s="27">
        <f>'[14]เย็น '!D123+'[14]เช้า '!D123+[14]บ่าย!D123</f>
        <v>11</v>
      </c>
      <c r="E123" s="27">
        <f>'[14]เย็น '!E123+'[14]เช้า '!E123+[14]บ่าย!E123</f>
        <v>1</v>
      </c>
      <c r="F123" s="27">
        <f>'[14]เย็น '!F123+'[14]เช้า '!F123+[14]บ่าย!F123</f>
        <v>0</v>
      </c>
      <c r="G123" s="27">
        <f>'[14]เย็น '!G123+'[14]เช้า '!G123+[14]บ่าย!G123</f>
        <v>3</v>
      </c>
      <c r="H123" s="27">
        <f>'[14]เย็น '!H123+'[14]เช้า '!H123+[14]บ่าย!H123</f>
        <v>0</v>
      </c>
      <c r="I123" s="27">
        <f>'[14]เย็น '!I123+'[14]เช้า '!I123+[14]บ่าย!I123</f>
        <v>0</v>
      </c>
      <c r="J123" s="27">
        <f t="shared" si="5"/>
        <v>3</v>
      </c>
      <c r="K123" s="27">
        <f>'[14]เย็น '!J123+'[14]เช้า '!J123+[14]บ่าย!J123</f>
        <v>0</v>
      </c>
      <c r="L123" s="27">
        <f>'[14]เย็น '!K123+'[14]เช้า '!K123+[14]บ่าย!K123</f>
        <v>0</v>
      </c>
      <c r="M123" s="28">
        <f t="shared" si="13"/>
        <v>18</v>
      </c>
      <c r="N123" s="21"/>
      <c r="O123" s="21">
        <v>82</v>
      </c>
      <c r="P123" s="21"/>
      <c r="Q123" s="21">
        <v>50</v>
      </c>
      <c r="R123" s="29">
        <f t="shared" si="14"/>
        <v>114</v>
      </c>
    </row>
    <row r="124" spans="2:18" x14ac:dyDescent="0.25">
      <c r="B124" s="21">
        <v>1114502</v>
      </c>
      <c r="C124" s="38" t="s">
        <v>44</v>
      </c>
      <c r="D124" s="27">
        <f>'[14]เย็น '!D124+'[14]เช้า '!D124+[14]บ่าย!D124</f>
        <v>0</v>
      </c>
      <c r="E124" s="27">
        <f>'[14]เย็น '!E124+'[14]เช้า '!E124+[14]บ่าย!E124</f>
        <v>1</v>
      </c>
      <c r="F124" s="27">
        <f>'[14]เย็น '!F124+'[14]เช้า '!F124+[14]บ่าย!F124</f>
        <v>0</v>
      </c>
      <c r="G124" s="27">
        <f>'[14]เย็น '!G124+'[14]เช้า '!G124+[14]บ่าย!G124</f>
        <v>2</v>
      </c>
      <c r="H124" s="27">
        <f>'[14]เย็น '!H124+'[14]เช้า '!H124+[14]บ่าย!H124</f>
        <v>0</v>
      </c>
      <c r="I124" s="27">
        <f>'[14]เย็น '!I124+'[14]เช้า '!I124+[14]บ่าย!I124</f>
        <v>0</v>
      </c>
      <c r="J124" s="27">
        <f t="shared" si="5"/>
        <v>2</v>
      </c>
      <c r="K124" s="27">
        <f>'[14]เย็น '!J124+'[14]เช้า '!J124+[14]บ่าย!J124</f>
        <v>0</v>
      </c>
      <c r="L124" s="27">
        <f>'[14]เย็น '!K124+'[14]เช้า '!K124+[14]บ่าย!K124</f>
        <v>0</v>
      </c>
      <c r="M124" s="28">
        <f t="shared" si="13"/>
        <v>5</v>
      </c>
      <c r="N124" s="21"/>
      <c r="O124" s="21">
        <v>34</v>
      </c>
      <c r="P124" s="21"/>
      <c r="Q124" s="21"/>
      <c r="R124" s="29">
        <f t="shared" si="14"/>
        <v>29</v>
      </c>
    </row>
    <row r="125" spans="2:18" x14ac:dyDescent="0.25">
      <c r="B125" s="21">
        <v>1114503</v>
      </c>
      <c r="C125" s="38" t="s">
        <v>45</v>
      </c>
      <c r="D125" s="27">
        <f>'[14]เย็น '!D125+'[14]เช้า '!D125+[14]บ่าย!D125</f>
        <v>0</v>
      </c>
      <c r="E125" s="27">
        <f>'[14]เย็น '!E125+'[14]เช้า '!E125+[14]บ่าย!E125</f>
        <v>0</v>
      </c>
      <c r="F125" s="27">
        <f>'[14]เย็น '!F125+'[14]เช้า '!F125+[14]บ่าย!F125</f>
        <v>1</v>
      </c>
      <c r="G125" s="27">
        <f>'[14]เย็น '!G125+'[14]เช้า '!G125+[14]บ่าย!G125</f>
        <v>0</v>
      </c>
      <c r="H125" s="27">
        <f>'[14]เย็น '!H125+'[14]เช้า '!H125+[14]บ่าย!H125</f>
        <v>0</v>
      </c>
      <c r="I125" s="27">
        <f>'[14]เย็น '!I125+'[14]เช้า '!I125+[14]บ่าย!I125</f>
        <v>0</v>
      </c>
      <c r="J125" s="27">
        <f t="shared" si="5"/>
        <v>0</v>
      </c>
      <c r="K125" s="27">
        <f>'[14]เย็น '!J125+'[14]เช้า '!J125+[14]บ่าย!J125</f>
        <v>0</v>
      </c>
      <c r="L125" s="27">
        <f>'[14]เย็น '!K125+'[14]เช้า '!K125+[14]บ่าย!K125</f>
        <v>0</v>
      </c>
      <c r="M125" s="28">
        <f t="shared" si="13"/>
        <v>1</v>
      </c>
      <c r="N125" s="21"/>
      <c r="O125" s="21">
        <v>1</v>
      </c>
      <c r="P125" s="21"/>
      <c r="Q125" s="21"/>
      <c r="R125" s="29">
        <f t="shared" si="14"/>
        <v>0</v>
      </c>
    </row>
    <row r="126" spans="2:18" x14ac:dyDescent="0.25">
      <c r="B126" s="21">
        <v>1124021</v>
      </c>
      <c r="C126" s="38" t="s">
        <v>46</v>
      </c>
      <c r="D126" s="27">
        <f>'[14]เย็น '!D126+'[14]เช้า '!D126+[14]บ่าย!D126</f>
        <v>0</v>
      </c>
      <c r="E126" s="27">
        <f>'[14]เย็น '!E126+'[14]เช้า '!E126+[14]บ่าย!E126</f>
        <v>1</v>
      </c>
      <c r="F126" s="27">
        <f>'[14]เย็น '!F126+'[14]เช้า '!F126+[14]บ่าย!F126</f>
        <v>65</v>
      </c>
      <c r="G126" s="27">
        <f>'[14]เย็น '!G126+'[14]เช้า '!G126+[14]บ่าย!G126</f>
        <v>12</v>
      </c>
      <c r="H126" s="27">
        <f>'[14]เย็น '!H126+'[14]เช้า '!H126+[14]บ่าย!H126</f>
        <v>0</v>
      </c>
      <c r="I126" s="27">
        <f>'[14]เย็น '!I126+'[14]เช้า '!I126+[14]บ่าย!I126</f>
        <v>0</v>
      </c>
      <c r="J126" s="27">
        <f t="shared" si="5"/>
        <v>12</v>
      </c>
      <c r="K126" s="27">
        <f>'[14]เย็น '!J126+'[14]เช้า '!J126+[14]บ่าย!J126</f>
        <v>0</v>
      </c>
      <c r="L126" s="27">
        <f>'[14]เย็น '!K126+'[14]เช้า '!K126+[14]บ่าย!K126</f>
        <v>0</v>
      </c>
      <c r="M126" s="28">
        <f t="shared" si="13"/>
        <v>90</v>
      </c>
      <c r="N126" s="21"/>
      <c r="O126" s="21">
        <v>80</v>
      </c>
      <c r="P126" s="21"/>
      <c r="Q126" s="21">
        <v>80</v>
      </c>
      <c r="R126" s="29">
        <f t="shared" si="14"/>
        <v>70</v>
      </c>
    </row>
    <row r="127" spans="2:18" x14ac:dyDescent="0.25">
      <c r="B127" s="21">
        <v>1113084</v>
      </c>
      <c r="C127" s="38" t="s">
        <v>47</v>
      </c>
      <c r="D127" s="27">
        <f>'[14]เย็น '!D127+'[14]เช้า '!D127+[14]บ่าย!D127</f>
        <v>0</v>
      </c>
      <c r="E127" s="27">
        <f>'[14]เย็น '!E127+'[14]เช้า '!E127+[14]บ่าย!E127</f>
        <v>0</v>
      </c>
      <c r="F127" s="27">
        <f>'[14]เย็น '!F127+'[14]เช้า '!F127+[14]บ่าย!F127</f>
        <v>0</v>
      </c>
      <c r="G127" s="27">
        <f>'[14]เย็น '!G127+'[14]เช้า '!G127+[14]บ่าย!G127</f>
        <v>0</v>
      </c>
      <c r="H127" s="27">
        <f>'[14]เย็น '!H127+'[14]เช้า '!H127+[14]บ่าย!H127</f>
        <v>0</v>
      </c>
      <c r="I127" s="27">
        <f>'[14]เย็น '!I127+'[14]เช้า '!I127+[14]บ่าย!I127</f>
        <v>0</v>
      </c>
      <c r="J127" s="27">
        <f t="shared" si="5"/>
        <v>0</v>
      </c>
      <c r="K127" s="27">
        <f>'[14]เย็น '!J127+'[14]เช้า '!J127+[14]บ่าย!J127</f>
        <v>0</v>
      </c>
      <c r="L127" s="27">
        <f>'[14]เย็น '!K127+'[14]เช้า '!K127+[14]บ่าย!K127</f>
        <v>0</v>
      </c>
      <c r="M127" s="28">
        <f t="shared" si="13"/>
        <v>0</v>
      </c>
      <c r="N127" s="21"/>
      <c r="O127" s="21"/>
      <c r="P127" s="21"/>
      <c r="Q127" s="21"/>
      <c r="R127" s="29">
        <f t="shared" si="14"/>
        <v>0</v>
      </c>
    </row>
    <row r="128" spans="2:18" x14ac:dyDescent="0.25">
      <c r="B128" s="21">
        <v>900003</v>
      </c>
      <c r="C128" s="38" t="s">
        <v>48</v>
      </c>
      <c r="D128" s="27">
        <f>'[14]เย็น '!D128+'[14]เช้า '!D128+[14]บ่าย!D128</f>
        <v>0</v>
      </c>
      <c r="E128" s="27">
        <f>'[14]เย็น '!E128+'[14]เช้า '!E128+[14]บ่าย!E128</f>
        <v>0</v>
      </c>
      <c r="F128" s="27">
        <f>'[14]เย็น '!F128+'[14]เช้า '!F128+[14]บ่าย!F128</f>
        <v>0</v>
      </c>
      <c r="G128" s="27">
        <f>'[14]เย็น '!G128+'[14]เช้า '!G128+[14]บ่าย!G128</f>
        <v>0</v>
      </c>
      <c r="H128" s="27">
        <f>'[14]เย็น '!H128+'[14]เช้า '!H128+[14]บ่าย!H128</f>
        <v>0</v>
      </c>
      <c r="I128" s="27">
        <f>'[14]เย็น '!I128+'[14]เช้า '!I128+[14]บ่าย!I128</f>
        <v>0</v>
      </c>
      <c r="J128" s="27">
        <f t="shared" si="5"/>
        <v>0</v>
      </c>
      <c r="K128" s="27">
        <f>'[14]เย็น '!J128+'[14]เช้า '!J128+[14]บ่าย!J128</f>
        <v>0</v>
      </c>
      <c r="L128" s="27">
        <f>'[14]เย็น '!K128+'[14]เช้า '!K128+[14]บ่าย!K128</f>
        <v>0</v>
      </c>
      <c r="M128" s="28">
        <f t="shared" si="13"/>
        <v>0</v>
      </c>
      <c r="N128" s="21"/>
      <c r="O128" s="21"/>
      <c r="P128" s="21"/>
      <c r="Q128" s="21"/>
      <c r="R128" s="29">
        <f t="shared" si="14"/>
        <v>0</v>
      </c>
    </row>
    <row r="129" spans="2:18" x14ac:dyDescent="0.25">
      <c r="B129" s="21">
        <v>900004</v>
      </c>
      <c r="C129" s="38" t="s">
        <v>49</v>
      </c>
      <c r="D129" s="27">
        <f>'[14]เย็น '!D129+'[14]เช้า '!D129+[14]บ่าย!D129</f>
        <v>0</v>
      </c>
      <c r="E129" s="27">
        <f>'[14]เย็น '!E129+'[14]เช้า '!E129+[14]บ่าย!E129</f>
        <v>0</v>
      </c>
      <c r="F129" s="27">
        <f>'[14]เย็น '!F129+'[14]เช้า '!F129+[14]บ่าย!F129</f>
        <v>0</v>
      </c>
      <c r="G129" s="27">
        <f>'[14]เย็น '!G129+'[14]เช้า '!G129+[14]บ่าย!G129</f>
        <v>0</v>
      </c>
      <c r="H129" s="27">
        <f>'[14]เย็น '!H129+'[14]เช้า '!H129+[14]บ่าย!H129</f>
        <v>0</v>
      </c>
      <c r="I129" s="27">
        <f>'[14]เย็น '!I129+'[14]เช้า '!I129+[14]บ่าย!I129</f>
        <v>0</v>
      </c>
      <c r="J129" s="27">
        <f t="shared" si="5"/>
        <v>0</v>
      </c>
      <c r="K129" s="27">
        <f>'[14]เย็น '!J129+'[14]เช้า '!J129+[14]บ่าย!J129</f>
        <v>0</v>
      </c>
      <c r="L129" s="27">
        <f>'[14]เย็น '!K129+'[14]เช้า '!K129+[14]บ่าย!K129</f>
        <v>0</v>
      </c>
      <c r="M129" s="28">
        <f t="shared" si="13"/>
        <v>0</v>
      </c>
      <c r="N129" s="21"/>
      <c r="O129" s="21"/>
      <c r="P129" s="21"/>
      <c r="Q129" s="21"/>
      <c r="R129" s="29">
        <f t="shared" si="14"/>
        <v>0</v>
      </c>
    </row>
    <row r="130" spans="2:18" x14ac:dyDescent="0.25">
      <c r="B130" s="21">
        <v>1200002</v>
      </c>
      <c r="C130" s="38" t="s">
        <v>50</v>
      </c>
      <c r="D130" s="27">
        <f>'[14]เย็น '!D130+'[14]เช้า '!D130+[14]บ่าย!D130</f>
        <v>0</v>
      </c>
      <c r="E130" s="27">
        <f>'[14]เย็น '!E130+'[14]เช้า '!E130+[14]บ่าย!E130</f>
        <v>0</v>
      </c>
      <c r="F130" s="27">
        <f>'[14]เย็น '!F130+'[14]เช้า '!F130+[14]บ่าย!F130</f>
        <v>0</v>
      </c>
      <c r="G130" s="27">
        <f>'[14]เย็น '!G130+'[14]เช้า '!G130+[14]บ่าย!G130</f>
        <v>0</v>
      </c>
      <c r="H130" s="27">
        <f>'[14]เย็น '!H130+'[14]เช้า '!H130+[14]บ่าย!H130</f>
        <v>0</v>
      </c>
      <c r="I130" s="27">
        <f>'[14]เย็น '!I130+'[14]เช้า '!I130+[14]บ่าย!I130</f>
        <v>0</v>
      </c>
      <c r="J130" s="27">
        <f t="shared" si="5"/>
        <v>0</v>
      </c>
      <c r="K130" s="27">
        <f>'[14]เย็น '!J130+'[14]เช้า '!J130+[14]บ่าย!J130</f>
        <v>0</v>
      </c>
      <c r="L130" s="27">
        <f>'[14]เย็น '!K130+'[14]เช้า '!K130+[14]บ่าย!K130</f>
        <v>0</v>
      </c>
      <c r="M130" s="28">
        <f t="shared" si="13"/>
        <v>0</v>
      </c>
      <c r="N130" s="21"/>
      <c r="O130" s="21"/>
      <c r="P130" s="21"/>
      <c r="Q130" s="21"/>
      <c r="R130" s="29">
        <f t="shared" si="14"/>
        <v>0</v>
      </c>
    </row>
    <row r="131" spans="2:18" x14ac:dyDescent="0.25">
      <c r="B131" s="21">
        <v>1200003</v>
      </c>
      <c r="C131" s="38" t="s">
        <v>51</v>
      </c>
      <c r="D131" s="27">
        <f>'[14]เย็น '!D131+'[14]เช้า '!D131+[14]บ่าย!D131</f>
        <v>0</v>
      </c>
      <c r="E131" s="27">
        <f>'[14]เย็น '!E131+'[14]เช้า '!E131+[14]บ่าย!E131</f>
        <v>0</v>
      </c>
      <c r="F131" s="27">
        <f>'[14]เย็น '!F131+'[14]เช้า '!F131+[14]บ่าย!F131</f>
        <v>0</v>
      </c>
      <c r="G131" s="27">
        <f>'[14]เย็น '!G131+'[14]เช้า '!G131+[14]บ่าย!G131</f>
        <v>0</v>
      </c>
      <c r="H131" s="27">
        <f>'[14]เย็น '!H131+'[14]เช้า '!H131+[14]บ่าย!H131</f>
        <v>0</v>
      </c>
      <c r="I131" s="27">
        <f>'[14]เย็น '!I131+'[14]เช้า '!I131+[14]บ่าย!I131</f>
        <v>0</v>
      </c>
      <c r="J131" s="27">
        <f t="shared" si="5"/>
        <v>0</v>
      </c>
      <c r="K131" s="27">
        <f>'[14]เย็น '!J131+'[14]เช้า '!J131+[14]บ่าย!J131</f>
        <v>0</v>
      </c>
      <c r="L131" s="27">
        <f>'[14]เย็น '!K131+'[14]เช้า '!K131+[14]บ่าย!K131</f>
        <v>0</v>
      </c>
      <c r="M131" s="28">
        <f t="shared" si="13"/>
        <v>0</v>
      </c>
      <c r="N131" s="21"/>
      <c r="O131" s="21"/>
      <c r="P131" s="21"/>
      <c r="Q131" s="21"/>
      <c r="R131" s="29">
        <f t="shared" si="14"/>
        <v>0</v>
      </c>
    </row>
    <row r="132" spans="2:18" x14ac:dyDescent="0.25">
      <c r="B132" s="21">
        <v>1200004</v>
      </c>
      <c r="C132" s="38" t="s">
        <v>52</v>
      </c>
      <c r="D132" s="27">
        <f>'[14]เย็น '!D132+'[14]เช้า '!D132+[14]บ่าย!D132</f>
        <v>0</v>
      </c>
      <c r="E132" s="27">
        <f>'[14]เย็น '!E132+'[14]เช้า '!E132+[14]บ่าย!E132</f>
        <v>0</v>
      </c>
      <c r="F132" s="27">
        <f>'[14]เย็น '!F132+'[14]เช้า '!F132+[14]บ่าย!F132</f>
        <v>0</v>
      </c>
      <c r="G132" s="27">
        <f>'[14]เย็น '!G132+'[14]เช้า '!G132+[14]บ่าย!G132</f>
        <v>0</v>
      </c>
      <c r="H132" s="27">
        <f>'[14]เย็น '!H132+'[14]เช้า '!H132+[14]บ่าย!H132</f>
        <v>0</v>
      </c>
      <c r="I132" s="27">
        <f>'[14]เย็น '!I132+'[14]เช้า '!I132+[14]บ่าย!I132</f>
        <v>0</v>
      </c>
      <c r="J132" s="27">
        <f t="shared" si="5"/>
        <v>0</v>
      </c>
      <c r="K132" s="27">
        <f>'[14]เย็น '!J132+'[14]เช้า '!J132+[14]บ่าย!J132</f>
        <v>0</v>
      </c>
      <c r="L132" s="27">
        <f>'[14]เย็น '!K132+'[14]เช้า '!K132+[14]บ่าย!K132</f>
        <v>0</v>
      </c>
      <c r="M132" s="28">
        <f t="shared" si="13"/>
        <v>0</v>
      </c>
      <c r="N132" s="21"/>
      <c r="O132" s="21"/>
      <c r="P132" s="21"/>
      <c r="Q132" s="21"/>
      <c r="R132" s="29">
        <f t="shared" si="14"/>
        <v>0</v>
      </c>
    </row>
    <row r="133" spans="2:18" x14ac:dyDescent="0.25">
      <c r="B133" s="21">
        <v>1200093</v>
      </c>
      <c r="C133" s="38" t="s">
        <v>53</v>
      </c>
      <c r="D133" s="27">
        <f>'[14]เย็น '!D133+'[14]เช้า '!D133+[14]บ่าย!D133</f>
        <v>0</v>
      </c>
      <c r="E133" s="27">
        <f>'[14]เย็น '!E133+'[14]เช้า '!E133+[14]บ่าย!E133</f>
        <v>0</v>
      </c>
      <c r="F133" s="27">
        <f>'[14]เย็น '!F133+'[14]เช้า '!F133+[14]บ่าย!F133</f>
        <v>0</v>
      </c>
      <c r="G133" s="27">
        <f>'[14]เย็น '!G133+'[14]เช้า '!G133+[14]บ่าย!G133</f>
        <v>0</v>
      </c>
      <c r="H133" s="27">
        <f>'[14]เย็น '!H133+'[14]เช้า '!H133+[14]บ่าย!H133</f>
        <v>0</v>
      </c>
      <c r="I133" s="27">
        <f>'[14]เย็น '!I133+'[14]เช้า '!I133+[14]บ่าย!I133</f>
        <v>0</v>
      </c>
      <c r="J133" s="27">
        <f t="shared" si="5"/>
        <v>0</v>
      </c>
      <c r="K133" s="27">
        <f>'[14]เย็น '!J133+'[14]เช้า '!J133+[14]บ่าย!J133</f>
        <v>0</v>
      </c>
      <c r="L133" s="27">
        <f>'[14]เย็น '!K133+'[14]เช้า '!K133+[14]บ่าย!K133</f>
        <v>0</v>
      </c>
      <c r="M133" s="28">
        <f t="shared" si="13"/>
        <v>0</v>
      </c>
      <c r="N133" s="21"/>
      <c r="O133" s="21"/>
      <c r="P133" s="21"/>
      <c r="Q133" s="21"/>
      <c r="R133" s="29">
        <f t="shared" si="14"/>
        <v>0</v>
      </c>
    </row>
    <row r="134" spans="2:18" x14ac:dyDescent="0.25">
      <c r="B134" s="21">
        <v>1200092</v>
      </c>
      <c r="C134" s="37" t="s">
        <v>54</v>
      </c>
      <c r="D134" s="27">
        <f>'[14]เย็น '!D134+'[14]เช้า '!D134+[14]บ่าย!D134</f>
        <v>0</v>
      </c>
      <c r="E134" s="27">
        <f>'[14]เย็น '!E134+'[14]เช้า '!E134+[14]บ่าย!E134</f>
        <v>0</v>
      </c>
      <c r="F134" s="27">
        <f>'[14]เย็น '!F134+'[14]เช้า '!F134+[14]บ่าย!F134</f>
        <v>0</v>
      </c>
      <c r="G134" s="27">
        <f>'[14]เย็น '!G134+'[14]เช้า '!G134+[14]บ่าย!G134</f>
        <v>0</v>
      </c>
      <c r="H134" s="27">
        <f>'[14]เย็น '!H134+'[14]เช้า '!H134+[14]บ่าย!H134</f>
        <v>0</v>
      </c>
      <c r="I134" s="27">
        <f>'[14]เย็น '!I134+'[14]เช้า '!I134+[14]บ่าย!I134</f>
        <v>0</v>
      </c>
      <c r="J134" s="27">
        <f t="shared" si="5"/>
        <v>0</v>
      </c>
      <c r="K134" s="27">
        <f>'[14]เย็น '!J134+'[14]เช้า '!J134+[14]บ่าย!J134</f>
        <v>0</v>
      </c>
      <c r="L134" s="27">
        <f>'[14]เย็น '!K134+'[14]เช้า '!K134+[14]บ่าย!K134</f>
        <v>0</v>
      </c>
      <c r="M134" s="28">
        <f t="shared" si="13"/>
        <v>0</v>
      </c>
      <c r="N134" s="21"/>
      <c r="O134" s="21"/>
      <c r="P134" s="21"/>
      <c r="Q134" s="21"/>
      <c r="R134" s="29">
        <f t="shared" si="14"/>
        <v>0</v>
      </c>
    </row>
    <row r="135" spans="2:18" x14ac:dyDescent="0.25">
      <c r="B135" s="39" t="s">
        <v>172</v>
      </c>
      <c r="C135" s="38" t="s">
        <v>55</v>
      </c>
      <c r="D135" s="27">
        <f>'[14]เย็น '!D135+'[14]เช้า '!D135+[14]บ่าย!D135</f>
        <v>0</v>
      </c>
      <c r="E135" s="27">
        <f>'[14]เย็น '!E135+'[14]เช้า '!E135+[14]บ่าย!E135</f>
        <v>4</v>
      </c>
      <c r="F135" s="27">
        <f>'[14]เย็น '!F135+'[14]เช้า '!F135+[14]บ่าย!F135</f>
        <v>1</v>
      </c>
      <c r="G135" s="27">
        <f>'[14]เย็น '!G135+'[14]เช้า '!G135+[14]บ่าย!G135</f>
        <v>0</v>
      </c>
      <c r="H135" s="27">
        <f>'[14]เย็น '!H135+'[14]เช้า '!H135+[14]บ่าย!H135</f>
        <v>0</v>
      </c>
      <c r="I135" s="27">
        <f>'[14]เย็น '!I135+'[14]เช้า '!I135+[14]บ่าย!I135</f>
        <v>0</v>
      </c>
      <c r="J135" s="27">
        <f t="shared" si="5"/>
        <v>0</v>
      </c>
      <c r="K135" s="27">
        <f>'[14]เย็น '!J135+'[14]เช้า '!J135+[14]บ่าย!J135</f>
        <v>0</v>
      </c>
      <c r="L135" s="27">
        <f>'[14]เย็น '!K135+'[14]เช้า '!K135+[14]บ่าย!K135</f>
        <v>0</v>
      </c>
      <c r="M135" s="28">
        <f t="shared" si="13"/>
        <v>5</v>
      </c>
      <c r="N135" s="21"/>
      <c r="O135" s="21"/>
      <c r="P135" s="21"/>
      <c r="Q135" s="21"/>
      <c r="R135" s="29">
        <f t="shared" si="14"/>
        <v>-5</v>
      </c>
    </row>
    <row r="136" spans="2:18" x14ac:dyDescent="0.25">
      <c r="B136" s="39" t="s">
        <v>171</v>
      </c>
      <c r="C136" s="38" t="s">
        <v>56</v>
      </c>
      <c r="D136" s="27">
        <f>'[14]เย็น '!D136+'[14]เช้า '!D136+[14]บ่าย!D136</f>
        <v>0</v>
      </c>
      <c r="E136" s="27">
        <f>'[14]เย็น '!E136+'[14]เช้า '!E136+[14]บ่าย!E136</f>
        <v>2</v>
      </c>
      <c r="F136" s="27">
        <f>'[14]เย็น '!F136+'[14]เช้า '!F136+[14]บ่าย!F136</f>
        <v>1</v>
      </c>
      <c r="G136" s="27">
        <f>'[14]เย็น '!G136+'[14]เช้า '!G136+[14]บ่าย!G136</f>
        <v>0</v>
      </c>
      <c r="H136" s="27">
        <f>'[14]เย็น '!H136+'[14]เช้า '!H136+[14]บ่าย!H136</f>
        <v>0</v>
      </c>
      <c r="I136" s="27">
        <f>'[14]เย็น '!I136+'[14]เช้า '!I136+[14]บ่าย!I136</f>
        <v>0</v>
      </c>
      <c r="J136" s="27">
        <f t="shared" ref="J136:J140" si="15">+G136+H136+I136</f>
        <v>0</v>
      </c>
      <c r="K136" s="27">
        <f>'[14]เย็น '!J136+'[14]เช้า '!J136+[14]บ่าย!J136</f>
        <v>0</v>
      </c>
      <c r="L136" s="27">
        <f>'[14]เย็น '!K136+'[14]เช้า '!K136+[14]บ่าย!K136</f>
        <v>0</v>
      </c>
      <c r="M136" s="28">
        <f t="shared" si="13"/>
        <v>3</v>
      </c>
      <c r="N136" s="21"/>
      <c r="O136" s="21"/>
      <c r="P136" s="21"/>
      <c r="Q136" s="21"/>
      <c r="R136" s="29">
        <f t="shared" si="14"/>
        <v>-3</v>
      </c>
    </row>
    <row r="137" spans="2:18" x14ac:dyDescent="0.25">
      <c r="B137" s="39">
        <v>20052721</v>
      </c>
      <c r="C137" s="38" t="s">
        <v>185</v>
      </c>
      <c r="D137" s="27">
        <f>'[14]เย็น '!D137+'[14]เช้า '!D137+[14]บ่าย!D137</f>
        <v>0</v>
      </c>
      <c r="E137" s="27">
        <f>'[14]เย็น '!E137+'[14]เช้า '!E137+[14]บ่าย!E137</f>
        <v>0</v>
      </c>
      <c r="F137" s="27">
        <f>'[14]เย็น '!F137+'[14]เช้า '!F137+[14]บ่าย!F137</f>
        <v>0</v>
      </c>
      <c r="G137" s="27">
        <f>'[14]เย็น '!G137+'[14]เช้า '!G137+[14]บ่าย!G137</f>
        <v>0</v>
      </c>
      <c r="H137" s="27">
        <f>'[14]เย็น '!H137+'[14]เช้า '!H137+[14]บ่าย!H137</f>
        <v>0</v>
      </c>
      <c r="I137" s="27">
        <f>'[14]เย็น '!I137+'[14]เช้า '!I137+[14]บ่าย!I137</f>
        <v>0</v>
      </c>
      <c r="J137" s="27">
        <f t="shared" si="15"/>
        <v>0</v>
      </c>
      <c r="K137" s="27">
        <f>'[14]เย็น '!J137+'[14]เช้า '!J137+[14]บ่าย!J137</f>
        <v>0</v>
      </c>
      <c r="L137" s="27">
        <f>'[14]เย็น '!K137+'[14]เช้า '!K137+[14]บ่าย!K137</f>
        <v>0</v>
      </c>
      <c r="M137" s="28">
        <f t="shared" si="13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57</v>
      </c>
      <c r="D138" s="27">
        <f>'[14]เย็น '!D138+'[14]เช้า '!D138+[14]บ่าย!D138</f>
        <v>0</v>
      </c>
      <c r="E138" s="27">
        <f>'[14]เย็น '!E138+'[14]เช้า '!E138+[14]บ่าย!E138</f>
        <v>0</v>
      </c>
      <c r="F138" s="27">
        <f>'[14]เย็น '!F138+'[14]เช้า '!F138+[14]บ่าย!F138</f>
        <v>0</v>
      </c>
      <c r="G138" s="27">
        <f>'[14]เย็น '!G138+'[14]เช้า '!G138+[14]บ่าย!G138</f>
        <v>0</v>
      </c>
      <c r="H138" s="27">
        <f>'[14]เย็น '!H138+'[14]เช้า '!H138+[14]บ่าย!H138</f>
        <v>0</v>
      </c>
      <c r="I138" s="27">
        <f>'[14]เย็น '!I138+'[14]เช้า '!I138+[14]บ่าย!I138</f>
        <v>0</v>
      </c>
      <c r="J138" s="27">
        <f t="shared" si="15"/>
        <v>0</v>
      </c>
      <c r="K138" s="27">
        <f>'[14]เย็น '!J138+'[14]เช้า '!J138+[14]บ่าย!J138</f>
        <v>0</v>
      </c>
      <c r="L138" s="27">
        <f>'[14]เย็น '!K138+'[14]เช้า '!K138+[14]บ่าย!K138</f>
        <v>0</v>
      </c>
      <c r="M138" s="28">
        <f t="shared" si="13"/>
        <v>0</v>
      </c>
      <c r="N138" s="21"/>
      <c r="O138" s="21"/>
      <c r="P138" s="21"/>
      <c r="Q138" s="21"/>
      <c r="R138" s="29">
        <f t="shared" si="14"/>
        <v>0</v>
      </c>
    </row>
    <row r="139" spans="2:18" x14ac:dyDescent="0.25">
      <c r="B139" s="40">
        <v>2</v>
      </c>
      <c r="C139" s="41" t="s">
        <v>58</v>
      </c>
      <c r="D139" s="27">
        <f>'[14]เย็น '!D139+'[14]เช้า '!D139+[14]บ่าย!D139</f>
        <v>0</v>
      </c>
      <c r="E139" s="27">
        <f>'[14]เย็น '!E139+'[14]เช้า '!E139+[14]บ่าย!E139</f>
        <v>0</v>
      </c>
      <c r="F139" s="27">
        <f>'[14]เย็น '!F139+'[14]เช้า '!F139+[14]บ่าย!F139</f>
        <v>0</v>
      </c>
      <c r="G139" s="27">
        <f>'[14]เย็น '!G139+'[14]เช้า '!G139+[14]บ่าย!G139</f>
        <v>0</v>
      </c>
      <c r="H139" s="27">
        <f>'[14]เย็น '!H139+'[14]เช้า '!H139+[14]บ่าย!H139</f>
        <v>0</v>
      </c>
      <c r="I139" s="27">
        <f>'[14]เย็น '!I139+'[14]เช้า '!I139+[14]บ่าย!I139</f>
        <v>0</v>
      </c>
      <c r="J139" s="27">
        <f t="shared" si="15"/>
        <v>0</v>
      </c>
      <c r="K139" s="27">
        <f>'[14]เย็น '!J139+'[14]เช้า '!J139+[14]บ่าย!J139</f>
        <v>0</v>
      </c>
      <c r="L139" s="27">
        <f>'[14]เย็น '!K139+'[14]เช้า '!K139+[14]บ่าย!K139</f>
        <v>0</v>
      </c>
      <c r="M139" s="28">
        <f t="shared" si="13"/>
        <v>0</v>
      </c>
      <c r="N139" s="21"/>
      <c r="O139" s="21"/>
      <c r="P139" s="21"/>
      <c r="Q139" s="21"/>
      <c r="R139" s="29">
        <f t="shared" si="14"/>
        <v>0</v>
      </c>
    </row>
    <row r="140" spans="2:18" x14ac:dyDescent="0.25">
      <c r="B140" s="40">
        <v>3</v>
      </c>
      <c r="C140" s="41" t="s">
        <v>59</v>
      </c>
      <c r="D140" s="27">
        <f>'[14]เย็น '!D140+'[14]เช้า '!D140+[14]บ่าย!D140</f>
        <v>0</v>
      </c>
      <c r="E140" s="27">
        <f>'[14]เย็น '!E140+'[14]เช้า '!E140+[14]บ่าย!E140</f>
        <v>0</v>
      </c>
      <c r="F140" s="27">
        <f>'[14]เย็น '!F140+'[14]เช้า '!F140+[14]บ่าย!F140</f>
        <v>0</v>
      </c>
      <c r="G140" s="27">
        <f>'[14]เย็น '!G140+'[14]เช้า '!G140+[14]บ่าย!G140</f>
        <v>0</v>
      </c>
      <c r="H140" s="27">
        <f>'[14]เย็น '!H140+'[14]เช้า '!H140+[14]บ่าย!H140</f>
        <v>0</v>
      </c>
      <c r="I140" s="27">
        <f>'[14]เย็น '!I140+'[14]เช้า '!I140+[14]บ่าย!I140</f>
        <v>0</v>
      </c>
      <c r="J140" s="27">
        <f t="shared" si="15"/>
        <v>0</v>
      </c>
      <c r="K140" s="27">
        <f>'[14]เย็น '!J140+'[14]เช้า '!J140+[14]บ่าย!J140</f>
        <v>0</v>
      </c>
      <c r="L140" s="27">
        <f>'[14]เย็น '!K140+'[14]เช้า '!K140+[14]บ่าย!K140</f>
        <v>0</v>
      </c>
      <c r="M140" s="28">
        <f t="shared" si="13"/>
        <v>0</v>
      </c>
      <c r="N140" s="21"/>
      <c r="O140" s="21"/>
      <c r="P140" s="21"/>
      <c r="Q140" s="21"/>
      <c r="R140" s="29">
        <f t="shared" si="14"/>
        <v>0</v>
      </c>
    </row>
    <row r="141" spans="2:18" ht="40.5" customHeight="1" x14ac:dyDescent="0.25">
      <c r="C141" s="42"/>
      <c r="D141" s="28">
        <f>SUM(D114:D140,D90:D99,D79:D87,D69:D76,D7:D66,D102:D111)</f>
        <v>104</v>
      </c>
      <c r="E141" s="28">
        <f t="shared" ref="E141:L141" si="16">SUM(E114:E140,E90:E99,E79:E87,E69:E76,E7:E66,E102:E111)</f>
        <v>89</v>
      </c>
      <c r="F141" s="28">
        <f t="shared" si="16"/>
        <v>347</v>
      </c>
      <c r="G141" s="28">
        <f t="shared" si="16"/>
        <v>78</v>
      </c>
      <c r="H141" s="28">
        <f t="shared" si="16"/>
        <v>0</v>
      </c>
      <c r="I141" s="28">
        <f t="shared" si="16"/>
        <v>0</v>
      </c>
      <c r="J141" s="28">
        <f t="shared" ref="J141" si="17">SUM(J114:J140,J90:J99,J79:J87,J69:J76,J7:J66,J102:J111)</f>
        <v>78</v>
      </c>
      <c r="K141" s="28">
        <f t="shared" si="16"/>
        <v>0</v>
      </c>
      <c r="L141" s="28">
        <f t="shared" si="16"/>
        <v>12</v>
      </c>
      <c r="M141" s="28">
        <f>SUM(M114:M140,M90:M99,M79:M87,M69:M76,M7:M66,M102:M111)</f>
        <v>685</v>
      </c>
      <c r="N141" s="27">
        <f>SUM(N114:N136,N90:N98,N79:N87,N69:N76,N7:N66)</f>
        <v>0</v>
      </c>
      <c r="O141" s="27">
        <f>SUM(O114:O136,O90:O98,O79:O87,O69:O76,O7:O66)</f>
        <v>1141</v>
      </c>
      <c r="P141" s="27"/>
      <c r="Q141" s="27"/>
      <c r="R141" s="29">
        <f t="shared" ref="R141" si="18">(N141+O141)-M141</f>
        <v>456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21" s="7" customFormat="1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  <c r="R145" s="8"/>
      <c r="S145"/>
      <c r="T145"/>
      <c r="U145"/>
    </row>
    <row r="146" spans="2:21" s="7" customFormat="1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  <c r="R146" s="8"/>
      <c r="S146"/>
      <c r="T146"/>
      <c r="U146"/>
    </row>
    <row r="147" spans="2:21" s="7" customFormat="1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  <c r="R147" s="8"/>
      <c r="S147"/>
      <c r="T147"/>
      <c r="U147"/>
    </row>
    <row r="148" spans="2:21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  <c r="S148"/>
      <c r="T148"/>
      <c r="U148"/>
    </row>
    <row r="149" spans="2:21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  <c r="S149"/>
      <c r="T149"/>
      <c r="U149"/>
    </row>
    <row r="150" spans="2:21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  <c r="S150"/>
      <c r="T150"/>
      <c r="U150"/>
    </row>
    <row r="151" spans="2:21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  <c r="S151"/>
      <c r="T151"/>
      <c r="U151"/>
    </row>
    <row r="152" spans="2:21" s="7" customFormat="1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  <c r="R152" s="8"/>
      <c r="S152"/>
      <c r="T152"/>
      <c r="U152"/>
    </row>
    <row r="153" spans="2:21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  <c r="S153"/>
      <c r="T153"/>
      <c r="U153"/>
    </row>
    <row r="154" spans="2:21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  <c r="S154"/>
      <c r="T154"/>
      <c r="U154"/>
    </row>
    <row r="155" spans="2:21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  <c r="S155"/>
      <c r="T155"/>
      <c r="U155"/>
    </row>
    <row r="156" spans="2:21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  <c r="S156"/>
      <c r="T156"/>
      <c r="U156"/>
    </row>
    <row r="157" spans="2:21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  <c r="S157"/>
      <c r="T157"/>
      <c r="U157"/>
    </row>
    <row r="158" spans="2:21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  <c r="S158"/>
      <c r="T158"/>
      <c r="U158"/>
    </row>
    <row r="159" spans="2:21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  <c r="S159"/>
      <c r="T159"/>
      <c r="U159"/>
    </row>
    <row r="160" spans="2:21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  <c r="S160"/>
      <c r="T160"/>
      <c r="U160"/>
    </row>
    <row r="161" spans="2:21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  <c r="S161"/>
      <c r="T161"/>
      <c r="U161"/>
    </row>
    <row r="162" spans="2:21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  <c r="S162"/>
      <c r="T162"/>
      <c r="U162"/>
    </row>
    <row r="163" spans="2:21" s="49" customFormat="1" x14ac:dyDescent="0.25">
      <c r="B163" s="7"/>
      <c r="C163" s="7"/>
      <c r="D163" s="47"/>
      <c r="E163" s="47"/>
      <c r="F163" s="47"/>
      <c r="G163" s="47"/>
      <c r="H163" s="47"/>
      <c r="M163" s="55"/>
      <c r="N163" s="7"/>
      <c r="O163" s="7"/>
      <c r="P163" s="7"/>
      <c r="Q163" s="7"/>
      <c r="R163" s="8"/>
      <c r="S163"/>
      <c r="T163"/>
      <c r="U163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2821-81D0-459F-84FB-C01D871F1EF5}">
  <sheetPr>
    <tabColor rgb="FFFF99FF"/>
    <pageSetUpPr fitToPage="1"/>
  </sheetPr>
  <dimension ref="B1:U164"/>
  <sheetViews>
    <sheetView zoomScale="50" zoomScaleNormal="50" workbookViewId="0">
      <pane xSplit="3" ySplit="5" topLeftCell="D125" activePane="bottomRight" state="frozen"/>
      <selection pane="topRight" activeCell="D1" sqref="D1"/>
      <selection pane="bottomLeft" activeCell="A6" sqref="A6"/>
      <selection pane="bottomRight" activeCell="K118" sqref="K118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199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8" t="s">
        <v>170</v>
      </c>
      <c r="K4" s="18" t="s">
        <v>77</v>
      </c>
      <c r="L4" s="18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'[15]เย็น '!D7+'[15]เช้า '!D7+[15]บ่าย!D7</f>
        <v>13</v>
      </c>
      <c r="E7" s="27">
        <f>'[15]เย็น '!E7+'[15]เช้า '!E7+[15]บ่าย!E7</f>
        <v>47</v>
      </c>
      <c r="F7" s="27">
        <f>'[15]เย็น '!F7+'[15]เช้า '!F7+[15]บ่าย!F7</f>
        <v>62</v>
      </c>
      <c r="G7" s="27">
        <f>'[15]เย็น '!G7+'[15]เช้า '!G7+[15]บ่าย!G7</f>
        <v>71</v>
      </c>
      <c r="H7" s="27">
        <f>'[15]เย็น '!H7+'[15]เช้า '!H7+[15]บ่าย!H7</f>
        <v>0</v>
      </c>
      <c r="I7" s="27">
        <f>'[15]เย็น '!I7+'[15]เช้า '!I7+[15]บ่าย!I7</f>
        <v>0</v>
      </c>
      <c r="J7" s="19">
        <f t="shared" ref="J7:J69" si="0">SUM(G7:I7)</f>
        <v>71</v>
      </c>
      <c r="K7" s="27">
        <f>'[15]เย็น '!J7+'[15]เช้า '!J7+[15]บ่าย!J7</f>
        <v>0</v>
      </c>
      <c r="L7" s="27">
        <f>'[15]เย็น '!K7+'[15]เช้า '!K7+[15]บ่าย!K7</f>
        <v>0</v>
      </c>
      <c r="M7" s="28">
        <f>+D7+E7+F7+J7+K7+L7</f>
        <v>193</v>
      </c>
      <c r="N7" s="21">
        <v>250</v>
      </c>
      <c r="O7" s="21">
        <v>174</v>
      </c>
      <c r="P7" s="21"/>
      <c r="Q7" s="21"/>
      <c r="R7" s="29">
        <f>(N7+O7+P7+Q7)-M7</f>
        <v>231</v>
      </c>
    </row>
    <row r="8" spans="2:18" x14ac:dyDescent="0.25">
      <c r="B8" s="21"/>
      <c r="C8" s="26" t="s">
        <v>81</v>
      </c>
      <c r="D8" s="27">
        <f>'[15]เย็น '!D8+'[15]เช้า '!D8+[15]บ่าย!D8</f>
        <v>0</v>
      </c>
      <c r="E8" s="27">
        <f>'[15]เย็น '!E8+'[15]เช้า '!E8+[15]บ่าย!E8</f>
        <v>0</v>
      </c>
      <c r="F8" s="27">
        <f>'[15]เย็น '!F8+'[15]เช้า '!F8+[15]บ่าย!F8</f>
        <v>0</v>
      </c>
      <c r="G8" s="27">
        <f>'[15]เย็น '!G8+'[15]เช้า '!G8+[15]บ่าย!G8</f>
        <v>0</v>
      </c>
      <c r="H8" s="27">
        <f>'[15]เย็น '!H8+'[15]เช้า '!H8+[15]บ่าย!H8</f>
        <v>0</v>
      </c>
      <c r="I8" s="27">
        <f>'[15]เย็น '!I8+'[15]เช้า '!I8+[15]บ่าย!I8</f>
        <v>0</v>
      </c>
      <c r="J8" s="19">
        <f t="shared" si="0"/>
        <v>0</v>
      </c>
      <c r="K8" s="27">
        <f>'[15]เย็น '!J8+'[15]เช้า '!J8+[15]บ่าย!J8</f>
        <v>0</v>
      </c>
      <c r="L8" s="27">
        <f>'[15]เย็น '!K8+'[15]เช้า '!K8+[15]บ่าย!K8</f>
        <v>0</v>
      </c>
      <c r="M8" s="28">
        <f t="shared" ref="M8:M67" si="1">+D8+E8+F8+J8+K8+L8</f>
        <v>0</v>
      </c>
      <c r="N8" s="21">
        <v>40</v>
      </c>
      <c r="O8" s="21"/>
      <c r="P8" s="21"/>
      <c r="Q8" s="21"/>
      <c r="R8" s="29">
        <f t="shared" ref="R8:R67" si="2">(N8+O8+P8+Q8)-M8</f>
        <v>40</v>
      </c>
    </row>
    <row r="9" spans="2:18" x14ac:dyDescent="0.25">
      <c r="B9" s="21">
        <v>1111084</v>
      </c>
      <c r="C9" s="26" t="s">
        <v>82</v>
      </c>
      <c r="D9" s="27">
        <f>'[15]เย็น '!D9+'[15]เช้า '!D9+[15]บ่าย!D9</f>
        <v>0</v>
      </c>
      <c r="E9" s="27">
        <f>'[15]เย็น '!E9+'[15]เช้า '!E9+[15]บ่าย!E9</f>
        <v>0</v>
      </c>
      <c r="F9" s="27">
        <f>'[15]เย็น '!F9+'[15]เช้า '!F9+[15]บ่าย!F9</f>
        <v>0</v>
      </c>
      <c r="G9" s="27">
        <f>'[15]เย็น '!G9+'[15]เช้า '!G9+[15]บ่าย!G9</f>
        <v>0</v>
      </c>
      <c r="H9" s="27">
        <f>'[15]เย็น '!H9+'[15]เช้า '!H9+[15]บ่าย!H9</f>
        <v>0</v>
      </c>
      <c r="I9" s="27">
        <f>'[15]เย็น '!I9+'[15]เช้า '!I9+[15]บ่าย!I9</f>
        <v>0</v>
      </c>
      <c r="J9" s="19">
        <f t="shared" si="0"/>
        <v>0</v>
      </c>
      <c r="K9" s="27">
        <f>'[15]เย็น '!J9+'[15]เช้า '!J9+[15]บ่าย!J9</f>
        <v>0</v>
      </c>
      <c r="L9" s="27">
        <f>'[15]เย็น '!K9+'[15]เช้า '!K9+[15]บ่าย!K9</f>
        <v>0</v>
      </c>
      <c r="M9" s="28">
        <f t="shared" si="1"/>
        <v>0</v>
      </c>
      <c r="N9" s="21">
        <v>50</v>
      </c>
      <c r="O9" s="21"/>
      <c r="P9" s="21"/>
      <c r="Q9" s="21"/>
      <c r="R9" s="29">
        <f t="shared" si="2"/>
        <v>50</v>
      </c>
    </row>
    <row r="10" spans="2:18" x14ac:dyDescent="0.25">
      <c r="B10" s="21">
        <v>1111085</v>
      </c>
      <c r="C10" s="26" t="s">
        <v>83</v>
      </c>
      <c r="D10" s="27">
        <f>'[15]เย็น '!D10+'[15]เช้า '!D10+[15]บ่าย!D10</f>
        <v>0</v>
      </c>
      <c r="E10" s="27">
        <f>'[15]เย็น '!E10+'[15]เช้า '!E10+[15]บ่าย!E10</f>
        <v>0</v>
      </c>
      <c r="F10" s="27">
        <f>'[15]เย็น '!F10+'[15]เช้า '!F10+[15]บ่าย!F10</f>
        <v>0</v>
      </c>
      <c r="G10" s="27">
        <f>'[15]เย็น '!G10+'[15]เช้า '!G10+[15]บ่าย!G10</f>
        <v>0</v>
      </c>
      <c r="H10" s="27">
        <f>'[15]เย็น '!H10+'[15]เช้า '!H10+[15]บ่าย!H10</f>
        <v>0</v>
      </c>
      <c r="I10" s="27">
        <f>'[15]เย็น '!I10+'[15]เช้า '!I10+[15]บ่าย!I10</f>
        <v>0</v>
      </c>
      <c r="J10" s="19">
        <f t="shared" si="0"/>
        <v>0</v>
      </c>
      <c r="K10" s="27">
        <f>'[15]เย็น '!J10+'[15]เช้า '!J10+[15]บ่าย!J10</f>
        <v>0</v>
      </c>
      <c r="L10" s="27">
        <f>'[15]เย็น '!K10+'[15]เช้า '!K10+[15]บ่าย!K10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'[15]เย็น '!D11+'[15]เช้า '!D11+[15]บ่าย!D11</f>
        <v>0</v>
      </c>
      <c r="E11" s="27">
        <f>'[15]เย็น '!E11+'[15]เช้า '!E11+[15]บ่าย!E11</f>
        <v>0</v>
      </c>
      <c r="F11" s="27">
        <f>'[15]เย็น '!F11+'[15]เช้า '!F11+[15]บ่าย!F11</f>
        <v>0</v>
      </c>
      <c r="G11" s="27">
        <f>'[15]เย็น '!G11+'[15]เช้า '!G11+[15]บ่าย!G11</f>
        <v>0</v>
      </c>
      <c r="H11" s="27">
        <f>'[15]เย็น '!H11+'[15]เช้า '!H11+[15]บ่าย!H11</f>
        <v>0</v>
      </c>
      <c r="I11" s="27">
        <f>'[15]เย็น '!I11+'[15]เช้า '!I11+[15]บ่าย!I11</f>
        <v>0</v>
      </c>
      <c r="J11" s="19">
        <f t="shared" si="0"/>
        <v>0</v>
      </c>
      <c r="K11" s="27">
        <f>'[15]เย็น '!J11+'[15]เช้า '!J11+[15]บ่าย!J11</f>
        <v>0</v>
      </c>
      <c r="L11" s="27">
        <f>'[15]เย็น '!K11+'[15]เช้า '!K11+[15]บ่าย!K11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'[15]เย็น '!D12+'[15]เช้า '!D12+[15]บ่าย!D12</f>
        <v>0</v>
      </c>
      <c r="E12" s="27">
        <f>'[15]เย็น '!E12+'[15]เช้า '!E12+[15]บ่าย!E12</f>
        <v>0</v>
      </c>
      <c r="F12" s="27">
        <f>'[15]เย็น '!F12+'[15]เช้า '!F12+[15]บ่าย!F12</f>
        <v>0</v>
      </c>
      <c r="G12" s="27">
        <f>'[15]เย็น '!G12+'[15]เช้า '!G12+[15]บ่าย!G12</f>
        <v>0</v>
      </c>
      <c r="H12" s="27">
        <f>'[15]เย็น '!H12+'[15]เช้า '!H12+[15]บ่าย!H12</f>
        <v>0</v>
      </c>
      <c r="I12" s="27">
        <f>'[15]เย็น '!I12+'[15]เช้า '!I12+[15]บ่าย!I12</f>
        <v>0</v>
      </c>
      <c r="J12" s="19">
        <f t="shared" si="0"/>
        <v>0</v>
      </c>
      <c r="K12" s="27">
        <f>'[15]เย็น '!J12+'[15]เช้า '!J12+[15]บ่าย!J12</f>
        <v>0</v>
      </c>
      <c r="L12" s="27">
        <f>'[15]เย็น '!K12+'[15]เช้า '!K12+[15]บ่าย!K12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'[15]เย็น '!D13+'[15]เช้า '!D13+[15]บ่าย!D13</f>
        <v>0</v>
      </c>
      <c r="E13" s="27">
        <f>'[15]เย็น '!E13+'[15]เช้า '!E13+[15]บ่าย!E13</f>
        <v>0</v>
      </c>
      <c r="F13" s="27">
        <f>'[15]เย็น '!F13+'[15]เช้า '!F13+[15]บ่าย!F13</f>
        <v>0</v>
      </c>
      <c r="G13" s="27">
        <f>'[15]เย็น '!G13+'[15]เช้า '!G13+[15]บ่าย!G13</f>
        <v>0</v>
      </c>
      <c r="H13" s="27">
        <f>'[15]เย็น '!H13+'[15]เช้า '!H13+[15]บ่าย!H13</f>
        <v>0</v>
      </c>
      <c r="I13" s="27">
        <f>'[15]เย็น '!I13+'[15]เช้า '!I13+[15]บ่าย!I13</f>
        <v>0</v>
      </c>
      <c r="J13" s="19">
        <f t="shared" si="0"/>
        <v>0</v>
      </c>
      <c r="K13" s="27">
        <f>'[15]เย็น '!J13+'[15]เช้า '!J13+[15]บ่าย!J13</f>
        <v>0</v>
      </c>
      <c r="L13" s="27">
        <f>'[15]เย็น '!K13+'[15]เช้า '!K13+[15]บ่าย!K13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'[15]เย็น '!D14+'[15]เช้า '!D14+[15]บ่าย!D14</f>
        <v>0</v>
      </c>
      <c r="E14" s="27">
        <f>'[15]เย็น '!E14+'[15]เช้า '!E14+[15]บ่าย!E14</f>
        <v>0</v>
      </c>
      <c r="F14" s="27">
        <f>'[15]เย็น '!F14+'[15]เช้า '!F14+[15]บ่าย!F14</f>
        <v>0</v>
      </c>
      <c r="G14" s="27">
        <f>'[15]เย็น '!G14+'[15]เช้า '!G14+[15]บ่าย!G14</f>
        <v>0</v>
      </c>
      <c r="H14" s="27">
        <f>'[15]เย็น '!H14+'[15]เช้า '!H14+[15]บ่าย!H14</f>
        <v>0</v>
      </c>
      <c r="I14" s="27">
        <f>'[15]เย็น '!I14+'[15]เช้า '!I14+[15]บ่าย!I14</f>
        <v>0</v>
      </c>
      <c r="J14" s="19">
        <f t="shared" si="0"/>
        <v>0</v>
      </c>
      <c r="K14" s="27">
        <f>'[15]เย็น '!J14+'[15]เช้า '!J14+[15]บ่าย!J14</f>
        <v>0</v>
      </c>
      <c r="L14" s="27">
        <f>'[15]เย็น '!K14+'[15]เช้า '!K14+[15]บ่าย!K14</f>
        <v>181</v>
      </c>
      <c r="M14" s="28">
        <f t="shared" si="1"/>
        <v>181</v>
      </c>
      <c r="N14" s="21">
        <v>181</v>
      </c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'[15]เย็น '!D15+'[15]เช้า '!D15+[15]บ่าย!D15</f>
        <v>0</v>
      </c>
      <c r="E15" s="27">
        <f>'[15]เย็น '!E15+'[15]เช้า '!E15+[15]บ่าย!E15</f>
        <v>0</v>
      </c>
      <c r="F15" s="27">
        <f>'[15]เย็น '!F15+'[15]เช้า '!F15+[15]บ่าย!F15</f>
        <v>0</v>
      </c>
      <c r="G15" s="27">
        <f>'[15]เย็น '!G15+'[15]เช้า '!G15+[15]บ่าย!G15</f>
        <v>0</v>
      </c>
      <c r="H15" s="27">
        <f>'[15]เย็น '!H15+'[15]เช้า '!H15+[15]บ่าย!H15</f>
        <v>0</v>
      </c>
      <c r="I15" s="27">
        <f>'[15]เย็น '!I15+'[15]เช้า '!I15+[15]บ่าย!I15</f>
        <v>0</v>
      </c>
      <c r="J15" s="19">
        <f t="shared" si="0"/>
        <v>0</v>
      </c>
      <c r="K15" s="27">
        <f>'[15]เย็น '!J15+'[15]เช้า '!J15+[15]บ่าย!J15</f>
        <v>0</v>
      </c>
      <c r="L15" s="27">
        <f>'[15]เย็น '!K15+'[15]เช้า '!K15+[15]บ่าย!K15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'[15]เย็น '!D16+'[15]เช้า '!D16+[15]บ่าย!D16</f>
        <v>0</v>
      </c>
      <c r="E16" s="27">
        <f>'[15]เย็น '!E16+'[15]เช้า '!E16+[15]บ่าย!E16</f>
        <v>0</v>
      </c>
      <c r="F16" s="27">
        <f>'[15]เย็น '!F16+'[15]เช้า '!F16+[15]บ่าย!F16</f>
        <v>0</v>
      </c>
      <c r="G16" s="27">
        <f>'[15]เย็น '!G16+'[15]เช้า '!G16+[15]บ่าย!G16</f>
        <v>0</v>
      </c>
      <c r="H16" s="27">
        <f>'[15]เย็น '!H16+'[15]เช้า '!H16+[15]บ่าย!H16</f>
        <v>0</v>
      </c>
      <c r="I16" s="27">
        <f>'[15]เย็น '!I16+'[15]เช้า '!I16+[15]บ่าย!I16</f>
        <v>0</v>
      </c>
      <c r="J16" s="19">
        <f t="shared" si="0"/>
        <v>0</v>
      </c>
      <c r="K16" s="27">
        <f>'[15]เย็น '!J16+'[15]เช้า '!J16+[15]บ่าย!J16</f>
        <v>0</v>
      </c>
      <c r="L16" s="27">
        <f>'[15]เย็น '!K16+'[15]เช้า '!K16+[15]บ่าย!K16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'[15]เย็น '!D17+'[15]เช้า '!D17+[15]บ่าย!D17</f>
        <v>0</v>
      </c>
      <c r="E17" s="27">
        <f>'[15]เย็น '!E17+'[15]เช้า '!E17+[15]บ่าย!E17</f>
        <v>0</v>
      </c>
      <c r="F17" s="27">
        <f>'[15]เย็น '!F17+'[15]เช้า '!F17+[15]บ่าย!F17</f>
        <v>0</v>
      </c>
      <c r="G17" s="27">
        <f>'[15]เย็น '!G17+'[15]เช้า '!G17+[15]บ่าย!G17</f>
        <v>0</v>
      </c>
      <c r="H17" s="27">
        <f>'[15]เย็น '!H17+'[15]เช้า '!H17+[15]บ่าย!H17</f>
        <v>0</v>
      </c>
      <c r="I17" s="27">
        <f>'[15]เย็น '!I17+'[15]เช้า '!I17+[15]บ่าย!I17</f>
        <v>0</v>
      </c>
      <c r="J17" s="19">
        <f t="shared" si="0"/>
        <v>0</v>
      </c>
      <c r="K17" s="27">
        <f>'[15]เย็น '!J17+'[15]เช้า '!J17+[15]บ่าย!J17</f>
        <v>0</v>
      </c>
      <c r="L17" s="27">
        <f>'[15]เย็น '!K17+'[15]เช้า '!K17+[15]บ่าย!K17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'[15]เย็น '!D18+'[15]เช้า '!D18+[15]บ่าย!D18</f>
        <v>0</v>
      </c>
      <c r="E18" s="27">
        <f>'[15]เย็น '!E18+'[15]เช้า '!E18+[15]บ่าย!E18</f>
        <v>0</v>
      </c>
      <c r="F18" s="27">
        <f>'[15]เย็น '!F18+'[15]เช้า '!F18+[15]บ่าย!F18</f>
        <v>0</v>
      </c>
      <c r="G18" s="27">
        <f>'[15]เย็น '!G18+'[15]เช้า '!G18+[15]บ่าย!G18</f>
        <v>0</v>
      </c>
      <c r="H18" s="27">
        <f>'[15]เย็น '!H18+'[15]เช้า '!H18+[15]บ่าย!H18</f>
        <v>0</v>
      </c>
      <c r="I18" s="27">
        <f>'[15]เย็น '!I18+'[15]เช้า '!I18+[15]บ่าย!I18</f>
        <v>0</v>
      </c>
      <c r="J18" s="19">
        <f t="shared" si="0"/>
        <v>0</v>
      </c>
      <c r="K18" s="27">
        <f>'[15]เย็น '!J18+'[15]เช้า '!J18+[15]บ่าย!J18</f>
        <v>0</v>
      </c>
      <c r="L18" s="27">
        <f>'[15]เย็น '!K18+'[15]เช้า '!K18+[15]บ่าย!K18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'[15]เย็น '!D19+'[15]เช้า '!D19+[15]บ่าย!D19</f>
        <v>0</v>
      </c>
      <c r="E19" s="27">
        <f>'[15]เย็น '!E19+'[15]เช้า '!E19+[15]บ่าย!E19</f>
        <v>0</v>
      </c>
      <c r="F19" s="27">
        <f>'[15]เย็น '!F19+'[15]เช้า '!F19+[15]บ่าย!F19</f>
        <v>0</v>
      </c>
      <c r="G19" s="27">
        <f>'[15]เย็น '!G19+'[15]เช้า '!G19+[15]บ่าย!G19</f>
        <v>0</v>
      </c>
      <c r="H19" s="27">
        <f>'[15]เย็น '!H19+'[15]เช้า '!H19+[15]บ่าย!H19</f>
        <v>0</v>
      </c>
      <c r="I19" s="27">
        <f>'[15]เย็น '!I19+'[15]เช้า '!I19+[15]บ่าย!I19</f>
        <v>0</v>
      </c>
      <c r="J19" s="19">
        <f t="shared" si="0"/>
        <v>0</v>
      </c>
      <c r="K19" s="27">
        <f>'[15]เย็น '!J19+'[15]เช้า '!J19+[15]บ่าย!J19</f>
        <v>0</v>
      </c>
      <c r="L19" s="27">
        <f>'[15]เย็น '!K19+'[15]เช้า '!K19+[15]บ่าย!K19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'[15]เย็น '!D20+'[15]เช้า '!D20+[15]บ่าย!D20</f>
        <v>0</v>
      </c>
      <c r="E20" s="27">
        <f>'[15]เย็น '!E20+'[15]เช้า '!E20+[15]บ่าย!E20</f>
        <v>0</v>
      </c>
      <c r="F20" s="27">
        <f>'[15]เย็น '!F20+'[15]เช้า '!F20+[15]บ่าย!F20</f>
        <v>0</v>
      </c>
      <c r="G20" s="27">
        <f>'[15]เย็น '!G20+'[15]เช้า '!G20+[15]บ่าย!G20</f>
        <v>0</v>
      </c>
      <c r="H20" s="27">
        <f>'[15]เย็น '!H20+'[15]เช้า '!H20+[15]บ่าย!H20</f>
        <v>0</v>
      </c>
      <c r="I20" s="27">
        <f>'[15]เย็น '!I20+'[15]เช้า '!I20+[15]บ่าย!I20</f>
        <v>0</v>
      </c>
      <c r="J20" s="19">
        <f t="shared" si="0"/>
        <v>0</v>
      </c>
      <c r="K20" s="27">
        <f>'[15]เย็น '!J20+'[15]เช้า '!J20+[15]บ่าย!J20</f>
        <v>0</v>
      </c>
      <c r="L20" s="27">
        <f>'[15]เย็น '!K20+'[15]เช้า '!K20+[15]บ่าย!K20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'[15]เย็น '!D21+'[15]เช้า '!D21+[15]บ่าย!D21</f>
        <v>0</v>
      </c>
      <c r="E21" s="27">
        <f>'[15]เย็น '!E21+'[15]เช้า '!E21+[15]บ่าย!E21</f>
        <v>0</v>
      </c>
      <c r="F21" s="27">
        <f>'[15]เย็น '!F21+'[15]เช้า '!F21+[15]บ่าย!F21</f>
        <v>0</v>
      </c>
      <c r="G21" s="27">
        <f>'[15]เย็น '!G21+'[15]เช้า '!G21+[15]บ่าย!G21</f>
        <v>0</v>
      </c>
      <c r="H21" s="27">
        <f>'[15]เย็น '!H21+'[15]เช้า '!H21+[15]บ่าย!H21</f>
        <v>0</v>
      </c>
      <c r="I21" s="27">
        <f>'[15]เย็น '!I21+'[15]เช้า '!I21+[15]บ่าย!I21</f>
        <v>0</v>
      </c>
      <c r="J21" s="19">
        <f t="shared" si="0"/>
        <v>0</v>
      </c>
      <c r="K21" s="27">
        <f>'[15]เย็น '!J21+'[15]เช้า '!J21+[15]บ่าย!J21</f>
        <v>0</v>
      </c>
      <c r="L21" s="27">
        <f>'[15]เย็น '!K21+'[15]เช้า '!K21+[15]บ่าย!K21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'[15]เย็น '!D22+'[15]เช้า '!D22+[15]บ่าย!D22</f>
        <v>0</v>
      </c>
      <c r="E22" s="27">
        <f>'[15]เย็น '!E22+'[15]เช้า '!E22+[15]บ่าย!E22</f>
        <v>0</v>
      </c>
      <c r="F22" s="27">
        <f>'[15]เย็น '!F22+'[15]เช้า '!F22+[15]บ่าย!F22</f>
        <v>0</v>
      </c>
      <c r="G22" s="27">
        <f>'[15]เย็น '!G22+'[15]เช้า '!G22+[15]บ่าย!G22</f>
        <v>0</v>
      </c>
      <c r="H22" s="27">
        <f>'[15]เย็น '!H22+'[15]เช้า '!H22+[15]บ่าย!H22</f>
        <v>0</v>
      </c>
      <c r="I22" s="27">
        <f>'[15]เย็น '!I22+'[15]เช้า '!I22+[15]บ่าย!I22</f>
        <v>0</v>
      </c>
      <c r="J22" s="19">
        <f t="shared" si="0"/>
        <v>0</v>
      </c>
      <c r="K22" s="27">
        <f>'[15]เย็น '!J22+'[15]เช้า '!J22+[15]บ่าย!J22</f>
        <v>0</v>
      </c>
      <c r="L22" s="27">
        <f>'[15]เย็น '!K22+'[15]เช้า '!K22+[15]บ่าย!K22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'[15]เย็น '!D23+'[15]เช้า '!D23+[15]บ่าย!D23</f>
        <v>0</v>
      </c>
      <c r="E23" s="27">
        <f>'[15]เย็น '!E23+'[15]เช้า '!E23+[15]บ่าย!E23</f>
        <v>0</v>
      </c>
      <c r="F23" s="27">
        <f>'[15]เย็น '!F23+'[15]เช้า '!F23+[15]บ่าย!F23</f>
        <v>0</v>
      </c>
      <c r="G23" s="27">
        <f>'[15]เย็น '!G23+'[15]เช้า '!G23+[15]บ่าย!G23</f>
        <v>0</v>
      </c>
      <c r="H23" s="27">
        <f>'[15]เย็น '!H23+'[15]เช้า '!H23+[15]บ่าย!H23</f>
        <v>0</v>
      </c>
      <c r="I23" s="27">
        <f>'[15]เย็น '!I23+'[15]เช้า '!I23+[15]บ่าย!I23</f>
        <v>0</v>
      </c>
      <c r="J23" s="19">
        <f t="shared" si="0"/>
        <v>0</v>
      </c>
      <c r="K23" s="27">
        <f>'[15]เย็น '!J23+'[15]เช้า '!J23+[15]บ่าย!J23</f>
        <v>0</v>
      </c>
      <c r="L23" s="27">
        <f>'[15]เย็น '!K23+'[15]เช้า '!K23+[15]บ่าย!K23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'[15]เย็น '!D24+'[15]เช้า '!D24+[15]บ่าย!D24</f>
        <v>0</v>
      </c>
      <c r="E24" s="27">
        <f>'[15]เย็น '!E24+'[15]เช้า '!E24+[15]บ่าย!E24</f>
        <v>0</v>
      </c>
      <c r="F24" s="27">
        <f>'[15]เย็น '!F24+'[15]เช้า '!F24+[15]บ่าย!F24</f>
        <v>0</v>
      </c>
      <c r="G24" s="27">
        <f>'[15]เย็น '!G24+'[15]เช้า '!G24+[15]บ่าย!G24</f>
        <v>0</v>
      </c>
      <c r="H24" s="27">
        <f>'[15]เย็น '!H24+'[15]เช้า '!H24+[15]บ่าย!H24</f>
        <v>0</v>
      </c>
      <c r="I24" s="27">
        <f>'[15]เย็น '!I24+'[15]เช้า '!I24+[15]บ่าย!I24</f>
        <v>0</v>
      </c>
      <c r="J24" s="19">
        <f t="shared" si="0"/>
        <v>0</v>
      </c>
      <c r="K24" s="27">
        <f>'[15]เย็น '!J24+'[15]เช้า '!J24+[15]บ่าย!J24</f>
        <v>0</v>
      </c>
      <c r="L24" s="27">
        <f>'[15]เย็น '!K24+'[15]เช้า '!K24+[15]บ่าย!K24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'[15]เย็น '!D25+'[15]เช้า '!D25+[15]บ่าย!D25</f>
        <v>0</v>
      </c>
      <c r="E25" s="27">
        <f>'[15]เย็น '!E25+'[15]เช้า '!E25+[15]บ่าย!E25</f>
        <v>9</v>
      </c>
      <c r="F25" s="27">
        <f>'[15]เย็น '!F25+'[15]เช้า '!F25+[15]บ่าย!F25</f>
        <v>13</v>
      </c>
      <c r="G25" s="27">
        <f>'[15]เย็น '!G25+'[15]เช้า '!G25+[15]บ่าย!G25</f>
        <v>4</v>
      </c>
      <c r="H25" s="27">
        <f>'[15]เย็น '!H25+'[15]เช้า '!H25+[15]บ่าย!H25</f>
        <v>0</v>
      </c>
      <c r="I25" s="27">
        <f>'[15]เย็น '!I25+'[15]เช้า '!I25+[15]บ่าย!I25</f>
        <v>0</v>
      </c>
      <c r="J25" s="19">
        <f t="shared" si="0"/>
        <v>4</v>
      </c>
      <c r="K25" s="27">
        <f>'[15]เย็น '!J25+'[15]เช้า '!J25+[15]บ่าย!J25</f>
        <v>0</v>
      </c>
      <c r="L25" s="27">
        <f>'[15]เย็น '!K25+'[15]เช้า '!K25+[15]บ่าย!K25</f>
        <v>0</v>
      </c>
      <c r="M25" s="28">
        <f t="shared" si="1"/>
        <v>26</v>
      </c>
      <c r="N25" s="21"/>
      <c r="O25" s="21">
        <v>27</v>
      </c>
      <c r="P25" s="21"/>
      <c r="Q25" s="21"/>
      <c r="R25" s="29">
        <f t="shared" si="2"/>
        <v>1</v>
      </c>
    </row>
    <row r="26" spans="2:18" x14ac:dyDescent="0.25">
      <c r="B26" s="21">
        <v>1004055</v>
      </c>
      <c r="C26" s="26" t="s">
        <v>6</v>
      </c>
      <c r="D26" s="27">
        <f>'[15]เย็น '!D26+'[15]เช้า '!D26+[15]บ่าย!D26</f>
        <v>0</v>
      </c>
      <c r="E26" s="27">
        <f>'[15]เย็น '!E26+'[15]เช้า '!E26+[15]บ่าย!E26</f>
        <v>10</v>
      </c>
      <c r="F26" s="27">
        <f>'[15]เย็น '!F26+'[15]เช้า '!F26+[15]บ่าย!F26</f>
        <v>0</v>
      </c>
      <c r="G26" s="27">
        <f>'[15]เย็น '!G26+'[15]เช้า '!G26+[15]บ่าย!G26</f>
        <v>3</v>
      </c>
      <c r="H26" s="27">
        <f>'[15]เย็น '!H26+'[15]เช้า '!H26+[15]บ่าย!H26</f>
        <v>0</v>
      </c>
      <c r="I26" s="27">
        <f>'[15]เย็น '!I26+'[15]เช้า '!I26+[15]บ่าย!I26</f>
        <v>0</v>
      </c>
      <c r="J26" s="19">
        <f t="shared" si="0"/>
        <v>3</v>
      </c>
      <c r="K26" s="27">
        <f>'[15]เย็น '!J26+'[15]เช้า '!J26+[15]บ่าย!J26</f>
        <v>0</v>
      </c>
      <c r="L26" s="27">
        <f>'[15]เย็น '!K26+'[15]เช้า '!K26+[15]บ่าย!K26</f>
        <v>0</v>
      </c>
      <c r="M26" s="28">
        <f t="shared" si="1"/>
        <v>13</v>
      </c>
      <c r="N26" s="21"/>
      <c r="O26" s="21">
        <v>54</v>
      </c>
      <c r="P26" s="21"/>
      <c r="Q26" s="21"/>
      <c r="R26" s="29">
        <f t="shared" si="2"/>
        <v>41</v>
      </c>
    </row>
    <row r="27" spans="2:18" x14ac:dyDescent="0.25">
      <c r="B27" s="21">
        <v>1004055</v>
      </c>
      <c r="C27" s="26" t="s">
        <v>98</v>
      </c>
      <c r="D27" s="27">
        <f>'[15]เย็น '!D27+'[15]เช้า '!D27+[15]บ่าย!D27</f>
        <v>0</v>
      </c>
      <c r="E27" s="27">
        <f>'[15]เย็น '!E27+'[15]เช้า '!E27+[15]บ่าย!E27</f>
        <v>0</v>
      </c>
      <c r="F27" s="27">
        <f>'[15]เย็น '!F27+'[15]เช้า '!F27+[15]บ่าย!F27</f>
        <v>0</v>
      </c>
      <c r="G27" s="27">
        <f>'[15]เย็น '!G27+'[15]เช้า '!G27+[15]บ่าย!G27</f>
        <v>0</v>
      </c>
      <c r="H27" s="27">
        <f>'[15]เย็น '!H27+'[15]เช้า '!H27+[15]บ่าย!H27</f>
        <v>0</v>
      </c>
      <c r="I27" s="27">
        <f>'[15]เย็น '!I27+'[15]เช้า '!I27+[15]บ่าย!I27</f>
        <v>0</v>
      </c>
      <c r="J27" s="19">
        <f t="shared" si="0"/>
        <v>0</v>
      </c>
      <c r="K27" s="27">
        <f>'[15]เย็น '!J27+'[15]เช้า '!J27+[15]บ่าย!J27</f>
        <v>0</v>
      </c>
      <c r="L27" s="27">
        <f>'[15]เย็น '!K27+'[15]เช้า '!K27+[15]บ่าย!K27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'[15]เย็น '!D28+'[15]เช้า '!D28+[15]บ่าย!D28</f>
        <v>0</v>
      </c>
      <c r="E28" s="27">
        <f>'[15]เย็น '!E28+'[15]เช้า '!E28+[15]บ่าย!E28</f>
        <v>0</v>
      </c>
      <c r="F28" s="27">
        <f>'[15]เย็น '!F28+'[15]เช้า '!F28+[15]บ่าย!F28</f>
        <v>0</v>
      </c>
      <c r="G28" s="27">
        <f>'[15]เย็น '!G28+'[15]เช้า '!G28+[15]บ่าย!G28</f>
        <v>0</v>
      </c>
      <c r="H28" s="27">
        <f>'[15]เย็น '!H28+'[15]เช้า '!H28+[15]บ่าย!H28</f>
        <v>0</v>
      </c>
      <c r="I28" s="27">
        <f>'[15]เย็น '!I28+'[15]เช้า '!I28+[15]บ่าย!I28</f>
        <v>0</v>
      </c>
      <c r="J28" s="19">
        <f t="shared" si="0"/>
        <v>0</v>
      </c>
      <c r="K28" s="27">
        <f>'[15]เย็น '!J28+'[15]เช้า '!J28+[15]บ่าย!J28</f>
        <v>0</v>
      </c>
      <c r="L28" s="27">
        <f>'[15]เย็น '!K28+'[15]เช้า '!K28+[15]บ่าย!K28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'[15]เย็น '!D29+'[15]เช้า '!D29+[15]บ่าย!D29</f>
        <v>0</v>
      </c>
      <c r="E29" s="27">
        <f>'[15]เย็น '!E29+'[15]เช้า '!E29+[15]บ่าย!E29</f>
        <v>0</v>
      </c>
      <c r="F29" s="27">
        <f>'[15]เย็น '!F29+'[15]เช้า '!F29+[15]บ่าย!F29</f>
        <v>0</v>
      </c>
      <c r="G29" s="27">
        <f>'[15]เย็น '!G29+'[15]เช้า '!G29+[15]บ่าย!G29</f>
        <v>0</v>
      </c>
      <c r="H29" s="27">
        <f>'[15]เย็น '!H29+'[15]เช้า '!H29+[15]บ่าย!H29</f>
        <v>0</v>
      </c>
      <c r="I29" s="27">
        <f>'[15]เย็น '!I29+'[15]เช้า '!I29+[15]บ่าย!I29</f>
        <v>0</v>
      </c>
      <c r="J29" s="19">
        <f t="shared" si="0"/>
        <v>0</v>
      </c>
      <c r="K29" s="27">
        <f>'[15]เย็น '!J29+'[15]เช้า '!J29+[15]บ่าย!J29</f>
        <v>0</v>
      </c>
      <c r="L29" s="27">
        <f>'[15]เย็น '!K29+'[15]เช้า '!K29+[15]บ่าย!K29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'[15]เย็น '!D30+'[15]เช้า '!D30+[15]บ่าย!D30</f>
        <v>0</v>
      </c>
      <c r="E30" s="27">
        <f>'[15]เย็น '!E30+'[15]เช้า '!E30+[15]บ่าย!E30</f>
        <v>0</v>
      </c>
      <c r="F30" s="27">
        <f>'[15]เย็น '!F30+'[15]เช้า '!F30+[15]บ่าย!F30</f>
        <v>0</v>
      </c>
      <c r="G30" s="27">
        <f>'[15]เย็น '!G30+'[15]เช้า '!G30+[15]บ่าย!G30</f>
        <v>0</v>
      </c>
      <c r="H30" s="27">
        <f>'[15]เย็น '!H30+'[15]เช้า '!H30+[15]บ่าย!H30</f>
        <v>0</v>
      </c>
      <c r="I30" s="27">
        <f>'[15]เย็น '!I30+'[15]เช้า '!I30+[15]บ่าย!I30</f>
        <v>0</v>
      </c>
      <c r="J30" s="19">
        <f t="shared" si="0"/>
        <v>0</v>
      </c>
      <c r="K30" s="27">
        <f>'[15]เย็น '!J30+'[15]เช้า '!J30+[15]บ่าย!J30</f>
        <v>0</v>
      </c>
      <c r="L30" s="27">
        <f>'[15]เย็น '!K30+'[15]เช้า '!K30+[15]บ่าย!K30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'[15]เย็น '!D31+'[15]เช้า '!D31+[15]บ่าย!D31</f>
        <v>0</v>
      </c>
      <c r="E31" s="27">
        <f>'[15]เย็น '!E31+'[15]เช้า '!E31+[15]บ่าย!E31</f>
        <v>0</v>
      </c>
      <c r="F31" s="27">
        <f>'[15]เย็น '!F31+'[15]เช้า '!F31+[15]บ่าย!F31</f>
        <v>0</v>
      </c>
      <c r="G31" s="27">
        <f>'[15]เย็น '!G31+'[15]เช้า '!G31+[15]บ่าย!G31</f>
        <v>0</v>
      </c>
      <c r="H31" s="27">
        <f>'[15]เย็น '!H31+'[15]เช้า '!H31+[15]บ่าย!H31</f>
        <v>0</v>
      </c>
      <c r="I31" s="27">
        <f>'[15]เย็น '!I31+'[15]เช้า '!I31+[15]บ่าย!I31</f>
        <v>0</v>
      </c>
      <c r="J31" s="19">
        <f t="shared" si="0"/>
        <v>0</v>
      </c>
      <c r="K31" s="27">
        <f>'[15]เย็น '!J31+'[15]เช้า '!J31+[15]บ่าย!J31</f>
        <v>0</v>
      </c>
      <c r="L31" s="27">
        <f>'[15]เย็น '!K31+'[15]เช้า '!K31+[15]บ่าย!K31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'[15]เย็น '!D32+'[15]เช้า '!D32+[15]บ่าย!D32</f>
        <v>0</v>
      </c>
      <c r="E32" s="27">
        <f>'[15]เย็น '!E32+'[15]เช้า '!E32+[15]บ่าย!E32</f>
        <v>0</v>
      </c>
      <c r="F32" s="27">
        <f>'[15]เย็น '!F32+'[15]เช้า '!F32+[15]บ่าย!F32</f>
        <v>0</v>
      </c>
      <c r="G32" s="27">
        <f>'[15]เย็น '!G32+'[15]เช้า '!G32+[15]บ่าย!G32</f>
        <v>0</v>
      </c>
      <c r="H32" s="27">
        <f>'[15]เย็น '!H32+'[15]เช้า '!H32+[15]บ่าย!H32</f>
        <v>0</v>
      </c>
      <c r="I32" s="27">
        <f>'[15]เย็น '!I32+'[15]เช้า '!I32+[15]บ่าย!I32</f>
        <v>0</v>
      </c>
      <c r="J32" s="19">
        <f t="shared" si="0"/>
        <v>0</v>
      </c>
      <c r="K32" s="27">
        <f>'[15]เย็น '!J32+'[15]เช้า '!J32+[15]บ่าย!J32</f>
        <v>0</v>
      </c>
      <c r="L32" s="27">
        <f>'[15]เย็น '!K32+'[15]เช้า '!K32+[15]บ่าย!K32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'[15]เย็น '!D33+'[15]เช้า '!D33+[15]บ่าย!D33</f>
        <v>0</v>
      </c>
      <c r="E33" s="27">
        <f>'[15]เย็น '!E33+'[15]เช้า '!E33+[15]บ่าย!E33</f>
        <v>0</v>
      </c>
      <c r="F33" s="27">
        <f>'[15]เย็น '!F33+'[15]เช้า '!F33+[15]บ่าย!F33</f>
        <v>0</v>
      </c>
      <c r="G33" s="27">
        <f>'[15]เย็น '!G33+'[15]เช้า '!G33+[15]บ่าย!G33</f>
        <v>0</v>
      </c>
      <c r="H33" s="27">
        <f>'[15]เย็น '!H33+'[15]เช้า '!H33+[15]บ่าย!H33</f>
        <v>0</v>
      </c>
      <c r="I33" s="27">
        <f>'[15]เย็น '!I33+'[15]เช้า '!I33+[15]บ่าย!I33</f>
        <v>0</v>
      </c>
      <c r="J33" s="19">
        <f t="shared" si="0"/>
        <v>0</v>
      </c>
      <c r="K33" s="27">
        <f>'[15]เย็น '!J33+'[15]เช้า '!J33+[15]บ่าย!J33</f>
        <v>0</v>
      </c>
      <c r="L33" s="27">
        <f>'[15]เย็น '!K33+'[15]เช้า '!K33+[15]บ่าย!K33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'[15]เย็น '!D34+'[15]เช้า '!D34+[15]บ่าย!D34</f>
        <v>0</v>
      </c>
      <c r="E34" s="27">
        <f>'[15]เย็น '!E34+'[15]เช้า '!E34+[15]บ่าย!E34</f>
        <v>0</v>
      </c>
      <c r="F34" s="27">
        <f>'[15]เย็น '!F34+'[15]เช้า '!F34+[15]บ่าย!F34</f>
        <v>0</v>
      </c>
      <c r="G34" s="27">
        <f>'[15]เย็น '!G34+'[15]เช้า '!G34+[15]บ่าย!G34</f>
        <v>0</v>
      </c>
      <c r="H34" s="27">
        <f>'[15]เย็น '!H34+'[15]เช้า '!H34+[15]บ่าย!H34</f>
        <v>0</v>
      </c>
      <c r="I34" s="27">
        <f>'[15]เย็น '!I34+'[15]เช้า '!I34+[15]บ่าย!I34</f>
        <v>0</v>
      </c>
      <c r="J34" s="19">
        <f t="shared" si="0"/>
        <v>0</v>
      </c>
      <c r="K34" s="27">
        <f>'[15]เย็น '!J34+'[15]เช้า '!J34+[15]บ่าย!J34</f>
        <v>0</v>
      </c>
      <c r="L34" s="27">
        <f>'[15]เย็น '!K34+'[15]เช้า '!K34+[15]บ่าย!K34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'[15]เย็น '!D35+'[15]เช้า '!D35+[15]บ่าย!D35</f>
        <v>0</v>
      </c>
      <c r="E35" s="27">
        <f>'[15]เย็น '!E35+'[15]เช้า '!E35+[15]บ่าย!E35</f>
        <v>0</v>
      </c>
      <c r="F35" s="27">
        <f>'[15]เย็น '!F35+'[15]เช้า '!F35+[15]บ่าย!F35</f>
        <v>0</v>
      </c>
      <c r="G35" s="27">
        <f>'[15]เย็น '!G35+'[15]เช้า '!G35+[15]บ่าย!G35</f>
        <v>0</v>
      </c>
      <c r="H35" s="27">
        <f>'[15]เย็น '!H35+'[15]เช้า '!H35+[15]บ่าย!H35</f>
        <v>0</v>
      </c>
      <c r="I35" s="27">
        <f>'[15]เย็น '!I35+'[15]เช้า '!I35+[15]บ่าย!I35</f>
        <v>0</v>
      </c>
      <c r="J35" s="19">
        <f t="shared" si="0"/>
        <v>0</v>
      </c>
      <c r="K35" s="27">
        <f>'[15]เย็น '!J35+'[15]เช้า '!J35+[15]บ่าย!J35</f>
        <v>0</v>
      </c>
      <c r="L35" s="27">
        <f>'[15]เย็น '!K35+'[15]เช้า '!K35+[15]บ่าย!K35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'[15]เย็น '!D36+'[15]เช้า '!D36+[15]บ่าย!D36</f>
        <v>0</v>
      </c>
      <c r="E36" s="27">
        <f>'[15]เย็น '!E36+'[15]เช้า '!E36+[15]บ่าย!E36</f>
        <v>0</v>
      </c>
      <c r="F36" s="27">
        <f>'[15]เย็น '!F36+'[15]เช้า '!F36+[15]บ่าย!F36</f>
        <v>0</v>
      </c>
      <c r="G36" s="27">
        <f>'[15]เย็น '!G36+'[15]เช้า '!G36+[15]บ่าย!G36</f>
        <v>0</v>
      </c>
      <c r="H36" s="27">
        <f>'[15]เย็น '!H36+'[15]เช้า '!H36+[15]บ่าย!H36</f>
        <v>0</v>
      </c>
      <c r="I36" s="27">
        <f>'[15]เย็น '!I36+'[15]เช้า '!I36+[15]บ่าย!I36</f>
        <v>0</v>
      </c>
      <c r="J36" s="19">
        <f t="shared" si="0"/>
        <v>0</v>
      </c>
      <c r="K36" s="27">
        <f>'[15]เย็น '!J36+'[15]เช้า '!J36+[15]บ่าย!J36</f>
        <v>0</v>
      </c>
      <c r="L36" s="27">
        <f>'[15]เย็น '!K36+'[15]เช้า '!K36+[15]บ่าย!K36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'[15]เย็น '!D37+'[15]เช้า '!D37+[15]บ่าย!D37</f>
        <v>0</v>
      </c>
      <c r="E37" s="27">
        <f>'[15]เย็น '!E37+'[15]เช้า '!E37+[15]บ่าย!E37</f>
        <v>0</v>
      </c>
      <c r="F37" s="27">
        <f>'[15]เย็น '!F37+'[15]เช้า '!F37+[15]บ่าย!F37</f>
        <v>0</v>
      </c>
      <c r="G37" s="27">
        <f>'[15]เย็น '!G37+'[15]เช้า '!G37+[15]บ่าย!G37</f>
        <v>0</v>
      </c>
      <c r="H37" s="27">
        <f>'[15]เย็น '!H37+'[15]เช้า '!H37+[15]บ่าย!H37</f>
        <v>0</v>
      </c>
      <c r="I37" s="27">
        <f>'[15]เย็น '!I37+'[15]เช้า '!I37+[15]บ่าย!I37</f>
        <v>0</v>
      </c>
      <c r="J37" s="19">
        <f t="shared" si="0"/>
        <v>0</v>
      </c>
      <c r="K37" s="27">
        <f>'[15]เย็น '!J37+'[15]เช้า '!J37+[15]บ่าย!J37</f>
        <v>0</v>
      </c>
      <c r="L37" s="27">
        <f>'[15]เย็น '!K37+'[15]เช้า '!K37+[15]บ่าย!K37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'[15]เย็น '!D38+'[15]เช้า '!D38+[15]บ่าย!D38</f>
        <v>0</v>
      </c>
      <c r="E38" s="27">
        <f>'[15]เย็น '!E38+'[15]เช้า '!E38+[15]บ่าย!E38</f>
        <v>0</v>
      </c>
      <c r="F38" s="27">
        <f>'[15]เย็น '!F38+'[15]เช้า '!F38+[15]บ่าย!F38</f>
        <v>0</v>
      </c>
      <c r="G38" s="27">
        <f>'[15]เย็น '!G38+'[15]เช้า '!G38+[15]บ่าย!G38</f>
        <v>0</v>
      </c>
      <c r="H38" s="27">
        <f>'[15]เย็น '!H38+'[15]เช้า '!H38+[15]บ่าย!H38</f>
        <v>0</v>
      </c>
      <c r="I38" s="27">
        <f>'[15]เย็น '!I38+'[15]เช้า '!I38+[15]บ่าย!I38</f>
        <v>0</v>
      </c>
      <c r="J38" s="19">
        <f t="shared" si="0"/>
        <v>0</v>
      </c>
      <c r="K38" s="27">
        <f>'[15]เย็น '!J38+'[15]เช้า '!J38+[15]บ่าย!J38</f>
        <v>0</v>
      </c>
      <c r="L38" s="27">
        <f>'[15]เย็น '!K38+'[15]เช้า '!K38+[15]บ่าย!K38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'[15]เย็น '!D39+'[15]เช้า '!D39+[15]บ่าย!D39</f>
        <v>0</v>
      </c>
      <c r="E39" s="27">
        <f>'[15]เย็น '!E39+'[15]เช้า '!E39+[15]บ่าย!E39</f>
        <v>0</v>
      </c>
      <c r="F39" s="27">
        <f>'[15]เย็น '!F39+'[15]เช้า '!F39+[15]บ่าย!F39</f>
        <v>0</v>
      </c>
      <c r="G39" s="27">
        <f>'[15]เย็น '!G39+'[15]เช้า '!G39+[15]บ่าย!G39</f>
        <v>0</v>
      </c>
      <c r="H39" s="27">
        <f>'[15]เย็น '!H39+'[15]เช้า '!H39+[15]บ่าย!H39</f>
        <v>0</v>
      </c>
      <c r="I39" s="27">
        <f>'[15]เย็น '!I39+'[15]เช้า '!I39+[15]บ่าย!I39</f>
        <v>0</v>
      </c>
      <c r="J39" s="19">
        <f t="shared" si="0"/>
        <v>0</v>
      </c>
      <c r="K39" s="27">
        <f>'[15]เย็น '!J39+'[15]เช้า '!J39+[15]บ่าย!J39</f>
        <v>0</v>
      </c>
      <c r="L39" s="27">
        <f>'[15]เย็น '!K39+'[15]เช้า '!K39+[15]บ่าย!K39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'[15]เย็น '!D40+'[15]เช้า '!D40+[15]บ่าย!D40</f>
        <v>0</v>
      </c>
      <c r="E40" s="27">
        <f>'[15]เย็น '!E40+'[15]เช้า '!E40+[15]บ่าย!E40</f>
        <v>0</v>
      </c>
      <c r="F40" s="27">
        <f>'[15]เย็น '!F40+'[15]เช้า '!F40+[15]บ่าย!F40</f>
        <v>0</v>
      </c>
      <c r="G40" s="27">
        <f>'[15]เย็น '!G40+'[15]เช้า '!G40+[15]บ่าย!G40</f>
        <v>0</v>
      </c>
      <c r="H40" s="27">
        <f>'[15]เย็น '!H40+'[15]เช้า '!H40+[15]บ่าย!H40</f>
        <v>0</v>
      </c>
      <c r="I40" s="27">
        <f>'[15]เย็น '!I40+'[15]เช้า '!I40+[15]บ่าย!I40</f>
        <v>0</v>
      </c>
      <c r="J40" s="19">
        <f t="shared" si="0"/>
        <v>0</v>
      </c>
      <c r="K40" s="27">
        <f>'[15]เย็น '!J40+'[15]เช้า '!J40+[15]บ่าย!J40</f>
        <v>0</v>
      </c>
      <c r="L40" s="27">
        <f>'[15]เย็น '!K40+'[15]เช้า '!K40+[15]บ่าย!K40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'[15]เย็น '!D41+'[15]เช้า '!D41+[15]บ่าย!D41</f>
        <v>0</v>
      </c>
      <c r="E41" s="27">
        <f>'[15]เย็น '!E41+'[15]เช้า '!E41+[15]บ่าย!E41</f>
        <v>0</v>
      </c>
      <c r="F41" s="27">
        <f>'[15]เย็น '!F41+'[15]เช้า '!F41+[15]บ่าย!F41</f>
        <v>0</v>
      </c>
      <c r="G41" s="27">
        <f>'[15]เย็น '!G41+'[15]เช้า '!G41+[15]บ่าย!G41</f>
        <v>0</v>
      </c>
      <c r="H41" s="27">
        <f>'[15]เย็น '!H41+'[15]เช้า '!H41+[15]บ่าย!H41</f>
        <v>0</v>
      </c>
      <c r="I41" s="27">
        <f>'[15]เย็น '!I41+'[15]เช้า '!I41+[15]บ่าย!I41</f>
        <v>0</v>
      </c>
      <c r="J41" s="19">
        <f t="shared" si="0"/>
        <v>0</v>
      </c>
      <c r="K41" s="27">
        <f>'[15]เย็น '!J41+'[15]เช้า '!J41+[15]บ่าย!J41</f>
        <v>0</v>
      </c>
      <c r="L41" s="27">
        <f>'[15]เย็น '!K41+'[15]เช้า '!K41+[15]บ่าย!K41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'[15]เย็น '!D42+'[15]เช้า '!D42+[15]บ่าย!D42</f>
        <v>0</v>
      </c>
      <c r="E42" s="27">
        <f>'[15]เย็น '!E42+'[15]เช้า '!E42+[15]บ่าย!E42</f>
        <v>0</v>
      </c>
      <c r="F42" s="27">
        <f>'[15]เย็น '!F42+'[15]เช้า '!F42+[15]บ่าย!F42</f>
        <v>0</v>
      </c>
      <c r="G42" s="27">
        <f>'[15]เย็น '!G42+'[15]เช้า '!G42+[15]บ่าย!G42</f>
        <v>0</v>
      </c>
      <c r="H42" s="27">
        <f>'[15]เย็น '!H42+'[15]เช้า '!H42+[15]บ่าย!H42</f>
        <v>0</v>
      </c>
      <c r="I42" s="27">
        <f>'[15]เย็น '!I42+'[15]เช้า '!I42+[15]บ่าย!I42</f>
        <v>0</v>
      </c>
      <c r="J42" s="19">
        <f t="shared" si="0"/>
        <v>0</v>
      </c>
      <c r="K42" s="27">
        <f>'[15]เย็น '!J42+'[15]เช้า '!J42+[15]บ่าย!J42</f>
        <v>0</v>
      </c>
      <c r="L42" s="27">
        <f>'[15]เย็น '!K42+'[15]เช้า '!K42+[15]บ่าย!K42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'[15]เย็น '!D43+'[15]เช้า '!D43+[15]บ่าย!D43</f>
        <v>0</v>
      </c>
      <c r="E43" s="27">
        <f>'[15]เย็น '!E43+'[15]เช้า '!E43+[15]บ่าย!E43</f>
        <v>0</v>
      </c>
      <c r="F43" s="27">
        <f>'[15]เย็น '!F43+'[15]เช้า '!F43+[15]บ่าย!F43</f>
        <v>0</v>
      </c>
      <c r="G43" s="27">
        <f>'[15]เย็น '!G43+'[15]เช้า '!G43+[15]บ่าย!G43</f>
        <v>0</v>
      </c>
      <c r="H43" s="27">
        <f>'[15]เย็น '!H43+'[15]เช้า '!H43+[15]บ่าย!H43</f>
        <v>0</v>
      </c>
      <c r="I43" s="27">
        <f>'[15]เย็น '!I43+'[15]เช้า '!I43+[15]บ่าย!I43</f>
        <v>0</v>
      </c>
      <c r="J43" s="19">
        <f t="shared" si="0"/>
        <v>0</v>
      </c>
      <c r="K43" s="27">
        <f>'[15]เย็น '!J43+'[15]เช้า '!J43+[15]บ่าย!J43</f>
        <v>0</v>
      </c>
      <c r="L43" s="27">
        <f>'[15]เย็น '!K43+'[15]เช้า '!K43+[15]บ่าย!K43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'[15]เย็น '!D44+'[15]เช้า '!D44+[15]บ่าย!D44</f>
        <v>0</v>
      </c>
      <c r="E44" s="27">
        <f>'[15]เย็น '!E44+'[15]เช้า '!E44+[15]บ่าย!E44</f>
        <v>0</v>
      </c>
      <c r="F44" s="27">
        <f>'[15]เย็น '!F44+'[15]เช้า '!F44+[15]บ่าย!F44</f>
        <v>0</v>
      </c>
      <c r="G44" s="27">
        <f>'[15]เย็น '!G44+'[15]เช้า '!G44+[15]บ่าย!G44</f>
        <v>0</v>
      </c>
      <c r="H44" s="27">
        <f>'[15]เย็น '!H44+'[15]เช้า '!H44+[15]บ่าย!H44</f>
        <v>0</v>
      </c>
      <c r="I44" s="27">
        <f>'[15]เย็น '!I44+'[15]เช้า '!I44+[15]บ่าย!I44</f>
        <v>0</v>
      </c>
      <c r="J44" s="19">
        <f t="shared" si="0"/>
        <v>0</v>
      </c>
      <c r="K44" s="27">
        <f>'[15]เย็น '!J44+'[15]เช้า '!J44+[15]บ่าย!J44</f>
        <v>0</v>
      </c>
      <c r="L44" s="27">
        <f>'[15]เย็น '!K44+'[15]เช้า '!K44+[15]บ่าย!K44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'[15]เย็น '!D45+'[15]เช้า '!D45+[15]บ่าย!D45</f>
        <v>0</v>
      </c>
      <c r="E45" s="27">
        <f>'[15]เย็น '!E45+'[15]เช้า '!E45+[15]บ่าย!E45</f>
        <v>0</v>
      </c>
      <c r="F45" s="27">
        <f>'[15]เย็น '!F45+'[15]เช้า '!F45+[15]บ่าย!F45</f>
        <v>0</v>
      </c>
      <c r="G45" s="27">
        <f>'[15]เย็น '!G45+'[15]เช้า '!G45+[15]บ่าย!G45</f>
        <v>0</v>
      </c>
      <c r="H45" s="27">
        <f>'[15]เย็น '!H45+'[15]เช้า '!H45+[15]บ่าย!H45</f>
        <v>0</v>
      </c>
      <c r="I45" s="27">
        <f>'[15]เย็น '!I45+'[15]เช้า '!I45+[15]บ่าย!I45</f>
        <v>0</v>
      </c>
      <c r="J45" s="19">
        <f t="shared" si="0"/>
        <v>0</v>
      </c>
      <c r="K45" s="27">
        <f>'[15]เย็น '!J45+'[15]เช้า '!J45+[15]บ่าย!J45</f>
        <v>0</v>
      </c>
      <c r="L45" s="27">
        <f>'[15]เย็น '!K45+'[15]เช้า '!K45+[15]บ่าย!K45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'[15]เย็น '!D46+'[15]เช้า '!D46+[15]บ่าย!D46</f>
        <v>0</v>
      </c>
      <c r="E46" s="27">
        <f>'[15]เย็น '!E46+'[15]เช้า '!E46+[15]บ่าย!E46</f>
        <v>0</v>
      </c>
      <c r="F46" s="27">
        <f>'[15]เย็น '!F46+'[15]เช้า '!F46+[15]บ่าย!F46</f>
        <v>0</v>
      </c>
      <c r="G46" s="27">
        <f>'[15]เย็น '!G46+'[15]เช้า '!G46+[15]บ่าย!G46</f>
        <v>0</v>
      </c>
      <c r="H46" s="27">
        <f>'[15]เย็น '!H46+'[15]เช้า '!H46+[15]บ่าย!H46</f>
        <v>0</v>
      </c>
      <c r="I46" s="27">
        <f>'[15]เย็น '!I46+'[15]เช้า '!I46+[15]บ่าย!I46</f>
        <v>0</v>
      </c>
      <c r="J46" s="19">
        <f t="shared" si="0"/>
        <v>0</v>
      </c>
      <c r="K46" s="27">
        <f>'[15]เย็น '!J46+'[15]เช้า '!J46+[15]บ่าย!J46</f>
        <v>0</v>
      </c>
      <c r="L46" s="27">
        <f>'[15]เย็น '!K46+'[15]เช้า '!K46+[15]บ่าย!K46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'[15]เย็น '!D47+'[15]เช้า '!D47+[15]บ่าย!D47</f>
        <v>0</v>
      </c>
      <c r="E47" s="27">
        <f>'[15]เย็น '!E47+'[15]เช้า '!E47+[15]บ่าย!E47</f>
        <v>0</v>
      </c>
      <c r="F47" s="27">
        <f>'[15]เย็น '!F47+'[15]เช้า '!F47+[15]บ่าย!F47</f>
        <v>0</v>
      </c>
      <c r="G47" s="27">
        <f>'[15]เย็น '!G47+'[15]เช้า '!G47+[15]บ่าย!G47</f>
        <v>0</v>
      </c>
      <c r="H47" s="27">
        <f>'[15]เย็น '!H47+'[15]เช้า '!H47+[15]บ่าย!H47</f>
        <v>0</v>
      </c>
      <c r="I47" s="27">
        <f>'[15]เย็น '!I47+'[15]เช้า '!I47+[15]บ่าย!I47</f>
        <v>0</v>
      </c>
      <c r="J47" s="19">
        <f t="shared" si="0"/>
        <v>0</v>
      </c>
      <c r="K47" s="27">
        <f>'[15]เย็น '!J47+'[15]เช้า '!J47+[15]บ่าย!J47</f>
        <v>0</v>
      </c>
      <c r="L47" s="27">
        <f>'[15]เย็น '!K47+'[15]เช้า '!K47+[15]บ่าย!K47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'[15]เย็น '!D48+'[15]เช้า '!D48+[15]บ่าย!D48</f>
        <v>0</v>
      </c>
      <c r="E48" s="27">
        <f>'[15]เย็น '!E48+'[15]เช้า '!E48+[15]บ่าย!E48</f>
        <v>0</v>
      </c>
      <c r="F48" s="27">
        <f>'[15]เย็น '!F48+'[15]เช้า '!F48+[15]บ่าย!F48</f>
        <v>0</v>
      </c>
      <c r="G48" s="27">
        <f>'[15]เย็น '!G48+'[15]เช้า '!G48+[15]บ่าย!G48</f>
        <v>0</v>
      </c>
      <c r="H48" s="27">
        <f>'[15]เย็น '!H48+'[15]เช้า '!H48+[15]บ่าย!H48</f>
        <v>0</v>
      </c>
      <c r="I48" s="27">
        <f>'[15]เย็น '!I48+'[15]เช้า '!I48+[15]บ่าย!I48</f>
        <v>0</v>
      </c>
      <c r="J48" s="19">
        <f t="shared" si="0"/>
        <v>0</v>
      </c>
      <c r="K48" s="27">
        <f>'[15]เย็น '!J48+'[15]เช้า '!J48+[15]บ่าย!J48</f>
        <v>0</v>
      </c>
      <c r="L48" s="27">
        <f>'[15]เย็น '!K48+'[15]เช้า '!K48+[15]บ่าย!K48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'[15]เย็น '!D49+'[15]เช้า '!D49+[15]บ่าย!D49</f>
        <v>0</v>
      </c>
      <c r="E49" s="27">
        <f>'[15]เย็น '!E49+'[15]เช้า '!E49+[15]บ่าย!E49</f>
        <v>0</v>
      </c>
      <c r="F49" s="27">
        <f>'[15]เย็น '!F49+'[15]เช้า '!F49+[15]บ่าย!F49</f>
        <v>0</v>
      </c>
      <c r="G49" s="27">
        <f>'[15]เย็น '!G49+'[15]เช้า '!G49+[15]บ่าย!G49</f>
        <v>0</v>
      </c>
      <c r="H49" s="27">
        <f>'[15]เย็น '!H49+'[15]เช้า '!H49+[15]บ่าย!H49</f>
        <v>0</v>
      </c>
      <c r="I49" s="27">
        <f>'[15]เย็น '!I49+'[15]เช้า '!I49+[15]บ่าย!I49</f>
        <v>0</v>
      </c>
      <c r="J49" s="19">
        <f t="shared" si="0"/>
        <v>0</v>
      </c>
      <c r="K49" s="27">
        <f>'[15]เย็น '!J49+'[15]เช้า '!J49+[15]บ่าย!J49</f>
        <v>0</v>
      </c>
      <c r="L49" s="27">
        <f>'[15]เย็น '!K49+'[15]เช้า '!K49+[15]บ่าย!K49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'[15]เย็น '!D50+'[15]เช้า '!D50+[15]บ่าย!D50</f>
        <v>0</v>
      </c>
      <c r="E50" s="27">
        <f>'[15]เย็น '!E50+'[15]เช้า '!E50+[15]บ่าย!E50</f>
        <v>0</v>
      </c>
      <c r="F50" s="27">
        <f>'[15]เย็น '!F50+'[15]เช้า '!F50+[15]บ่าย!F50</f>
        <v>0</v>
      </c>
      <c r="G50" s="27">
        <f>'[15]เย็น '!G50+'[15]เช้า '!G50+[15]บ่าย!G50</f>
        <v>0</v>
      </c>
      <c r="H50" s="27">
        <f>'[15]เย็น '!H50+'[15]เช้า '!H50+[15]บ่าย!H50</f>
        <v>0</v>
      </c>
      <c r="I50" s="27">
        <f>'[15]เย็น '!I50+'[15]เช้า '!I50+[15]บ่าย!I50</f>
        <v>0</v>
      </c>
      <c r="J50" s="19">
        <f t="shared" si="0"/>
        <v>0</v>
      </c>
      <c r="K50" s="27">
        <f>'[15]เย็น '!J50+'[15]เช้า '!J50+[15]บ่าย!J50</f>
        <v>0</v>
      </c>
      <c r="L50" s="27">
        <f>'[15]เย็น '!K50+'[15]เช้า '!K50+[15]บ่าย!K50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'[15]เย็น '!D51+'[15]เช้า '!D51+[15]บ่าย!D51</f>
        <v>0</v>
      </c>
      <c r="E51" s="27">
        <f>'[15]เย็น '!E51+'[15]เช้า '!E51+[15]บ่าย!E51</f>
        <v>0</v>
      </c>
      <c r="F51" s="27">
        <f>'[15]เย็น '!F51+'[15]เช้า '!F51+[15]บ่าย!F51</f>
        <v>0</v>
      </c>
      <c r="G51" s="27">
        <f>'[15]เย็น '!G51+'[15]เช้า '!G51+[15]บ่าย!G51</f>
        <v>0</v>
      </c>
      <c r="H51" s="27">
        <f>'[15]เย็น '!H51+'[15]เช้า '!H51+[15]บ่าย!H51</f>
        <v>0</v>
      </c>
      <c r="I51" s="27">
        <f>'[15]เย็น '!I51+'[15]เช้า '!I51+[15]บ่าย!I51</f>
        <v>0</v>
      </c>
      <c r="J51" s="19">
        <f t="shared" si="0"/>
        <v>0</v>
      </c>
      <c r="K51" s="27">
        <f>'[15]เย็น '!J51+'[15]เช้า '!J51+[15]บ่าย!J51</f>
        <v>0</v>
      </c>
      <c r="L51" s="27">
        <f>'[15]เย็น '!K51+'[15]เช้า '!K51+[15]บ่าย!K51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'[15]เย็น '!D52+'[15]เช้า '!D52+[15]บ่าย!D52</f>
        <v>0</v>
      </c>
      <c r="E52" s="27">
        <f>'[15]เย็น '!E52+'[15]เช้า '!E52+[15]บ่าย!E52</f>
        <v>0</v>
      </c>
      <c r="F52" s="27">
        <f>'[15]เย็น '!F52+'[15]เช้า '!F52+[15]บ่าย!F52</f>
        <v>0</v>
      </c>
      <c r="G52" s="27">
        <f>'[15]เย็น '!G52+'[15]เช้า '!G52+[15]บ่าย!G52</f>
        <v>0</v>
      </c>
      <c r="H52" s="27">
        <f>'[15]เย็น '!H52+'[15]เช้า '!H52+[15]บ่าย!H52</f>
        <v>0</v>
      </c>
      <c r="I52" s="27">
        <f>'[15]เย็น '!I52+'[15]เช้า '!I52+[15]บ่าย!I52</f>
        <v>0</v>
      </c>
      <c r="J52" s="19">
        <f t="shared" si="0"/>
        <v>0</v>
      </c>
      <c r="K52" s="27">
        <f>'[15]เย็น '!J52+'[15]เช้า '!J52+[15]บ่าย!J52</f>
        <v>0</v>
      </c>
      <c r="L52" s="27">
        <f>'[15]เย็น '!K52+'[15]เช้า '!K52+[15]บ่าย!K52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'[15]เย็น '!D53+'[15]เช้า '!D53+[15]บ่าย!D53</f>
        <v>0</v>
      </c>
      <c r="E53" s="27">
        <f>'[15]เย็น '!E53+'[15]เช้า '!E53+[15]บ่าย!E53</f>
        <v>0</v>
      </c>
      <c r="F53" s="27">
        <f>'[15]เย็น '!F53+'[15]เช้า '!F53+[15]บ่าย!F53</f>
        <v>0</v>
      </c>
      <c r="G53" s="27">
        <f>'[15]เย็น '!G53+'[15]เช้า '!G53+[15]บ่าย!G53</f>
        <v>0</v>
      </c>
      <c r="H53" s="27">
        <f>'[15]เย็น '!H53+'[15]เช้า '!H53+[15]บ่าย!H53</f>
        <v>0</v>
      </c>
      <c r="I53" s="27">
        <f>'[15]เย็น '!I53+'[15]เช้า '!I53+[15]บ่าย!I53</f>
        <v>0</v>
      </c>
      <c r="J53" s="19">
        <f t="shared" si="0"/>
        <v>0</v>
      </c>
      <c r="K53" s="27">
        <f>'[15]เย็น '!J53+'[15]เช้า '!J53+[15]บ่าย!J53</f>
        <v>0</v>
      </c>
      <c r="L53" s="27">
        <f>'[15]เย็น '!K53+'[15]เช้า '!K53+[15]บ่าย!K53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'[15]เย็น '!D54+'[15]เช้า '!D54+[15]บ่าย!D54</f>
        <v>0</v>
      </c>
      <c r="E54" s="27">
        <f>'[15]เย็น '!E54+'[15]เช้า '!E54+[15]บ่าย!E54</f>
        <v>0</v>
      </c>
      <c r="F54" s="27">
        <f>'[15]เย็น '!F54+'[15]เช้า '!F54+[15]บ่าย!F54</f>
        <v>0</v>
      </c>
      <c r="G54" s="27">
        <f>'[15]เย็น '!G54+'[15]เช้า '!G54+[15]บ่าย!G54</f>
        <v>0</v>
      </c>
      <c r="H54" s="27">
        <f>'[15]เย็น '!H54+'[15]เช้า '!H54+[15]บ่าย!H54</f>
        <v>0</v>
      </c>
      <c r="I54" s="27">
        <f>'[15]เย็น '!I54+'[15]เช้า '!I54+[15]บ่าย!I54</f>
        <v>0</v>
      </c>
      <c r="J54" s="19">
        <f t="shared" si="0"/>
        <v>0</v>
      </c>
      <c r="K54" s="27">
        <f>'[15]เย็น '!J54+'[15]เช้า '!J54+[15]บ่าย!J54</f>
        <v>0</v>
      </c>
      <c r="L54" s="27">
        <f>'[15]เย็น '!K54+'[15]เช้า '!K54+[15]บ่าย!K54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'[15]เย็น '!D55+'[15]เช้า '!D55+[15]บ่าย!D55</f>
        <v>0</v>
      </c>
      <c r="E55" s="27">
        <f>'[15]เย็น '!E55+'[15]เช้า '!E55+[15]บ่าย!E55</f>
        <v>0</v>
      </c>
      <c r="F55" s="27">
        <f>'[15]เย็น '!F55+'[15]เช้า '!F55+[15]บ่าย!F55</f>
        <v>0</v>
      </c>
      <c r="G55" s="27">
        <f>'[15]เย็น '!G55+'[15]เช้า '!G55+[15]บ่าย!G55</f>
        <v>0</v>
      </c>
      <c r="H55" s="27">
        <f>'[15]เย็น '!H55+'[15]เช้า '!H55+[15]บ่าย!H55</f>
        <v>0</v>
      </c>
      <c r="I55" s="27">
        <f>'[15]เย็น '!I55+'[15]เช้า '!I55+[15]บ่าย!I55</f>
        <v>0</v>
      </c>
      <c r="J55" s="19">
        <f t="shared" si="0"/>
        <v>0</v>
      </c>
      <c r="K55" s="27">
        <f>'[15]เย็น '!J55+'[15]เช้า '!J55+[15]บ่าย!J55</f>
        <v>0</v>
      </c>
      <c r="L55" s="27">
        <f>'[15]เย็น '!K55+'[15]เช้า '!K55+[15]บ่าย!K55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'[15]เย็น '!D56+'[15]เช้า '!D56+[15]บ่าย!D56</f>
        <v>0</v>
      </c>
      <c r="E56" s="27">
        <f>'[15]เย็น '!E56+'[15]เช้า '!E56+[15]บ่าย!E56</f>
        <v>0</v>
      </c>
      <c r="F56" s="27">
        <f>'[15]เย็น '!F56+'[15]เช้า '!F56+[15]บ่าย!F56</f>
        <v>0</v>
      </c>
      <c r="G56" s="27">
        <f>'[15]เย็น '!G56+'[15]เช้า '!G56+[15]บ่าย!G56</f>
        <v>0</v>
      </c>
      <c r="H56" s="27">
        <f>'[15]เย็น '!H56+'[15]เช้า '!H56+[15]บ่าย!H56</f>
        <v>0</v>
      </c>
      <c r="I56" s="27">
        <f>'[15]เย็น '!I56+'[15]เช้า '!I56+[15]บ่าย!I56</f>
        <v>0</v>
      </c>
      <c r="J56" s="19">
        <f t="shared" si="0"/>
        <v>0</v>
      </c>
      <c r="K56" s="27">
        <f>'[15]เย็น '!J56+'[15]เช้า '!J56+[15]บ่าย!J56</f>
        <v>0</v>
      </c>
      <c r="L56" s="27">
        <f>'[15]เย็น '!K56+'[15]เช้า '!K56+[15]บ่าย!K56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'[15]เย็น '!D57+'[15]เช้า '!D57+[15]บ่าย!D57</f>
        <v>0</v>
      </c>
      <c r="E57" s="27">
        <f>'[15]เย็น '!E57+'[15]เช้า '!E57+[15]บ่าย!E57</f>
        <v>0</v>
      </c>
      <c r="F57" s="27">
        <f>'[15]เย็น '!F57+'[15]เช้า '!F57+[15]บ่าย!F57</f>
        <v>0</v>
      </c>
      <c r="G57" s="27">
        <f>'[15]เย็น '!G57+'[15]เช้า '!G57+[15]บ่าย!G57</f>
        <v>0</v>
      </c>
      <c r="H57" s="27">
        <f>'[15]เย็น '!H57+'[15]เช้า '!H57+[15]บ่าย!H57</f>
        <v>0</v>
      </c>
      <c r="I57" s="27">
        <f>'[15]เย็น '!I57+'[15]เช้า '!I57+[15]บ่าย!I57</f>
        <v>0</v>
      </c>
      <c r="J57" s="19">
        <f t="shared" si="0"/>
        <v>0</v>
      </c>
      <c r="K57" s="27">
        <f>'[15]เย็น '!J57+'[15]เช้า '!J57+[15]บ่าย!J57</f>
        <v>0</v>
      </c>
      <c r="L57" s="27">
        <f>'[15]เย็น '!K57+'[15]เช้า '!K57+[15]บ่าย!K57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'[15]เย็น '!D58+'[15]เช้า '!D58+[15]บ่าย!D58</f>
        <v>0</v>
      </c>
      <c r="E58" s="27">
        <f>'[15]เย็น '!E58+'[15]เช้า '!E58+[15]บ่าย!E58</f>
        <v>0</v>
      </c>
      <c r="F58" s="27">
        <f>'[15]เย็น '!F58+'[15]เช้า '!F58+[15]บ่าย!F58</f>
        <v>0</v>
      </c>
      <c r="G58" s="27">
        <f>'[15]เย็น '!G58+'[15]เช้า '!G58+[15]บ่าย!G58</f>
        <v>0</v>
      </c>
      <c r="H58" s="27">
        <f>'[15]เย็น '!H58+'[15]เช้า '!H58+[15]บ่าย!H58</f>
        <v>0</v>
      </c>
      <c r="I58" s="27">
        <f>'[15]เย็น '!I58+'[15]เช้า '!I58+[15]บ่าย!I58</f>
        <v>0</v>
      </c>
      <c r="J58" s="19">
        <f t="shared" si="0"/>
        <v>0</v>
      </c>
      <c r="K58" s="27">
        <f>'[15]เย็น '!J58+'[15]เช้า '!J58+[15]บ่าย!J58</f>
        <v>0</v>
      </c>
      <c r="L58" s="27">
        <f>'[15]เย็น '!K58+'[15]เช้า '!K58+[15]บ่าย!K58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'[15]เย็น '!D59+'[15]เช้า '!D59+[15]บ่าย!D59</f>
        <v>0</v>
      </c>
      <c r="E59" s="27">
        <f>'[15]เย็น '!E59+'[15]เช้า '!E59+[15]บ่าย!E59</f>
        <v>0</v>
      </c>
      <c r="F59" s="27">
        <f>'[15]เย็น '!F59+'[15]เช้า '!F59+[15]บ่าย!F59</f>
        <v>0</v>
      </c>
      <c r="G59" s="27">
        <f>'[15]เย็น '!G59+'[15]เช้า '!G59+[15]บ่าย!G59</f>
        <v>0</v>
      </c>
      <c r="H59" s="27">
        <f>'[15]เย็น '!H59+'[15]เช้า '!H59+[15]บ่าย!H59</f>
        <v>0</v>
      </c>
      <c r="I59" s="27">
        <f>'[15]เย็น '!I59+'[15]เช้า '!I59+[15]บ่าย!I59</f>
        <v>0</v>
      </c>
      <c r="J59" s="19">
        <f t="shared" si="0"/>
        <v>0</v>
      </c>
      <c r="K59" s="27">
        <f>'[15]เย็น '!J59+'[15]เช้า '!J59+[15]บ่าย!J59</f>
        <v>0</v>
      </c>
      <c r="L59" s="27">
        <f>'[15]เย็น '!K59+'[15]เช้า '!K59+[15]บ่าย!K59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'[15]เย็น '!D60+'[15]เช้า '!D60+[15]บ่าย!D60</f>
        <v>0</v>
      </c>
      <c r="E60" s="27">
        <f>'[15]เย็น '!E60+'[15]เช้า '!E60+[15]บ่าย!E60</f>
        <v>0</v>
      </c>
      <c r="F60" s="27">
        <f>'[15]เย็น '!F60+'[15]เช้า '!F60+[15]บ่าย!F60</f>
        <v>0</v>
      </c>
      <c r="G60" s="27">
        <f>'[15]เย็น '!G60+'[15]เช้า '!G60+[15]บ่าย!G60</f>
        <v>0</v>
      </c>
      <c r="H60" s="27">
        <f>'[15]เย็น '!H60+'[15]เช้า '!H60+[15]บ่าย!H60</f>
        <v>0</v>
      </c>
      <c r="I60" s="27">
        <f>'[15]เย็น '!I60+'[15]เช้า '!I60+[15]บ่าย!I60</f>
        <v>0</v>
      </c>
      <c r="J60" s="19">
        <f t="shared" si="0"/>
        <v>0</v>
      </c>
      <c r="K60" s="27">
        <f>'[15]เย็น '!J60+'[15]เช้า '!J60+[15]บ่าย!J60</f>
        <v>0</v>
      </c>
      <c r="L60" s="27">
        <f>'[15]เย็น '!K60+'[15]เช้า '!K60+[15]บ่าย!K60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'[15]เย็น '!D61+'[15]เช้า '!D61+[15]บ่าย!D61</f>
        <v>0</v>
      </c>
      <c r="E61" s="27">
        <f>'[15]เย็น '!E61+'[15]เช้า '!E61+[15]บ่าย!E61</f>
        <v>0</v>
      </c>
      <c r="F61" s="27">
        <f>'[15]เย็น '!F61+'[15]เช้า '!F61+[15]บ่าย!F61</f>
        <v>0</v>
      </c>
      <c r="G61" s="27">
        <f>'[15]เย็น '!G61+'[15]เช้า '!G61+[15]บ่าย!G61</f>
        <v>0</v>
      </c>
      <c r="H61" s="27">
        <f>'[15]เย็น '!H61+'[15]เช้า '!H61+[15]บ่าย!H61</f>
        <v>0</v>
      </c>
      <c r="I61" s="27">
        <f>'[15]เย็น '!I61+'[15]เช้า '!I61+[15]บ่าย!I61</f>
        <v>0</v>
      </c>
      <c r="J61" s="19">
        <f t="shared" si="0"/>
        <v>0</v>
      </c>
      <c r="K61" s="27">
        <f>'[15]เย็น '!J61+'[15]เช้า '!J61+[15]บ่าย!J61</f>
        <v>0</v>
      </c>
      <c r="L61" s="27">
        <f>'[15]เย็น '!K61+'[15]เช้า '!K61+[15]บ่าย!K61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'[15]เย็น '!D62+'[15]เช้า '!D62+[15]บ่าย!D62</f>
        <v>0</v>
      </c>
      <c r="E62" s="27">
        <f>'[15]เย็น '!E62+'[15]เช้า '!E62+[15]บ่าย!E62</f>
        <v>0</v>
      </c>
      <c r="F62" s="27">
        <f>'[15]เย็น '!F62+'[15]เช้า '!F62+[15]บ่าย!F62</f>
        <v>0</v>
      </c>
      <c r="G62" s="27">
        <f>'[15]เย็น '!G62+'[15]เช้า '!G62+[15]บ่าย!G62</f>
        <v>0</v>
      </c>
      <c r="H62" s="27">
        <f>'[15]เย็น '!H62+'[15]เช้า '!H62+[15]บ่าย!H62</f>
        <v>0</v>
      </c>
      <c r="I62" s="27">
        <f>'[15]เย็น '!I62+'[15]เช้า '!I62+[15]บ่าย!I62</f>
        <v>0</v>
      </c>
      <c r="J62" s="19">
        <f t="shared" si="0"/>
        <v>0</v>
      </c>
      <c r="K62" s="27">
        <f>'[15]เย็น '!J62+'[15]เช้า '!J62+[15]บ่าย!J62</f>
        <v>0</v>
      </c>
      <c r="L62" s="27">
        <f>'[15]เย็น '!K62+'[15]เช้า '!K62+[15]บ่าย!K62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'[15]เย็น '!D63+'[15]เช้า '!D63+[15]บ่าย!D63</f>
        <v>0</v>
      </c>
      <c r="E63" s="27">
        <f>'[15]เย็น '!E63+'[15]เช้า '!E63+[15]บ่าย!E63</f>
        <v>0</v>
      </c>
      <c r="F63" s="27">
        <f>'[15]เย็น '!F63+'[15]เช้า '!F63+[15]บ่าย!F63</f>
        <v>0</v>
      </c>
      <c r="G63" s="27">
        <f>'[15]เย็น '!G63+'[15]เช้า '!G63+[15]บ่าย!G63</f>
        <v>0</v>
      </c>
      <c r="H63" s="27">
        <f>'[15]เย็น '!H63+'[15]เช้า '!H63+[15]บ่าย!H63</f>
        <v>0</v>
      </c>
      <c r="I63" s="27">
        <f>'[15]เย็น '!I63+'[15]เช้า '!I63+[15]บ่าย!I63</f>
        <v>0</v>
      </c>
      <c r="J63" s="19">
        <f t="shared" si="0"/>
        <v>0</v>
      </c>
      <c r="K63" s="27">
        <f>'[15]เย็น '!J63+'[15]เช้า '!J63+[15]บ่าย!J63</f>
        <v>0</v>
      </c>
      <c r="L63" s="27">
        <f>'[15]เย็น '!K63+'[15]เช้า '!K63+[15]บ่าย!K63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'[15]เย็น '!D64+'[15]เช้า '!D64+[15]บ่าย!D64</f>
        <v>0</v>
      </c>
      <c r="E64" s="27">
        <f>'[15]เย็น '!E64+'[15]เช้า '!E64+[15]บ่าย!E64</f>
        <v>0</v>
      </c>
      <c r="F64" s="27">
        <f>'[15]เย็น '!F64+'[15]เช้า '!F64+[15]บ่าย!F64</f>
        <v>0</v>
      </c>
      <c r="G64" s="27">
        <f>'[15]เย็น '!G64+'[15]เช้า '!G64+[15]บ่าย!G64</f>
        <v>0</v>
      </c>
      <c r="H64" s="27">
        <f>'[15]เย็น '!H64+'[15]เช้า '!H64+[15]บ่าย!H64</f>
        <v>0</v>
      </c>
      <c r="I64" s="27">
        <f>'[15]เย็น '!I64+'[15]เช้า '!I64+[15]บ่าย!I64</f>
        <v>0</v>
      </c>
      <c r="J64" s="19">
        <f t="shared" si="0"/>
        <v>0</v>
      </c>
      <c r="K64" s="27">
        <f>'[15]เย็น '!J64+'[15]เช้า '!J64+[15]บ่าย!J64</f>
        <v>0</v>
      </c>
      <c r="L64" s="27">
        <f>'[15]เย็น '!K64+'[15]เช้า '!K64+[15]บ่าย!K64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'[15]เย็น '!D65+'[15]เช้า '!D65+[15]บ่าย!D65</f>
        <v>0</v>
      </c>
      <c r="E65" s="27">
        <f>'[15]เย็น '!E65+'[15]เช้า '!E65+[15]บ่าย!E65</f>
        <v>0</v>
      </c>
      <c r="F65" s="27">
        <f>'[15]เย็น '!F65+'[15]เช้า '!F65+[15]บ่าย!F65</f>
        <v>0</v>
      </c>
      <c r="G65" s="27">
        <f>'[15]เย็น '!G65+'[15]เช้า '!G65+[15]บ่าย!G65</f>
        <v>0</v>
      </c>
      <c r="H65" s="27">
        <f>'[15]เย็น '!H65+'[15]เช้า '!H65+[15]บ่าย!H65</f>
        <v>0</v>
      </c>
      <c r="I65" s="27">
        <f>'[15]เย็น '!I65+'[15]เช้า '!I65+[15]บ่าย!I65</f>
        <v>0</v>
      </c>
      <c r="J65" s="19">
        <f t="shared" si="0"/>
        <v>0</v>
      </c>
      <c r="K65" s="27">
        <f>'[15]เย็น '!J65+'[15]เช้า '!J65+[15]บ่าย!J65</f>
        <v>0</v>
      </c>
      <c r="L65" s="27">
        <f>'[15]เย็น '!K65+'[15]เช้า '!K65+[15]บ่าย!K65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[15]บ่าย!D66+'[15]เช้า '!D66+'[15]เย็น '!D66</f>
        <v>0</v>
      </c>
      <c r="E66" s="27">
        <f>[15]บ่าย!E66+'[15]เช้า '!E66+'[15]เย็น '!E66</f>
        <v>0</v>
      </c>
      <c r="F66" s="27">
        <f>[15]บ่าย!F66+'[15]เช้า '!F66+'[15]เย็น '!F66</f>
        <v>0</v>
      </c>
      <c r="G66" s="27">
        <f>[15]บ่าย!G66+'[15]เช้า '!G66+'[15]เย็น '!G66</f>
        <v>0</v>
      </c>
      <c r="H66" s="27">
        <f>[15]บ่าย!H66+'[15]เช้า '!H66+'[15]เย็น '!H66</f>
        <v>0</v>
      </c>
      <c r="I66" s="27">
        <f>[15]บ่าย!I66+'[15]เช้า '!I66+'[15]เย็น '!I66</f>
        <v>0</v>
      </c>
      <c r="J66" s="19">
        <f t="shared" si="0"/>
        <v>0</v>
      </c>
      <c r="K66" s="27">
        <f>[15]บ่าย!J66+'[15]เช้า '!J66+'[15]เย็น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19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19">
        <f t="shared" si="0"/>
        <v>0</v>
      </c>
      <c r="K68" s="65"/>
      <c r="L68" s="65"/>
      <c r="M68" s="65"/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'[15]เย็น '!D69+'[15]เช้า '!D69+[15]บ่าย!D69</f>
        <v>1</v>
      </c>
      <c r="E69" s="27">
        <f>'[15]เย็น '!E69+'[15]เช้า '!E69+[15]บ่าย!E69</f>
        <v>1</v>
      </c>
      <c r="F69" s="27">
        <f>'[15]เย็น '!F69+'[15]เช้า '!F69+[15]บ่าย!F69</f>
        <v>21</v>
      </c>
      <c r="G69" s="27">
        <f>'[15]เย็น '!G69+'[15]เช้า '!G69+[15]บ่าย!G69</f>
        <v>4</v>
      </c>
      <c r="H69" s="27">
        <f>'[15]เย็น '!H69+'[15]เช้า '!H69+[15]บ่าย!H69</f>
        <v>0</v>
      </c>
      <c r="I69" s="27">
        <f>'[15]เย็น '!I69+'[15]เช้า '!I69+[15]บ่าย!I69</f>
        <v>0</v>
      </c>
      <c r="J69" s="19">
        <f t="shared" si="0"/>
        <v>4</v>
      </c>
      <c r="K69" s="27">
        <f>'[15]เย็น '!J69+'[15]เช้า '!J69+[15]บ่าย!J69</f>
        <v>0</v>
      </c>
      <c r="L69" s="27">
        <f>'[15]เย็น '!K69+'[15]เช้า '!K69+[15]บ่าย!K69</f>
        <v>0</v>
      </c>
      <c r="M69" s="28">
        <f t="shared" ref="M69:M76" si="3">SUM(D69:L69)</f>
        <v>31</v>
      </c>
      <c r="N69" s="21">
        <v>40</v>
      </c>
      <c r="O69" s="21"/>
      <c r="P69" s="21"/>
      <c r="Q69" s="21"/>
      <c r="R69" s="29">
        <f t="shared" ref="R69:R88" si="4">(N69+O69+P69+Q69)-M69</f>
        <v>9</v>
      </c>
    </row>
    <row r="70" spans="2:21" x14ac:dyDescent="0.25">
      <c r="B70" s="21">
        <v>1111023</v>
      </c>
      <c r="C70" s="37" t="s">
        <v>113</v>
      </c>
      <c r="D70" s="27">
        <f>'[15]เย็น '!D70+'[15]เช้า '!D70+[15]บ่าย!D70</f>
        <v>0</v>
      </c>
      <c r="E70" s="27">
        <f>'[15]เย็น '!E70+'[15]เช้า '!E70+[15]บ่าย!E70</f>
        <v>0</v>
      </c>
      <c r="F70" s="27">
        <f>'[15]เย็น '!F70+'[15]เช้า '!F70+[15]บ่าย!F70</f>
        <v>0</v>
      </c>
      <c r="G70" s="27">
        <f>'[15]เย็น '!G70+'[15]เช้า '!G70+[15]บ่าย!G70</f>
        <v>0</v>
      </c>
      <c r="H70" s="27">
        <f>'[15]เย็น '!H70+'[15]เช้า '!H70+[15]บ่าย!H70</f>
        <v>0</v>
      </c>
      <c r="I70" s="27">
        <f>'[15]เย็น '!I70+'[15]เช้า '!I70+[15]บ่าย!I70</f>
        <v>0</v>
      </c>
      <c r="J70" s="19">
        <f t="shared" ref="J70:J133" si="5">SUM(G70:I70)</f>
        <v>0</v>
      </c>
      <c r="K70" s="27">
        <f>'[15]เย็น '!J70+'[15]เช้า '!J70+[15]บ่าย!J70</f>
        <v>0</v>
      </c>
      <c r="L70" s="27">
        <f>'[15]เย็น '!K70+'[15]เช้า '!K70+[15]บ่าย!K70</f>
        <v>0</v>
      </c>
      <c r="M70" s="28">
        <f t="shared" si="3"/>
        <v>0</v>
      </c>
      <c r="N70" s="21"/>
      <c r="O70" s="21"/>
      <c r="P70" s="21"/>
      <c r="Q70" s="21"/>
      <c r="R70" s="29">
        <f t="shared" si="4"/>
        <v>0</v>
      </c>
    </row>
    <row r="71" spans="2:21" x14ac:dyDescent="0.25">
      <c r="B71" s="21">
        <v>1111016</v>
      </c>
      <c r="C71" s="37" t="s">
        <v>114</v>
      </c>
      <c r="D71" s="27">
        <f>'[15]เย็น '!D71+'[15]เช้า '!D71+[15]บ่าย!D71</f>
        <v>0</v>
      </c>
      <c r="E71" s="27">
        <f>'[15]เย็น '!E71+'[15]เช้า '!E71+[15]บ่าย!E71</f>
        <v>0</v>
      </c>
      <c r="F71" s="27">
        <f>'[15]เย็น '!F71+'[15]เช้า '!F71+[15]บ่าย!F71</f>
        <v>0</v>
      </c>
      <c r="G71" s="27">
        <f>'[15]เย็น '!G71+'[15]เช้า '!G71+[15]บ่าย!G71</f>
        <v>0</v>
      </c>
      <c r="H71" s="27">
        <f>'[15]เย็น '!H71+'[15]เช้า '!H71+[15]บ่าย!H71</f>
        <v>0</v>
      </c>
      <c r="I71" s="27">
        <f>'[15]เย็น '!I71+'[15]เช้า '!I71+[15]บ่าย!I71</f>
        <v>0</v>
      </c>
      <c r="J71" s="19">
        <f t="shared" si="5"/>
        <v>0</v>
      </c>
      <c r="K71" s="27">
        <f>'[15]เย็น '!J71+'[15]เช้า '!J71+[15]บ่าย!J71</f>
        <v>0</v>
      </c>
      <c r="L71" s="27">
        <f>'[15]เย็น '!K71+'[15]เช้า '!K71+[15]บ่าย!K71</f>
        <v>0</v>
      </c>
      <c r="M71" s="28">
        <f t="shared" si="3"/>
        <v>0</v>
      </c>
      <c r="N71" s="21"/>
      <c r="O71" s="21"/>
      <c r="P71" s="21"/>
      <c r="Q71" s="21"/>
      <c r="R71" s="29">
        <f t="shared" si="4"/>
        <v>0</v>
      </c>
    </row>
    <row r="72" spans="2:21" x14ac:dyDescent="0.25">
      <c r="B72" s="21">
        <v>1111014</v>
      </c>
      <c r="C72" s="37" t="s">
        <v>115</v>
      </c>
      <c r="D72" s="27">
        <f>'[15]เย็น '!D72+'[15]เช้า '!D72+[15]บ่าย!D72</f>
        <v>0</v>
      </c>
      <c r="E72" s="27">
        <f>'[15]เย็น '!E72+'[15]เช้า '!E72+[15]บ่าย!E72</f>
        <v>0</v>
      </c>
      <c r="F72" s="27">
        <f>'[15]เย็น '!F72+'[15]เช้า '!F72+[15]บ่าย!F72</f>
        <v>0</v>
      </c>
      <c r="G72" s="27">
        <f>'[15]เย็น '!G72+'[15]เช้า '!G72+[15]บ่าย!G72</f>
        <v>0</v>
      </c>
      <c r="H72" s="27">
        <f>'[15]เย็น '!H72+'[15]เช้า '!H72+[15]บ่าย!H72</f>
        <v>0</v>
      </c>
      <c r="I72" s="27">
        <f>'[15]เย็น '!I72+'[15]เช้า '!I72+[15]บ่าย!I72</f>
        <v>0</v>
      </c>
      <c r="J72" s="19">
        <f t="shared" si="5"/>
        <v>0</v>
      </c>
      <c r="K72" s="27">
        <f>'[15]เย็น '!J72+'[15]เช้า '!J72+[15]บ่าย!J72</f>
        <v>0</v>
      </c>
      <c r="L72" s="27">
        <f>'[15]เย็น '!K72+'[15]เช้า '!K72+[15]บ่าย!K72</f>
        <v>0</v>
      </c>
      <c r="M72" s="28">
        <f t="shared" si="3"/>
        <v>0</v>
      </c>
      <c r="N72" s="21"/>
      <c r="O72" s="21"/>
      <c r="P72" s="21"/>
      <c r="Q72" s="21"/>
      <c r="R72" s="29">
        <f t="shared" si="4"/>
        <v>0</v>
      </c>
    </row>
    <row r="73" spans="2:21" x14ac:dyDescent="0.25">
      <c r="B73" s="21">
        <v>1111025</v>
      </c>
      <c r="C73" s="37" t="s">
        <v>116</v>
      </c>
      <c r="D73" s="27">
        <f>'[15]เย็น '!D73+'[15]เช้า '!D73+[15]บ่าย!D73</f>
        <v>0</v>
      </c>
      <c r="E73" s="27">
        <f>'[15]เย็น '!E73+'[15]เช้า '!E73+[15]บ่าย!E73</f>
        <v>0</v>
      </c>
      <c r="F73" s="27">
        <f>'[15]เย็น '!F73+'[15]เช้า '!F73+[15]บ่าย!F73</f>
        <v>0</v>
      </c>
      <c r="G73" s="27">
        <f>'[15]เย็น '!G73+'[15]เช้า '!G73+[15]บ่าย!G73</f>
        <v>0</v>
      </c>
      <c r="H73" s="27">
        <f>'[15]เย็น '!H73+'[15]เช้า '!H73+[15]บ่าย!H73</f>
        <v>0</v>
      </c>
      <c r="I73" s="27">
        <f>'[15]เย็น '!I73+'[15]เช้า '!I73+[15]บ่าย!I73</f>
        <v>0</v>
      </c>
      <c r="J73" s="19">
        <f t="shared" si="5"/>
        <v>0</v>
      </c>
      <c r="K73" s="27">
        <f>'[15]เย็น '!J73+'[15]เช้า '!J73+[15]บ่าย!J73</f>
        <v>0</v>
      </c>
      <c r="L73" s="27">
        <f>'[15]เย็น '!K73+'[15]เช้า '!K73+[15]บ่าย!K73</f>
        <v>0</v>
      </c>
      <c r="M73" s="28">
        <f t="shared" si="3"/>
        <v>0</v>
      </c>
      <c r="N73" s="21"/>
      <c r="O73" s="21"/>
      <c r="P73" s="21"/>
      <c r="Q73" s="21"/>
      <c r="R73" s="29">
        <f t="shared" si="4"/>
        <v>0</v>
      </c>
    </row>
    <row r="74" spans="2:21" x14ac:dyDescent="0.25">
      <c r="B74" s="21">
        <v>1111018</v>
      </c>
      <c r="C74" s="37" t="s">
        <v>117</v>
      </c>
      <c r="D74" s="27">
        <f>'[15]เย็น '!D74+'[15]เช้า '!D74+[15]บ่าย!D74</f>
        <v>0</v>
      </c>
      <c r="E74" s="27">
        <f>'[15]เย็น '!E74+'[15]เช้า '!E74+[15]บ่าย!E74</f>
        <v>0</v>
      </c>
      <c r="F74" s="27">
        <f>'[15]เย็น '!F74+'[15]เช้า '!F74+[15]บ่าย!F74</f>
        <v>0</v>
      </c>
      <c r="G74" s="27">
        <f>'[15]เย็น '!G74+'[15]เช้า '!G74+[15]บ่าย!G74</f>
        <v>0</v>
      </c>
      <c r="H74" s="27">
        <f>'[15]เย็น '!H74+'[15]เช้า '!H74+[15]บ่าย!H74</f>
        <v>0</v>
      </c>
      <c r="I74" s="27">
        <f>'[15]เย็น '!I74+'[15]เช้า '!I74+[15]บ่าย!I74</f>
        <v>0</v>
      </c>
      <c r="J74" s="19">
        <f t="shared" si="5"/>
        <v>0</v>
      </c>
      <c r="K74" s="27">
        <f>'[15]เย็น '!J74+'[15]เช้า '!J74+[15]บ่าย!J74</f>
        <v>0</v>
      </c>
      <c r="L74" s="27">
        <f>'[15]เย็น '!K74+'[15]เช้า '!K74+[15]บ่าย!K74</f>
        <v>0</v>
      </c>
      <c r="M74" s="28">
        <f t="shared" si="3"/>
        <v>0</v>
      </c>
      <c r="N74" s="21"/>
      <c r="O74" s="21"/>
      <c r="P74" s="21"/>
      <c r="Q74" s="21"/>
      <c r="R74" s="29">
        <f t="shared" si="4"/>
        <v>0</v>
      </c>
    </row>
    <row r="75" spans="2:21" x14ac:dyDescent="0.25">
      <c r="B75" s="21">
        <v>1111012</v>
      </c>
      <c r="C75" s="37" t="s">
        <v>118</v>
      </c>
      <c r="D75" s="27">
        <f>'[15]เย็น '!D75+'[15]เช้า '!D75+[15]บ่าย!D75</f>
        <v>0</v>
      </c>
      <c r="E75" s="27">
        <f>'[15]เย็น '!E75+'[15]เช้า '!E75+[15]บ่าย!E75</f>
        <v>0</v>
      </c>
      <c r="F75" s="27">
        <f>'[15]เย็น '!F75+'[15]เช้า '!F75+[15]บ่าย!F75</f>
        <v>0</v>
      </c>
      <c r="G75" s="27">
        <f>'[15]เย็น '!G75+'[15]เช้า '!G75+[15]บ่าย!G75</f>
        <v>0</v>
      </c>
      <c r="H75" s="27">
        <f>'[15]เย็น '!H75+'[15]เช้า '!H75+[15]บ่าย!H75</f>
        <v>0</v>
      </c>
      <c r="I75" s="27">
        <f>'[15]เย็น '!I75+'[15]เช้า '!I75+[15]บ่าย!I75</f>
        <v>0</v>
      </c>
      <c r="J75" s="19">
        <f t="shared" si="5"/>
        <v>0</v>
      </c>
      <c r="K75" s="27">
        <f>'[15]เย็น '!J75+'[15]เช้า '!J75+[15]บ่าย!J75</f>
        <v>0</v>
      </c>
      <c r="L75" s="27">
        <f>'[15]เย็น '!K75+'[15]เช้า '!K75+[15]บ่าย!K75</f>
        <v>0</v>
      </c>
      <c r="M75" s="28">
        <f t="shared" si="3"/>
        <v>0</v>
      </c>
      <c r="N75" s="21"/>
      <c r="O75" s="21"/>
      <c r="P75" s="21"/>
      <c r="Q75" s="21"/>
      <c r="R75" s="29">
        <f t="shared" si="4"/>
        <v>0</v>
      </c>
    </row>
    <row r="76" spans="2:21" x14ac:dyDescent="0.25">
      <c r="B76" s="21">
        <v>1111020</v>
      </c>
      <c r="C76" s="37" t="s">
        <v>119</v>
      </c>
      <c r="D76" s="27">
        <f>'[15]เย็น '!D76+'[15]เช้า '!D76+[15]บ่าย!D76</f>
        <v>0</v>
      </c>
      <c r="E76" s="27">
        <f>'[15]เย็น '!E76+'[15]เช้า '!E76+[15]บ่าย!E76</f>
        <v>0</v>
      </c>
      <c r="F76" s="27">
        <f>'[15]เย็น '!F76+'[15]เช้า '!F76+[15]บ่าย!F76</f>
        <v>0</v>
      </c>
      <c r="G76" s="27">
        <f>'[15]เย็น '!G76+'[15]เช้า '!G76+[15]บ่าย!G76</f>
        <v>0</v>
      </c>
      <c r="H76" s="27">
        <f>'[15]เย็น '!H76+'[15]เช้า '!H76+[15]บ่าย!H76</f>
        <v>0</v>
      </c>
      <c r="I76" s="27">
        <f>'[15]เย็น '!I76+'[15]เช้า '!I76+[15]บ่าย!I76</f>
        <v>0</v>
      </c>
      <c r="J76" s="19">
        <f t="shared" si="5"/>
        <v>0</v>
      </c>
      <c r="K76" s="27">
        <f>'[15]เย็น '!J76+'[15]เช้า '!J76+[15]บ่าย!J76</f>
        <v>0</v>
      </c>
      <c r="L76" s="27">
        <f>'[15]เย็น '!K76+'[15]เช้า '!K76+[15]บ่าย!K76</f>
        <v>0</v>
      </c>
      <c r="M76" s="28">
        <f t="shared" si="3"/>
        <v>0</v>
      </c>
      <c r="N76" s="21"/>
      <c r="O76" s="21"/>
      <c r="P76" s="21"/>
      <c r="Q76" s="21"/>
      <c r="R76" s="29">
        <f t="shared" si="4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19">
        <f t="shared" si="5"/>
        <v>0</v>
      </c>
      <c r="K77" s="36"/>
      <c r="L77" s="36"/>
      <c r="M77" s="28"/>
      <c r="N77" s="21"/>
      <c r="O77" s="21"/>
      <c r="P77" s="21"/>
      <c r="Q77" s="21"/>
      <c r="R77" s="29">
        <f t="shared" si="4"/>
        <v>0</v>
      </c>
    </row>
    <row r="78" spans="2:21" ht="20.399999999999999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19">
        <f t="shared" si="5"/>
        <v>0</v>
      </c>
      <c r="K78" s="65"/>
      <c r="L78" s="65"/>
      <c r="M78" s="65"/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'[15]เย็น '!D79+'[15]เช้า '!D79+[15]บ่าย!D79</f>
        <v>0</v>
      </c>
      <c r="E79" s="27">
        <f>'[15]เย็น '!E79+'[15]เช้า '!E79+[15]บ่าย!E79</f>
        <v>0</v>
      </c>
      <c r="F79" s="27">
        <f>'[15]เย็น '!F79+'[15]เช้า '!F79+[15]บ่าย!F79</f>
        <v>0</v>
      </c>
      <c r="G79" s="27">
        <f>'[15]เย็น '!G79+'[15]เช้า '!G79+[15]บ่าย!G79</f>
        <v>0</v>
      </c>
      <c r="H79" s="27">
        <f>'[15]เย็น '!H79+'[15]เช้า '!H79+[15]บ่าย!H79</f>
        <v>0</v>
      </c>
      <c r="I79" s="27">
        <f>'[15]เย็น '!I79+'[15]เช้า '!I79+[15]บ่าย!I79</f>
        <v>0</v>
      </c>
      <c r="J79" s="19">
        <f t="shared" si="5"/>
        <v>0</v>
      </c>
      <c r="K79" s="27">
        <f>'[15]เย็น '!J79+'[15]เช้า '!J79+[15]บ่าย!J79</f>
        <v>0</v>
      </c>
      <c r="L79" s="27">
        <f>'[15]เย็น '!K79+'[15]เช้า '!K79+[15]บ่าย!K79</f>
        <v>0</v>
      </c>
      <c r="M79" s="28">
        <f t="shared" ref="M79:M87" si="6">SUM(D79:L79)</f>
        <v>0</v>
      </c>
      <c r="N79" s="21"/>
      <c r="O79" s="21"/>
      <c r="P79" s="21"/>
      <c r="Q79" s="21"/>
      <c r="R79" s="29">
        <f t="shared" ref="R79:R87" si="7">(N79+O79+P79+Q79)-M79</f>
        <v>0</v>
      </c>
    </row>
    <row r="80" spans="2:21" x14ac:dyDescent="0.25">
      <c r="B80" s="21">
        <v>1111015</v>
      </c>
      <c r="C80" s="37" t="s">
        <v>122</v>
      </c>
      <c r="D80" s="27">
        <f>'[15]เย็น '!D80+'[15]เช้า '!D80+[15]บ่าย!D80</f>
        <v>0</v>
      </c>
      <c r="E80" s="27">
        <f>'[15]เย็น '!E80+'[15]เช้า '!E80+[15]บ่าย!E80</f>
        <v>0</v>
      </c>
      <c r="F80" s="27">
        <f>'[15]เย็น '!F80+'[15]เช้า '!F80+[15]บ่าย!F80</f>
        <v>0</v>
      </c>
      <c r="G80" s="27">
        <f>'[15]เย็น '!G80+'[15]เช้า '!G80+[15]บ่าย!G80</f>
        <v>0</v>
      </c>
      <c r="H80" s="27">
        <f>'[15]เย็น '!H80+'[15]เช้า '!H80+[15]บ่าย!H80</f>
        <v>0</v>
      </c>
      <c r="I80" s="27">
        <f>'[15]เย็น '!I80+'[15]เช้า '!I80+[15]บ่าย!I80</f>
        <v>0</v>
      </c>
      <c r="J80" s="19">
        <f t="shared" si="5"/>
        <v>0</v>
      </c>
      <c r="K80" s="27">
        <f>'[15]เย็น '!J80+'[15]เช้า '!J80+[15]บ่าย!J80</f>
        <v>0</v>
      </c>
      <c r="L80" s="27">
        <f>'[15]เย็น '!K80+'[15]เช้า '!K80+[15]บ่าย!K80</f>
        <v>0</v>
      </c>
      <c r="M80" s="28">
        <f t="shared" si="6"/>
        <v>0</v>
      </c>
      <c r="N80" s="21"/>
      <c r="O80" s="21"/>
      <c r="P80" s="21"/>
      <c r="Q80" s="21"/>
      <c r="R80" s="29">
        <f t="shared" si="7"/>
        <v>0</v>
      </c>
    </row>
    <row r="81" spans="2:18" x14ac:dyDescent="0.25">
      <c r="B81" s="21">
        <v>1111013</v>
      </c>
      <c r="C81" s="37" t="s">
        <v>123</v>
      </c>
      <c r="D81" s="27">
        <f>'[15]เย็น '!D81+'[15]เช้า '!D81+[15]บ่าย!D81</f>
        <v>0</v>
      </c>
      <c r="E81" s="27">
        <f>'[15]เย็น '!E81+'[15]เช้า '!E81+[15]บ่าย!E81</f>
        <v>0</v>
      </c>
      <c r="F81" s="27">
        <f>'[15]เย็น '!F81+'[15]เช้า '!F81+[15]บ่าย!F81</f>
        <v>0</v>
      </c>
      <c r="G81" s="27">
        <f>'[15]เย็น '!G81+'[15]เช้า '!G81+[15]บ่าย!G81</f>
        <v>0</v>
      </c>
      <c r="H81" s="27">
        <f>'[15]เย็น '!H81+'[15]เช้า '!H81+[15]บ่าย!H81</f>
        <v>0</v>
      </c>
      <c r="I81" s="27">
        <f>'[15]เย็น '!I81+'[15]เช้า '!I81+[15]บ่าย!I81</f>
        <v>0</v>
      </c>
      <c r="J81" s="19">
        <f t="shared" si="5"/>
        <v>0</v>
      </c>
      <c r="K81" s="27">
        <f>'[15]เย็น '!J81+'[15]เช้า '!J81+[15]บ่าย!J81</f>
        <v>0</v>
      </c>
      <c r="L81" s="27">
        <f>'[15]เย็น '!K81+'[15]เช้า '!K81+[15]บ่าย!K81</f>
        <v>0</v>
      </c>
      <c r="M81" s="28">
        <f t="shared" si="6"/>
        <v>0</v>
      </c>
      <c r="N81" s="21"/>
      <c r="O81" s="21"/>
      <c r="P81" s="21"/>
      <c r="Q81" s="21"/>
      <c r="R81" s="29">
        <f t="shared" si="7"/>
        <v>0</v>
      </c>
    </row>
    <row r="82" spans="2:18" x14ac:dyDescent="0.25">
      <c r="B82" s="21">
        <v>1111024</v>
      </c>
      <c r="C82" s="37" t="s">
        <v>124</v>
      </c>
      <c r="D82" s="27">
        <f>'[15]เย็น '!D82+'[15]เช้า '!D82+[15]บ่าย!D82</f>
        <v>0</v>
      </c>
      <c r="E82" s="27">
        <f>'[15]เย็น '!E82+'[15]เช้า '!E82+[15]บ่าย!E82</f>
        <v>0</v>
      </c>
      <c r="F82" s="27">
        <f>'[15]เย็น '!F82+'[15]เช้า '!F82+[15]บ่าย!F82</f>
        <v>0</v>
      </c>
      <c r="G82" s="27">
        <f>'[15]เย็น '!G82+'[15]เช้า '!G82+[15]บ่าย!G82</f>
        <v>0</v>
      </c>
      <c r="H82" s="27">
        <f>'[15]เย็น '!H82+'[15]เช้า '!H82+[15]บ่าย!H82</f>
        <v>0</v>
      </c>
      <c r="I82" s="27">
        <f>'[15]เย็น '!I82+'[15]เช้า '!I82+[15]บ่าย!I82</f>
        <v>0</v>
      </c>
      <c r="J82" s="19">
        <f t="shared" si="5"/>
        <v>0</v>
      </c>
      <c r="K82" s="27">
        <f>'[15]เย็น '!J82+'[15]เช้า '!J82+[15]บ่าย!J82</f>
        <v>0</v>
      </c>
      <c r="L82" s="27">
        <f>'[15]เย็น '!K82+'[15]เช้า '!K82+[15]บ่าย!K82</f>
        <v>0</v>
      </c>
      <c r="M82" s="28">
        <f t="shared" si="6"/>
        <v>0</v>
      </c>
      <c r="N82" s="21"/>
      <c r="O82" s="21"/>
      <c r="P82" s="21"/>
      <c r="Q82" s="21"/>
      <c r="R82" s="29">
        <f t="shared" si="7"/>
        <v>0</v>
      </c>
    </row>
    <row r="83" spans="2:18" x14ac:dyDescent="0.25">
      <c r="B83" s="21">
        <v>1111017</v>
      </c>
      <c r="C83" s="37" t="s">
        <v>125</v>
      </c>
      <c r="D83" s="27">
        <f>'[15]เย็น '!D83+'[15]เช้า '!D83+[15]บ่าย!D83</f>
        <v>0</v>
      </c>
      <c r="E83" s="27">
        <f>'[15]เย็น '!E83+'[15]เช้า '!E83+[15]บ่าย!E83</f>
        <v>0</v>
      </c>
      <c r="F83" s="27">
        <f>'[15]เย็น '!F83+'[15]เช้า '!F83+[15]บ่าย!F83</f>
        <v>0</v>
      </c>
      <c r="G83" s="27">
        <f>'[15]เย็น '!G83+'[15]เช้า '!G83+[15]บ่าย!G83</f>
        <v>0</v>
      </c>
      <c r="H83" s="27">
        <f>'[15]เย็น '!H83+'[15]เช้า '!H83+[15]บ่าย!H83</f>
        <v>0</v>
      </c>
      <c r="I83" s="27">
        <f>'[15]เย็น '!I83+'[15]เช้า '!I83+[15]บ่าย!I83</f>
        <v>0</v>
      </c>
      <c r="J83" s="19">
        <f t="shared" si="5"/>
        <v>0</v>
      </c>
      <c r="K83" s="27">
        <f>'[15]เย็น '!J83+'[15]เช้า '!J83+[15]บ่าย!J83</f>
        <v>0</v>
      </c>
      <c r="L83" s="27">
        <f>'[15]เย็น '!K83+'[15]เช้า '!K83+[15]บ่าย!K83</f>
        <v>0</v>
      </c>
      <c r="M83" s="28">
        <f t="shared" si="6"/>
        <v>0</v>
      </c>
      <c r="N83" s="21"/>
      <c r="O83" s="21"/>
      <c r="P83" s="21"/>
      <c r="Q83" s="21"/>
      <c r="R83" s="29">
        <f t="shared" si="7"/>
        <v>0</v>
      </c>
    </row>
    <row r="84" spans="2:18" x14ac:dyDescent="0.25">
      <c r="B84" s="21">
        <v>1111011</v>
      </c>
      <c r="C84" s="37" t="s">
        <v>126</v>
      </c>
      <c r="D84" s="27">
        <f>'[15]เย็น '!D84+'[15]เช้า '!D84+[15]บ่าย!D84</f>
        <v>0</v>
      </c>
      <c r="E84" s="27">
        <f>'[15]เย็น '!E84+'[15]เช้า '!E84+[15]บ่าย!E84</f>
        <v>0</v>
      </c>
      <c r="F84" s="27">
        <f>'[15]เย็น '!F84+'[15]เช้า '!F84+[15]บ่าย!F84</f>
        <v>0</v>
      </c>
      <c r="G84" s="27">
        <f>'[15]เย็น '!G84+'[15]เช้า '!G84+[15]บ่าย!G84</f>
        <v>0</v>
      </c>
      <c r="H84" s="27">
        <f>'[15]เย็น '!H84+'[15]เช้า '!H84+[15]บ่าย!H84</f>
        <v>0</v>
      </c>
      <c r="I84" s="27">
        <f>'[15]เย็น '!I84+'[15]เช้า '!I84+[15]บ่าย!I84</f>
        <v>0</v>
      </c>
      <c r="J84" s="19">
        <f t="shared" si="5"/>
        <v>0</v>
      </c>
      <c r="K84" s="27">
        <f>'[15]เย็น '!J84+'[15]เช้า '!J84+[15]บ่าย!J84</f>
        <v>0</v>
      </c>
      <c r="L84" s="27">
        <f>'[15]เย็น '!K84+'[15]เช้า '!K84+[15]บ่าย!K84</f>
        <v>0</v>
      </c>
      <c r="M84" s="28">
        <f t="shared" si="6"/>
        <v>0</v>
      </c>
      <c r="N84" s="21"/>
      <c r="O84" s="21"/>
      <c r="P84" s="21"/>
      <c r="Q84" s="21"/>
      <c r="R84" s="29">
        <f t="shared" si="7"/>
        <v>0</v>
      </c>
    </row>
    <row r="85" spans="2:18" x14ac:dyDescent="0.25">
      <c r="B85" s="21">
        <v>1111019</v>
      </c>
      <c r="C85" s="37" t="s">
        <v>127</v>
      </c>
      <c r="D85" s="27">
        <f>'[15]เย็น '!D85+'[15]เช้า '!D85+[15]บ่าย!D85</f>
        <v>0</v>
      </c>
      <c r="E85" s="27">
        <f>'[15]เย็น '!E85+'[15]เช้า '!E85+[15]บ่าย!E85</f>
        <v>0</v>
      </c>
      <c r="F85" s="27">
        <f>'[15]เย็น '!F85+'[15]เช้า '!F85+[15]บ่าย!F85</f>
        <v>0</v>
      </c>
      <c r="G85" s="27">
        <f>'[15]เย็น '!G85+'[15]เช้า '!G85+[15]บ่าย!G85</f>
        <v>0</v>
      </c>
      <c r="H85" s="27">
        <f>'[15]เย็น '!H85+'[15]เช้า '!H85+[15]บ่าย!H85</f>
        <v>0</v>
      </c>
      <c r="I85" s="27">
        <f>'[15]เย็น '!I85+'[15]เช้า '!I85+[15]บ่าย!I85</f>
        <v>0</v>
      </c>
      <c r="J85" s="19">
        <f t="shared" si="5"/>
        <v>0</v>
      </c>
      <c r="K85" s="27">
        <f>'[15]เย็น '!J85+'[15]เช้า '!J85+[15]บ่าย!J85</f>
        <v>0</v>
      </c>
      <c r="L85" s="27">
        <f>'[15]เย็น '!K85+'[15]เช้า '!K85+[15]บ่าย!K85</f>
        <v>0</v>
      </c>
      <c r="M85" s="28">
        <f t="shared" si="6"/>
        <v>0</v>
      </c>
      <c r="N85" s="21"/>
      <c r="O85" s="21"/>
      <c r="P85" s="21"/>
      <c r="Q85" s="21"/>
      <c r="R85" s="29">
        <f t="shared" si="7"/>
        <v>0</v>
      </c>
    </row>
    <row r="86" spans="2:18" x14ac:dyDescent="0.25">
      <c r="B86" s="21">
        <v>1113081</v>
      </c>
      <c r="C86" s="37" t="s">
        <v>128</v>
      </c>
      <c r="D86" s="27">
        <f>'[15]เย็น '!D86+'[15]เช้า '!D86+[15]บ่าย!D86</f>
        <v>0</v>
      </c>
      <c r="E86" s="27">
        <f>'[15]เย็น '!E86+'[15]เช้า '!E86+[15]บ่าย!E86</f>
        <v>0</v>
      </c>
      <c r="F86" s="27">
        <f>'[15]เย็น '!F86+'[15]เช้า '!F86+[15]บ่าย!F86</f>
        <v>0</v>
      </c>
      <c r="G86" s="27">
        <f>'[15]เย็น '!G86+'[15]เช้า '!G86+[15]บ่าย!G86</f>
        <v>0</v>
      </c>
      <c r="H86" s="27">
        <f>'[15]เย็น '!H86+'[15]เช้า '!H86+[15]บ่าย!H86</f>
        <v>0</v>
      </c>
      <c r="I86" s="27">
        <f>'[15]เย็น '!I86+'[15]เช้า '!I86+[15]บ่าย!I86</f>
        <v>0</v>
      </c>
      <c r="J86" s="19">
        <f t="shared" si="5"/>
        <v>0</v>
      </c>
      <c r="K86" s="27">
        <f>'[15]เย็น '!J86+'[15]เช้า '!J86+[15]บ่าย!J86</f>
        <v>0</v>
      </c>
      <c r="L86" s="27">
        <f>'[15]เย็น '!K86+'[15]เช้า '!K86+[15]บ่าย!K86</f>
        <v>0</v>
      </c>
      <c r="M86" s="28">
        <f t="shared" si="6"/>
        <v>0</v>
      </c>
      <c r="N86" s="21"/>
      <c r="O86" s="21"/>
      <c r="P86" s="21"/>
      <c r="Q86" s="21"/>
      <c r="R86" s="29">
        <f t="shared" si="7"/>
        <v>0</v>
      </c>
    </row>
    <row r="87" spans="2:18" x14ac:dyDescent="0.25">
      <c r="B87" s="21">
        <v>1111008</v>
      </c>
      <c r="C87" s="37" t="s">
        <v>33</v>
      </c>
      <c r="D87" s="27">
        <f>'[15]เย็น '!D87+'[15]เช้า '!D87+[15]บ่าย!D87</f>
        <v>0</v>
      </c>
      <c r="E87" s="27">
        <f>'[15]เย็น '!E87+'[15]เช้า '!E87+[15]บ่าย!E87</f>
        <v>3</v>
      </c>
      <c r="F87" s="27">
        <f>'[15]เย็น '!F87+'[15]เช้า '!F87+[15]บ่าย!F87</f>
        <v>0</v>
      </c>
      <c r="G87" s="27">
        <f>'[15]เย็น '!G87+'[15]เช้า '!G87+[15]บ่าย!G87</f>
        <v>0</v>
      </c>
      <c r="H87" s="27">
        <f>'[15]เย็น '!H87+'[15]เช้า '!H87+[15]บ่าย!H87</f>
        <v>0</v>
      </c>
      <c r="I87" s="27">
        <f>'[15]เย็น '!I87+'[15]เช้า '!I87+[15]บ่าย!I87</f>
        <v>0</v>
      </c>
      <c r="J87" s="19">
        <f t="shared" si="5"/>
        <v>0</v>
      </c>
      <c r="K87" s="27">
        <f>'[15]เย็น '!J87+'[15]เช้า '!J87+[15]บ่าย!J87</f>
        <v>0</v>
      </c>
      <c r="L87" s="27">
        <f>'[15]เย็น '!K87+'[15]เช้า '!K87+[15]บ่าย!K87</f>
        <v>0</v>
      </c>
      <c r="M87" s="28">
        <f t="shared" si="6"/>
        <v>3</v>
      </c>
      <c r="N87" s="21">
        <v>50</v>
      </c>
      <c r="O87" s="21"/>
      <c r="P87" s="21"/>
      <c r="Q87" s="21"/>
      <c r="R87" s="29">
        <f t="shared" si="7"/>
        <v>47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19">
        <f t="shared" si="5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4"/>
        <v>0</v>
      </c>
    </row>
    <row r="89" spans="2:18" ht="20.399999999999999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19">
        <f t="shared" si="5"/>
        <v>0</v>
      </c>
      <c r="K89" s="65"/>
      <c r="L89" s="65"/>
      <c r="M89" s="65"/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'[15]เย็น '!D90+'[15]เช้า '!D90+[15]บ่าย!D90</f>
        <v>4</v>
      </c>
      <c r="E90" s="27">
        <f>'[15]เย็น '!E90+'[15]เช้า '!E90+[15]บ่าย!E90</f>
        <v>1</v>
      </c>
      <c r="F90" s="27">
        <f>'[15]เย็น '!F90+'[15]เช้า '!F90+[15]บ่าย!F90</f>
        <v>4</v>
      </c>
      <c r="G90" s="27">
        <v>1</v>
      </c>
      <c r="H90" s="27">
        <f>'[15]เย็น '!H90+'[15]เช้า '!H90+[15]บ่าย!H90</f>
        <v>0</v>
      </c>
      <c r="I90" s="27">
        <f>'[15]เย็น '!I90+'[15]เช้า '!I90+[15]บ่าย!I90</f>
        <v>0</v>
      </c>
      <c r="J90" s="19">
        <f t="shared" si="5"/>
        <v>1</v>
      </c>
      <c r="K90" s="27">
        <f>'[15]เย็น '!J90+'[15]เช้า '!J90+[15]บ่าย!J90</f>
        <v>0</v>
      </c>
      <c r="L90" s="27">
        <f>'[15]เย็น '!K90+'[15]เช้า '!K90+[15]บ่าย!K90</f>
        <v>0</v>
      </c>
      <c r="M90" s="28">
        <f t="shared" ref="M90:M99" si="8">SUM(D90:L90)</f>
        <v>11</v>
      </c>
      <c r="N90" s="21">
        <v>40</v>
      </c>
      <c r="O90" s="21">
        <v>123</v>
      </c>
      <c r="P90" s="21"/>
      <c r="Q90" s="21"/>
      <c r="R90" s="29">
        <f t="shared" ref="R90:R99" si="9">(N90+O90+P90+Q90)-M90</f>
        <v>152</v>
      </c>
    </row>
    <row r="91" spans="2:18" x14ac:dyDescent="0.25">
      <c r="B91" s="21">
        <v>1112011</v>
      </c>
      <c r="C91" s="37" t="s">
        <v>131</v>
      </c>
      <c r="D91" s="27">
        <f>'[15]เย็น '!D91+'[15]เช้า '!D91+[15]บ่าย!D91</f>
        <v>3</v>
      </c>
      <c r="E91" s="27">
        <f>'[15]เย็น '!E91+'[15]เช้า '!E91+[15]บ่าย!E91</f>
        <v>1</v>
      </c>
      <c r="F91" s="27">
        <f>'[15]เย็น '!F91+'[15]เช้า '!F91+[15]บ่าย!F91</f>
        <v>4</v>
      </c>
      <c r="G91" s="27">
        <v>1</v>
      </c>
      <c r="H91" s="27">
        <f>'[15]เย็น '!H91+'[15]เช้า '!H91+[15]บ่าย!H91</f>
        <v>0</v>
      </c>
      <c r="I91" s="27">
        <f>'[15]เย็น '!I91+'[15]เช้า '!I91+[15]บ่าย!I91</f>
        <v>0</v>
      </c>
      <c r="J91" s="19">
        <f t="shared" si="5"/>
        <v>1</v>
      </c>
      <c r="K91" s="27">
        <f>'[15]เย็น '!J91+'[15]เช้า '!J91+[15]บ่าย!J91</f>
        <v>0</v>
      </c>
      <c r="L91" s="27">
        <f>'[15]เย็น '!K91+'[15]เช้า '!K91+[15]บ่าย!K91</f>
        <v>0</v>
      </c>
      <c r="M91" s="28">
        <f t="shared" si="8"/>
        <v>10</v>
      </c>
      <c r="N91" s="21">
        <v>40</v>
      </c>
      <c r="O91" s="21">
        <v>78</v>
      </c>
      <c r="P91" s="21"/>
      <c r="Q91" s="21"/>
      <c r="R91" s="29">
        <f t="shared" si="9"/>
        <v>108</v>
      </c>
    </row>
    <row r="92" spans="2:18" x14ac:dyDescent="0.25">
      <c r="B92" s="21">
        <v>1112003</v>
      </c>
      <c r="C92" s="37" t="s">
        <v>132</v>
      </c>
      <c r="D92" s="27">
        <f>'[15]เย็น '!D92+'[15]เช้า '!D92+[15]บ่าย!D92</f>
        <v>3</v>
      </c>
      <c r="E92" s="27">
        <f>'[15]เย็น '!E92+'[15]เช้า '!E92+[15]บ่าย!E92</f>
        <v>1</v>
      </c>
      <c r="F92" s="27">
        <f>'[15]เย็น '!F92+'[15]เช้า '!F92+[15]บ่าย!F92</f>
        <v>3</v>
      </c>
      <c r="G92" s="27">
        <v>1</v>
      </c>
      <c r="H92" s="27">
        <f>'[15]เย็น '!H92+'[15]เช้า '!H92+[15]บ่าย!H92</f>
        <v>0</v>
      </c>
      <c r="I92" s="27">
        <f>'[15]เย็น '!I92+'[15]เช้า '!I92+[15]บ่าย!I92</f>
        <v>0</v>
      </c>
      <c r="J92" s="19">
        <f t="shared" si="5"/>
        <v>1</v>
      </c>
      <c r="K92" s="27">
        <f>'[15]เย็น '!J92+'[15]เช้า '!J92+[15]บ่าย!J92</f>
        <v>0</v>
      </c>
      <c r="L92" s="27">
        <f>'[15]เย็น '!K92+'[15]เช้า '!K92+[15]บ่าย!K92</f>
        <v>0</v>
      </c>
      <c r="M92" s="28">
        <f t="shared" si="8"/>
        <v>9</v>
      </c>
      <c r="N92" s="21">
        <v>20</v>
      </c>
      <c r="O92" s="21">
        <v>62</v>
      </c>
      <c r="P92" s="21"/>
      <c r="Q92" s="21"/>
      <c r="R92" s="29">
        <f t="shared" si="9"/>
        <v>73</v>
      </c>
    </row>
    <row r="93" spans="2:18" x14ac:dyDescent="0.25">
      <c r="B93" s="21">
        <v>1112005</v>
      </c>
      <c r="C93" s="37" t="s">
        <v>133</v>
      </c>
      <c r="D93" s="27">
        <f>'[15]เย็น '!D93+'[15]เช้า '!D93+[15]บ่าย!D93</f>
        <v>2</v>
      </c>
      <c r="E93" s="27">
        <f>'[15]เย็น '!E93+'[15]เช้า '!E93+[15]บ่าย!E93</f>
        <v>0</v>
      </c>
      <c r="F93" s="27">
        <f>'[15]เย็น '!F93+'[15]เช้า '!F93+[15]บ่าย!F93</f>
        <v>3</v>
      </c>
      <c r="G93" s="27"/>
      <c r="H93" s="27">
        <f>'[15]เย็น '!H93+'[15]เช้า '!H93+[15]บ่าย!H93</f>
        <v>0</v>
      </c>
      <c r="I93" s="27">
        <f>'[15]เย็น '!I93+'[15]เช้า '!I93+[15]บ่าย!I93</f>
        <v>0</v>
      </c>
      <c r="J93" s="19">
        <f t="shared" si="5"/>
        <v>0</v>
      </c>
      <c r="K93" s="27">
        <f>'[15]เย็น '!J93+'[15]เช้า '!J93+[15]บ่าย!J93</f>
        <v>0</v>
      </c>
      <c r="L93" s="27">
        <f>'[15]เย็น '!K93+'[15]เช้า '!K93+[15]บ่าย!K93</f>
        <v>0</v>
      </c>
      <c r="M93" s="28">
        <f t="shared" si="8"/>
        <v>5</v>
      </c>
      <c r="N93" s="21">
        <v>20</v>
      </c>
      <c r="O93" s="21">
        <v>42</v>
      </c>
      <c r="P93" s="21"/>
      <c r="Q93" s="21"/>
      <c r="R93" s="29">
        <f t="shared" si="9"/>
        <v>57</v>
      </c>
    </row>
    <row r="94" spans="2:18" x14ac:dyDescent="0.25">
      <c r="B94" s="21">
        <v>1112007</v>
      </c>
      <c r="C94" s="37" t="s">
        <v>134</v>
      </c>
      <c r="D94" s="27">
        <f>'[15]เย็น '!D94+'[15]เช้า '!D94+[15]บ่าย!D94</f>
        <v>0</v>
      </c>
      <c r="E94" s="27">
        <f>'[15]เย็น '!E94+'[15]เช้า '!E94+[15]บ่าย!E94</f>
        <v>0</v>
      </c>
      <c r="F94" s="27">
        <f>'[15]เย็น '!F94+'[15]เช้า '!F94+[15]บ่าย!F94</f>
        <v>0</v>
      </c>
      <c r="G94" s="27">
        <f>'[15]เย็น '!G94+'[15]เช้า '!G94+[15]บ่าย!G94</f>
        <v>0</v>
      </c>
      <c r="H94" s="27">
        <f>'[15]เย็น '!H94+'[15]เช้า '!H94+[15]บ่าย!H94</f>
        <v>0</v>
      </c>
      <c r="I94" s="27">
        <f>'[15]เย็น '!I94+'[15]เช้า '!I94+[15]บ่าย!I94</f>
        <v>0</v>
      </c>
      <c r="J94" s="19">
        <f t="shared" si="5"/>
        <v>0</v>
      </c>
      <c r="K94" s="27">
        <f>'[15]เย็น '!J94+'[15]เช้า '!J94+[15]บ่าย!J94</f>
        <v>0</v>
      </c>
      <c r="L94" s="27">
        <f>'[15]เย็น '!K94+'[15]เช้า '!K94+[15]บ่าย!K94</f>
        <v>0</v>
      </c>
      <c r="M94" s="28">
        <f t="shared" si="8"/>
        <v>0</v>
      </c>
      <c r="N94" s="21"/>
      <c r="O94" s="21">
        <v>66</v>
      </c>
      <c r="P94" s="21"/>
      <c r="Q94" s="21"/>
      <c r="R94" s="29">
        <f t="shared" si="9"/>
        <v>66</v>
      </c>
    </row>
    <row r="95" spans="2:18" x14ac:dyDescent="0.25">
      <c r="B95" s="21">
        <v>1112019</v>
      </c>
      <c r="C95" s="37" t="s">
        <v>135</v>
      </c>
      <c r="D95" s="27">
        <f>'[15]เย็น '!D95+'[15]เช้า '!D95+[15]บ่าย!D95</f>
        <v>0</v>
      </c>
      <c r="E95" s="27">
        <f>'[15]เย็น '!E95+'[15]เช้า '!E95+[15]บ่าย!E95</f>
        <v>0</v>
      </c>
      <c r="F95" s="27">
        <f>'[15]เย็น '!F95+'[15]เช้า '!F95+[15]บ่าย!F95</f>
        <v>0</v>
      </c>
      <c r="G95" s="27">
        <f>'[15]เย็น '!G95+'[15]เช้า '!G95+[15]บ่าย!G95</f>
        <v>0</v>
      </c>
      <c r="H95" s="27">
        <f>'[15]เย็น '!H95+'[15]เช้า '!H95+[15]บ่าย!H95</f>
        <v>0</v>
      </c>
      <c r="I95" s="27">
        <f>'[15]เย็น '!I95+'[15]เช้า '!I95+[15]บ่าย!I95</f>
        <v>0</v>
      </c>
      <c r="J95" s="19">
        <f t="shared" si="5"/>
        <v>0</v>
      </c>
      <c r="K95" s="27">
        <f>'[15]เย็น '!J95+'[15]เช้า '!J95+[15]บ่าย!J95</f>
        <v>0</v>
      </c>
      <c r="L95" s="27">
        <f>'[15]เย็น '!K95+'[15]เช้า '!K95+[15]บ่าย!K95</f>
        <v>0</v>
      </c>
      <c r="M95" s="28">
        <f t="shared" si="8"/>
        <v>0</v>
      </c>
      <c r="N95" s="21"/>
      <c r="O95" s="21"/>
      <c r="P95" s="21"/>
      <c r="Q95" s="21"/>
      <c r="R95" s="29">
        <f t="shared" si="9"/>
        <v>0</v>
      </c>
    </row>
    <row r="96" spans="2:18" x14ac:dyDescent="0.25">
      <c r="B96" s="21">
        <v>1112017</v>
      </c>
      <c r="C96" s="37" t="s">
        <v>136</v>
      </c>
      <c r="D96" s="27">
        <f>'[15]เย็น '!D96+'[15]เช้า '!D96+[15]บ่าย!D96</f>
        <v>0</v>
      </c>
      <c r="E96" s="27">
        <f>'[15]เย็น '!E96+'[15]เช้า '!E96+[15]บ่าย!E96</f>
        <v>0</v>
      </c>
      <c r="F96" s="27">
        <f>'[15]เย็น '!F96+'[15]เช้า '!F96+[15]บ่าย!F96</f>
        <v>0</v>
      </c>
      <c r="G96" s="27">
        <f>'[15]เย็น '!G96+'[15]เช้า '!G96+[15]บ่าย!G96</f>
        <v>0</v>
      </c>
      <c r="H96" s="27">
        <f>'[15]เย็น '!H96+'[15]เช้า '!H96+[15]บ่าย!H96</f>
        <v>0</v>
      </c>
      <c r="I96" s="27">
        <f>'[15]เย็น '!I96+'[15]เช้า '!I96+[15]บ่าย!I96</f>
        <v>0</v>
      </c>
      <c r="J96" s="19">
        <f t="shared" si="5"/>
        <v>0</v>
      </c>
      <c r="K96" s="27">
        <f>'[15]เย็น '!J96+'[15]เช้า '!J96+[15]บ่าย!J96</f>
        <v>0</v>
      </c>
      <c r="L96" s="27">
        <f>'[15]เย็น '!K96+'[15]เช้า '!K96+[15]บ่าย!K96</f>
        <v>0</v>
      </c>
      <c r="M96" s="28">
        <f t="shared" si="8"/>
        <v>0</v>
      </c>
      <c r="N96" s="21"/>
      <c r="O96" s="21"/>
      <c r="P96" s="21"/>
      <c r="Q96" s="21"/>
      <c r="R96" s="29">
        <f t="shared" si="9"/>
        <v>0</v>
      </c>
    </row>
    <row r="97" spans="2:18" x14ac:dyDescent="0.25">
      <c r="B97" s="21">
        <v>1112015</v>
      </c>
      <c r="C97" s="37" t="s">
        <v>137</v>
      </c>
      <c r="D97" s="27">
        <f>'[15]เย็น '!D97+'[15]เช้า '!D97+[15]บ่าย!D97</f>
        <v>0</v>
      </c>
      <c r="E97" s="27">
        <f>'[15]เย็น '!E97+'[15]เช้า '!E97+[15]บ่าย!E97</f>
        <v>0</v>
      </c>
      <c r="F97" s="27">
        <f>'[15]เย็น '!F97+'[15]เช้า '!F97+[15]บ่าย!F97</f>
        <v>0</v>
      </c>
      <c r="G97" s="27">
        <f>'[15]เย็น '!G97+'[15]เช้า '!G97+[15]บ่าย!G97</f>
        <v>0</v>
      </c>
      <c r="H97" s="27">
        <f>'[15]เย็น '!H97+'[15]เช้า '!H97+[15]บ่าย!H97</f>
        <v>0</v>
      </c>
      <c r="I97" s="27">
        <f>'[15]เย็น '!I97+'[15]เช้า '!I97+[15]บ่าย!I97</f>
        <v>0</v>
      </c>
      <c r="J97" s="19">
        <f t="shared" si="5"/>
        <v>0</v>
      </c>
      <c r="K97" s="27">
        <f>'[15]เย็น '!J97+'[15]เช้า '!J97+[15]บ่าย!J97</f>
        <v>0</v>
      </c>
      <c r="L97" s="27">
        <f>'[15]เย็น '!K97+'[15]เช้า '!K97+[15]บ่าย!K97</f>
        <v>0</v>
      </c>
      <c r="M97" s="28">
        <f t="shared" si="8"/>
        <v>0</v>
      </c>
      <c r="N97" s="21"/>
      <c r="O97" s="21"/>
      <c r="P97" s="21"/>
      <c r="Q97" s="21"/>
      <c r="R97" s="29">
        <f t="shared" si="9"/>
        <v>0</v>
      </c>
    </row>
    <row r="98" spans="2:18" x14ac:dyDescent="0.25">
      <c r="B98" s="21">
        <v>1112013</v>
      </c>
      <c r="C98" s="37" t="s">
        <v>138</v>
      </c>
      <c r="D98" s="27">
        <f>'[15]เย็น '!D98+'[15]เช้า '!D98+[15]บ่าย!D98</f>
        <v>0</v>
      </c>
      <c r="E98" s="27">
        <f>'[15]เย็น '!E98+'[15]เช้า '!E98+[15]บ่าย!E98</f>
        <v>0</v>
      </c>
      <c r="F98" s="27">
        <f>'[15]เย็น '!F98+'[15]เช้า '!F98+[15]บ่าย!F98</f>
        <v>0</v>
      </c>
      <c r="G98" s="27">
        <v>3</v>
      </c>
      <c r="H98" s="27">
        <f>'[15]เย็น '!H98+'[15]เช้า '!H98+[15]บ่าย!H98</f>
        <v>0</v>
      </c>
      <c r="I98" s="27">
        <f>'[15]เย็น '!I98+'[15]เช้า '!I98+[15]บ่าย!I98</f>
        <v>0</v>
      </c>
      <c r="J98" s="19">
        <f t="shared" si="5"/>
        <v>3</v>
      </c>
      <c r="K98" s="27">
        <f>'[15]เย็น '!J98+'[15]เช้า '!J98+[15]บ่าย!J98</f>
        <v>0</v>
      </c>
      <c r="L98" s="27">
        <f>'[15]เย็น '!K98+'[15]เช้า '!K98+[15]บ่าย!K98</f>
        <v>0</v>
      </c>
      <c r="M98" s="28">
        <f t="shared" si="8"/>
        <v>6</v>
      </c>
      <c r="N98" s="21"/>
      <c r="O98" s="21">
        <v>3</v>
      </c>
      <c r="P98" s="21"/>
      <c r="Q98" s="21"/>
      <c r="R98" s="29">
        <f t="shared" si="9"/>
        <v>-3</v>
      </c>
    </row>
    <row r="99" spans="2:18" x14ac:dyDescent="0.25">
      <c r="B99" s="21">
        <v>1124043</v>
      </c>
      <c r="C99" s="37" t="s">
        <v>139</v>
      </c>
      <c r="D99" s="27">
        <f>[15]บ่าย!D99+'[15]เช้า '!D99+'[15]เย็น '!D99</f>
        <v>0</v>
      </c>
      <c r="E99" s="27">
        <f>[15]บ่าย!E99+'[15]เช้า '!E99+'[15]เย็น '!E99</f>
        <v>0</v>
      </c>
      <c r="F99" s="27">
        <f>[15]บ่าย!F99+'[15]เช้า '!F99+'[15]เย็น '!F99</f>
        <v>0</v>
      </c>
      <c r="G99" s="27">
        <f>[15]บ่าย!G99+'[15]เช้า '!G99+'[15]เย็น '!G99</f>
        <v>0</v>
      </c>
      <c r="H99" s="27">
        <f>[15]บ่าย!H99+'[15]เช้า '!H99+'[15]เย็น '!H99</f>
        <v>0</v>
      </c>
      <c r="I99" s="27">
        <f>[15]บ่าย!I99+'[15]เช้า '!I99+'[15]เย็น '!I99</f>
        <v>0</v>
      </c>
      <c r="J99" s="19">
        <f t="shared" si="5"/>
        <v>0</v>
      </c>
      <c r="K99" s="27">
        <f>[15]บ่าย!J99+'[15]เช้า '!J99+'[15]เย็น '!J99</f>
        <v>0</v>
      </c>
      <c r="L99" s="33"/>
      <c r="M99" s="28">
        <f t="shared" si="8"/>
        <v>0</v>
      </c>
      <c r="N99" s="21"/>
      <c r="O99" s="21"/>
      <c r="P99" s="21"/>
      <c r="Q99" s="21"/>
      <c r="R99" s="29">
        <f t="shared" si="9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19">
        <f t="shared" si="5"/>
        <v>0</v>
      </c>
      <c r="K100" s="36"/>
      <c r="L100" s="36"/>
      <c r="M100" s="28">
        <f>SUM(M90:M99)</f>
        <v>41</v>
      </c>
      <c r="N100" s="21"/>
      <c r="O100" s="21"/>
      <c r="P100" s="21"/>
      <c r="Q100" s="21"/>
      <c r="R100" s="29"/>
    </row>
    <row r="101" spans="2:18" ht="20.399999999999999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19">
        <f t="shared" si="5"/>
        <v>0</v>
      </c>
      <c r="K101" s="65"/>
      <c r="L101" s="65"/>
      <c r="M101" s="65"/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[15]บ่าย!D102+'[15]เช้า '!D102+'[15]เย็น '!D102</f>
        <v>3</v>
      </c>
      <c r="E102" s="27">
        <f>[15]บ่าย!E102+'[15]เช้า '!E102+'[15]เย็น '!E102</f>
        <v>12</v>
      </c>
      <c r="F102" s="27">
        <f>[15]บ่าย!F102+'[15]เช้า '!F102+'[15]เย็น '!F102</f>
        <v>0</v>
      </c>
      <c r="G102" s="27">
        <f>[15]บ่าย!G102+'[15]เช้า '!G102+'[15]เย็น '!G102</f>
        <v>17</v>
      </c>
      <c r="H102" s="27">
        <f>[15]บ่าย!H102+'[15]เช้า '!H102+'[15]เย็น '!H102</f>
        <v>0</v>
      </c>
      <c r="I102" s="27">
        <f>[15]บ่าย!I102+'[15]เช้า '!I102+'[15]เย็น '!I102</f>
        <v>0</v>
      </c>
      <c r="J102" s="19">
        <f t="shared" si="5"/>
        <v>17</v>
      </c>
      <c r="K102" s="27">
        <f>[15]บ่าย!J102+'[15]เช้า '!J102+'[15]เย็น '!J102</f>
        <v>0</v>
      </c>
      <c r="L102" s="33"/>
      <c r="M102" s="28">
        <f t="shared" ref="M102:M111" si="10">SUM(D102:L102)</f>
        <v>49</v>
      </c>
      <c r="N102" s="21"/>
      <c r="O102" s="21">
        <v>30</v>
      </c>
      <c r="P102" s="21"/>
      <c r="Q102" s="21"/>
      <c r="R102" s="29">
        <f t="shared" ref="R102:R111" si="11">(N102+O102+P102+Q102)-M102</f>
        <v>-19</v>
      </c>
    </row>
    <row r="103" spans="2:18" x14ac:dyDescent="0.25">
      <c r="B103" s="21">
        <v>1112010</v>
      </c>
      <c r="C103" s="37" t="s">
        <v>131</v>
      </c>
      <c r="D103" s="27">
        <f>[15]บ่าย!D103+'[15]เช้า '!D103+'[15]เย็น '!D103</f>
        <v>0</v>
      </c>
      <c r="E103" s="27">
        <f>[15]บ่าย!E103+'[15]เช้า '!E103+'[15]เย็น '!E103</f>
        <v>0</v>
      </c>
      <c r="F103" s="27">
        <f>[15]บ่าย!F103+'[15]เช้า '!F103+'[15]เย็น '!F103</f>
        <v>0</v>
      </c>
      <c r="G103" s="27">
        <f>[15]บ่าย!G103+'[15]เช้า '!G103+'[15]เย็น '!G103</f>
        <v>17</v>
      </c>
      <c r="H103" s="27">
        <f>[15]บ่าย!H103+'[15]เช้า '!H103+'[15]เย็น '!H103</f>
        <v>0</v>
      </c>
      <c r="I103" s="27">
        <f>[15]บ่าย!I103+'[15]เช้า '!I103+'[15]เย็น '!I103</f>
        <v>0</v>
      </c>
      <c r="J103" s="19">
        <f t="shared" si="5"/>
        <v>17</v>
      </c>
      <c r="K103" s="27">
        <f>[15]บ่าย!J103+'[15]เช้า '!J103+'[15]เย็น '!J103</f>
        <v>0</v>
      </c>
      <c r="L103" s="33"/>
      <c r="M103" s="28">
        <f t="shared" si="10"/>
        <v>34</v>
      </c>
      <c r="N103" s="21"/>
      <c r="O103" s="21">
        <v>56</v>
      </c>
      <c r="P103" s="21"/>
      <c r="Q103" s="21"/>
      <c r="R103" s="29">
        <f t="shared" si="11"/>
        <v>22</v>
      </c>
    </row>
    <row r="104" spans="2:18" x14ac:dyDescent="0.25">
      <c r="B104" s="21">
        <v>1112002</v>
      </c>
      <c r="C104" s="37" t="s">
        <v>132</v>
      </c>
      <c r="D104" s="27">
        <f>[15]บ่าย!D104+'[15]เช้า '!D104+'[15]เย็น '!D104</f>
        <v>1</v>
      </c>
      <c r="E104" s="27">
        <f>[15]บ่าย!E104+'[15]เช้า '!E104+'[15]เย็น '!E104</f>
        <v>0</v>
      </c>
      <c r="F104" s="27">
        <f>[15]บ่าย!F104+'[15]เช้า '!F104+'[15]เย็น '!F104</f>
        <v>0</v>
      </c>
      <c r="G104" s="27">
        <f>[15]บ่าย!G104+'[15]เช้า '!G104+'[15]เย็น '!G104</f>
        <v>16</v>
      </c>
      <c r="H104" s="27">
        <f>[15]บ่าย!H104+'[15]เช้า '!H104+'[15]เย็น '!H104</f>
        <v>0</v>
      </c>
      <c r="I104" s="27">
        <f>[15]บ่าย!I104+'[15]เช้า '!I104+'[15]เย็น '!I104</f>
        <v>0</v>
      </c>
      <c r="J104" s="19">
        <f t="shared" si="5"/>
        <v>16</v>
      </c>
      <c r="K104" s="27">
        <f>[15]บ่าย!J104+'[15]เช้า '!J104+'[15]เย็น '!J104</f>
        <v>0</v>
      </c>
      <c r="L104" s="33"/>
      <c r="M104" s="28">
        <f t="shared" si="10"/>
        <v>33</v>
      </c>
      <c r="N104" s="21"/>
      <c r="O104" s="21">
        <v>36</v>
      </c>
      <c r="P104" s="21"/>
      <c r="Q104" s="21"/>
      <c r="R104" s="29">
        <f t="shared" si="11"/>
        <v>3</v>
      </c>
    </row>
    <row r="105" spans="2:18" x14ac:dyDescent="0.25">
      <c r="B105" s="21">
        <v>1112004</v>
      </c>
      <c r="C105" s="37" t="s">
        <v>133</v>
      </c>
      <c r="D105" s="27">
        <f>[15]บ่าย!D105+'[15]เช้า '!D105+'[15]เย็น '!D105</f>
        <v>1</v>
      </c>
      <c r="E105" s="27">
        <f>[15]บ่าย!E105+'[15]เช้า '!E105+'[15]เย็น '!E105</f>
        <v>0</v>
      </c>
      <c r="F105" s="27">
        <f>[15]บ่าย!F105+'[15]เช้า '!F105+'[15]เย็น '!F105</f>
        <v>0</v>
      </c>
      <c r="G105" s="27">
        <f>[15]บ่าย!G105+'[15]เช้า '!G105+'[15]เย็น '!G105</f>
        <v>16</v>
      </c>
      <c r="H105" s="27">
        <f>[15]บ่าย!H105+'[15]เช้า '!H105+'[15]เย็น '!H105</f>
        <v>0</v>
      </c>
      <c r="I105" s="27">
        <f>[15]บ่าย!I105+'[15]เช้า '!I105+'[15]เย็น '!I105</f>
        <v>0</v>
      </c>
      <c r="J105" s="19">
        <f t="shared" si="5"/>
        <v>16</v>
      </c>
      <c r="K105" s="27">
        <f>[15]บ่าย!J105+'[15]เช้า '!J105+'[15]เย็น '!J105</f>
        <v>0</v>
      </c>
      <c r="L105" s="33"/>
      <c r="M105" s="28">
        <f t="shared" si="10"/>
        <v>33</v>
      </c>
      <c r="N105" s="21"/>
      <c r="O105" s="21">
        <v>28</v>
      </c>
      <c r="P105" s="21"/>
      <c r="Q105" s="21"/>
      <c r="R105" s="29">
        <f t="shared" si="11"/>
        <v>-5</v>
      </c>
    </row>
    <row r="106" spans="2:18" x14ac:dyDescent="0.25">
      <c r="B106" s="21">
        <v>1112006</v>
      </c>
      <c r="C106" s="37" t="s">
        <v>134</v>
      </c>
      <c r="D106" s="27">
        <f>[15]บ่าย!D106+'[15]เช้า '!D106+'[15]เย็น '!D106</f>
        <v>0</v>
      </c>
      <c r="E106" s="27">
        <f>[15]บ่าย!E106+'[15]เช้า '!E106+'[15]เย็น '!E106</f>
        <v>0</v>
      </c>
      <c r="F106" s="27">
        <f>[15]บ่าย!F106+'[15]เช้า '!F106+'[15]เย็น '!F106</f>
        <v>0</v>
      </c>
      <c r="G106" s="27">
        <f>[15]บ่าย!G106+'[15]เช้า '!G106+'[15]เย็น '!G106</f>
        <v>0</v>
      </c>
      <c r="H106" s="27">
        <f>[15]บ่าย!H106+'[15]เช้า '!H106+'[15]เย็น '!H106</f>
        <v>0</v>
      </c>
      <c r="I106" s="27">
        <f>[15]บ่าย!I106+'[15]เช้า '!I106+'[15]เย็น '!I106</f>
        <v>0</v>
      </c>
      <c r="J106" s="19">
        <f t="shared" si="5"/>
        <v>0</v>
      </c>
      <c r="K106" s="27">
        <f>[15]บ่าย!J106+'[15]เช้า '!J106+'[15]เย็น '!J106</f>
        <v>0</v>
      </c>
      <c r="L106" s="33"/>
      <c r="M106" s="28">
        <f t="shared" si="10"/>
        <v>0</v>
      </c>
      <c r="N106" s="21"/>
      <c r="O106" s="21"/>
      <c r="P106" s="21"/>
      <c r="Q106" s="21"/>
      <c r="R106" s="29">
        <f t="shared" si="11"/>
        <v>0</v>
      </c>
    </row>
    <row r="107" spans="2:18" x14ac:dyDescent="0.25">
      <c r="B107" s="21">
        <v>1112018</v>
      </c>
      <c r="C107" s="37" t="s">
        <v>135</v>
      </c>
      <c r="D107" s="27">
        <f>[15]บ่าย!D107+'[15]เช้า '!D107+'[15]เย็น '!D107</f>
        <v>0</v>
      </c>
      <c r="E107" s="27">
        <f>[15]บ่าย!E107+'[15]เช้า '!E107+'[15]เย็น '!E107</f>
        <v>0</v>
      </c>
      <c r="F107" s="27">
        <f>[15]บ่าย!F107+'[15]เช้า '!F107+'[15]เย็น '!F107</f>
        <v>0</v>
      </c>
      <c r="G107" s="27">
        <f>[15]บ่าย!G107+'[15]เช้า '!G107+'[15]เย็น '!G107</f>
        <v>0</v>
      </c>
      <c r="H107" s="27">
        <f>[15]บ่าย!H107+'[15]เช้า '!H107+'[15]เย็น '!H107</f>
        <v>0</v>
      </c>
      <c r="I107" s="27">
        <f>[15]บ่าย!I107+'[15]เช้า '!I107+'[15]เย็น '!I107</f>
        <v>0</v>
      </c>
      <c r="J107" s="19">
        <f t="shared" si="5"/>
        <v>0</v>
      </c>
      <c r="K107" s="27">
        <f>[15]บ่าย!J107+'[15]เช้า '!J107+'[15]เย็น '!J107</f>
        <v>0</v>
      </c>
      <c r="L107" s="33"/>
      <c r="M107" s="28">
        <f t="shared" si="10"/>
        <v>0</v>
      </c>
      <c r="N107" s="21"/>
      <c r="O107" s="21"/>
      <c r="P107" s="21"/>
      <c r="Q107" s="21"/>
      <c r="R107" s="29">
        <f t="shared" si="11"/>
        <v>0</v>
      </c>
    </row>
    <row r="108" spans="2:18" x14ac:dyDescent="0.25">
      <c r="B108" s="21">
        <v>1112016</v>
      </c>
      <c r="C108" s="37" t="s">
        <v>136</v>
      </c>
      <c r="D108" s="27">
        <f>[15]บ่าย!D108+'[15]เช้า '!D108+'[15]เย็น '!D108</f>
        <v>3</v>
      </c>
      <c r="E108" s="27">
        <f>[15]บ่าย!E108+'[15]เช้า '!E108+'[15]เย็น '!E108</f>
        <v>0</v>
      </c>
      <c r="F108" s="27">
        <f>[15]บ่าย!F108+'[15]เช้า '!F108+'[15]เย็น '!F108</f>
        <v>0</v>
      </c>
      <c r="G108" s="27">
        <f>[15]บ่าย!G108+'[15]เช้า '!G108+'[15]เย็น '!G108</f>
        <v>16</v>
      </c>
      <c r="H108" s="27">
        <f>[15]บ่าย!H108+'[15]เช้า '!H108+'[15]เย็น '!H108</f>
        <v>0</v>
      </c>
      <c r="I108" s="27">
        <f>[15]บ่าย!I108+'[15]เช้า '!I108+'[15]เย็น '!I108</f>
        <v>0</v>
      </c>
      <c r="J108" s="19">
        <f t="shared" si="5"/>
        <v>16</v>
      </c>
      <c r="K108" s="27">
        <f>[15]บ่าย!J108+'[15]เช้า '!J108+'[15]เย็น '!J108</f>
        <v>0</v>
      </c>
      <c r="L108" s="33"/>
      <c r="M108" s="28">
        <f t="shared" si="10"/>
        <v>35</v>
      </c>
      <c r="N108" s="21"/>
      <c r="O108" s="21">
        <v>40</v>
      </c>
      <c r="P108" s="21"/>
      <c r="Q108" s="21"/>
      <c r="R108" s="29">
        <f t="shared" si="11"/>
        <v>5</v>
      </c>
    </row>
    <row r="109" spans="2:18" x14ac:dyDescent="0.25">
      <c r="B109" s="21">
        <v>1112014</v>
      </c>
      <c r="C109" s="37" t="s">
        <v>137</v>
      </c>
      <c r="D109" s="27">
        <f>[15]บ่าย!D109+'[15]เช้า '!D109+'[15]เย็น '!D109</f>
        <v>0</v>
      </c>
      <c r="E109" s="27">
        <f>[15]บ่าย!E109+'[15]เช้า '!E109+'[15]เย็น '!E109</f>
        <v>0</v>
      </c>
      <c r="F109" s="27">
        <f>[15]บ่าย!F109+'[15]เช้า '!F109+'[15]เย็น '!F109</f>
        <v>0</v>
      </c>
      <c r="G109" s="27">
        <f>[15]บ่าย!G109+'[15]เช้า '!G109+'[15]เย็น '!G109</f>
        <v>16</v>
      </c>
      <c r="H109" s="27">
        <f>[15]บ่าย!H109+'[15]เช้า '!H109+'[15]เย็น '!H109</f>
        <v>0</v>
      </c>
      <c r="I109" s="27">
        <f>[15]บ่าย!I109+'[15]เช้า '!I109+'[15]เย็น '!I109</f>
        <v>0</v>
      </c>
      <c r="J109" s="19">
        <f t="shared" si="5"/>
        <v>16</v>
      </c>
      <c r="K109" s="27">
        <f>[15]บ่าย!J109+'[15]เช้า '!J109+'[15]เย็น '!J109</f>
        <v>0</v>
      </c>
      <c r="L109" s="33"/>
      <c r="M109" s="28">
        <f t="shared" si="10"/>
        <v>32</v>
      </c>
      <c r="N109" s="21"/>
      <c r="O109" s="21">
        <v>39</v>
      </c>
      <c r="P109" s="21"/>
      <c r="Q109" s="21"/>
      <c r="R109" s="29">
        <f t="shared" si="11"/>
        <v>7</v>
      </c>
    </row>
    <row r="110" spans="2:18" x14ac:dyDescent="0.25">
      <c r="B110" s="21">
        <v>1112012</v>
      </c>
      <c r="C110" s="37" t="s">
        <v>138</v>
      </c>
      <c r="D110" s="27">
        <f>[15]บ่าย!D110+'[15]เช้า '!D110+'[15]เย็น '!D110</f>
        <v>2</v>
      </c>
      <c r="E110" s="27">
        <f>[15]บ่าย!E110+'[15]เช้า '!E110+'[15]เย็น '!E110</f>
        <v>0</v>
      </c>
      <c r="F110" s="27">
        <f>[15]บ่าย!F110+'[15]เช้า '!F110+'[15]เย็น '!F110</f>
        <v>0</v>
      </c>
      <c r="G110" s="27">
        <f>[15]บ่าย!G110+'[15]เช้า '!G110+'[15]เย็น '!G110</f>
        <v>16</v>
      </c>
      <c r="H110" s="27">
        <f>[15]บ่าย!H110+'[15]เช้า '!H110+'[15]เย็น '!H110</f>
        <v>0</v>
      </c>
      <c r="I110" s="27">
        <f>[15]บ่าย!I110+'[15]เช้า '!I110+'[15]เย็น '!I110</f>
        <v>0</v>
      </c>
      <c r="J110" s="19">
        <f t="shared" si="5"/>
        <v>16</v>
      </c>
      <c r="K110" s="27">
        <f>[15]บ่าย!J110+'[15]เช้า '!J110+'[15]เย็น '!J110</f>
        <v>0</v>
      </c>
      <c r="L110" s="33"/>
      <c r="M110" s="28">
        <f t="shared" si="10"/>
        <v>34</v>
      </c>
      <c r="N110" s="21"/>
      <c r="O110" s="21">
        <v>30</v>
      </c>
      <c r="P110" s="21"/>
      <c r="Q110" s="21"/>
      <c r="R110" s="29">
        <f t="shared" si="11"/>
        <v>-4</v>
      </c>
    </row>
    <row r="111" spans="2:18" x14ac:dyDescent="0.25">
      <c r="B111" s="21"/>
      <c r="C111" s="37" t="s">
        <v>139</v>
      </c>
      <c r="D111" s="27">
        <f>[15]บ่าย!D111+'[15]เช้า '!D111+'[15]เย็น '!D111</f>
        <v>0</v>
      </c>
      <c r="E111" s="27">
        <f>[15]บ่าย!E111+'[15]เช้า '!E111+'[15]เย็น '!E111</f>
        <v>0</v>
      </c>
      <c r="F111" s="27">
        <f>[15]บ่าย!F111+'[15]เช้า '!F111+'[15]เย็น '!F111</f>
        <v>0</v>
      </c>
      <c r="G111" s="27">
        <f>[15]บ่าย!G111+'[15]เช้า '!G111+'[15]เย็น '!G111</f>
        <v>0</v>
      </c>
      <c r="H111" s="27">
        <f>[15]บ่าย!H111+'[15]เช้า '!H111+'[15]เย็น '!H111</f>
        <v>0</v>
      </c>
      <c r="I111" s="27">
        <f>[15]บ่าย!I111+'[15]เช้า '!I111+'[15]เย็น '!I111</f>
        <v>0</v>
      </c>
      <c r="J111" s="19">
        <f t="shared" si="5"/>
        <v>0</v>
      </c>
      <c r="K111" s="27">
        <f>[15]บ่าย!J111+'[15]เช้า '!J111+'[15]เย็น '!J111</f>
        <v>0</v>
      </c>
      <c r="L111" s="33"/>
      <c r="M111" s="28">
        <f t="shared" si="10"/>
        <v>0</v>
      </c>
      <c r="N111" s="21"/>
      <c r="O111" s="21"/>
      <c r="P111" s="21"/>
      <c r="Q111" s="21"/>
      <c r="R111" s="29">
        <f t="shared" si="11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19">
        <f t="shared" si="5"/>
        <v>0</v>
      </c>
      <c r="K112" s="36"/>
      <c r="L112" s="36"/>
      <c r="M112" s="28">
        <f t="shared" ref="M112" si="12">SUM(D112:K112)</f>
        <v>0</v>
      </c>
      <c r="N112" s="21"/>
      <c r="O112" s="21"/>
      <c r="P112" s="21"/>
      <c r="Q112" s="21"/>
      <c r="R112" s="29">
        <f t="shared" ref="R112" si="13">(N112+O112)-M112</f>
        <v>0</v>
      </c>
    </row>
    <row r="113" spans="2:18" ht="20.399999999999999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19">
        <f t="shared" si="5"/>
        <v>0</v>
      </c>
      <c r="K113" s="65"/>
      <c r="L113" s="65"/>
      <c r="M113" s="65"/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'[15]เย็น '!D114+'[15]เช้า '!D114+[15]บ่าย!D114</f>
        <v>0</v>
      </c>
      <c r="E114" s="27">
        <f>'[15]เย็น '!E114+'[15]เช้า '!E114+[15]บ่าย!E114</f>
        <v>0</v>
      </c>
      <c r="F114" s="27">
        <f>'[15]เย็น '!F114+'[15]เช้า '!F114+[15]บ่าย!F114</f>
        <v>0</v>
      </c>
      <c r="G114" s="27">
        <f>'[15]เย็น '!G114+'[15]เช้า '!G114+[15]บ่าย!G114</f>
        <v>0</v>
      </c>
      <c r="H114" s="27">
        <f>'[15]เย็น '!H114+'[15]เช้า '!H114+[15]บ่าย!H114</f>
        <v>0</v>
      </c>
      <c r="I114" s="27">
        <f>'[15]เย็น '!I114+'[15]เช้า '!I114+[15]บ่าย!I114</f>
        <v>0</v>
      </c>
      <c r="J114" s="19">
        <f t="shared" si="5"/>
        <v>0</v>
      </c>
      <c r="K114" s="27">
        <f>'[15]เย็น '!J114+'[15]เช้า '!J114+[15]บ่าย!J114</f>
        <v>0</v>
      </c>
      <c r="L114" s="27">
        <f>'[15]เย็น '!K114+'[15]เช้า '!K114+[15]บ่าย!K114</f>
        <v>0</v>
      </c>
      <c r="M114" s="28">
        <f t="shared" ref="M114:M141" si="14">SUM(D114:L114)</f>
        <v>0</v>
      </c>
      <c r="N114" s="21"/>
      <c r="O114" s="21">
        <v>2</v>
      </c>
      <c r="P114" s="21"/>
      <c r="Q114" s="21"/>
      <c r="R114" s="29">
        <f t="shared" ref="R114:R141" si="15">(N114+O114+P114+Q114)-M114</f>
        <v>2</v>
      </c>
    </row>
    <row r="115" spans="2:18" x14ac:dyDescent="0.25">
      <c r="B115" s="21">
        <v>1113171</v>
      </c>
      <c r="C115" s="38" t="s">
        <v>35</v>
      </c>
      <c r="D115" s="27">
        <f>'[15]เย็น '!D115+'[15]เช้า '!D115+[15]บ่าย!D115</f>
        <v>0</v>
      </c>
      <c r="E115" s="27">
        <f>'[15]เย็น '!E115+'[15]เช้า '!E115+[15]บ่าย!E115</f>
        <v>0</v>
      </c>
      <c r="F115" s="27">
        <f>'[15]เย็น '!F115+'[15]เช้า '!F115+[15]บ่าย!F115</f>
        <v>0</v>
      </c>
      <c r="G115" s="27">
        <f>'[15]เย็น '!G115+'[15]เช้า '!G115+[15]บ่าย!G115</f>
        <v>0</v>
      </c>
      <c r="H115" s="27">
        <f>'[15]เย็น '!H115+'[15]เช้า '!H115+[15]บ่าย!H115</f>
        <v>0</v>
      </c>
      <c r="I115" s="27">
        <f>'[15]เย็น '!I115+'[15]เช้า '!I115+[15]บ่าย!I115</f>
        <v>0</v>
      </c>
      <c r="J115" s="19">
        <f t="shared" si="5"/>
        <v>0</v>
      </c>
      <c r="K115" s="27">
        <f>'[15]เย็น '!J115+'[15]เช้า '!J115+[15]บ่าย!J115</f>
        <v>0</v>
      </c>
      <c r="L115" s="27">
        <f>'[15]เย็น '!K115+'[15]เช้า '!K115+[15]บ่าย!K115</f>
        <v>0</v>
      </c>
      <c r="M115" s="28">
        <f t="shared" si="14"/>
        <v>0</v>
      </c>
      <c r="N115" s="21">
        <v>20</v>
      </c>
      <c r="O115" s="21">
        <v>13</v>
      </c>
      <c r="P115" s="21"/>
      <c r="Q115" s="21"/>
      <c r="R115" s="29">
        <f t="shared" si="15"/>
        <v>33</v>
      </c>
    </row>
    <row r="116" spans="2:18" x14ac:dyDescent="0.25">
      <c r="B116" s="21">
        <v>1113172</v>
      </c>
      <c r="C116" s="38" t="s">
        <v>36</v>
      </c>
      <c r="D116" s="27">
        <f>'[15]เย็น '!D116+'[15]เช้า '!D116+[15]บ่าย!D116</f>
        <v>0</v>
      </c>
      <c r="E116" s="27">
        <f>'[15]เย็น '!E116+'[15]เช้า '!E116+[15]บ่าย!E116</f>
        <v>0</v>
      </c>
      <c r="F116" s="27">
        <f>'[15]เย็น '!F116+'[15]เช้า '!F116+[15]บ่าย!F116</f>
        <v>0</v>
      </c>
      <c r="G116" s="27">
        <f>'[15]เย็น '!G116+'[15]เช้า '!G116+[15]บ่าย!G116</f>
        <v>1</v>
      </c>
      <c r="H116" s="27">
        <f>'[15]เย็น '!H116+'[15]เช้า '!H116+[15]บ่าย!H116</f>
        <v>0</v>
      </c>
      <c r="I116" s="27">
        <f>'[15]เย็น '!I116+'[15]เช้า '!I116+[15]บ่าย!I116</f>
        <v>0</v>
      </c>
      <c r="J116" s="19">
        <f t="shared" si="5"/>
        <v>1</v>
      </c>
      <c r="K116" s="27">
        <f>'[15]เย็น '!J116+'[15]เช้า '!J116+[15]บ่าย!J116</f>
        <v>0</v>
      </c>
      <c r="L116" s="27">
        <f>'[15]เย็น '!K116+'[15]เช้า '!K116+[15]บ่าย!K116</f>
        <v>0</v>
      </c>
      <c r="M116" s="28">
        <f t="shared" si="14"/>
        <v>2</v>
      </c>
      <c r="N116" s="21">
        <v>20</v>
      </c>
      <c r="O116" s="21">
        <v>4</v>
      </c>
      <c r="P116" s="21"/>
      <c r="Q116" s="21"/>
      <c r="R116" s="29">
        <f t="shared" si="15"/>
        <v>22</v>
      </c>
    </row>
    <row r="117" spans="2:18" x14ac:dyDescent="0.25">
      <c r="B117" s="21">
        <v>1113173</v>
      </c>
      <c r="C117" s="38" t="s">
        <v>37</v>
      </c>
      <c r="D117" s="27">
        <f>'[15]เย็น '!D117+'[15]เช้า '!D117+[15]บ่าย!D117</f>
        <v>0</v>
      </c>
      <c r="E117" s="27">
        <f>'[15]เย็น '!E117+'[15]เช้า '!E117+[15]บ่าย!E117</f>
        <v>0</v>
      </c>
      <c r="F117" s="27">
        <f>'[15]เย็น '!F117+'[15]เช้า '!F117+[15]บ่าย!F117</f>
        <v>0</v>
      </c>
      <c r="G117" s="27">
        <f>'[15]เย็น '!G117+'[15]เช้า '!G117+[15]บ่าย!G117</f>
        <v>0</v>
      </c>
      <c r="H117" s="27">
        <f>'[15]เย็น '!H117+'[15]เช้า '!H117+[15]บ่าย!H117</f>
        <v>0</v>
      </c>
      <c r="I117" s="27">
        <f>'[15]เย็น '!I117+'[15]เช้า '!I117+[15]บ่าย!I117</f>
        <v>0</v>
      </c>
      <c r="J117" s="19">
        <f t="shared" si="5"/>
        <v>0</v>
      </c>
      <c r="K117" s="27">
        <f>'[15]เย็น '!J117+'[15]เช้า '!J117+[15]บ่าย!J117</f>
        <v>0</v>
      </c>
      <c r="L117" s="27">
        <f>'[15]เย็น '!K117+'[15]เช้า '!K117+[15]บ่าย!K117</f>
        <v>0</v>
      </c>
      <c r="M117" s="28">
        <f t="shared" si="14"/>
        <v>0</v>
      </c>
      <c r="N117" s="21"/>
      <c r="O117" s="21"/>
      <c r="P117" s="21"/>
      <c r="Q117" s="21"/>
      <c r="R117" s="29">
        <f t="shared" si="15"/>
        <v>0</v>
      </c>
    </row>
    <row r="118" spans="2:18" x14ac:dyDescent="0.25">
      <c r="B118" s="21">
        <v>1100003</v>
      </c>
      <c r="C118" s="38" t="s">
        <v>38</v>
      </c>
      <c r="D118" s="27">
        <f>'[15]เย็น '!D118+'[15]เช้า '!D118+[15]บ่าย!D118</f>
        <v>0</v>
      </c>
      <c r="E118" s="27">
        <f>'[15]เย็น '!E118+'[15]เช้า '!E118+[15]บ่าย!E118</f>
        <v>0</v>
      </c>
      <c r="F118" s="27">
        <f>'[15]เย็น '!F118+'[15]เช้า '!F118+[15]บ่าย!F118</f>
        <v>0</v>
      </c>
      <c r="G118" s="27">
        <f>'[15]เย็น '!G118+'[15]เช้า '!G118+[15]บ่าย!G118</f>
        <v>0</v>
      </c>
      <c r="H118" s="27">
        <f>'[15]เย็น '!H118+'[15]เช้า '!H118+[15]บ่าย!H118</f>
        <v>0</v>
      </c>
      <c r="I118" s="27">
        <f>'[15]เย็น '!I118+'[15]เช้า '!I118+[15]บ่าย!I118</f>
        <v>0</v>
      </c>
      <c r="J118" s="19">
        <f t="shared" si="5"/>
        <v>0</v>
      </c>
      <c r="K118" s="27">
        <f>'[15]เย็น '!J118+'[15]เช้า '!J118+[15]บ่าย!J118</f>
        <v>0</v>
      </c>
      <c r="L118" s="27">
        <v>4</v>
      </c>
      <c r="M118" s="28">
        <f t="shared" si="14"/>
        <v>4</v>
      </c>
      <c r="N118" s="21">
        <v>4</v>
      </c>
      <c r="O118" s="21"/>
      <c r="P118" s="21"/>
      <c r="Q118" s="21"/>
      <c r="R118" s="29">
        <f t="shared" si="15"/>
        <v>0</v>
      </c>
    </row>
    <row r="119" spans="2:18" x14ac:dyDescent="0.25">
      <c r="B119" s="21">
        <v>1100001</v>
      </c>
      <c r="C119" s="38" t="s">
        <v>39</v>
      </c>
      <c r="D119" s="27">
        <f>'[15]เย็น '!D119+'[15]เช้า '!D119+[15]บ่าย!D119</f>
        <v>0</v>
      </c>
      <c r="E119" s="27">
        <f>'[15]เย็น '!E119+'[15]เช้า '!E119+[15]บ่าย!E119</f>
        <v>0</v>
      </c>
      <c r="F119" s="27">
        <f>'[15]เย็น '!F119+'[15]เช้า '!F119+[15]บ่าย!F119</f>
        <v>0</v>
      </c>
      <c r="G119" s="27">
        <f>'[15]เย็น '!G119+'[15]เช้า '!G119+[15]บ่าย!G119</f>
        <v>0</v>
      </c>
      <c r="H119" s="27">
        <f>'[15]เย็น '!H119+'[15]เช้า '!H119+[15]บ่าย!H119</f>
        <v>0</v>
      </c>
      <c r="I119" s="27">
        <f>'[15]เย็น '!I119+'[15]เช้า '!I119+[15]บ่าย!I119</f>
        <v>0</v>
      </c>
      <c r="J119" s="19">
        <f t="shared" si="5"/>
        <v>0</v>
      </c>
      <c r="K119" s="27">
        <f>'[15]เย็น '!J119+'[15]เช้า '!J119+[15]บ่าย!J119</f>
        <v>0</v>
      </c>
      <c r="L119" s="27">
        <f>'[15]เย็น '!K119+'[15]เช้า '!K119+[15]บ่าย!K119</f>
        <v>0</v>
      </c>
      <c r="M119" s="28">
        <f t="shared" si="14"/>
        <v>0</v>
      </c>
      <c r="N119" s="21"/>
      <c r="O119" s="21"/>
      <c r="P119" s="21"/>
      <c r="Q119" s="21"/>
      <c r="R119" s="29">
        <f t="shared" si="15"/>
        <v>0</v>
      </c>
    </row>
    <row r="120" spans="2:18" x14ac:dyDescent="0.25">
      <c r="B120" s="21">
        <v>1100002</v>
      </c>
      <c r="C120" s="38" t="s">
        <v>40</v>
      </c>
      <c r="D120" s="27">
        <f>'[15]เย็น '!D120+'[15]เช้า '!D120+[15]บ่าย!D120</f>
        <v>0</v>
      </c>
      <c r="E120" s="27">
        <f>'[15]เย็น '!E120+'[15]เช้า '!E120+[15]บ่าย!E120</f>
        <v>0</v>
      </c>
      <c r="F120" s="27">
        <f>'[15]เย็น '!F120+'[15]เช้า '!F120+[15]บ่าย!F120</f>
        <v>2</v>
      </c>
      <c r="G120" s="27">
        <f>'[15]เย็น '!G120+'[15]เช้า '!G120+[15]บ่าย!G120</f>
        <v>0</v>
      </c>
      <c r="H120" s="27">
        <f>'[15]เย็น '!H120+'[15]เช้า '!H120+[15]บ่าย!H120</f>
        <v>0</v>
      </c>
      <c r="I120" s="27">
        <f>'[15]เย็น '!I120+'[15]เช้า '!I120+[15]บ่าย!I120</f>
        <v>0</v>
      </c>
      <c r="J120" s="19">
        <f t="shared" si="5"/>
        <v>0</v>
      </c>
      <c r="K120" s="27">
        <f>'[15]เย็น '!J120+'[15]เช้า '!J120+[15]บ่าย!J120</f>
        <v>0</v>
      </c>
      <c r="L120" s="27">
        <v>4</v>
      </c>
      <c r="M120" s="28">
        <f t="shared" si="14"/>
        <v>6</v>
      </c>
      <c r="N120" s="21">
        <v>14</v>
      </c>
      <c r="O120" s="21">
        <v>38</v>
      </c>
      <c r="P120" s="21"/>
      <c r="Q120" s="21"/>
      <c r="R120" s="29">
        <f t="shared" si="15"/>
        <v>46</v>
      </c>
    </row>
    <row r="121" spans="2:18" x14ac:dyDescent="0.25">
      <c r="B121" s="21">
        <v>1200001</v>
      </c>
      <c r="C121" s="38" t="s">
        <v>41</v>
      </c>
      <c r="D121" s="27">
        <f>'[15]เย็น '!D121+'[15]เช้า '!D121+[15]บ่าย!D121</f>
        <v>0</v>
      </c>
      <c r="E121" s="27">
        <f>'[15]เย็น '!E121+'[15]เช้า '!E121+[15]บ่าย!E121</f>
        <v>5</v>
      </c>
      <c r="F121" s="27">
        <f>'[15]เย็น '!F121+'[15]เช้า '!F121+[15]บ่าย!F121</f>
        <v>0</v>
      </c>
      <c r="G121" s="27">
        <f>'[15]เย็น '!G121+'[15]เช้า '!G121+[15]บ่าย!G121</f>
        <v>0</v>
      </c>
      <c r="H121" s="27">
        <f>'[15]เย็น '!H121+'[15]เช้า '!H121+[15]บ่าย!H121</f>
        <v>0</v>
      </c>
      <c r="I121" s="27">
        <f>'[15]เย็น '!I121+'[15]เช้า '!I121+[15]บ่าย!I121</f>
        <v>0</v>
      </c>
      <c r="J121" s="19">
        <f t="shared" si="5"/>
        <v>0</v>
      </c>
      <c r="K121" s="27">
        <f>'[15]เย็น '!J121+'[15]เช้า '!J121+[15]บ่าย!J121</f>
        <v>0</v>
      </c>
      <c r="L121" s="27">
        <v>4</v>
      </c>
      <c r="M121" s="28">
        <f t="shared" si="14"/>
        <v>9</v>
      </c>
      <c r="N121" s="21">
        <v>84</v>
      </c>
      <c r="O121" s="21">
        <v>32</v>
      </c>
      <c r="P121" s="21"/>
      <c r="Q121" s="21"/>
      <c r="R121" s="29">
        <f t="shared" si="15"/>
        <v>107</v>
      </c>
    </row>
    <row r="122" spans="2:18" x14ac:dyDescent="0.25">
      <c r="B122" s="21">
        <v>1005761</v>
      </c>
      <c r="C122" s="38" t="s">
        <v>42</v>
      </c>
      <c r="D122" s="27">
        <f>'[15]เย็น '!D122+'[15]เช้า '!D122+[15]บ่าย!D122</f>
        <v>0</v>
      </c>
      <c r="E122" s="27">
        <f>'[15]เย็น '!E122+'[15]เช้า '!E122+[15]บ่าย!E122</f>
        <v>0</v>
      </c>
      <c r="F122" s="27">
        <f>'[15]เย็น '!F122+'[15]เช้า '!F122+[15]บ่าย!F122</f>
        <v>0</v>
      </c>
      <c r="G122" s="27">
        <f>'[15]เย็น '!G122+'[15]เช้า '!G122+[15]บ่าย!G122</f>
        <v>0</v>
      </c>
      <c r="H122" s="27">
        <f>'[15]เย็น '!H122+'[15]เช้า '!H122+[15]บ่าย!H122</f>
        <v>0</v>
      </c>
      <c r="I122" s="27">
        <f>'[15]เย็น '!I122+'[15]เช้า '!I122+[15]บ่าย!I122</f>
        <v>0</v>
      </c>
      <c r="J122" s="19">
        <f t="shared" si="5"/>
        <v>0</v>
      </c>
      <c r="K122" s="27">
        <f>'[15]เย็น '!J122+'[15]เช้า '!J122+[15]บ่าย!J122</f>
        <v>0</v>
      </c>
      <c r="L122" s="27">
        <f>'[15]เย็น '!K122+'[15]เช้า '!K122+[15]บ่าย!K122</f>
        <v>0</v>
      </c>
      <c r="M122" s="28">
        <f t="shared" si="14"/>
        <v>0</v>
      </c>
      <c r="N122" s="21"/>
      <c r="O122" s="21"/>
      <c r="P122" s="21"/>
      <c r="Q122" s="21"/>
      <c r="R122" s="29">
        <f t="shared" si="15"/>
        <v>0</v>
      </c>
    </row>
    <row r="123" spans="2:18" x14ac:dyDescent="0.25">
      <c r="B123" s="21">
        <v>1114501</v>
      </c>
      <c r="C123" s="38" t="s">
        <v>43</v>
      </c>
      <c r="D123" s="27">
        <f>'[15]เย็น '!D123+'[15]เช้า '!D123+[15]บ่าย!D123</f>
        <v>4</v>
      </c>
      <c r="E123" s="27">
        <f>'[15]เย็น '!E123+'[15]เช้า '!E123+[15]บ่าย!E123</f>
        <v>7</v>
      </c>
      <c r="F123" s="27">
        <f>'[15]เย็น '!F123+'[15]เช้า '!F123+[15]บ่าย!F123</f>
        <v>9</v>
      </c>
      <c r="G123" s="27">
        <f>'[15]เย็น '!G123+'[15]เช้า '!G123+[15]บ่าย!G123</f>
        <v>11</v>
      </c>
      <c r="H123" s="27">
        <f>'[15]เย็น '!H123+'[15]เช้า '!H123+[15]บ่าย!H123</f>
        <v>0</v>
      </c>
      <c r="I123" s="27">
        <f>'[15]เย็น '!I123+'[15]เช้า '!I123+[15]บ่าย!I123</f>
        <v>0</v>
      </c>
      <c r="J123" s="19">
        <f t="shared" si="5"/>
        <v>11</v>
      </c>
      <c r="K123" s="27">
        <f>'[15]เย็น '!J123+'[15]เช้า '!J123+[15]บ่าย!J123</f>
        <v>0</v>
      </c>
      <c r="L123" s="27">
        <f>'[15]เย็น '!K123+'[15]เช้า '!K123+[15]บ่าย!K123</f>
        <v>0</v>
      </c>
      <c r="M123" s="28">
        <f t="shared" si="14"/>
        <v>42</v>
      </c>
      <c r="N123" s="21">
        <v>50</v>
      </c>
      <c r="O123" s="21">
        <v>76</v>
      </c>
      <c r="P123" s="21"/>
      <c r="Q123" s="21"/>
      <c r="R123" s="29">
        <f t="shared" si="15"/>
        <v>84</v>
      </c>
    </row>
    <row r="124" spans="2:18" x14ac:dyDescent="0.25">
      <c r="B124" s="21">
        <v>1114502</v>
      </c>
      <c r="C124" s="38" t="s">
        <v>44</v>
      </c>
      <c r="D124" s="27">
        <f>'[15]เย็น '!D124+'[15]เช้า '!D124+[15]บ่าย!D124</f>
        <v>1</v>
      </c>
      <c r="E124" s="27">
        <f>'[15]เย็น '!E124+'[15]เช้า '!E124+[15]บ่าย!E124</f>
        <v>13</v>
      </c>
      <c r="F124" s="27">
        <f>'[15]เย็น '!F124+'[15]เช้า '!F124+[15]บ่าย!F124</f>
        <v>3</v>
      </c>
      <c r="G124" s="27">
        <f>'[15]เย็น '!G124+'[15]เช้า '!G124+[15]บ่าย!G124</f>
        <v>17</v>
      </c>
      <c r="H124" s="27">
        <f>'[15]เย็น '!H124+'[15]เช้า '!H124+[15]บ่าย!H124</f>
        <v>0</v>
      </c>
      <c r="I124" s="27">
        <f>'[15]เย็น '!I124+'[15]เช้า '!I124+[15]บ่าย!I124</f>
        <v>0</v>
      </c>
      <c r="J124" s="19">
        <f t="shared" si="5"/>
        <v>17</v>
      </c>
      <c r="K124" s="27">
        <f>'[15]เย็น '!J124+'[15]เช้า '!J124+[15]บ่าย!J124</f>
        <v>0</v>
      </c>
      <c r="L124" s="27">
        <f>'[15]เย็น '!K124+'[15]เช้า '!K124+[15]บ่าย!K124</f>
        <v>0</v>
      </c>
      <c r="M124" s="28">
        <f t="shared" si="14"/>
        <v>51</v>
      </c>
      <c r="N124" s="21"/>
      <c r="O124" s="21">
        <v>33</v>
      </c>
      <c r="P124" s="21"/>
      <c r="Q124" s="21"/>
      <c r="R124" s="29">
        <f t="shared" si="15"/>
        <v>-18</v>
      </c>
    </row>
    <row r="125" spans="2:18" x14ac:dyDescent="0.25">
      <c r="B125" s="21">
        <v>1114503</v>
      </c>
      <c r="C125" s="38" t="s">
        <v>45</v>
      </c>
      <c r="D125" s="27">
        <f>'[15]เย็น '!D125+'[15]เช้า '!D125+[15]บ่าย!D125</f>
        <v>0</v>
      </c>
      <c r="E125" s="27">
        <f>'[15]เย็น '!E125+'[15]เช้า '!E125+[15]บ่าย!E125</f>
        <v>0</v>
      </c>
      <c r="F125" s="27">
        <f>'[15]เย็น '!F125+'[15]เช้า '!F125+[15]บ่าย!F125</f>
        <v>0</v>
      </c>
      <c r="G125" s="27">
        <f>'[15]เย็น '!G125+'[15]เช้า '!G125+[15]บ่าย!G125</f>
        <v>0</v>
      </c>
      <c r="H125" s="27">
        <f>'[15]เย็น '!H125+'[15]เช้า '!H125+[15]บ่าย!H125</f>
        <v>0</v>
      </c>
      <c r="I125" s="27">
        <f>'[15]เย็น '!I125+'[15]เช้า '!I125+[15]บ่าย!I125</f>
        <v>0</v>
      </c>
      <c r="J125" s="19">
        <f t="shared" si="5"/>
        <v>0</v>
      </c>
      <c r="K125" s="27">
        <f>'[15]เย็น '!J125+'[15]เช้า '!J125+[15]บ่าย!J125</f>
        <v>0</v>
      </c>
      <c r="L125" s="27">
        <f>'[15]เย็น '!K125+'[15]เช้า '!K125+[15]บ่าย!K125</f>
        <v>0</v>
      </c>
      <c r="M125" s="28">
        <f t="shared" si="14"/>
        <v>0</v>
      </c>
      <c r="N125" s="21"/>
      <c r="O125" s="21"/>
      <c r="P125" s="21"/>
      <c r="Q125" s="21"/>
      <c r="R125" s="29">
        <f t="shared" si="15"/>
        <v>0</v>
      </c>
    </row>
    <row r="126" spans="2:18" x14ac:dyDescent="0.25">
      <c r="B126" s="21">
        <v>1124021</v>
      </c>
      <c r="C126" s="38" t="s">
        <v>46</v>
      </c>
      <c r="D126" s="27">
        <f>'[15]เย็น '!D126+'[15]เช้า '!D126+[15]บ่าย!D126</f>
        <v>0</v>
      </c>
      <c r="E126" s="27">
        <f>'[15]เย็น '!E126+'[15]เช้า '!E126+[15]บ่าย!E126</f>
        <v>4</v>
      </c>
      <c r="F126" s="27">
        <f>'[15]เย็น '!F126+'[15]เช้า '!F126+[15]บ่าย!F126</f>
        <v>66</v>
      </c>
      <c r="G126" s="27">
        <f>'[15]เย็น '!G126+'[15]เช้า '!G126+[15]บ่าย!G126</f>
        <v>5</v>
      </c>
      <c r="H126" s="27">
        <f>'[15]เย็น '!H126+'[15]เช้า '!H126+[15]บ่าย!H126</f>
        <v>0</v>
      </c>
      <c r="I126" s="27">
        <f>'[15]เย็น '!I126+'[15]เช้า '!I126+[15]บ่าย!I126</f>
        <v>0</v>
      </c>
      <c r="J126" s="19">
        <f t="shared" si="5"/>
        <v>5</v>
      </c>
      <c r="K126" s="27">
        <f>'[15]เย็น '!J126+'[15]เช้า '!J126+[15]บ่าย!J126</f>
        <v>0</v>
      </c>
      <c r="L126" s="27">
        <f>'[15]เย็น '!K126+'[15]เช้า '!K126+[15]บ่าย!K126</f>
        <v>0</v>
      </c>
      <c r="M126" s="28">
        <f t="shared" si="14"/>
        <v>80</v>
      </c>
      <c r="N126" s="21">
        <v>80</v>
      </c>
      <c r="O126" s="21">
        <v>2</v>
      </c>
      <c r="P126" s="21"/>
      <c r="Q126" s="21"/>
      <c r="R126" s="29">
        <f t="shared" si="15"/>
        <v>2</v>
      </c>
    </row>
    <row r="127" spans="2:18" x14ac:dyDescent="0.25">
      <c r="B127" s="21">
        <v>1113084</v>
      </c>
      <c r="C127" s="38" t="s">
        <v>47</v>
      </c>
      <c r="D127" s="27">
        <f>'[15]เย็น '!D127+'[15]เช้า '!D127+[15]บ่าย!D127</f>
        <v>0</v>
      </c>
      <c r="E127" s="27">
        <f>'[15]เย็น '!E127+'[15]เช้า '!E127+[15]บ่าย!E127</f>
        <v>0</v>
      </c>
      <c r="F127" s="27">
        <f>'[15]เย็น '!F127+'[15]เช้า '!F127+[15]บ่าย!F127</f>
        <v>0</v>
      </c>
      <c r="G127" s="27">
        <f>'[15]เย็น '!G127+'[15]เช้า '!G127+[15]บ่าย!G127</f>
        <v>0</v>
      </c>
      <c r="H127" s="27">
        <f>'[15]เย็น '!H127+'[15]เช้า '!H127+[15]บ่าย!H127</f>
        <v>0</v>
      </c>
      <c r="I127" s="27">
        <f>'[15]เย็น '!I127+'[15]เช้า '!I127+[15]บ่าย!I127</f>
        <v>0</v>
      </c>
      <c r="J127" s="19">
        <f t="shared" si="5"/>
        <v>0</v>
      </c>
      <c r="K127" s="27">
        <f>'[15]เย็น '!J127+'[15]เช้า '!J127+[15]บ่าย!J127</f>
        <v>0</v>
      </c>
      <c r="L127" s="27">
        <f>'[15]เย็น '!K127+'[15]เช้า '!K127+[15]บ่าย!K127</f>
        <v>0</v>
      </c>
      <c r="M127" s="28">
        <f t="shared" si="14"/>
        <v>0</v>
      </c>
      <c r="N127" s="21"/>
      <c r="O127" s="21"/>
      <c r="P127" s="21"/>
      <c r="Q127" s="21"/>
      <c r="R127" s="29">
        <f t="shared" si="15"/>
        <v>0</v>
      </c>
    </row>
    <row r="128" spans="2:18" x14ac:dyDescent="0.25">
      <c r="B128" s="21">
        <v>900003</v>
      </c>
      <c r="C128" s="38" t="s">
        <v>48</v>
      </c>
      <c r="D128" s="27">
        <f>'[15]เย็น '!D128+'[15]เช้า '!D128+[15]บ่าย!D128</f>
        <v>0</v>
      </c>
      <c r="E128" s="27">
        <f>'[15]เย็น '!E128+'[15]เช้า '!E128+[15]บ่าย!E128</f>
        <v>0</v>
      </c>
      <c r="F128" s="27">
        <f>'[15]เย็น '!F128+'[15]เช้า '!F128+[15]บ่าย!F128</f>
        <v>0</v>
      </c>
      <c r="G128" s="27">
        <f>'[15]เย็น '!G128+'[15]เช้า '!G128+[15]บ่าย!G128</f>
        <v>0</v>
      </c>
      <c r="H128" s="27">
        <f>'[15]เย็น '!H128+'[15]เช้า '!H128+[15]บ่าย!H128</f>
        <v>0</v>
      </c>
      <c r="I128" s="27">
        <f>'[15]เย็น '!I128+'[15]เช้า '!I128+[15]บ่าย!I128</f>
        <v>0</v>
      </c>
      <c r="J128" s="19">
        <f t="shared" si="5"/>
        <v>0</v>
      </c>
      <c r="K128" s="27">
        <f>'[15]เย็น '!J128+'[15]เช้า '!J128+[15]บ่าย!J128</f>
        <v>0</v>
      </c>
      <c r="L128" s="27">
        <f>'[15]เย็น '!K128+'[15]เช้า '!K128+[15]บ่าย!K128</f>
        <v>0</v>
      </c>
      <c r="M128" s="28">
        <f t="shared" si="14"/>
        <v>0</v>
      </c>
      <c r="N128" s="21"/>
      <c r="O128" s="21"/>
      <c r="P128" s="21"/>
      <c r="Q128" s="21"/>
      <c r="R128" s="29">
        <f t="shared" si="15"/>
        <v>0</v>
      </c>
    </row>
    <row r="129" spans="2:18" x14ac:dyDescent="0.25">
      <c r="B129" s="21">
        <v>900004</v>
      </c>
      <c r="C129" s="38" t="s">
        <v>49</v>
      </c>
      <c r="D129" s="27">
        <f>'[15]เย็น '!D129+'[15]เช้า '!D129+[15]บ่าย!D129</f>
        <v>0</v>
      </c>
      <c r="E129" s="27">
        <f>'[15]เย็น '!E129+'[15]เช้า '!E129+[15]บ่าย!E129</f>
        <v>0</v>
      </c>
      <c r="F129" s="27">
        <f>'[15]เย็น '!F129+'[15]เช้า '!F129+[15]บ่าย!F129</f>
        <v>0</v>
      </c>
      <c r="G129" s="27">
        <f>'[15]เย็น '!G129+'[15]เช้า '!G129+[15]บ่าย!G129</f>
        <v>0</v>
      </c>
      <c r="H129" s="27">
        <f>'[15]เย็น '!H129+'[15]เช้า '!H129+[15]บ่าย!H129</f>
        <v>0</v>
      </c>
      <c r="I129" s="27">
        <f>'[15]เย็น '!I129+'[15]เช้า '!I129+[15]บ่าย!I129</f>
        <v>0</v>
      </c>
      <c r="J129" s="19">
        <f t="shared" si="5"/>
        <v>0</v>
      </c>
      <c r="K129" s="27">
        <f>'[15]เย็น '!J129+'[15]เช้า '!J129+[15]บ่าย!J129</f>
        <v>0</v>
      </c>
      <c r="L129" s="27">
        <f>'[15]เย็น '!K129+'[15]เช้า '!K129+[15]บ่าย!K129</f>
        <v>0</v>
      </c>
      <c r="M129" s="28">
        <f t="shared" si="14"/>
        <v>0</v>
      </c>
      <c r="N129" s="21"/>
      <c r="O129" s="21"/>
      <c r="P129" s="21"/>
      <c r="Q129" s="21"/>
      <c r="R129" s="29">
        <f t="shared" si="15"/>
        <v>0</v>
      </c>
    </row>
    <row r="130" spans="2:18" x14ac:dyDescent="0.25">
      <c r="B130" s="21">
        <v>1200002</v>
      </c>
      <c r="C130" s="38" t="s">
        <v>50</v>
      </c>
      <c r="D130" s="27">
        <f>'[15]เย็น '!D130+'[15]เช้า '!D130+[15]บ่าย!D130</f>
        <v>0</v>
      </c>
      <c r="E130" s="27">
        <f>'[15]เย็น '!E130+'[15]เช้า '!E130+[15]บ่าย!E130</f>
        <v>0</v>
      </c>
      <c r="F130" s="27">
        <f>'[15]เย็น '!F130+'[15]เช้า '!F130+[15]บ่าย!F130</f>
        <v>0</v>
      </c>
      <c r="G130" s="27">
        <f>'[15]เย็น '!G130+'[15]เช้า '!G130+[15]บ่าย!G130</f>
        <v>0</v>
      </c>
      <c r="H130" s="27">
        <f>'[15]เย็น '!H130+'[15]เช้า '!H130+[15]บ่าย!H130</f>
        <v>0</v>
      </c>
      <c r="I130" s="27">
        <f>'[15]เย็น '!I130+'[15]เช้า '!I130+[15]บ่าย!I130</f>
        <v>0</v>
      </c>
      <c r="J130" s="19">
        <f t="shared" si="5"/>
        <v>0</v>
      </c>
      <c r="K130" s="27">
        <f>'[15]เย็น '!J130+'[15]เช้า '!J130+[15]บ่าย!J130</f>
        <v>0</v>
      </c>
      <c r="L130" s="27">
        <f>'[15]เย็น '!K130+'[15]เช้า '!K130+[15]บ่าย!K130</f>
        <v>0</v>
      </c>
      <c r="M130" s="28">
        <f t="shared" si="14"/>
        <v>0</v>
      </c>
      <c r="N130" s="21"/>
      <c r="O130" s="21"/>
      <c r="P130" s="21"/>
      <c r="Q130" s="21"/>
      <c r="R130" s="29">
        <f t="shared" si="15"/>
        <v>0</v>
      </c>
    </row>
    <row r="131" spans="2:18" x14ac:dyDescent="0.25">
      <c r="B131" s="21">
        <v>1200003</v>
      </c>
      <c r="C131" s="38" t="s">
        <v>51</v>
      </c>
      <c r="D131" s="27">
        <f>'[15]เย็น '!D131+'[15]เช้า '!D131+[15]บ่าย!D131</f>
        <v>0</v>
      </c>
      <c r="E131" s="27">
        <f>'[15]เย็น '!E131+'[15]เช้า '!E131+[15]บ่าย!E131</f>
        <v>0</v>
      </c>
      <c r="F131" s="27">
        <f>'[15]เย็น '!F131+'[15]เช้า '!F131+[15]บ่าย!F131</f>
        <v>0</v>
      </c>
      <c r="G131" s="27">
        <f>'[15]เย็น '!G131+'[15]เช้า '!G131+[15]บ่าย!G131</f>
        <v>0</v>
      </c>
      <c r="H131" s="27">
        <f>'[15]เย็น '!H131+'[15]เช้า '!H131+[15]บ่าย!H131</f>
        <v>0</v>
      </c>
      <c r="I131" s="27">
        <f>'[15]เย็น '!I131+'[15]เช้า '!I131+[15]บ่าย!I131</f>
        <v>0</v>
      </c>
      <c r="J131" s="19">
        <f t="shared" si="5"/>
        <v>0</v>
      </c>
      <c r="K131" s="27">
        <f>'[15]เย็น '!J131+'[15]เช้า '!J131+[15]บ่าย!J131</f>
        <v>0</v>
      </c>
      <c r="L131" s="27">
        <f>'[15]เย็น '!K131+'[15]เช้า '!K131+[15]บ่าย!K131</f>
        <v>0</v>
      </c>
      <c r="M131" s="28">
        <f t="shared" si="14"/>
        <v>0</v>
      </c>
      <c r="N131" s="21"/>
      <c r="O131" s="21"/>
      <c r="P131" s="21"/>
      <c r="Q131" s="21"/>
      <c r="R131" s="29">
        <f t="shared" si="15"/>
        <v>0</v>
      </c>
    </row>
    <row r="132" spans="2:18" x14ac:dyDescent="0.25">
      <c r="B132" s="21">
        <v>1200004</v>
      </c>
      <c r="C132" s="38" t="s">
        <v>52</v>
      </c>
      <c r="D132" s="27">
        <f>'[15]เย็น '!D132+'[15]เช้า '!D132+[15]บ่าย!D132</f>
        <v>0</v>
      </c>
      <c r="E132" s="27">
        <f>'[15]เย็น '!E132+'[15]เช้า '!E132+[15]บ่าย!E132</f>
        <v>0</v>
      </c>
      <c r="F132" s="27">
        <f>'[15]เย็น '!F132+'[15]เช้า '!F132+[15]บ่าย!F132</f>
        <v>0</v>
      </c>
      <c r="G132" s="27">
        <f>'[15]เย็น '!G132+'[15]เช้า '!G132+[15]บ่าย!G132</f>
        <v>0</v>
      </c>
      <c r="H132" s="27">
        <f>'[15]เย็น '!H132+'[15]เช้า '!H132+[15]บ่าย!H132</f>
        <v>0</v>
      </c>
      <c r="I132" s="27">
        <f>'[15]เย็น '!I132+'[15]เช้า '!I132+[15]บ่าย!I132</f>
        <v>0</v>
      </c>
      <c r="J132" s="19">
        <f t="shared" si="5"/>
        <v>0</v>
      </c>
      <c r="K132" s="27">
        <f>'[15]เย็น '!J132+'[15]เช้า '!J132+[15]บ่าย!J132</f>
        <v>0</v>
      </c>
      <c r="L132" s="27">
        <f>'[15]เย็น '!K132+'[15]เช้า '!K132+[15]บ่าย!K132</f>
        <v>0</v>
      </c>
      <c r="M132" s="28">
        <f t="shared" si="14"/>
        <v>0</v>
      </c>
      <c r="N132" s="21"/>
      <c r="O132" s="21"/>
      <c r="P132" s="21"/>
      <c r="Q132" s="21"/>
      <c r="R132" s="29">
        <f t="shared" si="15"/>
        <v>0</v>
      </c>
    </row>
    <row r="133" spans="2:18" x14ac:dyDescent="0.25">
      <c r="B133" s="21">
        <v>1200093</v>
      </c>
      <c r="C133" s="38" t="s">
        <v>53</v>
      </c>
      <c r="D133" s="27">
        <f>'[15]เย็น '!D133+'[15]เช้า '!D133+[15]บ่าย!D133</f>
        <v>0</v>
      </c>
      <c r="E133" s="27">
        <f>'[15]เย็น '!E133+'[15]เช้า '!E133+[15]บ่าย!E133</f>
        <v>0</v>
      </c>
      <c r="F133" s="27">
        <f>'[15]เย็น '!F133+'[15]เช้า '!F133+[15]บ่าย!F133</f>
        <v>0</v>
      </c>
      <c r="G133" s="27">
        <f>'[15]เย็น '!G133+'[15]เช้า '!G133+[15]บ่าย!G133</f>
        <v>0</v>
      </c>
      <c r="H133" s="27">
        <f>'[15]เย็น '!H133+'[15]เช้า '!H133+[15]บ่าย!H133</f>
        <v>0</v>
      </c>
      <c r="I133" s="27">
        <f>'[15]เย็น '!I133+'[15]เช้า '!I133+[15]บ่าย!I133</f>
        <v>0</v>
      </c>
      <c r="J133" s="19">
        <f t="shared" si="5"/>
        <v>0</v>
      </c>
      <c r="K133" s="27">
        <f>'[15]เย็น '!J133+'[15]เช้า '!J133+[15]บ่าย!J133</f>
        <v>0</v>
      </c>
      <c r="L133" s="27">
        <f>'[15]เย็น '!K133+'[15]เช้า '!K133+[15]บ่าย!K133</f>
        <v>0</v>
      </c>
      <c r="M133" s="28">
        <f t="shared" si="14"/>
        <v>0</v>
      </c>
      <c r="N133" s="21"/>
      <c r="O133" s="21"/>
      <c r="P133" s="21"/>
      <c r="Q133" s="21"/>
      <c r="R133" s="29">
        <f t="shared" si="15"/>
        <v>0</v>
      </c>
    </row>
    <row r="134" spans="2:18" x14ac:dyDescent="0.25">
      <c r="B134" s="21">
        <v>1200092</v>
      </c>
      <c r="C134" s="37" t="s">
        <v>54</v>
      </c>
      <c r="D134" s="27">
        <f>'[15]เย็น '!D134+'[15]เช้า '!D134+[15]บ่าย!D134</f>
        <v>0</v>
      </c>
      <c r="E134" s="27">
        <f>'[15]เย็น '!E134+'[15]เช้า '!E134+[15]บ่าย!E134</f>
        <v>0</v>
      </c>
      <c r="F134" s="27">
        <f>'[15]เย็น '!F134+'[15]เช้า '!F134+[15]บ่าย!F134</f>
        <v>0</v>
      </c>
      <c r="G134" s="27">
        <f>'[15]เย็น '!G134+'[15]เช้า '!G134+[15]บ่าย!G134</f>
        <v>0</v>
      </c>
      <c r="H134" s="27">
        <f>'[15]เย็น '!H134+'[15]เช้า '!H134+[15]บ่าย!H134</f>
        <v>0</v>
      </c>
      <c r="I134" s="27">
        <f>'[15]เย็น '!I134+'[15]เช้า '!I134+[15]บ่าย!I134</f>
        <v>0</v>
      </c>
      <c r="J134" s="19">
        <f t="shared" ref="J134:J141" si="16">SUM(G134:I134)</f>
        <v>0</v>
      </c>
      <c r="K134" s="27">
        <f>'[15]เย็น '!J134+'[15]เช้า '!J134+[15]บ่าย!J134</f>
        <v>0</v>
      </c>
      <c r="L134" s="27">
        <f>'[15]เย็น '!K134+'[15]เช้า '!K134+[15]บ่าย!K134</f>
        <v>0</v>
      </c>
      <c r="M134" s="28">
        <f t="shared" si="14"/>
        <v>0</v>
      </c>
      <c r="N134" s="21"/>
      <c r="O134" s="21"/>
      <c r="P134" s="21"/>
      <c r="Q134" s="21"/>
      <c r="R134" s="29">
        <f t="shared" si="15"/>
        <v>0</v>
      </c>
    </row>
    <row r="135" spans="2:18" x14ac:dyDescent="0.25">
      <c r="B135" s="39" t="s">
        <v>172</v>
      </c>
      <c r="C135" s="38" t="s">
        <v>55</v>
      </c>
      <c r="D135" s="27">
        <f>'[15]เย็น '!D135+'[15]เช้า '!D135+[15]บ่าย!D135</f>
        <v>0</v>
      </c>
      <c r="E135" s="27">
        <f>'[15]เย็น '!E135+'[15]เช้า '!E135+[15]บ่าย!E135</f>
        <v>1</v>
      </c>
      <c r="F135" s="27">
        <f>'[15]เย็น '!F135+'[15]เช้า '!F135+[15]บ่าย!F135</f>
        <v>0</v>
      </c>
      <c r="G135" s="27">
        <f>'[15]เย็น '!G135+'[15]เช้า '!G135+[15]บ่าย!G135</f>
        <v>0</v>
      </c>
      <c r="H135" s="27">
        <f>'[15]เย็น '!H135+'[15]เช้า '!H135+[15]บ่าย!H135</f>
        <v>0</v>
      </c>
      <c r="I135" s="27">
        <f>'[15]เย็น '!I135+'[15]เช้า '!I135+[15]บ่าย!I135</f>
        <v>0</v>
      </c>
      <c r="J135" s="19">
        <f t="shared" si="16"/>
        <v>0</v>
      </c>
      <c r="K135" s="27">
        <f>'[15]เย็น '!J135+'[15]เช้า '!J135+[15]บ่าย!J135</f>
        <v>0</v>
      </c>
      <c r="L135" s="27">
        <f>'[15]เย็น '!K135+'[15]เช้า '!K135+[15]บ่าย!K135</f>
        <v>0</v>
      </c>
      <c r="M135" s="28">
        <f t="shared" si="14"/>
        <v>1</v>
      </c>
      <c r="N135" s="21"/>
      <c r="O135" s="21"/>
      <c r="P135" s="21"/>
      <c r="Q135" s="21"/>
      <c r="R135" s="29">
        <f t="shared" si="15"/>
        <v>-1</v>
      </c>
    </row>
    <row r="136" spans="2:18" x14ac:dyDescent="0.25">
      <c r="B136" s="39" t="s">
        <v>171</v>
      </c>
      <c r="C136" s="38" t="s">
        <v>56</v>
      </c>
      <c r="D136" s="27">
        <f>'[15]เย็น '!D136+'[15]เช้า '!D136+[15]บ่าย!D136</f>
        <v>0</v>
      </c>
      <c r="E136" s="27">
        <f>'[15]เย็น '!E136+'[15]เช้า '!E136+[15]บ่าย!E136</f>
        <v>0</v>
      </c>
      <c r="F136" s="27">
        <f>'[15]เย็น '!F136+'[15]เช้า '!F136+[15]บ่าย!F136</f>
        <v>0</v>
      </c>
      <c r="G136" s="27">
        <f>'[15]เย็น '!G136+'[15]เช้า '!G136+[15]บ่าย!G136</f>
        <v>0</v>
      </c>
      <c r="H136" s="27">
        <f>'[15]เย็น '!H136+'[15]เช้า '!H136+[15]บ่าย!H136</f>
        <v>0</v>
      </c>
      <c r="I136" s="27">
        <f>'[15]เย็น '!I136+'[15]เช้า '!I136+[15]บ่าย!I136</f>
        <v>0</v>
      </c>
      <c r="J136" s="19">
        <f t="shared" si="16"/>
        <v>0</v>
      </c>
      <c r="K136" s="27">
        <f>'[15]เย็น '!J136+'[15]เช้า '!J136+[15]บ่าย!J136</f>
        <v>0</v>
      </c>
      <c r="L136" s="27">
        <f>'[15]เย็น '!K136+'[15]เช้า '!K136+[15]บ่าย!K136</f>
        <v>0</v>
      </c>
      <c r="M136" s="28">
        <f t="shared" si="14"/>
        <v>0</v>
      </c>
      <c r="N136" s="21"/>
      <c r="O136" s="21"/>
      <c r="P136" s="21"/>
      <c r="Q136" s="21"/>
      <c r="R136" s="29">
        <f t="shared" si="15"/>
        <v>0</v>
      </c>
    </row>
    <row r="137" spans="2:18" x14ac:dyDescent="0.25">
      <c r="B137" s="39">
        <v>20052721</v>
      </c>
      <c r="C137" s="38" t="s">
        <v>185</v>
      </c>
      <c r="D137" s="27">
        <f>'[15]เย็น '!D137+'[15]เช้า '!D137+[15]บ่าย!D137</f>
        <v>0</v>
      </c>
      <c r="E137" s="27">
        <f>'[15]เย็น '!E137+'[15]เช้า '!E137+[15]บ่าย!E137</f>
        <v>0</v>
      </c>
      <c r="F137" s="27">
        <f>'[15]เย็น '!F137+'[15]เช้า '!F137+[15]บ่าย!F137</f>
        <v>0</v>
      </c>
      <c r="G137" s="27">
        <f>'[15]เย็น '!G137+'[15]เช้า '!G137+[15]บ่าย!G137</f>
        <v>0</v>
      </c>
      <c r="H137" s="27">
        <f>'[15]เย็น '!H137+'[15]เช้า '!H137+[15]บ่าย!H137</f>
        <v>0</v>
      </c>
      <c r="I137" s="27">
        <f>'[15]เย็น '!I137+'[15]เช้า '!I137+[15]บ่าย!I137</f>
        <v>0</v>
      </c>
      <c r="J137" s="19">
        <f t="shared" si="16"/>
        <v>0</v>
      </c>
      <c r="K137" s="27">
        <f>'[15]เย็น '!J137+'[15]เช้า '!J137+[15]บ่าย!J137</f>
        <v>0</v>
      </c>
      <c r="L137" s="27">
        <f>'[15]เย็น '!K137+'[15]เช้า '!K137+[15]บ่าย!K137</f>
        <v>0</v>
      </c>
      <c r="M137" s="28">
        <f t="shared" si="14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57</v>
      </c>
      <c r="D138" s="27">
        <f>'[15]เย็น '!D138+'[15]เช้า '!D138+[15]บ่าย!D138</f>
        <v>0</v>
      </c>
      <c r="E138" s="27">
        <f>'[15]เย็น '!E138+'[15]เช้า '!E138+[15]บ่าย!E138</f>
        <v>0</v>
      </c>
      <c r="F138" s="27">
        <f>'[15]เย็น '!F138+'[15]เช้า '!F138+[15]บ่าย!F138</f>
        <v>0</v>
      </c>
      <c r="G138" s="27">
        <f>'[15]เย็น '!G138+'[15]เช้า '!G138+[15]บ่าย!G138</f>
        <v>0</v>
      </c>
      <c r="H138" s="27">
        <f>'[15]เย็น '!H138+'[15]เช้า '!H138+[15]บ่าย!H138</f>
        <v>0</v>
      </c>
      <c r="I138" s="27">
        <f>'[15]เย็น '!I138+'[15]เช้า '!I138+[15]บ่าย!I138</f>
        <v>0</v>
      </c>
      <c r="J138" s="19">
        <f t="shared" si="16"/>
        <v>0</v>
      </c>
      <c r="K138" s="27">
        <f>'[15]เย็น '!J138+'[15]เช้า '!J138+[15]บ่าย!J138</f>
        <v>0</v>
      </c>
      <c r="L138" s="27">
        <f>'[15]เย็น '!K138+'[15]เช้า '!K138+[15]บ่าย!K138</f>
        <v>0</v>
      </c>
      <c r="M138" s="28">
        <f t="shared" si="14"/>
        <v>0</v>
      </c>
      <c r="N138" s="21"/>
      <c r="O138" s="21"/>
      <c r="P138" s="21"/>
      <c r="Q138" s="21"/>
      <c r="R138" s="29">
        <f t="shared" si="15"/>
        <v>0</v>
      </c>
    </row>
    <row r="139" spans="2:18" x14ac:dyDescent="0.25">
      <c r="B139" s="40">
        <v>2</v>
      </c>
      <c r="C139" s="41" t="s">
        <v>58</v>
      </c>
      <c r="D139" s="27">
        <f>'[15]เย็น '!D139+'[15]เช้า '!D139+[15]บ่าย!D139</f>
        <v>0</v>
      </c>
      <c r="E139" s="27">
        <f>'[15]เย็น '!E139+'[15]เช้า '!E139+[15]บ่าย!E139</f>
        <v>0</v>
      </c>
      <c r="F139" s="27">
        <f>'[15]เย็น '!F139+'[15]เช้า '!F139+[15]บ่าย!F139</f>
        <v>0</v>
      </c>
      <c r="G139" s="27">
        <f>'[15]เย็น '!G139+'[15]เช้า '!G139+[15]บ่าย!G139</f>
        <v>0</v>
      </c>
      <c r="H139" s="27">
        <f>'[15]เย็น '!H139+'[15]เช้า '!H139+[15]บ่าย!H139</f>
        <v>0</v>
      </c>
      <c r="I139" s="27">
        <f>'[15]เย็น '!I139+'[15]เช้า '!I139+[15]บ่าย!I139</f>
        <v>0</v>
      </c>
      <c r="J139" s="19">
        <f t="shared" si="16"/>
        <v>0</v>
      </c>
      <c r="K139" s="27">
        <f>'[15]เย็น '!J139+'[15]เช้า '!J139+[15]บ่าย!J139</f>
        <v>0</v>
      </c>
      <c r="L139" s="27">
        <f>'[15]เย็น '!K139+'[15]เช้า '!K139+[15]บ่าย!K139</f>
        <v>0</v>
      </c>
      <c r="M139" s="28">
        <f t="shared" si="14"/>
        <v>0</v>
      </c>
      <c r="N139" s="21"/>
      <c r="O139" s="21"/>
      <c r="P139" s="21"/>
      <c r="Q139" s="21"/>
      <c r="R139" s="29">
        <f t="shared" si="15"/>
        <v>0</v>
      </c>
    </row>
    <row r="140" spans="2:18" x14ac:dyDescent="0.25">
      <c r="B140" s="40">
        <v>3</v>
      </c>
      <c r="C140" s="41" t="s">
        <v>59</v>
      </c>
      <c r="D140" s="27">
        <f>'[15]เย็น '!D140+'[15]เช้า '!D140+[15]บ่าย!D140</f>
        <v>0</v>
      </c>
      <c r="E140" s="27">
        <f>'[15]เย็น '!E140+'[15]เช้า '!E140+[15]บ่าย!E140</f>
        <v>0</v>
      </c>
      <c r="F140" s="27">
        <f>'[15]เย็น '!F140+'[15]เช้า '!F140+[15]บ่าย!F140</f>
        <v>0</v>
      </c>
      <c r="G140" s="27">
        <f>'[15]เย็น '!G140+'[15]เช้า '!G140+[15]บ่าย!G140</f>
        <v>0</v>
      </c>
      <c r="H140" s="27">
        <f>'[15]เย็น '!H140+'[15]เช้า '!H140+[15]บ่าย!H140</f>
        <v>0</v>
      </c>
      <c r="I140" s="27">
        <f>'[15]เย็น '!I140+'[15]เช้า '!I140+[15]บ่าย!I140</f>
        <v>0</v>
      </c>
      <c r="J140" s="19">
        <f t="shared" si="16"/>
        <v>0</v>
      </c>
      <c r="K140" s="27">
        <f>'[15]เย็น '!J140+'[15]เช้า '!J140+[15]บ่าย!J140</f>
        <v>0</v>
      </c>
      <c r="L140" s="27">
        <f>'[15]เย็น '!K140+'[15]เช้า '!K140+[15]บ่าย!K140</f>
        <v>0</v>
      </c>
      <c r="M140" s="28">
        <f t="shared" si="14"/>
        <v>0</v>
      </c>
      <c r="N140" s="21"/>
      <c r="O140" s="21"/>
      <c r="P140" s="21"/>
      <c r="Q140" s="21"/>
      <c r="R140" s="29">
        <f t="shared" si="15"/>
        <v>0</v>
      </c>
    </row>
    <row r="141" spans="2:18" x14ac:dyDescent="0.25">
      <c r="B141" s="40"/>
      <c r="C141" s="41" t="s">
        <v>200</v>
      </c>
      <c r="D141" s="27">
        <f>'[15]เย็น '!D141+'[15]เช้า '!D141+[15]บ่าย!D141</f>
        <v>30</v>
      </c>
      <c r="E141" s="27">
        <f>'[15]เย็น '!E141+'[15]เช้า '!E141+[15]บ่าย!E141</f>
        <v>0</v>
      </c>
      <c r="F141" s="27">
        <f>'[15]เย็น '!F141+'[15]เช้า '!F141+[15]บ่าย!F141</f>
        <v>0</v>
      </c>
      <c r="G141" s="27">
        <f>'[15]เย็น '!G141+'[15]เช้า '!G141+[15]บ่าย!G141</f>
        <v>0</v>
      </c>
      <c r="H141" s="27">
        <f>'[15]เย็น '!H141+'[15]เช้า '!H141+[15]บ่าย!H141</f>
        <v>0</v>
      </c>
      <c r="I141" s="27">
        <f>'[15]เย็น '!I141+'[15]เช้า '!I141+[15]บ่าย!I141</f>
        <v>0</v>
      </c>
      <c r="J141" s="19">
        <f t="shared" si="16"/>
        <v>0</v>
      </c>
      <c r="K141" s="27">
        <f>'[15]เย็น '!J141+'[15]เช้า '!J141+[15]บ่าย!J141</f>
        <v>0</v>
      </c>
      <c r="L141" s="27">
        <f>'[15]เย็น '!K141+'[15]เช้า '!K141+[15]บ่าย!K141</f>
        <v>0</v>
      </c>
      <c r="M141" s="28">
        <f t="shared" si="14"/>
        <v>30</v>
      </c>
      <c r="N141" s="21"/>
      <c r="O141" s="21"/>
      <c r="P141" s="21">
        <v>30</v>
      </c>
      <c r="Q141" s="21"/>
      <c r="R141" s="29">
        <f t="shared" si="15"/>
        <v>0</v>
      </c>
    </row>
    <row r="142" spans="2:18" ht="40.5" customHeight="1" x14ac:dyDescent="0.25">
      <c r="C142" s="42"/>
      <c r="D142" s="28">
        <f>SUM(D114:D141,D90:D99,D79:D87,D69:D76,D7:D66,D102:D111)</f>
        <v>71</v>
      </c>
      <c r="E142" s="28">
        <f t="shared" ref="E142:L142" si="17">SUM(E114:E141,E90:E99,E79:E87,E69:E76,E7:E66,E102:E111)</f>
        <v>115</v>
      </c>
      <c r="F142" s="28">
        <f t="shared" si="17"/>
        <v>190</v>
      </c>
      <c r="G142" s="28">
        <f t="shared" si="17"/>
        <v>236</v>
      </c>
      <c r="H142" s="28">
        <f t="shared" si="17"/>
        <v>0</v>
      </c>
      <c r="I142" s="28">
        <f t="shared" si="17"/>
        <v>0</v>
      </c>
      <c r="J142" s="28"/>
      <c r="K142" s="28">
        <f t="shared" si="17"/>
        <v>0</v>
      </c>
      <c r="L142" s="28">
        <f t="shared" si="17"/>
        <v>193</v>
      </c>
      <c r="M142" s="28">
        <f>SUM(M114:M140,M90:M99,M79:M87,M69:M76,M7:M66,M102:M111)</f>
        <v>933</v>
      </c>
      <c r="N142" s="27">
        <f>SUM(N114:N136,N90:N98,N79:N87,N69:N76,N7:N66)</f>
        <v>1003</v>
      </c>
      <c r="O142" s="27">
        <f>SUM(O114:O136,O90:O98,O79:O87,O69:O76,O7:O66)</f>
        <v>829</v>
      </c>
      <c r="P142" s="27"/>
      <c r="Q142" s="27"/>
      <c r="R142" s="29">
        <f t="shared" ref="R142" si="18">(N142+O142)-M142</f>
        <v>899</v>
      </c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B144" s="43"/>
      <c r="C144" s="42"/>
      <c r="D144" s="44"/>
      <c r="E144" s="44"/>
      <c r="F144" s="44"/>
      <c r="G144" s="44"/>
      <c r="H144" s="44"/>
      <c r="I144" s="44"/>
      <c r="J144" s="44"/>
      <c r="K144" s="44"/>
      <c r="L144" s="44"/>
      <c r="M144" s="45"/>
    </row>
    <row r="145" spans="2:18" s="7" customFormat="1" x14ac:dyDescent="0.25">
      <c r="C145" s="46"/>
      <c r="D145" s="47"/>
      <c r="E145" s="47"/>
      <c r="F145" s="47"/>
      <c r="G145" s="48"/>
      <c r="H145" s="49"/>
      <c r="I145" s="49"/>
      <c r="J145" s="49"/>
      <c r="K145" s="49"/>
      <c r="L145" s="49"/>
      <c r="M145" s="50"/>
      <c r="R145" s="8"/>
    </row>
    <row r="146" spans="2:18" s="7" customFormat="1" x14ac:dyDescent="0.25">
      <c r="B146" s="47" t="s">
        <v>142</v>
      </c>
      <c r="C146" s="47"/>
      <c r="D146" s="51"/>
      <c r="E146" s="51"/>
      <c r="F146" s="51"/>
      <c r="G146" s="52"/>
      <c r="H146" s="48"/>
      <c r="I146" s="47" t="s">
        <v>142</v>
      </c>
      <c r="J146" s="47"/>
      <c r="K146" s="47"/>
      <c r="L146" s="47"/>
      <c r="M146" s="47"/>
      <c r="R146" s="8"/>
    </row>
    <row r="147" spans="2:18" s="7" customFormat="1" x14ac:dyDescent="0.25">
      <c r="B147" s="51" t="s">
        <v>143</v>
      </c>
      <c r="C147" s="51"/>
      <c r="D147" s="53"/>
      <c r="E147" s="53"/>
      <c r="F147" s="53"/>
      <c r="G147" s="53"/>
      <c r="H147" s="53"/>
      <c r="I147" s="51" t="s">
        <v>144</v>
      </c>
      <c r="J147" s="51"/>
      <c r="K147" s="51"/>
      <c r="L147" s="51"/>
      <c r="M147" s="51"/>
      <c r="R147" s="8"/>
    </row>
    <row r="148" spans="2:18" s="7" customFormat="1" x14ac:dyDescent="0.25">
      <c r="B148" s="47"/>
      <c r="C148" s="47"/>
      <c r="D148" s="53"/>
      <c r="E148" s="53"/>
      <c r="F148" s="53"/>
      <c r="G148" s="53"/>
      <c r="H148" s="53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  <c r="R152" s="8"/>
    </row>
    <row r="153" spans="2:18" s="7" customFormat="1" ht="20.399999999999999" x14ac:dyDescent="0.25"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54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  <row r="163" spans="2:18" s="49" customFormat="1" x14ac:dyDescent="0.25">
      <c r="B163" s="7"/>
      <c r="C163" s="7"/>
      <c r="D163" s="47"/>
      <c r="E163" s="47"/>
      <c r="F163" s="47"/>
      <c r="G163" s="47"/>
      <c r="H163" s="47"/>
      <c r="M163" s="55"/>
      <c r="N163" s="7"/>
      <c r="O163" s="7"/>
      <c r="P163" s="7"/>
      <c r="Q163" s="7"/>
      <c r="R163" s="8"/>
    </row>
    <row r="164" spans="2:18" s="49" customFormat="1" x14ac:dyDescent="0.25">
      <c r="B164" s="7"/>
      <c r="C164" s="7"/>
      <c r="D164" s="47"/>
      <c r="E164" s="47"/>
      <c r="F164" s="47"/>
      <c r="G164" s="47"/>
      <c r="H164" s="47"/>
      <c r="M164" s="55"/>
      <c r="N164" s="7"/>
      <c r="O164" s="7"/>
      <c r="P164" s="7"/>
      <c r="Q164" s="7"/>
      <c r="R164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BD4A-1A6C-4692-8BE5-3DF312A21089}">
  <sheetPr>
    <tabColor rgb="FFFF99FF"/>
    <pageSetUpPr fitToPage="1"/>
  </sheetPr>
  <dimension ref="B1:U163"/>
  <sheetViews>
    <sheetView zoomScale="50" zoomScaleNormal="50" workbookViewId="0">
      <pane xSplit="3" ySplit="5" topLeftCell="D67" activePane="bottomRight" state="frozen"/>
      <selection pane="topRight" activeCell="D1" sqref="D1"/>
      <selection pane="bottomLeft" activeCell="A6" sqref="A6"/>
      <selection pane="bottomRight" activeCell="M7" sqref="M7:M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8" t="s">
        <v>170</v>
      </c>
      <c r="K4" s="18" t="s">
        <v>77</v>
      </c>
      <c r="L4" s="18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'[16]เย็น '!D7+'[16]เช้า '!D7+[16]บ่าย!D7</f>
        <v>8</v>
      </c>
      <c r="E7" s="27">
        <f>'[16]เย็น '!E7+'[16]เช้า '!E7+[16]บ่าย!E7</f>
        <v>14</v>
      </c>
      <c r="F7" s="27">
        <f>'[16]เย็น '!F7+'[16]เช้า '!F7+[16]บ่าย!F7</f>
        <v>45</v>
      </c>
      <c r="G7" s="27">
        <f>'[16]เย็น '!G7+'[16]เช้า '!G7+[16]บ่าย!G7</f>
        <v>30</v>
      </c>
      <c r="H7" s="27">
        <f>'[16]เย็น '!H7+'[16]เช้า '!H7+[16]บ่าย!H7</f>
        <v>0</v>
      </c>
      <c r="I7" s="27">
        <f>'[16]เย็น '!I7+'[16]เช้า '!I7+[16]บ่าย!I7</f>
        <v>0</v>
      </c>
      <c r="J7" s="27">
        <f>+G7+H7+I7</f>
        <v>30</v>
      </c>
      <c r="K7" s="27">
        <f>'[16]เย็น '!J7+'[16]เช้า '!J7+[16]บ่าย!J7</f>
        <v>0</v>
      </c>
      <c r="L7" s="27">
        <f>'[16]เย็น '!K7+'[16]เช้า '!K7+[16]บ่าย!K7</f>
        <v>0</v>
      </c>
      <c r="M7" s="28">
        <f>+D7+E7+F7+J7+K7+L7</f>
        <v>97</v>
      </c>
      <c r="N7" s="21"/>
      <c r="O7" s="21"/>
      <c r="P7" s="21"/>
      <c r="Q7" s="21"/>
      <c r="R7" s="29">
        <f>(N7+O7+P7+Q7)-M7</f>
        <v>-97</v>
      </c>
    </row>
    <row r="8" spans="2:18" x14ac:dyDescent="0.25">
      <c r="B8" s="21"/>
      <c r="C8" s="26" t="s">
        <v>81</v>
      </c>
      <c r="D8" s="27">
        <f>'[16]เย็น '!D8+'[16]เช้า '!D8+[16]บ่าย!D8</f>
        <v>0</v>
      </c>
      <c r="E8" s="27">
        <f>'[16]เย็น '!E8+'[16]เช้า '!E8+[16]บ่าย!E8</f>
        <v>0</v>
      </c>
      <c r="F8" s="27">
        <f>'[16]เย็น '!F8+'[16]เช้า '!F8+[16]บ่าย!F8</f>
        <v>0</v>
      </c>
      <c r="G8" s="27">
        <f>'[16]เย็น '!G8+'[16]เช้า '!G8+[16]บ่าย!G8</f>
        <v>0</v>
      </c>
      <c r="H8" s="27">
        <f>'[16]เย็น '!H8+'[16]เช้า '!H8+[16]บ่าย!H8</f>
        <v>0</v>
      </c>
      <c r="I8" s="27">
        <f>'[16]เย็น '!I8+'[16]เช้า '!I8+[16]บ่าย!I8</f>
        <v>0</v>
      </c>
      <c r="J8" s="27">
        <f t="shared" ref="J8:J71" si="0">+G8+H8+I8</f>
        <v>0</v>
      </c>
      <c r="K8" s="27">
        <f>'[16]เย็น '!J8+'[16]เช้า '!J8+[16]บ่าย!J8</f>
        <v>0</v>
      </c>
      <c r="L8" s="27">
        <f>'[16]เย็น '!K8+'[16]เช้า '!K8+[16]บ่าย!K8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'[16]เย็น '!D9+'[16]เช้า '!D9+[16]บ่าย!D9</f>
        <v>0</v>
      </c>
      <c r="E9" s="27">
        <f>'[16]เย็น '!E9+'[16]เช้า '!E9+[16]บ่าย!E9</f>
        <v>0</v>
      </c>
      <c r="F9" s="27">
        <f>'[16]เย็น '!F9+'[16]เช้า '!F9+[16]บ่าย!F9</f>
        <v>0</v>
      </c>
      <c r="G9" s="27">
        <f>'[16]เย็น '!G9+'[16]เช้า '!G9+[16]บ่าย!G9</f>
        <v>0</v>
      </c>
      <c r="H9" s="27">
        <f>'[16]เย็น '!H9+'[16]เช้า '!H9+[16]บ่าย!H9</f>
        <v>0</v>
      </c>
      <c r="I9" s="27">
        <f>'[16]เย็น '!I9+'[16]เช้า '!I9+[16]บ่าย!I9</f>
        <v>0</v>
      </c>
      <c r="J9" s="27">
        <f t="shared" si="0"/>
        <v>0</v>
      </c>
      <c r="K9" s="27">
        <f>'[16]เย็น '!J9+'[16]เช้า '!J9+[16]บ่าย!J9</f>
        <v>0</v>
      </c>
      <c r="L9" s="27">
        <f>'[16]เย็น '!K9+'[16]เช้า '!K9+[16]บ่าย!K9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'[16]เย็น '!D10+'[16]เช้า '!D10+[16]บ่าย!D10</f>
        <v>0</v>
      </c>
      <c r="E10" s="27">
        <f>'[16]เย็น '!E10+'[16]เช้า '!E10+[16]บ่าย!E10</f>
        <v>0</v>
      </c>
      <c r="F10" s="27">
        <f>'[16]เย็น '!F10+'[16]เช้า '!F10+[16]บ่าย!F10</f>
        <v>0</v>
      </c>
      <c r="G10" s="27">
        <f>'[16]เย็น '!G10+'[16]เช้า '!G10+[16]บ่าย!G10</f>
        <v>0</v>
      </c>
      <c r="H10" s="27">
        <f>'[16]เย็น '!H10+'[16]เช้า '!H10+[16]บ่าย!H10</f>
        <v>0</v>
      </c>
      <c r="I10" s="27">
        <f>'[16]เย็น '!I10+'[16]เช้า '!I10+[16]บ่าย!I10</f>
        <v>0</v>
      </c>
      <c r="J10" s="27">
        <f t="shared" si="0"/>
        <v>0</v>
      </c>
      <c r="K10" s="27">
        <f>'[16]เย็น '!J10+'[16]เช้า '!J10+[16]บ่าย!J10</f>
        <v>0</v>
      </c>
      <c r="L10" s="27">
        <f>'[16]เย็น '!K10+'[16]เช้า '!K10+[16]บ่าย!K10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'[16]เย็น '!D11+'[16]เช้า '!D11+[16]บ่าย!D11</f>
        <v>0</v>
      </c>
      <c r="E11" s="27">
        <f>'[16]เย็น '!E11+'[16]เช้า '!E11+[16]บ่าย!E11</f>
        <v>0</v>
      </c>
      <c r="F11" s="27">
        <f>'[16]เย็น '!F11+'[16]เช้า '!F11+[16]บ่าย!F11</f>
        <v>0</v>
      </c>
      <c r="G11" s="27">
        <f>'[16]เย็น '!G11+'[16]เช้า '!G11+[16]บ่าย!G11</f>
        <v>0</v>
      </c>
      <c r="H11" s="27">
        <f>'[16]เย็น '!H11+'[16]เช้า '!H11+[16]บ่าย!H11</f>
        <v>0</v>
      </c>
      <c r="I11" s="27">
        <f>'[16]เย็น '!I11+'[16]เช้า '!I11+[16]บ่าย!I11</f>
        <v>0</v>
      </c>
      <c r="J11" s="27">
        <f t="shared" si="0"/>
        <v>0</v>
      </c>
      <c r="K11" s="27">
        <f>'[16]เย็น '!J11+'[16]เช้า '!J11+[16]บ่าย!J11</f>
        <v>0</v>
      </c>
      <c r="L11" s="27">
        <f>'[16]เย็น '!K11+'[16]เช้า '!K11+[16]บ่าย!K11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'[16]เย็น '!D12+'[16]เช้า '!D12+[16]บ่าย!D12</f>
        <v>0</v>
      </c>
      <c r="E12" s="27">
        <f>'[16]เย็น '!E12+'[16]เช้า '!E12+[16]บ่าย!E12</f>
        <v>0</v>
      </c>
      <c r="F12" s="27">
        <f>'[16]เย็น '!F12+'[16]เช้า '!F12+[16]บ่าย!F12</f>
        <v>0</v>
      </c>
      <c r="G12" s="27">
        <f>'[16]เย็น '!G12+'[16]เช้า '!G12+[16]บ่าย!G12</f>
        <v>0</v>
      </c>
      <c r="H12" s="27">
        <f>'[16]เย็น '!H12+'[16]เช้า '!H12+[16]บ่าย!H12</f>
        <v>0</v>
      </c>
      <c r="I12" s="27">
        <f>'[16]เย็น '!I12+'[16]เช้า '!I12+[16]บ่าย!I12</f>
        <v>0</v>
      </c>
      <c r="J12" s="27">
        <f t="shared" si="0"/>
        <v>0</v>
      </c>
      <c r="K12" s="27">
        <f>'[16]เย็น '!J12+'[16]เช้า '!J12+[16]บ่าย!J12</f>
        <v>0</v>
      </c>
      <c r="L12" s="27">
        <f>'[16]เย็น '!K12+'[16]เช้า '!K12+[16]บ่าย!K12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'[16]เย็น '!D13+'[16]เช้า '!D13+[16]บ่าย!D13</f>
        <v>0</v>
      </c>
      <c r="E13" s="27">
        <f>'[16]เย็น '!E13+'[16]เช้า '!E13+[16]บ่าย!E13</f>
        <v>0</v>
      </c>
      <c r="F13" s="27">
        <f>'[16]เย็น '!F13+'[16]เช้า '!F13+[16]บ่าย!F13</f>
        <v>0</v>
      </c>
      <c r="G13" s="27">
        <f>'[16]เย็น '!G13+'[16]เช้า '!G13+[16]บ่าย!G13</f>
        <v>0</v>
      </c>
      <c r="H13" s="27">
        <f>'[16]เย็น '!H13+'[16]เช้า '!H13+[16]บ่าย!H13</f>
        <v>0</v>
      </c>
      <c r="I13" s="27">
        <f>'[16]เย็น '!I13+'[16]เช้า '!I13+[16]บ่าย!I13</f>
        <v>0</v>
      </c>
      <c r="J13" s="27">
        <f t="shared" si="0"/>
        <v>0</v>
      </c>
      <c r="K13" s="27">
        <f>'[16]เย็น '!J13+'[16]เช้า '!J13+[16]บ่าย!J13</f>
        <v>0</v>
      </c>
      <c r="L13" s="27">
        <f>'[16]เย็น '!K13+'[16]เช้า '!K13+[16]บ่าย!K13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'[16]เย็น '!D14+'[16]เช้า '!D14+[16]บ่าย!D14</f>
        <v>0</v>
      </c>
      <c r="E14" s="27">
        <f>'[16]เย็น '!E14+'[16]เช้า '!E14+[16]บ่าย!E14</f>
        <v>0</v>
      </c>
      <c r="F14" s="27">
        <f>'[16]เย็น '!F14+'[16]เช้า '!F14+[16]บ่าย!F14</f>
        <v>0</v>
      </c>
      <c r="G14" s="27">
        <f>'[16]เย็น '!G14+'[16]เช้า '!G14+[16]บ่าย!G14</f>
        <v>0</v>
      </c>
      <c r="H14" s="27">
        <f>'[16]เย็น '!H14+'[16]เช้า '!H14+[16]บ่าย!H14</f>
        <v>0</v>
      </c>
      <c r="I14" s="27">
        <f>'[16]เย็น '!I14+'[16]เช้า '!I14+[16]บ่าย!I14</f>
        <v>0</v>
      </c>
      <c r="J14" s="27">
        <f t="shared" si="0"/>
        <v>0</v>
      </c>
      <c r="K14" s="27">
        <f>'[16]เย็น '!J14+'[16]เช้า '!J14+[16]บ่าย!J14</f>
        <v>0</v>
      </c>
      <c r="L14" s="27">
        <f>'[16]เย็น '!K14+'[16]เช้า '!K14+[16]บ่าย!K14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'[16]เย็น '!D15+'[16]เช้า '!D15+[16]บ่าย!D15</f>
        <v>0</v>
      </c>
      <c r="E15" s="27">
        <f>'[16]เย็น '!E15+'[16]เช้า '!E15+[16]บ่าย!E15</f>
        <v>0</v>
      </c>
      <c r="F15" s="27">
        <f>'[16]เย็น '!F15+'[16]เช้า '!F15+[16]บ่าย!F15</f>
        <v>0</v>
      </c>
      <c r="G15" s="27">
        <f>'[16]เย็น '!G15+'[16]เช้า '!G15+[16]บ่าย!G15</f>
        <v>0</v>
      </c>
      <c r="H15" s="27">
        <f>'[16]เย็น '!H15+'[16]เช้า '!H15+[16]บ่าย!H15</f>
        <v>0</v>
      </c>
      <c r="I15" s="27">
        <f>'[16]เย็น '!I15+'[16]เช้า '!I15+[16]บ่าย!I15</f>
        <v>0</v>
      </c>
      <c r="J15" s="27">
        <f t="shared" si="0"/>
        <v>0</v>
      </c>
      <c r="K15" s="27">
        <f>'[16]เย็น '!J15+'[16]เช้า '!J15+[16]บ่าย!J15</f>
        <v>0</v>
      </c>
      <c r="L15" s="27">
        <f>'[16]เย็น '!K15+'[16]เช้า '!K15+[16]บ่าย!K15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'[16]เย็น '!D16+'[16]เช้า '!D16+[16]บ่าย!D16</f>
        <v>0</v>
      </c>
      <c r="E16" s="27">
        <f>'[16]เย็น '!E16+'[16]เช้า '!E16+[16]บ่าย!E16</f>
        <v>0</v>
      </c>
      <c r="F16" s="27">
        <f>'[16]เย็น '!F16+'[16]เช้า '!F16+[16]บ่าย!F16</f>
        <v>0</v>
      </c>
      <c r="G16" s="27">
        <f>'[16]เย็น '!G16+'[16]เช้า '!G16+[16]บ่าย!G16</f>
        <v>0</v>
      </c>
      <c r="H16" s="27">
        <f>'[16]เย็น '!H16+'[16]เช้า '!H16+[16]บ่าย!H16</f>
        <v>0</v>
      </c>
      <c r="I16" s="27">
        <f>'[16]เย็น '!I16+'[16]เช้า '!I16+[16]บ่าย!I16</f>
        <v>0</v>
      </c>
      <c r="J16" s="27">
        <f t="shared" si="0"/>
        <v>0</v>
      </c>
      <c r="K16" s="27">
        <f>'[16]เย็น '!J16+'[16]เช้า '!J16+[16]บ่าย!J16</f>
        <v>0</v>
      </c>
      <c r="L16" s="27">
        <f>'[16]เย็น '!K16+'[16]เช้า '!K16+[16]บ่าย!K16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'[16]เย็น '!D17+'[16]เช้า '!D17+[16]บ่าย!D17</f>
        <v>0</v>
      </c>
      <c r="E17" s="27">
        <f>'[16]เย็น '!E17+'[16]เช้า '!E17+[16]บ่าย!E17</f>
        <v>0</v>
      </c>
      <c r="F17" s="27">
        <f>'[16]เย็น '!F17+'[16]เช้า '!F17+[16]บ่าย!F17</f>
        <v>0</v>
      </c>
      <c r="G17" s="27">
        <f>'[16]เย็น '!G17+'[16]เช้า '!G17+[16]บ่าย!G17</f>
        <v>0</v>
      </c>
      <c r="H17" s="27">
        <f>'[16]เย็น '!H17+'[16]เช้า '!H17+[16]บ่าย!H17</f>
        <v>0</v>
      </c>
      <c r="I17" s="27">
        <f>'[16]เย็น '!I17+'[16]เช้า '!I17+[16]บ่าย!I17</f>
        <v>0</v>
      </c>
      <c r="J17" s="27">
        <f t="shared" si="0"/>
        <v>0</v>
      </c>
      <c r="K17" s="27">
        <f>'[16]เย็น '!J17+'[16]เช้า '!J17+[16]บ่าย!J17</f>
        <v>0</v>
      </c>
      <c r="L17" s="27">
        <f>'[16]เย็น '!K17+'[16]เช้า '!K17+[16]บ่าย!K17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'[16]เย็น '!D18+'[16]เช้า '!D18+[16]บ่าย!D18</f>
        <v>0</v>
      </c>
      <c r="E18" s="27">
        <f>'[16]เย็น '!E18+'[16]เช้า '!E18+[16]บ่าย!E18</f>
        <v>0</v>
      </c>
      <c r="F18" s="27">
        <f>'[16]เย็น '!F18+'[16]เช้า '!F18+[16]บ่าย!F18</f>
        <v>0</v>
      </c>
      <c r="G18" s="27">
        <f>'[16]เย็น '!G18+'[16]เช้า '!G18+[16]บ่าย!G18</f>
        <v>0</v>
      </c>
      <c r="H18" s="27">
        <f>'[16]เย็น '!H18+'[16]เช้า '!H18+[16]บ่าย!H18</f>
        <v>0</v>
      </c>
      <c r="I18" s="27">
        <f>'[16]เย็น '!I18+'[16]เช้า '!I18+[16]บ่าย!I18</f>
        <v>0</v>
      </c>
      <c r="J18" s="27">
        <f t="shared" si="0"/>
        <v>0</v>
      </c>
      <c r="K18" s="27">
        <f>'[16]เย็น '!J18+'[16]เช้า '!J18+[16]บ่าย!J18</f>
        <v>0</v>
      </c>
      <c r="L18" s="27">
        <f>'[16]เย็น '!K18+'[16]เช้า '!K18+[16]บ่าย!K18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'[16]เย็น '!D19+'[16]เช้า '!D19+[16]บ่าย!D19</f>
        <v>0</v>
      </c>
      <c r="E19" s="27">
        <f>'[16]เย็น '!E19+'[16]เช้า '!E19+[16]บ่าย!E19</f>
        <v>0</v>
      </c>
      <c r="F19" s="27">
        <f>'[16]เย็น '!F19+'[16]เช้า '!F19+[16]บ่าย!F19</f>
        <v>0</v>
      </c>
      <c r="G19" s="27">
        <f>'[16]เย็น '!G19+'[16]เช้า '!G19+[16]บ่าย!G19</f>
        <v>0</v>
      </c>
      <c r="H19" s="27">
        <f>'[16]เย็น '!H19+'[16]เช้า '!H19+[16]บ่าย!H19</f>
        <v>0</v>
      </c>
      <c r="I19" s="27">
        <f>'[16]เย็น '!I19+'[16]เช้า '!I19+[16]บ่าย!I19</f>
        <v>0</v>
      </c>
      <c r="J19" s="27">
        <f t="shared" si="0"/>
        <v>0</v>
      </c>
      <c r="K19" s="27">
        <f>'[16]เย็น '!J19+'[16]เช้า '!J19+[16]บ่าย!J19</f>
        <v>0</v>
      </c>
      <c r="L19" s="27">
        <f>'[16]เย็น '!K19+'[16]เช้า '!K19+[16]บ่าย!K19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'[16]เย็น '!D20+'[16]เช้า '!D20+[16]บ่าย!D20</f>
        <v>0</v>
      </c>
      <c r="E20" s="27">
        <f>'[16]เย็น '!E20+'[16]เช้า '!E20+[16]บ่าย!E20</f>
        <v>0</v>
      </c>
      <c r="F20" s="27">
        <f>'[16]เย็น '!F20+'[16]เช้า '!F20+[16]บ่าย!F20</f>
        <v>0</v>
      </c>
      <c r="G20" s="27">
        <f>'[16]เย็น '!G20+'[16]เช้า '!G20+[16]บ่าย!G20</f>
        <v>0</v>
      </c>
      <c r="H20" s="27">
        <f>'[16]เย็น '!H20+'[16]เช้า '!H20+[16]บ่าย!H20</f>
        <v>0</v>
      </c>
      <c r="I20" s="27">
        <f>'[16]เย็น '!I20+'[16]เช้า '!I20+[16]บ่าย!I20</f>
        <v>0</v>
      </c>
      <c r="J20" s="27">
        <f t="shared" si="0"/>
        <v>0</v>
      </c>
      <c r="K20" s="27">
        <f>'[16]เย็น '!J20+'[16]เช้า '!J20+[16]บ่าย!J20</f>
        <v>0</v>
      </c>
      <c r="L20" s="27">
        <f>'[16]เย็น '!K20+'[16]เช้า '!K20+[16]บ่าย!K20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'[16]เย็น '!D21+'[16]เช้า '!D21+[16]บ่าย!D21</f>
        <v>0</v>
      </c>
      <c r="E21" s="27">
        <f>'[16]เย็น '!E21+'[16]เช้า '!E21+[16]บ่าย!E21</f>
        <v>0</v>
      </c>
      <c r="F21" s="27">
        <f>'[16]เย็น '!F21+'[16]เช้า '!F21+[16]บ่าย!F21</f>
        <v>0</v>
      </c>
      <c r="G21" s="27">
        <f>'[16]เย็น '!G21+'[16]เช้า '!G21+[16]บ่าย!G21</f>
        <v>0</v>
      </c>
      <c r="H21" s="27">
        <f>'[16]เย็น '!H21+'[16]เช้า '!H21+[16]บ่าย!H21</f>
        <v>0</v>
      </c>
      <c r="I21" s="27">
        <f>'[16]เย็น '!I21+'[16]เช้า '!I21+[16]บ่าย!I21</f>
        <v>0</v>
      </c>
      <c r="J21" s="27">
        <f t="shared" si="0"/>
        <v>0</v>
      </c>
      <c r="K21" s="27">
        <f>'[16]เย็น '!J21+'[16]เช้า '!J21+[16]บ่าย!J21</f>
        <v>0</v>
      </c>
      <c r="L21" s="27">
        <f>'[16]เย็น '!K21+'[16]เช้า '!K21+[16]บ่าย!K21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'[16]เย็น '!D22+'[16]เช้า '!D22+[16]บ่าย!D22</f>
        <v>0</v>
      </c>
      <c r="E22" s="27">
        <f>'[16]เย็น '!E22+'[16]เช้า '!E22+[16]บ่าย!E22</f>
        <v>0</v>
      </c>
      <c r="F22" s="27">
        <f>'[16]เย็น '!F22+'[16]เช้า '!F22+[16]บ่าย!F22</f>
        <v>0</v>
      </c>
      <c r="G22" s="27">
        <f>'[16]เย็น '!G22+'[16]เช้า '!G22+[16]บ่าย!G22</f>
        <v>0</v>
      </c>
      <c r="H22" s="27">
        <f>'[16]เย็น '!H22+'[16]เช้า '!H22+[16]บ่าย!H22</f>
        <v>0</v>
      </c>
      <c r="I22" s="27">
        <f>'[16]เย็น '!I22+'[16]เช้า '!I22+[16]บ่าย!I22</f>
        <v>0</v>
      </c>
      <c r="J22" s="27">
        <f t="shared" si="0"/>
        <v>0</v>
      </c>
      <c r="K22" s="27">
        <f>'[16]เย็น '!J22+'[16]เช้า '!J22+[16]บ่าย!J22</f>
        <v>0</v>
      </c>
      <c r="L22" s="27">
        <f>'[16]เย็น '!K22+'[16]เช้า '!K22+[16]บ่าย!K22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'[16]เย็น '!D23+'[16]เช้า '!D23+[16]บ่าย!D23</f>
        <v>0</v>
      </c>
      <c r="E23" s="27">
        <f>'[16]เย็น '!E23+'[16]เช้า '!E23+[16]บ่าย!E23</f>
        <v>0</v>
      </c>
      <c r="F23" s="27">
        <f>'[16]เย็น '!F23+'[16]เช้า '!F23+[16]บ่าย!F23</f>
        <v>0</v>
      </c>
      <c r="G23" s="27">
        <f>'[16]เย็น '!G23+'[16]เช้า '!G23+[16]บ่าย!G23</f>
        <v>0</v>
      </c>
      <c r="H23" s="27">
        <f>'[16]เย็น '!H23+'[16]เช้า '!H23+[16]บ่าย!H23</f>
        <v>0</v>
      </c>
      <c r="I23" s="27">
        <f>'[16]เย็น '!I23+'[16]เช้า '!I23+[16]บ่าย!I23</f>
        <v>0</v>
      </c>
      <c r="J23" s="27">
        <f t="shared" si="0"/>
        <v>0</v>
      </c>
      <c r="K23" s="27">
        <f>'[16]เย็น '!J23+'[16]เช้า '!J23+[16]บ่าย!J23</f>
        <v>0</v>
      </c>
      <c r="L23" s="27">
        <f>'[16]เย็น '!K23+'[16]เช้า '!K23+[16]บ่าย!K23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'[16]เย็น '!D24+'[16]เช้า '!D24+[16]บ่าย!D24</f>
        <v>0</v>
      </c>
      <c r="E24" s="27">
        <f>'[16]เย็น '!E24+'[16]เช้า '!E24+[16]บ่าย!E24</f>
        <v>0</v>
      </c>
      <c r="F24" s="27">
        <f>'[16]เย็น '!F24+'[16]เช้า '!F24+[16]บ่าย!F24</f>
        <v>0</v>
      </c>
      <c r="G24" s="27">
        <f>'[16]เย็น '!G24+'[16]เช้า '!G24+[16]บ่าย!G24</f>
        <v>0</v>
      </c>
      <c r="H24" s="27">
        <f>'[16]เย็น '!H24+'[16]เช้า '!H24+[16]บ่าย!H24</f>
        <v>0</v>
      </c>
      <c r="I24" s="27">
        <f>'[16]เย็น '!I24+'[16]เช้า '!I24+[16]บ่าย!I24</f>
        <v>0</v>
      </c>
      <c r="J24" s="27">
        <f t="shared" si="0"/>
        <v>0</v>
      </c>
      <c r="K24" s="27">
        <f>'[16]เย็น '!J24+'[16]เช้า '!J24+[16]บ่าย!J24</f>
        <v>0</v>
      </c>
      <c r="L24" s="27">
        <f>'[16]เย็น '!K24+'[16]เช้า '!K24+[16]บ่าย!K24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'[16]เย็น '!D25+'[16]เช้า '!D25+[16]บ่าย!D25</f>
        <v>0</v>
      </c>
      <c r="E25" s="27">
        <f>'[16]เย็น '!E25+'[16]เช้า '!E25+[16]บ่าย!E25</f>
        <v>6</v>
      </c>
      <c r="F25" s="27">
        <f>'[16]เย็น '!F25+'[16]เช้า '!F25+[16]บ่าย!F25</f>
        <v>6</v>
      </c>
      <c r="G25" s="27">
        <f>'[16]เย็น '!G25+'[16]เช้า '!G25+[16]บ่าย!G25</f>
        <v>2</v>
      </c>
      <c r="H25" s="27">
        <f>'[16]เย็น '!H25+'[16]เช้า '!H25+[16]บ่าย!H25</f>
        <v>0</v>
      </c>
      <c r="I25" s="27">
        <f>'[16]เย็น '!I25+'[16]เช้า '!I25+[16]บ่าย!I25</f>
        <v>0</v>
      </c>
      <c r="J25" s="27">
        <f t="shared" si="0"/>
        <v>2</v>
      </c>
      <c r="K25" s="27">
        <f>'[16]เย็น '!J25+'[16]เช้า '!J25+[16]บ่าย!J25</f>
        <v>0</v>
      </c>
      <c r="L25" s="27">
        <f>'[16]เย็น '!K25+'[16]เช้า '!K25+[16]บ่าย!K25</f>
        <v>0</v>
      </c>
      <c r="M25" s="28">
        <f t="shared" si="1"/>
        <v>14</v>
      </c>
      <c r="N25" s="21"/>
      <c r="O25" s="21"/>
      <c r="P25" s="21"/>
      <c r="Q25" s="21"/>
      <c r="R25" s="29">
        <f t="shared" si="2"/>
        <v>-14</v>
      </c>
    </row>
    <row r="26" spans="2:18" x14ac:dyDescent="0.25">
      <c r="B26" s="21">
        <v>1004055</v>
      </c>
      <c r="C26" s="26" t="s">
        <v>6</v>
      </c>
      <c r="D26" s="27">
        <f>'[16]เย็น '!D26+'[16]เช้า '!D26+[16]บ่าย!D26</f>
        <v>0</v>
      </c>
      <c r="E26" s="27">
        <f>'[16]เย็น '!E26+'[16]เช้า '!E26+[16]บ่าย!E26</f>
        <v>0</v>
      </c>
      <c r="F26" s="27">
        <f>'[16]เย็น '!F26+'[16]เช้า '!F26+[16]บ่าย!F26</f>
        <v>3</v>
      </c>
      <c r="G26" s="27">
        <f>'[16]เย็น '!G26+'[16]เช้า '!G26+[16]บ่าย!G26</f>
        <v>0</v>
      </c>
      <c r="H26" s="27">
        <f>'[16]เย็น '!H26+'[16]เช้า '!H26+[16]บ่าย!H26</f>
        <v>0</v>
      </c>
      <c r="I26" s="27">
        <f>'[16]เย็น '!I26+'[16]เช้า '!I26+[16]บ่าย!I26</f>
        <v>0</v>
      </c>
      <c r="J26" s="27">
        <f t="shared" si="0"/>
        <v>0</v>
      </c>
      <c r="K26" s="27">
        <f>'[16]เย็น '!J26+'[16]เช้า '!J26+[16]บ่าย!J26</f>
        <v>0</v>
      </c>
      <c r="L26" s="27">
        <f>'[16]เย็น '!K26+'[16]เช้า '!K26+[16]บ่าย!K26</f>
        <v>0</v>
      </c>
      <c r="M26" s="28">
        <f t="shared" si="1"/>
        <v>3</v>
      </c>
      <c r="N26" s="21"/>
      <c r="O26" s="21"/>
      <c r="P26" s="21"/>
      <c r="Q26" s="21"/>
      <c r="R26" s="29">
        <f t="shared" si="2"/>
        <v>-3</v>
      </c>
    </row>
    <row r="27" spans="2:18" x14ac:dyDescent="0.25">
      <c r="B27" s="21">
        <v>1004055</v>
      </c>
      <c r="C27" s="26" t="s">
        <v>98</v>
      </c>
      <c r="D27" s="27">
        <f>'[16]เย็น '!D27+'[16]เช้า '!D27+[16]บ่าย!D27</f>
        <v>0</v>
      </c>
      <c r="E27" s="27">
        <f>'[16]เย็น '!E27+'[16]เช้า '!E27+[16]บ่าย!E27</f>
        <v>0</v>
      </c>
      <c r="F27" s="27">
        <f>'[16]เย็น '!F27+'[16]เช้า '!F27+[16]บ่าย!F27</f>
        <v>0</v>
      </c>
      <c r="G27" s="27">
        <f>'[16]เย็น '!G27+'[16]เช้า '!G27+[16]บ่าย!G27</f>
        <v>0</v>
      </c>
      <c r="H27" s="27">
        <f>'[16]เย็น '!H27+'[16]เช้า '!H27+[16]บ่าย!H27</f>
        <v>0</v>
      </c>
      <c r="I27" s="27">
        <f>'[16]เย็น '!I27+'[16]เช้า '!I27+[16]บ่าย!I27</f>
        <v>0</v>
      </c>
      <c r="J27" s="27">
        <f t="shared" si="0"/>
        <v>0</v>
      </c>
      <c r="K27" s="27">
        <f>'[16]เย็น '!J27+'[16]เช้า '!J27+[16]บ่าย!J27</f>
        <v>0</v>
      </c>
      <c r="L27" s="27">
        <f>'[16]เย็น '!K27+'[16]เช้า '!K27+[16]บ่าย!K27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'[16]เย็น '!D28+'[16]เช้า '!D28+[16]บ่าย!D28</f>
        <v>0</v>
      </c>
      <c r="E28" s="27">
        <f>'[16]เย็น '!E28+'[16]เช้า '!E28+[16]บ่าย!E28</f>
        <v>0</v>
      </c>
      <c r="F28" s="27">
        <f>'[16]เย็น '!F28+'[16]เช้า '!F28+[16]บ่าย!F28</f>
        <v>0</v>
      </c>
      <c r="G28" s="27">
        <f>'[16]เย็น '!G28+'[16]เช้า '!G28+[16]บ่าย!G28</f>
        <v>0</v>
      </c>
      <c r="H28" s="27">
        <f>'[16]เย็น '!H28+'[16]เช้า '!H28+[16]บ่าย!H28</f>
        <v>0</v>
      </c>
      <c r="I28" s="27">
        <f>'[16]เย็น '!I28+'[16]เช้า '!I28+[16]บ่าย!I28</f>
        <v>0</v>
      </c>
      <c r="J28" s="27">
        <f t="shared" si="0"/>
        <v>0</v>
      </c>
      <c r="K28" s="27">
        <f>'[16]เย็น '!J28+'[16]เช้า '!J28+[16]บ่าย!J28</f>
        <v>0</v>
      </c>
      <c r="L28" s="27">
        <f>'[16]เย็น '!K28+'[16]เช้า '!K28+[16]บ่าย!K28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'[16]เย็น '!D29+'[16]เช้า '!D29+[16]บ่าย!D29</f>
        <v>0</v>
      </c>
      <c r="E29" s="27">
        <f>'[16]เย็น '!E29+'[16]เช้า '!E29+[16]บ่าย!E29</f>
        <v>0</v>
      </c>
      <c r="F29" s="27">
        <f>'[16]เย็น '!F29+'[16]เช้า '!F29+[16]บ่าย!F29</f>
        <v>0</v>
      </c>
      <c r="G29" s="27">
        <f>'[16]เย็น '!G29+'[16]เช้า '!G29+[16]บ่าย!G29</f>
        <v>0</v>
      </c>
      <c r="H29" s="27">
        <f>'[16]เย็น '!H29+'[16]เช้า '!H29+[16]บ่าย!H29</f>
        <v>0</v>
      </c>
      <c r="I29" s="27">
        <f>'[16]เย็น '!I29+'[16]เช้า '!I29+[16]บ่าย!I29</f>
        <v>0</v>
      </c>
      <c r="J29" s="27">
        <f t="shared" si="0"/>
        <v>0</v>
      </c>
      <c r="K29" s="27">
        <f>'[16]เย็น '!J29+'[16]เช้า '!J29+[16]บ่าย!J29</f>
        <v>0</v>
      </c>
      <c r="L29" s="27">
        <f>'[16]เย็น '!K29+'[16]เช้า '!K29+[16]บ่าย!K29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'[16]เย็น '!D30+'[16]เช้า '!D30+[16]บ่าย!D30</f>
        <v>0</v>
      </c>
      <c r="E30" s="27">
        <f>'[16]เย็น '!E30+'[16]เช้า '!E30+[16]บ่าย!E30</f>
        <v>0</v>
      </c>
      <c r="F30" s="27">
        <f>'[16]เย็น '!F30+'[16]เช้า '!F30+[16]บ่าย!F30</f>
        <v>0</v>
      </c>
      <c r="G30" s="27">
        <f>'[16]เย็น '!G30+'[16]เช้า '!G30+[16]บ่าย!G30</f>
        <v>0</v>
      </c>
      <c r="H30" s="27">
        <f>'[16]เย็น '!H30+'[16]เช้า '!H30+[16]บ่าย!H30</f>
        <v>0</v>
      </c>
      <c r="I30" s="27">
        <f>'[16]เย็น '!I30+'[16]เช้า '!I30+[16]บ่าย!I30</f>
        <v>0</v>
      </c>
      <c r="J30" s="27">
        <f t="shared" si="0"/>
        <v>0</v>
      </c>
      <c r="K30" s="27">
        <f>'[16]เย็น '!J30+'[16]เช้า '!J30+[16]บ่าย!J30</f>
        <v>0</v>
      </c>
      <c r="L30" s="27">
        <f>'[16]เย็น '!K30+'[16]เช้า '!K30+[16]บ่าย!K30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'[16]เย็น '!D31+'[16]เช้า '!D31+[16]บ่าย!D31</f>
        <v>0</v>
      </c>
      <c r="E31" s="27">
        <f>'[16]เย็น '!E31+'[16]เช้า '!E31+[16]บ่าย!E31</f>
        <v>0</v>
      </c>
      <c r="F31" s="27">
        <f>'[16]เย็น '!F31+'[16]เช้า '!F31+[16]บ่าย!F31</f>
        <v>0</v>
      </c>
      <c r="G31" s="27">
        <f>'[16]เย็น '!G31+'[16]เช้า '!G31+[16]บ่าย!G31</f>
        <v>0</v>
      </c>
      <c r="H31" s="27">
        <f>'[16]เย็น '!H31+'[16]เช้า '!H31+[16]บ่าย!H31</f>
        <v>0</v>
      </c>
      <c r="I31" s="27">
        <f>'[16]เย็น '!I31+'[16]เช้า '!I31+[16]บ่าย!I31</f>
        <v>0</v>
      </c>
      <c r="J31" s="27">
        <f t="shared" si="0"/>
        <v>0</v>
      </c>
      <c r="K31" s="27">
        <f>'[16]เย็น '!J31+'[16]เช้า '!J31+[16]บ่าย!J31</f>
        <v>0</v>
      </c>
      <c r="L31" s="27">
        <f>'[16]เย็น '!K31+'[16]เช้า '!K31+[16]บ่าย!K31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'[16]เย็น '!D32+'[16]เช้า '!D32+[16]บ่าย!D32</f>
        <v>0</v>
      </c>
      <c r="E32" s="27">
        <f>'[16]เย็น '!E32+'[16]เช้า '!E32+[16]บ่าย!E32</f>
        <v>0</v>
      </c>
      <c r="F32" s="27">
        <f>'[16]เย็น '!F32+'[16]เช้า '!F32+[16]บ่าย!F32</f>
        <v>0</v>
      </c>
      <c r="G32" s="27">
        <f>'[16]เย็น '!G32+'[16]เช้า '!G32+[16]บ่าย!G32</f>
        <v>0</v>
      </c>
      <c r="H32" s="27">
        <f>'[16]เย็น '!H32+'[16]เช้า '!H32+[16]บ่าย!H32</f>
        <v>0</v>
      </c>
      <c r="I32" s="27">
        <f>'[16]เย็น '!I32+'[16]เช้า '!I32+[16]บ่าย!I32</f>
        <v>0</v>
      </c>
      <c r="J32" s="27">
        <f t="shared" si="0"/>
        <v>0</v>
      </c>
      <c r="K32" s="27">
        <f>'[16]เย็น '!J32+'[16]เช้า '!J32+[16]บ่าย!J32</f>
        <v>0</v>
      </c>
      <c r="L32" s="27">
        <f>'[16]เย็น '!K32+'[16]เช้า '!K32+[16]บ่าย!K32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'[16]เย็น '!D33+'[16]เช้า '!D33+[16]บ่าย!D33</f>
        <v>0</v>
      </c>
      <c r="E33" s="27">
        <f>'[16]เย็น '!E33+'[16]เช้า '!E33+[16]บ่าย!E33</f>
        <v>0</v>
      </c>
      <c r="F33" s="27">
        <f>'[16]เย็น '!F33+'[16]เช้า '!F33+[16]บ่าย!F33</f>
        <v>0</v>
      </c>
      <c r="G33" s="27">
        <f>'[16]เย็น '!G33+'[16]เช้า '!G33+[16]บ่าย!G33</f>
        <v>0</v>
      </c>
      <c r="H33" s="27">
        <f>'[16]เย็น '!H33+'[16]เช้า '!H33+[16]บ่าย!H33</f>
        <v>0</v>
      </c>
      <c r="I33" s="27">
        <f>'[16]เย็น '!I33+'[16]เช้า '!I33+[16]บ่าย!I33</f>
        <v>0</v>
      </c>
      <c r="J33" s="27">
        <f t="shared" si="0"/>
        <v>0</v>
      </c>
      <c r="K33" s="27">
        <f>'[16]เย็น '!J33+'[16]เช้า '!J33+[16]บ่าย!J33</f>
        <v>0</v>
      </c>
      <c r="L33" s="27">
        <f>'[16]เย็น '!K33+'[16]เช้า '!K33+[16]บ่าย!K33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'[16]เย็น '!D34+'[16]เช้า '!D34+[16]บ่าย!D34</f>
        <v>0</v>
      </c>
      <c r="E34" s="27">
        <f>'[16]เย็น '!E34+'[16]เช้า '!E34+[16]บ่าย!E34</f>
        <v>0</v>
      </c>
      <c r="F34" s="27">
        <f>'[16]เย็น '!F34+'[16]เช้า '!F34+[16]บ่าย!F34</f>
        <v>0</v>
      </c>
      <c r="G34" s="27">
        <f>'[16]เย็น '!G34+'[16]เช้า '!G34+[16]บ่าย!G34</f>
        <v>0</v>
      </c>
      <c r="H34" s="27">
        <f>'[16]เย็น '!H34+'[16]เช้า '!H34+[16]บ่าย!H34</f>
        <v>0</v>
      </c>
      <c r="I34" s="27">
        <f>'[16]เย็น '!I34+'[16]เช้า '!I34+[16]บ่าย!I34</f>
        <v>0</v>
      </c>
      <c r="J34" s="27">
        <f t="shared" si="0"/>
        <v>0</v>
      </c>
      <c r="K34" s="27">
        <f>'[16]เย็น '!J34+'[16]เช้า '!J34+[16]บ่าย!J34</f>
        <v>0</v>
      </c>
      <c r="L34" s="27">
        <f>'[16]เย็น '!K34+'[16]เช้า '!K34+[16]บ่าย!K34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'[16]เย็น '!D35+'[16]เช้า '!D35+[16]บ่าย!D35</f>
        <v>0</v>
      </c>
      <c r="E35" s="27">
        <f>'[16]เย็น '!E35+'[16]เช้า '!E35+[16]บ่าย!E35</f>
        <v>0</v>
      </c>
      <c r="F35" s="27">
        <f>'[16]เย็น '!F35+'[16]เช้า '!F35+[16]บ่าย!F35</f>
        <v>0</v>
      </c>
      <c r="G35" s="27">
        <f>'[16]เย็น '!G35+'[16]เช้า '!G35+[16]บ่าย!G35</f>
        <v>0</v>
      </c>
      <c r="H35" s="27">
        <f>'[16]เย็น '!H35+'[16]เช้า '!H35+[16]บ่าย!H35</f>
        <v>0</v>
      </c>
      <c r="I35" s="27">
        <f>'[16]เย็น '!I35+'[16]เช้า '!I35+[16]บ่าย!I35</f>
        <v>0</v>
      </c>
      <c r="J35" s="27">
        <f t="shared" si="0"/>
        <v>0</v>
      </c>
      <c r="K35" s="27">
        <f>'[16]เย็น '!J35+'[16]เช้า '!J35+[16]บ่าย!J35</f>
        <v>0</v>
      </c>
      <c r="L35" s="27">
        <f>'[16]เย็น '!K35+'[16]เช้า '!K35+[16]บ่าย!K35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'[16]เย็น '!D36+'[16]เช้า '!D36+[16]บ่าย!D36</f>
        <v>0</v>
      </c>
      <c r="E36" s="27">
        <f>'[16]เย็น '!E36+'[16]เช้า '!E36+[16]บ่าย!E36</f>
        <v>0</v>
      </c>
      <c r="F36" s="27">
        <f>'[16]เย็น '!F36+'[16]เช้า '!F36+[16]บ่าย!F36</f>
        <v>0</v>
      </c>
      <c r="G36" s="27">
        <f>'[16]เย็น '!G36+'[16]เช้า '!G36+[16]บ่าย!G36</f>
        <v>0</v>
      </c>
      <c r="H36" s="27">
        <f>'[16]เย็น '!H36+'[16]เช้า '!H36+[16]บ่าย!H36</f>
        <v>0</v>
      </c>
      <c r="I36" s="27">
        <f>'[16]เย็น '!I36+'[16]เช้า '!I36+[16]บ่าย!I36</f>
        <v>0</v>
      </c>
      <c r="J36" s="27">
        <f t="shared" si="0"/>
        <v>0</v>
      </c>
      <c r="K36" s="27">
        <f>'[16]เย็น '!J36+'[16]เช้า '!J36+[16]บ่าย!J36</f>
        <v>0</v>
      </c>
      <c r="L36" s="27">
        <f>'[16]เย็น '!K36+'[16]เช้า '!K36+[16]บ่าย!K36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'[16]เย็น '!D37+'[16]เช้า '!D37+[16]บ่าย!D37</f>
        <v>0</v>
      </c>
      <c r="E37" s="27">
        <f>'[16]เย็น '!E37+'[16]เช้า '!E37+[16]บ่าย!E37</f>
        <v>0</v>
      </c>
      <c r="F37" s="27">
        <f>'[16]เย็น '!F37+'[16]เช้า '!F37+[16]บ่าย!F37</f>
        <v>0</v>
      </c>
      <c r="G37" s="27">
        <f>'[16]เย็น '!G37+'[16]เช้า '!G37+[16]บ่าย!G37</f>
        <v>0</v>
      </c>
      <c r="H37" s="27">
        <f>'[16]เย็น '!H37+'[16]เช้า '!H37+[16]บ่าย!H37</f>
        <v>0</v>
      </c>
      <c r="I37" s="27">
        <f>'[16]เย็น '!I37+'[16]เช้า '!I37+[16]บ่าย!I37</f>
        <v>0</v>
      </c>
      <c r="J37" s="27">
        <f t="shared" si="0"/>
        <v>0</v>
      </c>
      <c r="K37" s="27">
        <f>'[16]เย็น '!J37+'[16]เช้า '!J37+[16]บ่าย!J37</f>
        <v>0</v>
      </c>
      <c r="L37" s="27">
        <f>'[16]เย็น '!K37+'[16]เช้า '!K37+[16]บ่าย!K37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'[16]เย็น '!D38+'[16]เช้า '!D38+[16]บ่าย!D38</f>
        <v>0</v>
      </c>
      <c r="E38" s="27">
        <f>'[16]เย็น '!E38+'[16]เช้า '!E38+[16]บ่าย!E38</f>
        <v>0</v>
      </c>
      <c r="F38" s="27">
        <f>'[16]เย็น '!F38+'[16]เช้า '!F38+[16]บ่าย!F38</f>
        <v>0</v>
      </c>
      <c r="G38" s="27">
        <f>'[16]เย็น '!G38+'[16]เช้า '!G38+[16]บ่าย!G38</f>
        <v>0</v>
      </c>
      <c r="H38" s="27">
        <f>'[16]เย็น '!H38+'[16]เช้า '!H38+[16]บ่าย!H38</f>
        <v>0</v>
      </c>
      <c r="I38" s="27">
        <f>'[16]เย็น '!I38+'[16]เช้า '!I38+[16]บ่าย!I38</f>
        <v>0</v>
      </c>
      <c r="J38" s="27">
        <f t="shared" si="0"/>
        <v>0</v>
      </c>
      <c r="K38" s="27">
        <f>'[16]เย็น '!J38+'[16]เช้า '!J38+[16]บ่าย!J38</f>
        <v>0</v>
      </c>
      <c r="L38" s="27">
        <f>'[16]เย็น '!K38+'[16]เช้า '!K38+[16]บ่าย!K38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'[16]เย็น '!D39+'[16]เช้า '!D39+[16]บ่าย!D39</f>
        <v>0</v>
      </c>
      <c r="E39" s="27">
        <f>'[16]เย็น '!E39+'[16]เช้า '!E39+[16]บ่าย!E39</f>
        <v>0</v>
      </c>
      <c r="F39" s="27">
        <f>'[16]เย็น '!F39+'[16]เช้า '!F39+[16]บ่าย!F39</f>
        <v>0</v>
      </c>
      <c r="G39" s="27">
        <f>'[16]เย็น '!G39+'[16]เช้า '!G39+[16]บ่าย!G39</f>
        <v>0</v>
      </c>
      <c r="H39" s="27">
        <f>'[16]เย็น '!H39+'[16]เช้า '!H39+[16]บ่าย!H39</f>
        <v>0</v>
      </c>
      <c r="I39" s="27">
        <f>'[16]เย็น '!I39+'[16]เช้า '!I39+[16]บ่าย!I39</f>
        <v>0</v>
      </c>
      <c r="J39" s="27">
        <f t="shared" si="0"/>
        <v>0</v>
      </c>
      <c r="K39" s="27">
        <f>'[16]เย็น '!J39+'[16]เช้า '!J39+[16]บ่าย!J39</f>
        <v>0</v>
      </c>
      <c r="L39" s="27">
        <f>'[16]เย็น '!K39+'[16]เช้า '!K39+[16]บ่าย!K39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'[16]เย็น '!D40+'[16]เช้า '!D40+[16]บ่าย!D40</f>
        <v>10</v>
      </c>
      <c r="E40" s="27">
        <f>'[16]เย็น '!E40+'[16]เช้า '!E40+[16]บ่าย!E40</f>
        <v>0</v>
      </c>
      <c r="F40" s="27">
        <f>'[16]เย็น '!F40+'[16]เช้า '!F40+[16]บ่าย!F40</f>
        <v>0</v>
      </c>
      <c r="G40" s="27">
        <f>'[16]เย็น '!G40+'[16]เช้า '!G40+[16]บ่าย!G40</f>
        <v>0</v>
      </c>
      <c r="H40" s="27">
        <f>'[16]เย็น '!H40+'[16]เช้า '!H40+[16]บ่าย!H40</f>
        <v>0</v>
      </c>
      <c r="I40" s="27">
        <f>'[16]เย็น '!I40+'[16]เช้า '!I40+[16]บ่าย!I40</f>
        <v>0</v>
      </c>
      <c r="J40" s="27">
        <f t="shared" si="0"/>
        <v>0</v>
      </c>
      <c r="K40" s="27">
        <f>'[16]เย็น '!J40+'[16]เช้า '!J40+[16]บ่าย!J40</f>
        <v>0</v>
      </c>
      <c r="L40" s="27">
        <f>'[16]เย็น '!K40+'[16]เช้า '!K40+[16]บ่าย!K40</f>
        <v>0</v>
      </c>
      <c r="M40" s="28">
        <f t="shared" si="1"/>
        <v>10</v>
      </c>
      <c r="N40" s="21"/>
      <c r="O40" s="21"/>
      <c r="P40" s="21"/>
      <c r="Q40" s="21"/>
      <c r="R40" s="29">
        <f t="shared" si="2"/>
        <v>-10</v>
      </c>
    </row>
    <row r="41" spans="2:18" x14ac:dyDescent="0.25">
      <c r="B41" s="21">
        <v>1111058</v>
      </c>
      <c r="C41" s="26" t="s">
        <v>8</v>
      </c>
      <c r="D41" s="27">
        <f>'[16]เย็น '!D41+'[16]เช้า '!D41+[16]บ่าย!D41</f>
        <v>10</v>
      </c>
      <c r="E41" s="27">
        <f>'[16]เย็น '!E41+'[16]เช้า '!E41+[16]บ่าย!E41</f>
        <v>0</v>
      </c>
      <c r="F41" s="27">
        <f>'[16]เย็น '!F41+'[16]เช้า '!F41+[16]บ่าย!F41</f>
        <v>0</v>
      </c>
      <c r="G41" s="27">
        <f>'[16]เย็น '!G41+'[16]เช้า '!G41+[16]บ่าย!G41</f>
        <v>0</v>
      </c>
      <c r="H41" s="27">
        <f>'[16]เย็น '!H41+'[16]เช้า '!H41+[16]บ่าย!H41</f>
        <v>0</v>
      </c>
      <c r="I41" s="27">
        <f>'[16]เย็น '!I41+'[16]เช้า '!I41+[16]บ่าย!I41</f>
        <v>0</v>
      </c>
      <c r="J41" s="27">
        <f t="shared" si="0"/>
        <v>0</v>
      </c>
      <c r="K41" s="27">
        <f>'[16]เย็น '!J41+'[16]เช้า '!J41+[16]บ่าย!J41</f>
        <v>0</v>
      </c>
      <c r="L41" s="27">
        <f>'[16]เย็น '!K41+'[16]เช้า '!K41+[16]บ่าย!K41</f>
        <v>0</v>
      </c>
      <c r="M41" s="28">
        <f t="shared" si="1"/>
        <v>10</v>
      </c>
      <c r="N41" s="21"/>
      <c r="O41" s="21"/>
      <c r="P41" s="21"/>
      <c r="Q41" s="21"/>
      <c r="R41" s="29">
        <f t="shared" si="2"/>
        <v>-10</v>
      </c>
    </row>
    <row r="42" spans="2:18" x14ac:dyDescent="0.25">
      <c r="B42" s="21">
        <v>1111059</v>
      </c>
      <c r="C42" s="26" t="s">
        <v>9</v>
      </c>
      <c r="D42" s="27">
        <f>'[16]เย็น '!D42+'[16]เช้า '!D42+[16]บ่าย!D42</f>
        <v>10</v>
      </c>
      <c r="E42" s="27">
        <f>'[16]เย็น '!E42+'[16]เช้า '!E42+[16]บ่าย!E42</f>
        <v>0</v>
      </c>
      <c r="F42" s="27">
        <f>'[16]เย็น '!F42+'[16]เช้า '!F42+[16]บ่าย!F42</f>
        <v>0</v>
      </c>
      <c r="G42" s="27">
        <f>'[16]เย็น '!G42+'[16]เช้า '!G42+[16]บ่าย!G42</f>
        <v>0</v>
      </c>
      <c r="H42" s="27">
        <f>'[16]เย็น '!H42+'[16]เช้า '!H42+[16]บ่าย!H42</f>
        <v>0</v>
      </c>
      <c r="I42" s="27">
        <f>'[16]เย็น '!I42+'[16]เช้า '!I42+[16]บ่าย!I42</f>
        <v>0</v>
      </c>
      <c r="J42" s="27">
        <f t="shared" si="0"/>
        <v>0</v>
      </c>
      <c r="K42" s="27">
        <f>'[16]เย็น '!J42+'[16]เช้า '!J42+[16]บ่าย!J42</f>
        <v>0</v>
      </c>
      <c r="L42" s="27">
        <f>'[16]เย็น '!K42+'[16]เช้า '!K42+[16]บ่าย!K42</f>
        <v>0</v>
      </c>
      <c r="M42" s="28">
        <f t="shared" si="1"/>
        <v>10</v>
      </c>
      <c r="N42" s="21"/>
      <c r="O42" s="21"/>
      <c r="P42" s="21"/>
      <c r="Q42" s="21"/>
      <c r="R42" s="29">
        <f t="shared" si="2"/>
        <v>-10</v>
      </c>
    </row>
    <row r="43" spans="2:18" x14ac:dyDescent="0.25">
      <c r="B43" s="21">
        <v>1111060</v>
      </c>
      <c r="C43" s="26" t="s">
        <v>10</v>
      </c>
      <c r="D43" s="27">
        <f>'[16]เย็น '!D43+'[16]เช้า '!D43+[16]บ่าย!D43</f>
        <v>10</v>
      </c>
      <c r="E43" s="27">
        <f>'[16]เย็น '!E43+'[16]เช้า '!E43+[16]บ่าย!E43</f>
        <v>0</v>
      </c>
      <c r="F43" s="27">
        <f>'[16]เย็น '!F43+'[16]เช้า '!F43+[16]บ่าย!F43</f>
        <v>0</v>
      </c>
      <c r="G43" s="27">
        <f>'[16]เย็น '!G43+'[16]เช้า '!G43+[16]บ่าย!G43</f>
        <v>0</v>
      </c>
      <c r="H43" s="27">
        <f>'[16]เย็น '!H43+'[16]เช้า '!H43+[16]บ่าย!H43</f>
        <v>0</v>
      </c>
      <c r="I43" s="27">
        <f>'[16]เย็น '!I43+'[16]เช้า '!I43+[16]บ่าย!I43</f>
        <v>0</v>
      </c>
      <c r="J43" s="27">
        <f t="shared" si="0"/>
        <v>0</v>
      </c>
      <c r="K43" s="27">
        <f>'[16]เย็น '!J43+'[16]เช้า '!J43+[16]บ่าย!J43</f>
        <v>0</v>
      </c>
      <c r="L43" s="27">
        <f>'[16]เย็น '!K43+'[16]เช้า '!K43+[16]บ่าย!K43</f>
        <v>0</v>
      </c>
      <c r="M43" s="28">
        <f t="shared" si="1"/>
        <v>10</v>
      </c>
      <c r="N43" s="21"/>
      <c r="O43" s="21"/>
      <c r="P43" s="21"/>
      <c r="Q43" s="21"/>
      <c r="R43" s="29">
        <f t="shared" si="2"/>
        <v>-10</v>
      </c>
    </row>
    <row r="44" spans="2:18" x14ac:dyDescent="0.25">
      <c r="B44" s="21">
        <v>1111061</v>
      </c>
      <c r="C44" s="26" t="s">
        <v>11</v>
      </c>
      <c r="D44" s="27">
        <f>'[16]เย็น '!D44+'[16]เช้า '!D44+[16]บ่าย!D44</f>
        <v>10</v>
      </c>
      <c r="E44" s="27">
        <f>'[16]เย็น '!E44+'[16]เช้า '!E44+[16]บ่าย!E44</f>
        <v>0</v>
      </c>
      <c r="F44" s="27">
        <f>'[16]เย็น '!F44+'[16]เช้า '!F44+[16]บ่าย!F44</f>
        <v>0</v>
      </c>
      <c r="G44" s="27">
        <f>'[16]เย็น '!G44+'[16]เช้า '!G44+[16]บ่าย!G44</f>
        <v>0</v>
      </c>
      <c r="H44" s="27">
        <f>'[16]เย็น '!H44+'[16]เช้า '!H44+[16]บ่าย!H44</f>
        <v>0</v>
      </c>
      <c r="I44" s="27">
        <f>'[16]เย็น '!I44+'[16]เช้า '!I44+[16]บ่าย!I44</f>
        <v>0</v>
      </c>
      <c r="J44" s="27">
        <f t="shared" si="0"/>
        <v>0</v>
      </c>
      <c r="K44" s="27">
        <f>'[16]เย็น '!J44+'[16]เช้า '!J44+[16]บ่าย!J44</f>
        <v>0</v>
      </c>
      <c r="L44" s="27">
        <f>'[16]เย็น '!K44+'[16]เช้า '!K44+[16]บ่าย!K44</f>
        <v>0</v>
      </c>
      <c r="M44" s="28">
        <f t="shared" si="1"/>
        <v>10</v>
      </c>
      <c r="N44" s="21"/>
      <c r="O44" s="21"/>
      <c r="P44" s="21"/>
      <c r="Q44" s="21"/>
      <c r="R44" s="29">
        <f t="shared" si="2"/>
        <v>-10</v>
      </c>
    </row>
    <row r="45" spans="2:18" x14ac:dyDescent="0.25">
      <c r="B45" s="21">
        <v>1111062</v>
      </c>
      <c r="C45" s="26" t="s">
        <v>12</v>
      </c>
      <c r="D45" s="27">
        <f>'[16]เย็น '!D45+'[16]เช้า '!D45+[16]บ่าย!D45</f>
        <v>10</v>
      </c>
      <c r="E45" s="27">
        <f>'[16]เย็น '!E45+'[16]เช้า '!E45+[16]บ่าย!E45</f>
        <v>0</v>
      </c>
      <c r="F45" s="27">
        <f>'[16]เย็น '!F45+'[16]เช้า '!F45+[16]บ่าย!F45</f>
        <v>0</v>
      </c>
      <c r="G45" s="27">
        <f>'[16]เย็น '!G45+'[16]เช้า '!G45+[16]บ่าย!G45</f>
        <v>0</v>
      </c>
      <c r="H45" s="27">
        <f>'[16]เย็น '!H45+'[16]เช้า '!H45+[16]บ่าย!H45</f>
        <v>0</v>
      </c>
      <c r="I45" s="27">
        <f>'[16]เย็น '!I45+'[16]เช้า '!I45+[16]บ่าย!I45</f>
        <v>0</v>
      </c>
      <c r="J45" s="27">
        <f t="shared" si="0"/>
        <v>0</v>
      </c>
      <c r="K45" s="27">
        <f>'[16]เย็น '!J45+'[16]เช้า '!J45+[16]บ่าย!J45</f>
        <v>0</v>
      </c>
      <c r="L45" s="27">
        <f>'[16]เย็น '!K45+'[16]เช้า '!K45+[16]บ่าย!K45</f>
        <v>0</v>
      </c>
      <c r="M45" s="28">
        <f t="shared" si="1"/>
        <v>10</v>
      </c>
      <c r="N45" s="21"/>
      <c r="O45" s="21"/>
      <c r="P45" s="21"/>
      <c r="Q45" s="21"/>
      <c r="R45" s="29">
        <f t="shared" si="2"/>
        <v>-10</v>
      </c>
    </row>
    <row r="46" spans="2:18" x14ac:dyDescent="0.25">
      <c r="B46" s="21">
        <v>1111063</v>
      </c>
      <c r="C46" s="26" t="s">
        <v>13</v>
      </c>
      <c r="D46" s="27">
        <f>'[16]เย็น '!D46+'[16]เช้า '!D46+[16]บ่าย!D46</f>
        <v>10</v>
      </c>
      <c r="E46" s="27">
        <f>'[16]เย็น '!E46+'[16]เช้า '!E46+[16]บ่าย!E46</f>
        <v>0</v>
      </c>
      <c r="F46" s="27">
        <f>'[16]เย็น '!F46+'[16]เช้า '!F46+[16]บ่าย!F46</f>
        <v>0</v>
      </c>
      <c r="G46" s="27">
        <f>'[16]เย็น '!G46+'[16]เช้า '!G46+[16]บ่าย!G46</f>
        <v>0</v>
      </c>
      <c r="H46" s="27">
        <f>'[16]เย็น '!H46+'[16]เช้า '!H46+[16]บ่าย!H46</f>
        <v>0</v>
      </c>
      <c r="I46" s="27">
        <f>'[16]เย็น '!I46+'[16]เช้า '!I46+[16]บ่าย!I46</f>
        <v>0</v>
      </c>
      <c r="J46" s="27">
        <f t="shared" si="0"/>
        <v>0</v>
      </c>
      <c r="K46" s="27">
        <f>'[16]เย็น '!J46+'[16]เช้า '!J46+[16]บ่าย!J46</f>
        <v>0</v>
      </c>
      <c r="L46" s="27">
        <f>'[16]เย็น '!K46+'[16]เช้า '!K46+[16]บ่าย!K46</f>
        <v>0</v>
      </c>
      <c r="M46" s="28">
        <f t="shared" si="1"/>
        <v>10</v>
      </c>
      <c r="N46" s="21"/>
      <c r="O46" s="21"/>
      <c r="P46" s="21"/>
      <c r="Q46" s="21"/>
      <c r="R46" s="29">
        <f t="shared" si="2"/>
        <v>-10</v>
      </c>
    </row>
    <row r="47" spans="2:18" x14ac:dyDescent="0.25">
      <c r="B47" s="21">
        <v>1111064</v>
      </c>
      <c r="C47" s="26" t="s">
        <v>14</v>
      </c>
      <c r="D47" s="27">
        <f>'[16]เย็น '!D47+'[16]เช้า '!D47+[16]บ่าย!D47</f>
        <v>10</v>
      </c>
      <c r="E47" s="27">
        <f>'[16]เย็น '!E47+'[16]เช้า '!E47+[16]บ่าย!E47</f>
        <v>0</v>
      </c>
      <c r="F47" s="27">
        <f>'[16]เย็น '!F47+'[16]เช้า '!F47+[16]บ่าย!F47</f>
        <v>0</v>
      </c>
      <c r="G47" s="27">
        <f>'[16]เย็น '!G47+'[16]เช้า '!G47+[16]บ่าย!G47</f>
        <v>0</v>
      </c>
      <c r="H47" s="27">
        <f>'[16]เย็น '!H47+'[16]เช้า '!H47+[16]บ่าย!H47</f>
        <v>0</v>
      </c>
      <c r="I47" s="27">
        <f>'[16]เย็น '!I47+'[16]เช้า '!I47+[16]บ่าย!I47</f>
        <v>0</v>
      </c>
      <c r="J47" s="27">
        <f t="shared" si="0"/>
        <v>0</v>
      </c>
      <c r="K47" s="27">
        <f>'[16]เย็น '!J47+'[16]เช้า '!J47+[16]บ่าย!J47</f>
        <v>0</v>
      </c>
      <c r="L47" s="27">
        <f>'[16]เย็น '!K47+'[16]เช้า '!K47+[16]บ่าย!K47</f>
        <v>0</v>
      </c>
      <c r="M47" s="28">
        <f t="shared" si="1"/>
        <v>10</v>
      </c>
      <c r="N47" s="21"/>
      <c r="O47" s="21"/>
      <c r="P47" s="21"/>
      <c r="Q47" s="21"/>
      <c r="R47" s="29">
        <f t="shared" si="2"/>
        <v>-10</v>
      </c>
    </row>
    <row r="48" spans="2:18" x14ac:dyDescent="0.25">
      <c r="B48" s="21">
        <v>1111065</v>
      </c>
      <c r="C48" s="26" t="s">
        <v>15</v>
      </c>
      <c r="D48" s="27">
        <f>'[16]เย็น '!D48+'[16]เช้า '!D48+[16]บ่าย!D48</f>
        <v>10</v>
      </c>
      <c r="E48" s="27">
        <f>'[16]เย็น '!E48+'[16]เช้า '!E48+[16]บ่าย!E48</f>
        <v>0</v>
      </c>
      <c r="F48" s="27">
        <f>'[16]เย็น '!F48+'[16]เช้า '!F48+[16]บ่าย!F48</f>
        <v>0</v>
      </c>
      <c r="G48" s="27">
        <f>'[16]เย็น '!G48+'[16]เช้า '!G48+[16]บ่าย!G48</f>
        <v>0</v>
      </c>
      <c r="H48" s="27">
        <f>'[16]เย็น '!H48+'[16]เช้า '!H48+[16]บ่าย!H48</f>
        <v>0</v>
      </c>
      <c r="I48" s="27">
        <f>'[16]เย็น '!I48+'[16]เช้า '!I48+[16]บ่าย!I48</f>
        <v>0</v>
      </c>
      <c r="J48" s="27">
        <f t="shared" si="0"/>
        <v>0</v>
      </c>
      <c r="K48" s="27">
        <f>'[16]เย็น '!J48+'[16]เช้า '!J48+[16]บ่าย!J48</f>
        <v>0</v>
      </c>
      <c r="L48" s="27">
        <f>'[16]เย็น '!K48+'[16]เช้า '!K48+[16]บ่าย!K48</f>
        <v>0</v>
      </c>
      <c r="M48" s="28">
        <f t="shared" si="1"/>
        <v>10</v>
      </c>
      <c r="N48" s="21"/>
      <c r="O48" s="21"/>
      <c r="P48" s="21"/>
      <c r="Q48" s="21"/>
      <c r="R48" s="29">
        <f t="shared" si="2"/>
        <v>-10</v>
      </c>
    </row>
    <row r="49" spans="2:21" x14ac:dyDescent="0.25">
      <c r="B49" s="21">
        <v>1111066</v>
      </c>
      <c r="C49" s="26" t="s">
        <v>16</v>
      </c>
      <c r="D49" s="27">
        <f>'[16]เย็น '!D49+'[16]เช้า '!D49+[16]บ่าย!D49</f>
        <v>10</v>
      </c>
      <c r="E49" s="27">
        <f>'[16]เย็น '!E49+'[16]เช้า '!E49+[16]บ่าย!E49</f>
        <v>0</v>
      </c>
      <c r="F49" s="27">
        <f>'[16]เย็น '!F49+'[16]เช้า '!F49+[16]บ่าย!F49</f>
        <v>0</v>
      </c>
      <c r="G49" s="27">
        <f>'[16]เย็น '!G49+'[16]เช้า '!G49+[16]บ่าย!G49</f>
        <v>0</v>
      </c>
      <c r="H49" s="27">
        <f>'[16]เย็น '!H49+'[16]เช้า '!H49+[16]บ่าย!H49</f>
        <v>0</v>
      </c>
      <c r="I49" s="27">
        <f>'[16]เย็น '!I49+'[16]เช้า '!I49+[16]บ่าย!I49</f>
        <v>0</v>
      </c>
      <c r="J49" s="27">
        <f t="shared" si="0"/>
        <v>0</v>
      </c>
      <c r="K49" s="27">
        <f>'[16]เย็น '!J49+'[16]เช้า '!J49+[16]บ่าย!J49</f>
        <v>0</v>
      </c>
      <c r="L49" s="27">
        <f>'[16]เย็น '!K49+'[16]เช้า '!K49+[16]บ่าย!K49</f>
        <v>0</v>
      </c>
      <c r="M49" s="28">
        <f t="shared" si="1"/>
        <v>10</v>
      </c>
      <c r="N49" s="21"/>
      <c r="O49" s="21"/>
      <c r="P49" s="21"/>
      <c r="Q49" s="21"/>
      <c r="R49" s="29">
        <f t="shared" si="2"/>
        <v>-10</v>
      </c>
    </row>
    <row r="50" spans="2:21" x14ac:dyDescent="0.25">
      <c r="B50" s="21">
        <v>1111067</v>
      </c>
      <c r="C50" s="26" t="s">
        <v>17</v>
      </c>
      <c r="D50" s="27">
        <f>'[16]เย็น '!D50+'[16]เช้า '!D50+[16]บ่าย!D50</f>
        <v>0</v>
      </c>
      <c r="E50" s="27">
        <f>'[16]เย็น '!E50+'[16]เช้า '!E50+[16]บ่าย!E50</f>
        <v>0</v>
      </c>
      <c r="F50" s="27">
        <f>'[16]เย็น '!F50+'[16]เช้า '!F50+[16]บ่าย!F50</f>
        <v>0</v>
      </c>
      <c r="G50" s="27">
        <f>'[16]เย็น '!G50+'[16]เช้า '!G50+[16]บ่าย!G50</f>
        <v>0</v>
      </c>
      <c r="H50" s="27">
        <f>'[16]เย็น '!H50+'[16]เช้า '!H50+[16]บ่าย!H50</f>
        <v>0</v>
      </c>
      <c r="I50" s="27">
        <f>'[16]เย็น '!I50+'[16]เช้า '!I50+[16]บ่าย!I50</f>
        <v>0</v>
      </c>
      <c r="J50" s="27">
        <f t="shared" si="0"/>
        <v>0</v>
      </c>
      <c r="K50" s="27">
        <f>'[16]เย็น '!J50+'[16]เช้า '!J50+[16]บ่าย!J50</f>
        <v>0</v>
      </c>
      <c r="L50" s="27">
        <f>'[16]เย็น '!K50+'[16]เช้า '!K50+[16]บ่าย!K50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'[16]เย็น '!D51+'[16]เช้า '!D51+[16]บ่าย!D51</f>
        <v>0</v>
      </c>
      <c r="E51" s="27">
        <f>'[16]เย็น '!E51+'[16]เช้า '!E51+[16]บ่าย!E51</f>
        <v>0</v>
      </c>
      <c r="F51" s="27">
        <f>'[16]เย็น '!F51+'[16]เช้า '!F51+[16]บ่าย!F51</f>
        <v>0</v>
      </c>
      <c r="G51" s="27">
        <f>'[16]เย็น '!G51+'[16]เช้า '!G51+[16]บ่าย!G51</f>
        <v>0</v>
      </c>
      <c r="H51" s="27">
        <f>'[16]เย็น '!H51+'[16]เช้า '!H51+[16]บ่าย!H51</f>
        <v>0</v>
      </c>
      <c r="I51" s="27">
        <f>'[16]เย็น '!I51+'[16]เช้า '!I51+[16]บ่าย!I51</f>
        <v>0</v>
      </c>
      <c r="J51" s="27">
        <f t="shared" si="0"/>
        <v>0</v>
      </c>
      <c r="K51" s="27">
        <f>'[16]เย็น '!J51+'[16]เช้า '!J51+[16]บ่าย!J51</f>
        <v>0</v>
      </c>
      <c r="L51" s="27">
        <f>'[16]เย็น '!K51+'[16]เช้า '!K51+[16]บ่าย!K51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'[16]เย็น '!D52+'[16]เช้า '!D52+[16]บ่าย!D52</f>
        <v>0</v>
      </c>
      <c r="E52" s="27">
        <f>'[16]เย็น '!E52+'[16]เช้า '!E52+[16]บ่าย!E52</f>
        <v>0</v>
      </c>
      <c r="F52" s="27">
        <f>'[16]เย็น '!F52+'[16]เช้า '!F52+[16]บ่าย!F52</f>
        <v>0</v>
      </c>
      <c r="G52" s="27">
        <f>'[16]เย็น '!G52+'[16]เช้า '!G52+[16]บ่าย!G52</f>
        <v>0</v>
      </c>
      <c r="H52" s="27">
        <f>'[16]เย็น '!H52+'[16]เช้า '!H52+[16]บ่าย!H52</f>
        <v>0</v>
      </c>
      <c r="I52" s="27">
        <f>'[16]เย็น '!I52+'[16]เช้า '!I52+[16]บ่าย!I52</f>
        <v>0</v>
      </c>
      <c r="J52" s="27">
        <f t="shared" si="0"/>
        <v>0</v>
      </c>
      <c r="K52" s="27">
        <f>'[16]เย็น '!J52+'[16]เช้า '!J52+[16]บ่าย!J52</f>
        <v>0</v>
      </c>
      <c r="L52" s="27">
        <f>'[16]เย็น '!K52+'[16]เช้า '!K52+[16]บ่าย!K52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'[16]เย็น '!D53+'[16]เช้า '!D53+[16]บ่าย!D53</f>
        <v>0</v>
      </c>
      <c r="E53" s="27">
        <f>'[16]เย็น '!E53+'[16]เช้า '!E53+[16]บ่าย!E53</f>
        <v>0</v>
      </c>
      <c r="F53" s="27">
        <f>'[16]เย็น '!F53+'[16]เช้า '!F53+[16]บ่าย!F53</f>
        <v>0</v>
      </c>
      <c r="G53" s="27">
        <f>'[16]เย็น '!G53+'[16]เช้า '!G53+[16]บ่าย!G53</f>
        <v>0</v>
      </c>
      <c r="H53" s="27">
        <f>'[16]เย็น '!H53+'[16]เช้า '!H53+[16]บ่าย!H53</f>
        <v>0</v>
      </c>
      <c r="I53" s="27">
        <f>'[16]เย็น '!I53+'[16]เช้า '!I53+[16]บ่าย!I53</f>
        <v>0</v>
      </c>
      <c r="J53" s="27">
        <f t="shared" si="0"/>
        <v>0</v>
      </c>
      <c r="K53" s="27">
        <f>'[16]เย็น '!J53+'[16]เช้า '!J53+[16]บ่าย!J53</f>
        <v>0</v>
      </c>
      <c r="L53" s="27">
        <f>'[16]เย็น '!K53+'[16]เช้า '!K53+[16]บ่าย!K53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'[16]เย็น '!D54+'[16]เช้า '!D54+[16]บ่าย!D54</f>
        <v>0</v>
      </c>
      <c r="E54" s="27">
        <f>'[16]เย็น '!E54+'[16]เช้า '!E54+[16]บ่าย!E54</f>
        <v>0</v>
      </c>
      <c r="F54" s="27">
        <f>'[16]เย็น '!F54+'[16]เช้า '!F54+[16]บ่าย!F54</f>
        <v>0</v>
      </c>
      <c r="G54" s="27">
        <f>'[16]เย็น '!G54+'[16]เช้า '!G54+[16]บ่าย!G54</f>
        <v>0</v>
      </c>
      <c r="H54" s="27">
        <f>'[16]เย็น '!H54+'[16]เช้า '!H54+[16]บ่าย!H54</f>
        <v>0</v>
      </c>
      <c r="I54" s="27">
        <f>'[16]เย็น '!I54+'[16]เช้า '!I54+[16]บ่าย!I54</f>
        <v>0</v>
      </c>
      <c r="J54" s="27">
        <f t="shared" si="0"/>
        <v>0</v>
      </c>
      <c r="K54" s="27">
        <f>'[16]เย็น '!J54+'[16]เช้า '!J54+[16]บ่าย!J54</f>
        <v>0</v>
      </c>
      <c r="L54" s="27">
        <f>'[16]เย็น '!K54+'[16]เช้า '!K54+[16]บ่าย!K54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'[16]เย็น '!D55+'[16]เช้า '!D55+[16]บ่าย!D55</f>
        <v>0</v>
      </c>
      <c r="E55" s="27">
        <f>'[16]เย็น '!E55+'[16]เช้า '!E55+[16]บ่าย!E55</f>
        <v>0</v>
      </c>
      <c r="F55" s="27">
        <f>'[16]เย็น '!F55+'[16]เช้า '!F55+[16]บ่าย!F55</f>
        <v>0</v>
      </c>
      <c r="G55" s="27">
        <f>'[16]เย็น '!G55+'[16]เช้า '!G55+[16]บ่าย!G55</f>
        <v>0</v>
      </c>
      <c r="H55" s="27">
        <f>'[16]เย็น '!H55+'[16]เช้า '!H55+[16]บ่าย!H55</f>
        <v>0</v>
      </c>
      <c r="I55" s="27">
        <f>'[16]เย็น '!I55+'[16]เช้า '!I55+[16]บ่าย!I55</f>
        <v>0</v>
      </c>
      <c r="J55" s="27">
        <f t="shared" si="0"/>
        <v>0</v>
      </c>
      <c r="K55" s="27">
        <f>'[16]เย็น '!J55+'[16]เช้า '!J55+[16]บ่าย!J55</f>
        <v>0</v>
      </c>
      <c r="L55" s="27">
        <f>'[16]เย็น '!K55+'[16]เช้า '!K55+[16]บ่าย!K55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'[16]เย็น '!D56+'[16]เช้า '!D56+[16]บ่าย!D56</f>
        <v>0</v>
      </c>
      <c r="E56" s="27">
        <f>'[16]เย็น '!E56+'[16]เช้า '!E56+[16]บ่าย!E56</f>
        <v>0</v>
      </c>
      <c r="F56" s="27">
        <f>'[16]เย็น '!F56+'[16]เช้า '!F56+[16]บ่าย!F56</f>
        <v>0</v>
      </c>
      <c r="G56" s="27">
        <f>'[16]เย็น '!G56+'[16]เช้า '!G56+[16]บ่าย!G56</f>
        <v>0</v>
      </c>
      <c r="H56" s="27">
        <f>'[16]เย็น '!H56+'[16]เช้า '!H56+[16]บ่าย!H56</f>
        <v>0</v>
      </c>
      <c r="I56" s="27">
        <f>'[16]เย็น '!I56+'[16]เช้า '!I56+[16]บ่าย!I56</f>
        <v>0</v>
      </c>
      <c r="J56" s="27">
        <f t="shared" si="0"/>
        <v>0</v>
      </c>
      <c r="K56" s="27">
        <f>'[16]เย็น '!J56+'[16]เช้า '!J56+[16]บ่าย!J56</f>
        <v>0</v>
      </c>
      <c r="L56" s="27">
        <f>'[16]เย็น '!K56+'[16]เช้า '!K56+[16]บ่าย!K56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'[16]เย็น '!D57+'[16]เช้า '!D57+[16]บ่าย!D57</f>
        <v>0</v>
      </c>
      <c r="E57" s="27">
        <f>'[16]เย็น '!E57+'[16]เช้า '!E57+[16]บ่าย!E57</f>
        <v>0</v>
      </c>
      <c r="F57" s="27">
        <f>'[16]เย็น '!F57+'[16]เช้า '!F57+[16]บ่าย!F57</f>
        <v>0</v>
      </c>
      <c r="G57" s="27">
        <f>'[16]เย็น '!G57+'[16]เช้า '!G57+[16]บ่าย!G57</f>
        <v>0</v>
      </c>
      <c r="H57" s="27">
        <f>'[16]เย็น '!H57+'[16]เช้า '!H57+[16]บ่าย!H57</f>
        <v>0</v>
      </c>
      <c r="I57" s="27">
        <f>'[16]เย็น '!I57+'[16]เช้า '!I57+[16]บ่าย!I57</f>
        <v>0</v>
      </c>
      <c r="J57" s="27">
        <f t="shared" si="0"/>
        <v>0</v>
      </c>
      <c r="K57" s="27">
        <f>'[16]เย็น '!J57+'[16]เช้า '!J57+[16]บ่าย!J57</f>
        <v>0</v>
      </c>
      <c r="L57" s="27">
        <f>'[16]เย็น '!K57+'[16]เช้า '!K57+[16]บ่าย!K57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'[16]เย็น '!D58+'[16]เช้า '!D58+[16]บ่าย!D58</f>
        <v>0</v>
      </c>
      <c r="E58" s="27">
        <f>'[16]เย็น '!E58+'[16]เช้า '!E58+[16]บ่าย!E58</f>
        <v>0</v>
      </c>
      <c r="F58" s="27">
        <f>'[16]เย็น '!F58+'[16]เช้า '!F58+[16]บ่าย!F58</f>
        <v>0</v>
      </c>
      <c r="G58" s="27">
        <f>'[16]เย็น '!G58+'[16]เช้า '!G58+[16]บ่าย!G58</f>
        <v>0</v>
      </c>
      <c r="H58" s="27">
        <f>'[16]เย็น '!H58+'[16]เช้า '!H58+[16]บ่าย!H58</f>
        <v>0</v>
      </c>
      <c r="I58" s="27">
        <f>'[16]เย็น '!I58+'[16]เช้า '!I58+[16]บ่าย!I58</f>
        <v>0</v>
      </c>
      <c r="J58" s="27">
        <f t="shared" si="0"/>
        <v>0</v>
      </c>
      <c r="K58" s="27">
        <f>'[16]เย็น '!J58+'[16]เช้า '!J58+[16]บ่าย!J58</f>
        <v>0</v>
      </c>
      <c r="L58" s="27">
        <f>'[16]เย็น '!K58+'[16]เช้า '!K58+[16]บ่าย!K58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'[16]เย็น '!D59+'[16]เช้า '!D59+[16]บ่าย!D59</f>
        <v>0</v>
      </c>
      <c r="E59" s="27">
        <f>'[16]เย็น '!E59+'[16]เช้า '!E59+[16]บ่าย!E59</f>
        <v>0</v>
      </c>
      <c r="F59" s="27">
        <f>'[16]เย็น '!F59+'[16]เช้า '!F59+[16]บ่าย!F59</f>
        <v>0</v>
      </c>
      <c r="G59" s="27">
        <f>'[16]เย็น '!G59+'[16]เช้า '!G59+[16]บ่าย!G59</f>
        <v>0</v>
      </c>
      <c r="H59" s="27">
        <f>'[16]เย็น '!H59+'[16]เช้า '!H59+[16]บ่าย!H59</f>
        <v>0</v>
      </c>
      <c r="I59" s="27">
        <f>'[16]เย็น '!I59+'[16]เช้า '!I59+[16]บ่าย!I59</f>
        <v>0</v>
      </c>
      <c r="J59" s="27">
        <f t="shared" si="0"/>
        <v>0</v>
      </c>
      <c r="K59" s="27">
        <f>'[16]เย็น '!J59+'[16]เช้า '!J59+[16]บ่าย!J59</f>
        <v>0</v>
      </c>
      <c r="L59" s="27">
        <f>'[16]เย็น '!K59+'[16]เช้า '!K59+[16]บ่าย!K59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'[16]เย็น '!D60+'[16]เช้า '!D60+[16]บ่าย!D60</f>
        <v>0</v>
      </c>
      <c r="E60" s="27">
        <f>'[16]เย็น '!E60+'[16]เช้า '!E60+[16]บ่าย!E60</f>
        <v>0</v>
      </c>
      <c r="F60" s="27">
        <f>'[16]เย็น '!F60+'[16]เช้า '!F60+[16]บ่าย!F60</f>
        <v>0</v>
      </c>
      <c r="G60" s="27">
        <f>'[16]เย็น '!G60+'[16]เช้า '!G60+[16]บ่าย!G60</f>
        <v>0</v>
      </c>
      <c r="H60" s="27">
        <f>'[16]เย็น '!H60+'[16]เช้า '!H60+[16]บ่าย!H60</f>
        <v>0</v>
      </c>
      <c r="I60" s="27">
        <f>'[16]เย็น '!I60+'[16]เช้า '!I60+[16]บ่าย!I60</f>
        <v>0</v>
      </c>
      <c r="J60" s="27">
        <f t="shared" si="0"/>
        <v>0</v>
      </c>
      <c r="K60" s="27">
        <f>'[16]เย็น '!J60+'[16]เช้า '!J60+[16]บ่าย!J60</f>
        <v>0</v>
      </c>
      <c r="L60" s="27">
        <f>'[16]เย็น '!K60+'[16]เช้า '!K60+[16]บ่าย!K60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'[16]เย็น '!D61+'[16]เช้า '!D61+[16]บ่าย!D61</f>
        <v>0</v>
      </c>
      <c r="E61" s="27">
        <f>'[16]เย็น '!E61+'[16]เช้า '!E61+[16]บ่าย!E61</f>
        <v>0</v>
      </c>
      <c r="F61" s="27">
        <f>'[16]เย็น '!F61+'[16]เช้า '!F61+[16]บ่าย!F61</f>
        <v>0</v>
      </c>
      <c r="G61" s="27">
        <f>'[16]เย็น '!G61+'[16]เช้า '!G61+[16]บ่าย!G61</f>
        <v>0</v>
      </c>
      <c r="H61" s="27">
        <f>'[16]เย็น '!H61+'[16]เช้า '!H61+[16]บ่าย!H61</f>
        <v>0</v>
      </c>
      <c r="I61" s="27">
        <f>'[16]เย็น '!I61+'[16]เช้า '!I61+[16]บ่าย!I61</f>
        <v>0</v>
      </c>
      <c r="J61" s="27">
        <f t="shared" si="0"/>
        <v>0</v>
      </c>
      <c r="K61" s="27">
        <f>'[16]เย็น '!J61+'[16]เช้า '!J61+[16]บ่าย!J61</f>
        <v>0</v>
      </c>
      <c r="L61" s="27">
        <f>'[16]เย็น '!K61+'[16]เช้า '!K61+[16]บ่าย!K61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'[16]เย็น '!D62+'[16]เช้า '!D62+[16]บ่าย!D62</f>
        <v>0</v>
      </c>
      <c r="E62" s="27">
        <f>'[16]เย็น '!E62+'[16]เช้า '!E62+[16]บ่าย!E62</f>
        <v>0</v>
      </c>
      <c r="F62" s="27">
        <f>'[16]เย็น '!F62+'[16]เช้า '!F62+[16]บ่าย!F62</f>
        <v>0</v>
      </c>
      <c r="G62" s="27">
        <f>'[16]เย็น '!G62+'[16]เช้า '!G62+[16]บ่าย!G62</f>
        <v>0</v>
      </c>
      <c r="H62" s="27">
        <f>'[16]เย็น '!H62+'[16]เช้า '!H62+[16]บ่าย!H62</f>
        <v>0</v>
      </c>
      <c r="I62" s="27">
        <f>'[16]เย็น '!I62+'[16]เช้า '!I62+[16]บ่าย!I62</f>
        <v>0</v>
      </c>
      <c r="J62" s="27">
        <f t="shared" si="0"/>
        <v>0</v>
      </c>
      <c r="K62" s="27">
        <f>'[16]เย็น '!J62+'[16]เช้า '!J62+[16]บ่าย!J62</f>
        <v>0</v>
      </c>
      <c r="L62" s="27">
        <f>'[16]เย็น '!K62+'[16]เช้า '!K62+[16]บ่าย!K62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'[16]เย็น '!D63+'[16]เช้า '!D63+[16]บ่าย!D63</f>
        <v>0</v>
      </c>
      <c r="E63" s="27">
        <f>'[16]เย็น '!E63+'[16]เช้า '!E63+[16]บ่าย!E63</f>
        <v>0</v>
      </c>
      <c r="F63" s="27">
        <f>'[16]เย็น '!F63+'[16]เช้า '!F63+[16]บ่าย!F63</f>
        <v>0</v>
      </c>
      <c r="G63" s="27">
        <f>'[16]เย็น '!G63+'[16]เช้า '!G63+[16]บ่าย!G63</f>
        <v>0</v>
      </c>
      <c r="H63" s="27">
        <f>'[16]เย็น '!H63+'[16]เช้า '!H63+[16]บ่าย!H63</f>
        <v>0</v>
      </c>
      <c r="I63" s="27">
        <f>'[16]เย็น '!I63+'[16]เช้า '!I63+[16]บ่าย!I63</f>
        <v>0</v>
      </c>
      <c r="J63" s="27">
        <f t="shared" si="0"/>
        <v>0</v>
      </c>
      <c r="K63" s="27">
        <f>'[16]เย็น '!J63+'[16]เช้า '!J63+[16]บ่าย!J63</f>
        <v>0</v>
      </c>
      <c r="L63" s="27">
        <f>'[16]เย็น '!K63+'[16]เช้า '!K63+[16]บ่าย!K63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'[16]เย็น '!D64+'[16]เช้า '!D64+[16]บ่าย!D64</f>
        <v>0</v>
      </c>
      <c r="E64" s="27">
        <f>'[16]เย็น '!E64+'[16]เช้า '!E64+[16]บ่าย!E64</f>
        <v>0</v>
      </c>
      <c r="F64" s="27">
        <f>'[16]เย็น '!F64+'[16]เช้า '!F64+[16]บ่าย!F64</f>
        <v>0</v>
      </c>
      <c r="G64" s="27">
        <f>'[16]เย็น '!G64+'[16]เช้า '!G64+[16]บ่าย!G64</f>
        <v>0</v>
      </c>
      <c r="H64" s="27">
        <f>'[16]เย็น '!H64+'[16]เช้า '!H64+[16]บ่าย!H64</f>
        <v>0</v>
      </c>
      <c r="I64" s="27">
        <f>'[16]เย็น '!I64+'[16]เช้า '!I64+[16]บ่าย!I64</f>
        <v>0</v>
      </c>
      <c r="J64" s="27">
        <f t="shared" si="0"/>
        <v>0</v>
      </c>
      <c r="K64" s="27">
        <f>'[16]เย็น '!J64+'[16]เช้า '!J64+[16]บ่าย!J64</f>
        <v>0</v>
      </c>
      <c r="L64" s="27">
        <f>'[16]เย็น '!K64+'[16]เช้า '!K64+[16]บ่าย!K64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'[16]เย็น '!D65+'[16]เช้า '!D65+[16]บ่าย!D65</f>
        <v>0</v>
      </c>
      <c r="E65" s="27">
        <f>'[16]เย็น '!E65+'[16]เช้า '!E65+[16]บ่าย!E65</f>
        <v>0</v>
      </c>
      <c r="F65" s="27">
        <f>'[16]เย็น '!F65+'[16]เช้า '!F65+[16]บ่าย!F65</f>
        <v>0</v>
      </c>
      <c r="G65" s="27">
        <f>'[16]เย็น '!G65+'[16]เช้า '!G65+[16]บ่าย!G65</f>
        <v>0</v>
      </c>
      <c r="H65" s="27">
        <f>'[16]เย็น '!H65+'[16]เช้า '!H65+[16]บ่าย!H65</f>
        <v>0</v>
      </c>
      <c r="I65" s="27">
        <f>'[16]เย็น '!I65+'[16]เช้า '!I65+[16]บ่าย!I65</f>
        <v>0</v>
      </c>
      <c r="J65" s="27">
        <f t="shared" si="0"/>
        <v>0</v>
      </c>
      <c r="K65" s="27">
        <f>'[16]เย็น '!J65+'[16]เช้า '!J65+[16]บ่าย!J65</f>
        <v>0</v>
      </c>
      <c r="L65" s="27">
        <f>'[16]เย็น '!K65+'[16]เช้า '!K65+[16]บ่าย!K65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[16]บ่าย!D66+'[16]เช้า '!D66+'[16]เย็น '!D66</f>
        <v>0</v>
      </c>
      <c r="E66" s="27">
        <f>[16]บ่าย!E66+'[16]เช้า '!E66+'[16]เย็น '!E66</f>
        <v>0</v>
      </c>
      <c r="F66" s="27">
        <f>[16]บ่าย!F66+'[16]เช้า '!F66+'[16]เย็น '!F66</f>
        <v>0</v>
      </c>
      <c r="G66" s="27">
        <f>[16]บ่าย!G66+'[16]เช้า '!G66+'[16]เย็น '!G66</f>
        <v>0</v>
      </c>
      <c r="H66" s="27">
        <f>[16]บ่าย!H66+'[16]เช้า '!H66+'[16]เย็น '!H66</f>
        <v>0</v>
      </c>
      <c r="I66" s="27">
        <f>[16]บ่าย!I66+'[16]เช้า '!I66+'[16]เย็น '!I66</f>
        <v>0</v>
      </c>
      <c r="J66" s="27">
        <f t="shared" si="0"/>
        <v>0</v>
      </c>
      <c r="K66" s="27">
        <f>[16]บ่าย!J66+'[16]เช้า '!J66+'[16]เย็น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'[16]เย็น '!D69+'[16]เช้า '!D69+[16]บ่าย!D69</f>
        <v>0</v>
      </c>
      <c r="E69" s="27">
        <f>'[16]เย็น '!E69+'[16]เช้า '!E69+[16]บ่าย!E69</f>
        <v>2</v>
      </c>
      <c r="F69" s="27">
        <f>'[16]เย็น '!F69+'[16]เช้า '!F69+[16]บ่าย!F69</f>
        <v>13</v>
      </c>
      <c r="G69" s="27">
        <f>'[16]เย็น '!G69+'[16]เช้า '!G69+[16]บ่าย!G69</f>
        <v>1</v>
      </c>
      <c r="H69" s="27">
        <f>'[16]เย็น '!H69+'[16]เช้า '!H69+[16]บ่าย!H69</f>
        <v>0</v>
      </c>
      <c r="I69" s="27">
        <f>'[16]เย็น '!I69+'[16]เช้า '!I69+[16]บ่าย!I69</f>
        <v>0</v>
      </c>
      <c r="J69" s="27">
        <f t="shared" si="0"/>
        <v>1</v>
      </c>
      <c r="K69" s="27">
        <f>'[16]เย็น '!J69+'[16]เช้า '!J69+[16]บ่าย!J69</f>
        <v>0</v>
      </c>
      <c r="L69" s="27">
        <f>'[16]เย็น '!K69+'[16]เช้า '!K69+[16]บ่าย!K69</f>
        <v>0</v>
      </c>
      <c r="M69" s="28">
        <f t="shared" si="1"/>
        <v>16</v>
      </c>
      <c r="N69" s="21"/>
      <c r="O69" s="21"/>
      <c r="P69" s="21"/>
      <c r="Q69" s="21"/>
      <c r="R69" s="29">
        <f t="shared" ref="R69:R88" si="3">(N69+O69+P69+Q69)-M69</f>
        <v>-16</v>
      </c>
    </row>
    <row r="70" spans="2:21" x14ac:dyDescent="0.25">
      <c r="B70" s="21">
        <v>1111023</v>
      </c>
      <c r="C70" s="37" t="s">
        <v>113</v>
      </c>
      <c r="D70" s="27">
        <f>'[16]เย็น '!D70+'[16]เช้า '!D70+[16]บ่าย!D70</f>
        <v>0</v>
      </c>
      <c r="E70" s="27">
        <f>'[16]เย็น '!E70+'[16]เช้า '!E70+[16]บ่าย!E70</f>
        <v>0</v>
      </c>
      <c r="F70" s="27">
        <f>'[16]เย็น '!F70+'[16]เช้า '!F70+[16]บ่าย!F70</f>
        <v>0</v>
      </c>
      <c r="G70" s="27">
        <f>'[16]เย็น '!G70+'[16]เช้า '!G70+[16]บ่าย!G70</f>
        <v>0</v>
      </c>
      <c r="H70" s="27">
        <f>'[16]เย็น '!H70+'[16]เช้า '!H70+[16]บ่าย!H70</f>
        <v>0</v>
      </c>
      <c r="I70" s="27">
        <f>'[16]เย็น '!I70+'[16]เช้า '!I70+[16]บ่าย!I70</f>
        <v>0</v>
      </c>
      <c r="J70" s="27">
        <f t="shared" si="0"/>
        <v>0</v>
      </c>
      <c r="K70" s="27">
        <f>'[16]เย็น '!J70+'[16]เช้า '!J70+[16]บ่าย!J70</f>
        <v>0</v>
      </c>
      <c r="L70" s="27">
        <f>'[16]เย็น '!K70+'[16]เช้า '!K70+[16]บ่าย!K70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'[16]เย็น '!D71+'[16]เช้า '!D71+[16]บ่าย!D71</f>
        <v>0</v>
      </c>
      <c r="E71" s="27">
        <f>'[16]เย็น '!E71+'[16]เช้า '!E71+[16]บ่าย!E71</f>
        <v>0</v>
      </c>
      <c r="F71" s="27">
        <f>'[16]เย็น '!F71+'[16]เช้า '!F71+[16]บ่าย!F71</f>
        <v>0</v>
      </c>
      <c r="G71" s="27">
        <f>'[16]เย็น '!G71+'[16]เช้า '!G71+[16]บ่าย!G71</f>
        <v>0</v>
      </c>
      <c r="H71" s="27">
        <f>'[16]เย็น '!H71+'[16]เช้า '!H71+[16]บ่าย!H71</f>
        <v>0</v>
      </c>
      <c r="I71" s="27">
        <f>'[16]เย็น '!I71+'[16]เช้า '!I71+[16]บ่าย!I71</f>
        <v>0</v>
      </c>
      <c r="J71" s="27">
        <f t="shared" si="0"/>
        <v>0</v>
      </c>
      <c r="K71" s="27">
        <f>'[16]เย็น '!J71+'[16]เช้า '!J71+[16]บ่าย!J71</f>
        <v>0</v>
      </c>
      <c r="L71" s="27">
        <f>'[16]เย็น '!K71+'[16]เช้า '!K71+[16]บ่าย!K71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'[16]เย็น '!D72+'[16]เช้า '!D72+[16]บ่าย!D72</f>
        <v>0</v>
      </c>
      <c r="E72" s="27">
        <f>'[16]เย็น '!E72+'[16]เช้า '!E72+[16]บ่าย!E72</f>
        <v>0</v>
      </c>
      <c r="F72" s="27">
        <f>'[16]เย็น '!F72+'[16]เช้า '!F72+[16]บ่าย!F72</f>
        <v>0</v>
      </c>
      <c r="G72" s="27">
        <f>'[16]เย็น '!G72+'[16]เช้า '!G72+[16]บ่าย!G72</f>
        <v>0</v>
      </c>
      <c r="H72" s="27">
        <f>'[16]เย็น '!H72+'[16]เช้า '!H72+[16]บ่าย!H72</f>
        <v>0</v>
      </c>
      <c r="I72" s="27">
        <f>'[16]เย็น '!I72+'[16]เช้า '!I72+[16]บ่าย!I72</f>
        <v>0</v>
      </c>
      <c r="J72" s="27">
        <f t="shared" ref="J72:J135" si="4">+G72+H72+I72</f>
        <v>0</v>
      </c>
      <c r="K72" s="27">
        <f>'[16]เย็น '!J72+'[16]เช้า '!J72+[16]บ่าย!J72</f>
        <v>0</v>
      </c>
      <c r="L72" s="27">
        <f>'[16]เย็น '!K72+'[16]เช้า '!K72+[16]บ่าย!K72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'[16]เย็น '!D73+'[16]เช้า '!D73+[16]บ่าย!D73</f>
        <v>0</v>
      </c>
      <c r="E73" s="27">
        <f>'[16]เย็น '!E73+'[16]เช้า '!E73+[16]บ่าย!E73</f>
        <v>0</v>
      </c>
      <c r="F73" s="27">
        <f>'[16]เย็น '!F73+'[16]เช้า '!F73+[16]บ่าย!F73</f>
        <v>0</v>
      </c>
      <c r="G73" s="27">
        <f>'[16]เย็น '!G73+'[16]เช้า '!G73+[16]บ่าย!G73</f>
        <v>0</v>
      </c>
      <c r="H73" s="27">
        <f>'[16]เย็น '!H73+'[16]เช้า '!H73+[16]บ่าย!H73</f>
        <v>0</v>
      </c>
      <c r="I73" s="27">
        <f>'[16]เย็น '!I73+'[16]เช้า '!I73+[16]บ่าย!I73</f>
        <v>0</v>
      </c>
      <c r="J73" s="27">
        <f t="shared" si="4"/>
        <v>0</v>
      </c>
      <c r="K73" s="27">
        <f>'[16]เย็น '!J73+'[16]เช้า '!J73+[16]บ่าย!J73</f>
        <v>0</v>
      </c>
      <c r="L73" s="27">
        <f>'[16]เย็น '!K73+'[16]เช้า '!K73+[16]บ่าย!K73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'[16]เย็น '!D74+'[16]เช้า '!D74+[16]บ่าย!D74</f>
        <v>0</v>
      </c>
      <c r="E74" s="27">
        <f>'[16]เย็น '!E74+'[16]เช้า '!E74+[16]บ่าย!E74</f>
        <v>0</v>
      </c>
      <c r="F74" s="27">
        <f>'[16]เย็น '!F74+'[16]เช้า '!F74+[16]บ่าย!F74</f>
        <v>0</v>
      </c>
      <c r="G74" s="27">
        <f>'[16]เย็น '!G74+'[16]เช้า '!G74+[16]บ่าย!G74</f>
        <v>0</v>
      </c>
      <c r="H74" s="27">
        <f>'[16]เย็น '!H74+'[16]เช้า '!H74+[16]บ่าย!H74</f>
        <v>0</v>
      </c>
      <c r="I74" s="27">
        <f>'[16]เย็น '!I74+'[16]เช้า '!I74+[16]บ่าย!I74</f>
        <v>0</v>
      </c>
      <c r="J74" s="27">
        <f t="shared" si="4"/>
        <v>0</v>
      </c>
      <c r="K74" s="27">
        <f>'[16]เย็น '!J74+'[16]เช้า '!J74+[16]บ่าย!J74</f>
        <v>0</v>
      </c>
      <c r="L74" s="27">
        <f>'[16]เย็น '!K74+'[16]เช้า '!K74+[16]บ่าย!K74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'[16]เย็น '!D75+'[16]เช้า '!D75+[16]บ่าย!D75</f>
        <v>0</v>
      </c>
      <c r="E75" s="27">
        <f>'[16]เย็น '!E75+'[16]เช้า '!E75+[16]บ่าย!E75</f>
        <v>0</v>
      </c>
      <c r="F75" s="27">
        <f>'[16]เย็น '!F75+'[16]เช้า '!F75+[16]บ่าย!F75</f>
        <v>0</v>
      </c>
      <c r="G75" s="27">
        <f>'[16]เย็น '!G75+'[16]เช้า '!G75+[16]บ่าย!G75</f>
        <v>0</v>
      </c>
      <c r="H75" s="27">
        <f>'[16]เย็น '!H75+'[16]เช้า '!H75+[16]บ่าย!H75</f>
        <v>0</v>
      </c>
      <c r="I75" s="27">
        <f>'[16]เย็น '!I75+'[16]เช้า '!I75+[16]บ่าย!I75</f>
        <v>0</v>
      </c>
      <c r="J75" s="27">
        <f t="shared" si="4"/>
        <v>0</v>
      </c>
      <c r="K75" s="27">
        <f>'[16]เย็น '!J75+'[16]เช้า '!J75+[16]บ่าย!J75</f>
        <v>0</v>
      </c>
      <c r="L75" s="27">
        <f>'[16]เย็น '!K75+'[16]เช้า '!K75+[16]บ่าย!K75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'[16]เย็น '!D76+'[16]เช้า '!D76+[16]บ่าย!D76</f>
        <v>0</v>
      </c>
      <c r="E76" s="27">
        <f>'[16]เย็น '!E76+'[16]เช้า '!E76+[16]บ่าย!E76</f>
        <v>0</v>
      </c>
      <c r="F76" s="27">
        <f>'[16]เย็น '!F76+'[16]เช้า '!F76+[16]บ่าย!F76</f>
        <v>0</v>
      </c>
      <c r="G76" s="27">
        <f>'[16]เย็น '!G76+'[16]เช้า '!G76+[16]บ่าย!G76</f>
        <v>0</v>
      </c>
      <c r="H76" s="27">
        <f>'[16]เย็น '!H76+'[16]เช้า '!H76+[16]บ่าย!H76</f>
        <v>0</v>
      </c>
      <c r="I76" s="27">
        <f>'[16]เย็น '!I76+'[16]เช้า '!I76+[16]บ่าย!I76</f>
        <v>0</v>
      </c>
      <c r="J76" s="27">
        <f t="shared" si="4"/>
        <v>0</v>
      </c>
      <c r="K76" s="27">
        <f>'[16]เย็น '!J76+'[16]เช้า '!J76+[16]บ่าย!J76</f>
        <v>0</v>
      </c>
      <c r="L76" s="27">
        <f>'[16]เย็น '!K76+'[16]เช้า '!K76+[16]บ่าย!K76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'[16]เย็น '!D79+'[16]เช้า '!D79+[16]บ่าย!D79</f>
        <v>0</v>
      </c>
      <c r="E79" s="27">
        <f>'[16]เย็น '!E79+'[16]เช้า '!E79+[16]บ่าย!E79</f>
        <v>0</v>
      </c>
      <c r="F79" s="27">
        <f>'[16]เย็น '!F79+'[16]เช้า '!F79+[16]บ่าย!F79</f>
        <v>0</v>
      </c>
      <c r="G79" s="27">
        <f>'[16]เย็น '!G79+'[16]เช้า '!G79+[16]บ่าย!G79</f>
        <v>0</v>
      </c>
      <c r="H79" s="27">
        <f>'[16]เย็น '!H79+'[16]เช้า '!H79+[16]บ่าย!H79</f>
        <v>0</v>
      </c>
      <c r="I79" s="27">
        <f>'[16]เย็น '!I79+'[16]เช้า '!I79+[16]บ่าย!I79</f>
        <v>0</v>
      </c>
      <c r="J79" s="27">
        <f t="shared" si="4"/>
        <v>0</v>
      </c>
      <c r="K79" s="27">
        <f>'[16]เย็น '!J79+'[16]เช้า '!J79+[16]บ่าย!J79</f>
        <v>0</v>
      </c>
      <c r="L79" s="27">
        <f>'[16]เย็น '!K79+'[16]เช้า '!K79+[16]บ่าย!K79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'[16]เย็น '!D80+'[16]เช้า '!D80+[16]บ่าย!D80</f>
        <v>0</v>
      </c>
      <c r="E80" s="27">
        <f>'[16]เย็น '!E80+'[16]เช้า '!E80+[16]บ่าย!E80</f>
        <v>0</v>
      </c>
      <c r="F80" s="27">
        <f>'[16]เย็น '!F80+'[16]เช้า '!F80+[16]บ่าย!F80</f>
        <v>0</v>
      </c>
      <c r="G80" s="27">
        <f>'[16]เย็น '!G80+'[16]เช้า '!G80+[16]บ่าย!G80</f>
        <v>0</v>
      </c>
      <c r="H80" s="27">
        <f>'[16]เย็น '!H80+'[16]เช้า '!H80+[16]บ่าย!H80</f>
        <v>0</v>
      </c>
      <c r="I80" s="27">
        <f>'[16]เย็น '!I80+'[16]เช้า '!I80+[16]บ่าย!I80</f>
        <v>0</v>
      </c>
      <c r="J80" s="27">
        <f t="shared" si="4"/>
        <v>0</v>
      </c>
      <c r="K80" s="27">
        <f>'[16]เย็น '!J80+'[16]เช้า '!J80+[16]บ่าย!J80</f>
        <v>0</v>
      </c>
      <c r="L80" s="27">
        <f>'[16]เย็น '!K80+'[16]เช้า '!K80+[16]บ่าย!K80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'[16]เย็น '!D81+'[16]เช้า '!D81+[16]บ่าย!D81</f>
        <v>0</v>
      </c>
      <c r="E81" s="27">
        <f>'[16]เย็น '!E81+'[16]เช้า '!E81+[16]บ่าย!E81</f>
        <v>0</v>
      </c>
      <c r="F81" s="27">
        <f>'[16]เย็น '!F81+'[16]เช้า '!F81+[16]บ่าย!F81</f>
        <v>0</v>
      </c>
      <c r="G81" s="27">
        <f>'[16]เย็น '!G81+'[16]เช้า '!G81+[16]บ่าย!G81</f>
        <v>0</v>
      </c>
      <c r="H81" s="27">
        <f>'[16]เย็น '!H81+'[16]เช้า '!H81+[16]บ่าย!H81</f>
        <v>0</v>
      </c>
      <c r="I81" s="27">
        <f>'[16]เย็น '!I81+'[16]เช้า '!I81+[16]บ่าย!I81</f>
        <v>0</v>
      </c>
      <c r="J81" s="27">
        <f t="shared" si="4"/>
        <v>0</v>
      </c>
      <c r="K81" s="27">
        <f>'[16]เย็น '!J81+'[16]เช้า '!J81+[16]บ่าย!J81</f>
        <v>0</v>
      </c>
      <c r="L81" s="27">
        <f>'[16]เย็น '!K81+'[16]เช้า '!K81+[16]บ่าย!K81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'[16]เย็น '!D82+'[16]เช้า '!D82+[16]บ่าย!D82</f>
        <v>0</v>
      </c>
      <c r="E82" s="27">
        <f>'[16]เย็น '!E82+'[16]เช้า '!E82+[16]บ่าย!E82</f>
        <v>0</v>
      </c>
      <c r="F82" s="27">
        <f>'[16]เย็น '!F82+'[16]เช้า '!F82+[16]บ่าย!F82</f>
        <v>0</v>
      </c>
      <c r="G82" s="27">
        <f>'[16]เย็น '!G82+'[16]เช้า '!G82+[16]บ่าย!G82</f>
        <v>0</v>
      </c>
      <c r="H82" s="27">
        <f>'[16]เย็น '!H82+'[16]เช้า '!H82+[16]บ่าย!H82</f>
        <v>0</v>
      </c>
      <c r="I82" s="27">
        <f>'[16]เย็น '!I82+'[16]เช้า '!I82+[16]บ่าย!I82</f>
        <v>0</v>
      </c>
      <c r="J82" s="27">
        <f t="shared" si="4"/>
        <v>0</v>
      </c>
      <c r="K82" s="27">
        <f>'[16]เย็น '!J82+'[16]เช้า '!J82+[16]บ่าย!J82</f>
        <v>0</v>
      </c>
      <c r="L82" s="27">
        <f>'[16]เย็น '!K82+'[16]เช้า '!K82+[16]บ่าย!K82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'[16]เย็น '!D83+'[16]เช้า '!D83+[16]บ่าย!D83</f>
        <v>0</v>
      </c>
      <c r="E83" s="27">
        <f>'[16]เย็น '!E83+'[16]เช้า '!E83+[16]บ่าย!E83</f>
        <v>0</v>
      </c>
      <c r="F83" s="27">
        <f>'[16]เย็น '!F83+'[16]เช้า '!F83+[16]บ่าย!F83</f>
        <v>0</v>
      </c>
      <c r="G83" s="27">
        <f>'[16]เย็น '!G83+'[16]เช้า '!G83+[16]บ่าย!G83</f>
        <v>0</v>
      </c>
      <c r="H83" s="27">
        <f>'[16]เย็น '!H83+'[16]เช้า '!H83+[16]บ่าย!H83</f>
        <v>0</v>
      </c>
      <c r="I83" s="27">
        <f>'[16]เย็น '!I83+'[16]เช้า '!I83+[16]บ่าย!I83</f>
        <v>0</v>
      </c>
      <c r="J83" s="27">
        <f t="shared" si="4"/>
        <v>0</v>
      </c>
      <c r="K83" s="27">
        <f>'[16]เย็น '!J83+'[16]เช้า '!J83+[16]บ่าย!J83</f>
        <v>0</v>
      </c>
      <c r="L83" s="27">
        <f>'[16]เย็น '!K83+'[16]เช้า '!K83+[16]บ่าย!K83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'[16]เย็น '!D84+'[16]เช้า '!D84+[16]บ่าย!D84</f>
        <v>0</v>
      </c>
      <c r="E84" s="27">
        <f>'[16]เย็น '!E84+'[16]เช้า '!E84+[16]บ่าย!E84</f>
        <v>0</v>
      </c>
      <c r="F84" s="27">
        <f>'[16]เย็น '!F84+'[16]เช้า '!F84+[16]บ่าย!F84</f>
        <v>0</v>
      </c>
      <c r="G84" s="27">
        <f>'[16]เย็น '!G84+'[16]เช้า '!G84+[16]บ่าย!G84</f>
        <v>0</v>
      </c>
      <c r="H84" s="27">
        <f>'[16]เย็น '!H84+'[16]เช้า '!H84+[16]บ่าย!H84</f>
        <v>0</v>
      </c>
      <c r="I84" s="27">
        <f>'[16]เย็น '!I84+'[16]เช้า '!I84+[16]บ่าย!I84</f>
        <v>0</v>
      </c>
      <c r="J84" s="27">
        <f t="shared" si="4"/>
        <v>0</v>
      </c>
      <c r="K84" s="27">
        <f>'[16]เย็น '!J84+'[16]เช้า '!J84+[16]บ่าย!J84</f>
        <v>0</v>
      </c>
      <c r="L84" s="27">
        <f>'[16]เย็น '!K84+'[16]เช้า '!K84+[16]บ่าย!K84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'[16]เย็น '!D85+'[16]เช้า '!D85+[16]บ่าย!D85</f>
        <v>0</v>
      </c>
      <c r="E85" s="27">
        <f>'[16]เย็น '!E85+'[16]เช้า '!E85+[16]บ่าย!E85</f>
        <v>0</v>
      </c>
      <c r="F85" s="27">
        <f>'[16]เย็น '!F85+'[16]เช้า '!F85+[16]บ่าย!F85</f>
        <v>0</v>
      </c>
      <c r="G85" s="27">
        <f>'[16]เย็น '!G85+'[16]เช้า '!G85+[16]บ่าย!G85</f>
        <v>0</v>
      </c>
      <c r="H85" s="27">
        <f>'[16]เย็น '!H85+'[16]เช้า '!H85+[16]บ่าย!H85</f>
        <v>0</v>
      </c>
      <c r="I85" s="27">
        <f>'[16]เย็น '!I85+'[16]เช้า '!I85+[16]บ่าย!I85</f>
        <v>0</v>
      </c>
      <c r="J85" s="27">
        <f t="shared" si="4"/>
        <v>0</v>
      </c>
      <c r="K85" s="27">
        <f>'[16]เย็น '!J85+'[16]เช้า '!J85+[16]บ่าย!J85</f>
        <v>0</v>
      </c>
      <c r="L85" s="27">
        <f>'[16]เย็น '!K85+'[16]เช้า '!K85+[16]บ่าย!K85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'[16]เย็น '!D86+'[16]เช้า '!D86+[16]บ่าย!D86</f>
        <v>0</v>
      </c>
      <c r="E86" s="27">
        <f>'[16]เย็น '!E86+'[16]เช้า '!E86+[16]บ่าย!E86</f>
        <v>0</v>
      </c>
      <c r="F86" s="27">
        <f>'[16]เย็น '!F86+'[16]เช้า '!F86+[16]บ่าย!F86</f>
        <v>0</v>
      </c>
      <c r="G86" s="27">
        <f>'[16]เย็น '!G86+'[16]เช้า '!G86+[16]บ่าย!G86</f>
        <v>0</v>
      </c>
      <c r="H86" s="27">
        <f>'[16]เย็น '!H86+'[16]เช้า '!H86+[16]บ่าย!H86</f>
        <v>0</v>
      </c>
      <c r="I86" s="27">
        <f>'[16]เย็น '!I86+'[16]เช้า '!I86+[16]บ่าย!I86</f>
        <v>0</v>
      </c>
      <c r="J86" s="27">
        <f t="shared" si="4"/>
        <v>0</v>
      </c>
      <c r="K86" s="27">
        <f>'[16]เย็น '!J86+'[16]เช้า '!J86+[16]บ่าย!J86</f>
        <v>0</v>
      </c>
      <c r="L86" s="27">
        <f>'[16]เย็น '!K86+'[16]เช้า '!K86+[16]บ่าย!K86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'[16]เย็น '!D87+'[16]เช้า '!D87+[16]บ่าย!D87</f>
        <v>0</v>
      </c>
      <c r="E87" s="27">
        <f>'[16]เย็น '!E87+'[16]เช้า '!E87+[16]บ่าย!E87</f>
        <v>0</v>
      </c>
      <c r="F87" s="27">
        <f>'[16]เย็น '!F87+'[16]เช้า '!F87+[16]บ่าย!F87</f>
        <v>0</v>
      </c>
      <c r="G87" s="27">
        <f>'[16]เย็น '!G87+'[16]เช้า '!G87+[16]บ่าย!G87</f>
        <v>9</v>
      </c>
      <c r="H87" s="27">
        <f>'[16]เย็น '!H87+'[16]เช้า '!H87+[16]บ่าย!H87</f>
        <v>0</v>
      </c>
      <c r="I87" s="27">
        <f>'[16]เย็น '!I87+'[16]เช้า '!I87+[16]บ่าย!I87</f>
        <v>0</v>
      </c>
      <c r="J87" s="27">
        <f t="shared" si="4"/>
        <v>9</v>
      </c>
      <c r="K87" s="27">
        <f>'[16]เย็น '!J87+'[16]เช้า '!J87+[16]บ่าย!J87</f>
        <v>0</v>
      </c>
      <c r="L87" s="27">
        <f>'[16]เย็น '!K87+'[16]เช้า '!K87+[16]บ่าย!K87</f>
        <v>0</v>
      </c>
      <c r="M87" s="28">
        <f t="shared" si="5"/>
        <v>9</v>
      </c>
      <c r="N87" s="21"/>
      <c r="O87" s="21"/>
      <c r="P87" s="21"/>
      <c r="Q87" s="21"/>
      <c r="R87" s="29">
        <f t="shared" si="6"/>
        <v>-9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'[16]เย็น '!D90+'[16]เช้า '!D90+[16]บ่าย!D90</f>
        <v>3</v>
      </c>
      <c r="E90" s="27">
        <f>'[16]เย็น '!E90+'[16]เช้า '!E90+[16]บ่าย!E90</f>
        <v>10</v>
      </c>
      <c r="F90" s="27">
        <f>'[16]เย็น '!F90+'[16]เช้า '!F90+[16]บ่าย!F90</f>
        <v>4</v>
      </c>
      <c r="G90" s="27">
        <f>'[16]เย็น '!G90+'[16]เช้า '!G90+[16]บ่าย!G90</f>
        <v>1</v>
      </c>
      <c r="H90" s="27">
        <f>'[16]เย็น '!H90+'[16]เช้า '!H90+[16]บ่าย!H90</f>
        <v>0</v>
      </c>
      <c r="I90" s="27">
        <f>'[16]เย็น '!I90+'[16]เช้า '!I90+[16]บ่าย!I90</f>
        <v>0</v>
      </c>
      <c r="J90" s="27">
        <f t="shared" si="4"/>
        <v>1</v>
      </c>
      <c r="K90" s="27">
        <f>'[16]เย็น '!J90+'[16]เช้า '!J90+[16]บ่าย!J90</f>
        <v>0</v>
      </c>
      <c r="L90" s="27">
        <f>'[16]เย็น '!K90+'[16]เช้า '!K90+[16]บ่าย!K90</f>
        <v>0</v>
      </c>
      <c r="M90" s="28">
        <f t="shared" si="5"/>
        <v>18</v>
      </c>
      <c r="N90" s="21"/>
      <c r="O90" s="21"/>
      <c r="P90" s="21"/>
      <c r="Q90" s="21"/>
      <c r="R90" s="29">
        <f t="shared" ref="R90:R99" si="7">(N90+O90+P90+Q90)-M90</f>
        <v>-18</v>
      </c>
    </row>
    <row r="91" spans="2:18" x14ac:dyDescent="0.25">
      <c r="B91" s="21">
        <v>1112011</v>
      </c>
      <c r="C91" s="37" t="s">
        <v>131</v>
      </c>
      <c r="D91" s="27">
        <f>'[16]เย็น '!D91+'[16]เช้า '!D91+[16]บ่าย!D91</f>
        <v>2</v>
      </c>
      <c r="E91" s="27">
        <f>'[16]เย็น '!E91+'[16]เช้า '!E91+[16]บ่าย!E91</f>
        <v>6</v>
      </c>
      <c r="F91" s="27">
        <f>'[16]เย็น '!F91+'[16]เช้า '!F91+[16]บ่าย!F91</f>
        <v>4</v>
      </c>
      <c r="G91" s="27">
        <f>'[16]เย็น '!G91+'[16]เช้า '!G91+[16]บ่าย!G91</f>
        <v>1</v>
      </c>
      <c r="H91" s="27">
        <f>'[16]เย็น '!H91+'[16]เช้า '!H91+[16]บ่าย!H91</f>
        <v>0</v>
      </c>
      <c r="I91" s="27">
        <f>'[16]เย็น '!I91+'[16]เช้า '!I91+[16]บ่าย!I91</f>
        <v>0</v>
      </c>
      <c r="J91" s="27">
        <f t="shared" si="4"/>
        <v>1</v>
      </c>
      <c r="K91" s="27">
        <f>'[16]เย็น '!J91+'[16]เช้า '!J91+[16]บ่าย!J91</f>
        <v>0</v>
      </c>
      <c r="L91" s="27">
        <f>'[16]เย็น '!K91+'[16]เช้า '!K91+[16]บ่าย!K91</f>
        <v>0</v>
      </c>
      <c r="M91" s="28">
        <f t="shared" si="5"/>
        <v>13</v>
      </c>
      <c r="N91" s="21"/>
      <c r="O91" s="21"/>
      <c r="P91" s="21"/>
      <c r="Q91" s="21"/>
      <c r="R91" s="29">
        <f t="shared" si="7"/>
        <v>-13</v>
      </c>
    </row>
    <row r="92" spans="2:18" x14ac:dyDescent="0.25">
      <c r="B92" s="21">
        <v>1112003</v>
      </c>
      <c r="C92" s="37" t="s">
        <v>132</v>
      </c>
      <c r="D92" s="27">
        <f>'[16]เย็น '!D92+'[16]เช้า '!D92+[16]บ่าย!D92</f>
        <v>2</v>
      </c>
      <c r="E92" s="27">
        <f>'[16]เย็น '!E92+'[16]เช้า '!E92+[16]บ่าย!E92</f>
        <v>5</v>
      </c>
      <c r="F92" s="27">
        <f>'[16]เย็น '!F92+'[16]เช้า '!F92+[16]บ่าย!F92</f>
        <v>4</v>
      </c>
      <c r="G92" s="27">
        <f>'[16]เย็น '!G92+'[16]เช้า '!G92+[16]บ่าย!G92</f>
        <v>0</v>
      </c>
      <c r="H92" s="27">
        <f>'[16]เย็น '!H92+'[16]เช้า '!H92+[16]บ่าย!H92</f>
        <v>0</v>
      </c>
      <c r="I92" s="27">
        <f>'[16]เย็น '!I92+'[16]เช้า '!I92+[16]บ่าย!I92</f>
        <v>0</v>
      </c>
      <c r="J92" s="27">
        <f t="shared" si="4"/>
        <v>0</v>
      </c>
      <c r="K92" s="27">
        <f>'[16]เย็น '!J92+'[16]เช้า '!J92+[16]บ่าย!J92</f>
        <v>0</v>
      </c>
      <c r="L92" s="27">
        <f>'[16]เย็น '!K92+'[16]เช้า '!K92+[16]บ่าย!K92</f>
        <v>0</v>
      </c>
      <c r="M92" s="28">
        <f t="shared" si="5"/>
        <v>11</v>
      </c>
      <c r="N92" s="21"/>
      <c r="O92" s="21"/>
      <c r="P92" s="21"/>
      <c r="Q92" s="21"/>
      <c r="R92" s="29">
        <f t="shared" si="7"/>
        <v>-11</v>
      </c>
    </row>
    <row r="93" spans="2:18" x14ac:dyDescent="0.25">
      <c r="B93" s="21">
        <v>1112005</v>
      </c>
      <c r="C93" s="37" t="s">
        <v>133</v>
      </c>
      <c r="D93" s="27">
        <f>'[16]เย็น '!D93+'[16]เช้า '!D93+[16]บ่าย!D93</f>
        <v>1</v>
      </c>
      <c r="E93" s="27">
        <f>'[16]เย็น '!E93+'[16]เช้า '!E93+[16]บ่าย!E93</f>
        <v>5</v>
      </c>
      <c r="F93" s="27">
        <f>'[16]เย็น '!F93+'[16]เช้า '!F93+[16]บ่าย!F93</f>
        <v>4</v>
      </c>
      <c r="G93" s="27">
        <f>'[16]เย็น '!G93+'[16]เช้า '!G93+[16]บ่าย!G93</f>
        <v>0</v>
      </c>
      <c r="H93" s="27">
        <f>'[16]เย็น '!H93+'[16]เช้า '!H93+[16]บ่าย!H93</f>
        <v>0</v>
      </c>
      <c r="I93" s="27">
        <f>'[16]เย็น '!I93+'[16]เช้า '!I93+[16]บ่าย!I93</f>
        <v>0</v>
      </c>
      <c r="J93" s="27">
        <f t="shared" si="4"/>
        <v>0</v>
      </c>
      <c r="K93" s="27">
        <f>'[16]เย็น '!J93+'[16]เช้า '!J93+[16]บ่าย!J93</f>
        <v>0</v>
      </c>
      <c r="L93" s="27">
        <f>'[16]เย็น '!K93+'[16]เช้า '!K93+[16]บ่าย!K93</f>
        <v>0</v>
      </c>
      <c r="M93" s="28">
        <f t="shared" si="5"/>
        <v>10</v>
      </c>
      <c r="N93" s="21"/>
      <c r="O93" s="21"/>
      <c r="P93" s="21"/>
      <c r="Q93" s="21"/>
      <c r="R93" s="29">
        <f t="shared" si="7"/>
        <v>-10</v>
      </c>
    </row>
    <row r="94" spans="2:18" x14ac:dyDescent="0.25">
      <c r="B94" s="21">
        <v>1112007</v>
      </c>
      <c r="C94" s="37" t="s">
        <v>134</v>
      </c>
      <c r="D94" s="27">
        <f>'[16]เย็น '!D94+'[16]เช้า '!D94+[16]บ่าย!D94</f>
        <v>0</v>
      </c>
      <c r="E94" s="27">
        <f>'[16]เย็น '!E94+'[16]เช้า '!E94+[16]บ่าย!E94</f>
        <v>0</v>
      </c>
      <c r="F94" s="27">
        <f>'[16]เย็น '!F94+'[16]เช้า '!F94+[16]บ่าย!F94</f>
        <v>0</v>
      </c>
      <c r="G94" s="27">
        <f>'[16]เย็น '!G94+'[16]เช้า '!G94+[16]บ่าย!G94</f>
        <v>0</v>
      </c>
      <c r="H94" s="27">
        <f>'[16]เย็น '!H94+'[16]เช้า '!H94+[16]บ่าย!H94</f>
        <v>0</v>
      </c>
      <c r="I94" s="27">
        <f>'[16]เย็น '!I94+'[16]เช้า '!I94+[16]บ่าย!I94</f>
        <v>0</v>
      </c>
      <c r="J94" s="27">
        <f t="shared" si="4"/>
        <v>0</v>
      </c>
      <c r="K94" s="27">
        <f>'[16]เย็น '!J94+'[16]เช้า '!J94+[16]บ่าย!J94</f>
        <v>0</v>
      </c>
      <c r="L94" s="27">
        <f>'[16]เย็น '!K94+'[16]เช้า '!K94+[16]บ่าย!K94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'[16]เย็น '!D95+'[16]เช้า '!D95+[16]บ่าย!D95</f>
        <v>0</v>
      </c>
      <c r="E95" s="27">
        <f>'[16]เย็น '!E95+'[16]เช้า '!E95+[16]บ่าย!E95</f>
        <v>0</v>
      </c>
      <c r="F95" s="27">
        <f>'[16]เย็น '!F95+'[16]เช้า '!F95+[16]บ่าย!F95</f>
        <v>0</v>
      </c>
      <c r="G95" s="27">
        <f>'[16]เย็น '!G95+'[16]เช้า '!G95+[16]บ่าย!G95</f>
        <v>0</v>
      </c>
      <c r="H95" s="27">
        <f>'[16]เย็น '!H95+'[16]เช้า '!H95+[16]บ่าย!H95</f>
        <v>0</v>
      </c>
      <c r="I95" s="27">
        <f>'[16]เย็น '!I95+'[16]เช้า '!I95+[16]บ่าย!I95</f>
        <v>0</v>
      </c>
      <c r="J95" s="27">
        <f t="shared" si="4"/>
        <v>0</v>
      </c>
      <c r="K95" s="27">
        <f>'[16]เย็น '!J95+'[16]เช้า '!J95+[16]บ่าย!J95</f>
        <v>0</v>
      </c>
      <c r="L95" s="27">
        <f>'[16]เย็น '!K95+'[16]เช้า '!K95+[16]บ่าย!K95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'[16]เย็น '!D96+'[16]เช้า '!D96+[16]บ่าย!D96</f>
        <v>0</v>
      </c>
      <c r="E96" s="27">
        <f>'[16]เย็น '!E96+'[16]เช้า '!E96+[16]บ่าย!E96</f>
        <v>0</v>
      </c>
      <c r="F96" s="27">
        <f>'[16]เย็น '!F96+'[16]เช้า '!F96+[16]บ่าย!F96</f>
        <v>0</v>
      </c>
      <c r="G96" s="27">
        <f>'[16]เย็น '!G96+'[16]เช้า '!G96+[16]บ่าย!G96</f>
        <v>0</v>
      </c>
      <c r="H96" s="27">
        <f>'[16]เย็น '!H96+'[16]เช้า '!H96+[16]บ่าย!H96</f>
        <v>0</v>
      </c>
      <c r="I96" s="27">
        <f>'[16]เย็น '!I96+'[16]เช้า '!I96+[16]บ่าย!I96</f>
        <v>0</v>
      </c>
      <c r="J96" s="27">
        <f t="shared" si="4"/>
        <v>0</v>
      </c>
      <c r="K96" s="27">
        <f>'[16]เย็น '!J96+'[16]เช้า '!J96+[16]บ่าย!J96</f>
        <v>0</v>
      </c>
      <c r="L96" s="27">
        <f>'[16]เย็น '!K96+'[16]เช้า '!K96+[16]บ่าย!K96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137</v>
      </c>
      <c r="D97" s="27">
        <f>'[16]เย็น '!D97+'[16]เช้า '!D97+[16]บ่าย!D97</f>
        <v>0</v>
      </c>
      <c r="E97" s="27">
        <f>'[16]เย็น '!E97+'[16]เช้า '!E97+[16]บ่าย!E97</f>
        <v>0</v>
      </c>
      <c r="F97" s="27">
        <f>'[16]เย็น '!F97+'[16]เช้า '!F97+[16]บ่าย!F97</f>
        <v>0</v>
      </c>
      <c r="G97" s="27">
        <f>'[16]เย็น '!G97+'[16]เช้า '!G97+[16]บ่าย!G97</f>
        <v>0</v>
      </c>
      <c r="H97" s="27">
        <f>'[16]เย็น '!H97+'[16]เช้า '!H97+[16]บ่าย!H97</f>
        <v>0</v>
      </c>
      <c r="I97" s="27">
        <f>'[16]เย็น '!I97+'[16]เช้า '!I97+[16]บ่าย!I97</f>
        <v>0</v>
      </c>
      <c r="J97" s="27">
        <f t="shared" si="4"/>
        <v>0</v>
      </c>
      <c r="K97" s="27">
        <f>'[16]เย็น '!J97+'[16]เช้า '!J97+[16]บ่าย!J97</f>
        <v>0</v>
      </c>
      <c r="L97" s="27">
        <f>'[16]เย็น '!K97+'[16]เช้า '!K97+[16]บ่าย!K97</f>
        <v>0</v>
      </c>
      <c r="M97" s="28">
        <f t="shared" si="5"/>
        <v>0</v>
      </c>
      <c r="N97" s="21"/>
      <c r="O97" s="21"/>
      <c r="P97" s="21"/>
      <c r="Q97" s="21"/>
      <c r="R97" s="29">
        <f t="shared" si="7"/>
        <v>0</v>
      </c>
    </row>
    <row r="98" spans="2:18" x14ac:dyDescent="0.25">
      <c r="B98" s="21">
        <v>1112013</v>
      </c>
      <c r="C98" s="37" t="s">
        <v>138</v>
      </c>
      <c r="D98" s="27">
        <f>'[16]เย็น '!D98+'[16]เช้า '!D98+[16]บ่าย!D98</f>
        <v>0</v>
      </c>
      <c r="E98" s="27">
        <f>'[16]เย็น '!E98+'[16]เช้า '!E98+[16]บ่าย!E98</f>
        <v>5</v>
      </c>
      <c r="F98" s="27">
        <f>'[16]เย็น '!F98+'[16]เช้า '!F98+[16]บ่าย!F98</f>
        <v>0</v>
      </c>
      <c r="G98" s="27">
        <f>'[16]เย็น '!G98+'[16]เช้า '!G98+[16]บ่าย!G98</f>
        <v>0</v>
      </c>
      <c r="H98" s="27">
        <f>'[16]เย็น '!H98+'[16]เช้า '!H98+[16]บ่าย!H98</f>
        <v>0</v>
      </c>
      <c r="I98" s="27">
        <f>'[16]เย็น '!I98+'[16]เช้า '!I98+[16]บ่าย!I98</f>
        <v>0</v>
      </c>
      <c r="J98" s="27">
        <f t="shared" si="4"/>
        <v>0</v>
      </c>
      <c r="K98" s="27">
        <f>'[16]เย็น '!J98+'[16]เช้า '!J98+[16]บ่าย!J98</f>
        <v>0</v>
      </c>
      <c r="L98" s="27">
        <f>'[16]เย็น '!K98+'[16]เช้า '!K98+[16]บ่าย!K98</f>
        <v>0</v>
      </c>
      <c r="M98" s="28">
        <f t="shared" si="5"/>
        <v>5</v>
      </c>
      <c r="N98" s="21"/>
      <c r="O98" s="21"/>
      <c r="P98" s="21"/>
      <c r="Q98" s="21"/>
      <c r="R98" s="29">
        <f t="shared" si="7"/>
        <v>-5</v>
      </c>
    </row>
    <row r="99" spans="2:18" x14ac:dyDescent="0.25">
      <c r="B99" s="21">
        <v>1124043</v>
      </c>
      <c r="C99" s="37" t="s">
        <v>139</v>
      </c>
      <c r="D99" s="27">
        <f>[16]บ่าย!D99+'[16]เช้า '!D99+'[16]เย็น '!D99</f>
        <v>0</v>
      </c>
      <c r="E99" s="27">
        <f>[16]บ่าย!E99+'[16]เช้า '!E99+'[16]เย็น '!E99</f>
        <v>0</v>
      </c>
      <c r="F99" s="27">
        <f>[16]บ่าย!F99+'[16]เช้า '!F99+'[16]เย็น '!F99</f>
        <v>0</v>
      </c>
      <c r="G99" s="27">
        <f>[16]บ่าย!G99+'[16]เช้า '!G99+'[16]เย็น '!G99</f>
        <v>0</v>
      </c>
      <c r="H99" s="27">
        <f>[16]บ่าย!H99+'[16]เช้า '!H99+'[16]เย็น '!H99</f>
        <v>0</v>
      </c>
      <c r="I99" s="27">
        <f>[16]บ่าย!I99+'[16]เช้า '!I99+'[16]เย็น '!I99</f>
        <v>0</v>
      </c>
      <c r="J99" s="27">
        <f t="shared" si="4"/>
        <v>0</v>
      </c>
      <c r="K99" s="27">
        <f>[16]บ่าย!J99+'[16]เช้า '!J99+'[16]เย็น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>SUM(R90:R99)</f>
        <v>-57</v>
      </c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[16]บ่าย!D102+'[16]เช้า '!D102+'[16]เย็น '!D102</f>
        <v>1</v>
      </c>
      <c r="E102" s="27">
        <f>[16]บ่าย!E102+'[16]เช้า '!E102+'[16]เย็น '!E102</f>
        <v>0</v>
      </c>
      <c r="F102" s="27">
        <f>[16]บ่าย!F102+'[16]เช้า '!F102+'[16]เย็น '!F102</f>
        <v>0</v>
      </c>
      <c r="G102" s="27">
        <f>[16]บ่าย!G102+'[16]เช้า '!G102+'[16]เย็น '!G102</f>
        <v>7</v>
      </c>
      <c r="H102" s="27">
        <f>[16]บ่าย!H102+'[16]เช้า '!H102+'[16]เย็น '!H102</f>
        <v>0</v>
      </c>
      <c r="I102" s="27">
        <f>[16]บ่าย!I102+'[16]เช้า '!I102+'[16]เย็น '!I102</f>
        <v>0</v>
      </c>
      <c r="J102" s="27">
        <f t="shared" si="4"/>
        <v>7</v>
      </c>
      <c r="K102" s="27">
        <f>[16]บ่าย!J102+'[16]เช้า '!J102+'[16]เย็น '!J102</f>
        <v>0</v>
      </c>
      <c r="L102" s="33"/>
      <c r="M102" s="28">
        <f t="shared" si="5"/>
        <v>8</v>
      </c>
      <c r="N102" s="21"/>
      <c r="O102" s="21"/>
      <c r="P102" s="21"/>
      <c r="Q102" s="21"/>
      <c r="R102" s="29">
        <f t="shared" ref="R102:R111" si="8">(N102+O102+P102+Q102)-M102</f>
        <v>-8</v>
      </c>
    </row>
    <row r="103" spans="2:18" x14ac:dyDescent="0.25">
      <c r="B103" s="21">
        <v>1112010</v>
      </c>
      <c r="C103" s="37" t="s">
        <v>131</v>
      </c>
      <c r="D103" s="27">
        <f>[16]บ่าย!D103+'[16]เช้า '!D103+'[16]เย็น '!D103</f>
        <v>8</v>
      </c>
      <c r="E103" s="27">
        <f>[16]บ่าย!E103+'[16]เช้า '!E103+'[16]เย็น '!E103</f>
        <v>0</v>
      </c>
      <c r="F103" s="27">
        <f>[16]บ่าย!F103+'[16]เช้า '!F103+'[16]เย็น '!F103</f>
        <v>0</v>
      </c>
      <c r="G103" s="27">
        <f>[16]บ่าย!G103+'[16]เช้า '!G103+'[16]เย็น '!G103</f>
        <v>7</v>
      </c>
      <c r="H103" s="27">
        <f>[16]บ่าย!H103+'[16]เช้า '!H103+'[16]เย็น '!H103</f>
        <v>0</v>
      </c>
      <c r="I103" s="27">
        <f>[16]บ่าย!I103+'[16]เช้า '!I103+'[16]เย็น '!I103</f>
        <v>0</v>
      </c>
      <c r="J103" s="27">
        <f t="shared" si="4"/>
        <v>7</v>
      </c>
      <c r="K103" s="27">
        <f>[16]บ่าย!J103+'[16]เช้า '!J103+'[16]เย็น '!J103</f>
        <v>0</v>
      </c>
      <c r="L103" s="33"/>
      <c r="M103" s="28">
        <f t="shared" si="5"/>
        <v>15</v>
      </c>
      <c r="N103" s="21"/>
      <c r="O103" s="21"/>
      <c r="P103" s="21"/>
      <c r="Q103" s="21"/>
      <c r="R103" s="29">
        <f t="shared" si="8"/>
        <v>-15</v>
      </c>
    </row>
    <row r="104" spans="2:18" x14ac:dyDescent="0.25">
      <c r="B104" s="21">
        <v>1112002</v>
      </c>
      <c r="C104" s="37" t="s">
        <v>132</v>
      </c>
      <c r="D104" s="27">
        <f>[16]บ่าย!D104+'[16]เช้า '!D104+'[16]เย็น '!D104</f>
        <v>1</v>
      </c>
      <c r="E104" s="27">
        <f>[16]บ่าย!E104+'[16]เช้า '!E104+'[16]เย็น '!E104</f>
        <v>0</v>
      </c>
      <c r="F104" s="27">
        <f>[16]บ่าย!F104+'[16]เช้า '!F104+'[16]เย็น '!F104</f>
        <v>0</v>
      </c>
      <c r="G104" s="27">
        <f>[16]บ่าย!G104+'[16]เช้า '!G104+'[16]เย็น '!G104</f>
        <v>7</v>
      </c>
      <c r="H104" s="27">
        <f>[16]บ่าย!H104+'[16]เช้า '!H104+'[16]เย็น '!H104</f>
        <v>0</v>
      </c>
      <c r="I104" s="27">
        <f>[16]บ่าย!I104+'[16]เช้า '!I104+'[16]เย็น '!I104</f>
        <v>0</v>
      </c>
      <c r="J104" s="27">
        <f t="shared" si="4"/>
        <v>7</v>
      </c>
      <c r="K104" s="27">
        <f>[16]บ่าย!J104+'[16]เช้า '!J104+'[16]เย็น '!J104</f>
        <v>0</v>
      </c>
      <c r="L104" s="33"/>
      <c r="M104" s="28">
        <f t="shared" si="5"/>
        <v>8</v>
      </c>
      <c r="N104" s="21"/>
      <c r="O104" s="21"/>
      <c r="P104" s="21"/>
      <c r="Q104" s="21"/>
      <c r="R104" s="29">
        <f t="shared" si="8"/>
        <v>-8</v>
      </c>
    </row>
    <row r="105" spans="2:18" x14ac:dyDescent="0.25">
      <c r="B105" s="21">
        <v>1112004</v>
      </c>
      <c r="C105" s="37" t="s">
        <v>133</v>
      </c>
      <c r="D105" s="27">
        <f>[16]บ่าย!D105+'[16]เช้า '!D105+'[16]เย็น '!D105</f>
        <v>2</v>
      </c>
      <c r="E105" s="27">
        <f>[16]บ่าย!E105+'[16]เช้า '!E105+'[16]เย็น '!E105</f>
        <v>0</v>
      </c>
      <c r="F105" s="27">
        <f>[16]บ่าย!F105+'[16]เช้า '!F105+'[16]เย็น '!F105</f>
        <v>0</v>
      </c>
      <c r="G105" s="27">
        <f>[16]บ่าย!G105+'[16]เช้า '!G105+'[16]เย็น '!G105</f>
        <v>7</v>
      </c>
      <c r="H105" s="27">
        <f>[16]บ่าย!H105+'[16]เช้า '!H105+'[16]เย็น '!H105</f>
        <v>0</v>
      </c>
      <c r="I105" s="27">
        <f>[16]บ่าย!I105+'[16]เช้า '!I105+'[16]เย็น '!I105</f>
        <v>0</v>
      </c>
      <c r="J105" s="27">
        <f t="shared" si="4"/>
        <v>7</v>
      </c>
      <c r="K105" s="27">
        <f>[16]บ่าย!J105+'[16]เช้า '!J105+'[16]เย็น '!J105</f>
        <v>0</v>
      </c>
      <c r="L105" s="33"/>
      <c r="M105" s="28">
        <f t="shared" si="5"/>
        <v>9</v>
      </c>
      <c r="N105" s="21"/>
      <c r="O105" s="21"/>
      <c r="P105" s="21"/>
      <c r="Q105" s="21"/>
      <c r="R105" s="29">
        <f t="shared" si="8"/>
        <v>-9</v>
      </c>
    </row>
    <row r="106" spans="2:18" x14ac:dyDescent="0.25">
      <c r="B106" s="21">
        <v>1112006</v>
      </c>
      <c r="C106" s="37" t="s">
        <v>134</v>
      </c>
      <c r="D106" s="27">
        <f>[16]บ่าย!D106+'[16]เช้า '!D106+'[16]เย็น '!D106</f>
        <v>0</v>
      </c>
      <c r="E106" s="27">
        <f>[16]บ่าย!E106+'[16]เช้า '!E106+'[16]เย็น '!E106</f>
        <v>0</v>
      </c>
      <c r="F106" s="27">
        <f>[16]บ่าย!F106+'[16]เช้า '!F106+'[16]เย็น '!F106</f>
        <v>0</v>
      </c>
      <c r="G106" s="27">
        <f>[16]บ่าย!G106+'[16]เช้า '!G106+'[16]เย็น '!G106</f>
        <v>0</v>
      </c>
      <c r="H106" s="27">
        <f>[16]บ่าย!H106+'[16]เช้า '!H106+'[16]เย็น '!H106</f>
        <v>0</v>
      </c>
      <c r="I106" s="27">
        <f>[16]บ่าย!I106+'[16]เช้า '!I106+'[16]เย็น '!I106</f>
        <v>0</v>
      </c>
      <c r="J106" s="27">
        <f t="shared" si="4"/>
        <v>0</v>
      </c>
      <c r="K106" s="27">
        <f>[16]บ่าย!J106+'[16]เช้า '!J106+'[16]เย็น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[16]บ่าย!D107+'[16]เช้า '!D107+'[16]เย็น '!D107</f>
        <v>0</v>
      </c>
      <c r="E107" s="27">
        <f>[16]บ่าย!E107+'[16]เช้า '!E107+'[16]เย็น '!E107</f>
        <v>0</v>
      </c>
      <c r="F107" s="27">
        <f>[16]บ่าย!F107+'[16]เช้า '!F107+'[16]เย็น '!F107</f>
        <v>0</v>
      </c>
      <c r="G107" s="27">
        <f>[16]บ่าย!G107+'[16]เช้า '!G107+'[16]เย็น '!G107</f>
        <v>0</v>
      </c>
      <c r="H107" s="27">
        <f>[16]บ่าย!H107+'[16]เช้า '!H107+'[16]เย็น '!H107</f>
        <v>0</v>
      </c>
      <c r="I107" s="27">
        <f>[16]บ่าย!I107+'[16]เช้า '!I107+'[16]เย็น '!I107</f>
        <v>0</v>
      </c>
      <c r="J107" s="27">
        <f t="shared" si="4"/>
        <v>0</v>
      </c>
      <c r="K107" s="27">
        <f>[16]บ่าย!J107+'[16]เช้า '!J107+'[16]เย็น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[16]บ่าย!D108+'[16]เช้า '!D108+'[16]เย็น '!D108</f>
        <v>1</v>
      </c>
      <c r="E108" s="27">
        <f>[16]บ่าย!E108+'[16]เช้า '!E108+'[16]เย็น '!E108</f>
        <v>0</v>
      </c>
      <c r="F108" s="27">
        <f>[16]บ่าย!F108+'[16]เช้า '!F108+'[16]เย็น '!F108</f>
        <v>0</v>
      </c>
      <c r="G108" s="27">
        <f>[16]บ่าย!G108+'[16]เช้า '!G108+'[16]เย็น '!G108</f>
        <v>8</v>
      </c>
      <c r="H108" s="27">
        <f>[16]บ่าย!H108+'[16]เช้า '!H108+'[16]เย็น '!H108</f>
        <v>0</v>
      </c>
      <c r="I108" s="27">
        <f>[16]บ่าย!I108+'[16]เช้า '!I108+'[16]เย็น '!I108</f>
        <v>0</v>
      </c>
      <c r="J108" s="27">
        <f t="shared" si="4"/>
        <v>8</v>
      </c>
      <c r="K108" s="27">
        <f>[16]บ่าย!J108+'[16]เช้า '!J108+'[16]เย็น '!J108</f>
        <v>0</v>
      </c>
      <c r="L108" s="33"/>
      <c r="M108" s="28">
        <f t="shared" si="5"/>
        <v>9</v>
      </c>
      <c r="N108" s="21"/>
      <c r="O108" s="21"/>
      <c r="P108" s="21"/>
      <c r="Q108" s="21"/>
      <c r="R108" s="29">
        <f t="shared" si="8"/>
        <v>-9</v>
      </c>
    </row>
    <row r="109" spans="2:18" x14ac:dyDescent="0.25">
      <c r="B109" s="21">
        <v>1112014</v>
      </c>
      <c r="C109" s="37" t="s">
        <v>137</v>
      </c>
      <c r="D109" s="27">
        <f>[16]บ่าย!D109+'[16]เช้า '!D109+'[16]เย็น '!D109</f>
        <v>0</v>
      </c>
      <c r="E109" s="27">
        <f>[16]บ่าย!E109+'[16]เช้า '!E109+'[16]เย็น '!E109</f>
        <v>0</v>
      </c>
      <c r="F109" s="27">
        <f>[16]บ่าย!F109+'[16]เช้า '!F109+'[16]เย็น '!F109</f>
        <v>0</v>
      </c>
      <c r="G109" s="27">
        <f>[16]บ่าย!G109+'[16]เช้า '!G109+'[16]เย็น '!G109</f>
        <v>8</v>
      </c>
      <c r="H109" s="27">
        <f>[16]บ่าย!H109+'[16]เช้า '!H109+'[16]เย็น '!H109</f>
        <v>0</v>
      </c>
      <c r="I109" s="27">
        <f>[16]บ่าย!I109+'[16]เช้า '!I109+'[16]เย็น '!I109</f>
        <v>0</v>
      </c>
      <c r="J109" s="27">
        <f t="shared" si="4"/>
        <v>8</v>
      </c>
      <c r="K109" s="27">
        <f>[16]บ่าย!J109+'[16]เช้า '!J109+'[16]เย็น '!J109</f>
        <v>0</v>
      </c>
      <c r="L109" s="33"/>
      <c r="M109" s="28">
        <f t="shared" si="5"/>
        <v>8</v>
      </c>
      <c r="N109" s="21"/>
      <c r="O109" s="21"/>
      <c r="P109" s="21"/>
      <c r="Q109" s="21"/>
      <c r="R109" s="29">
        <f t="shared" si="8"/>
        <v>-8</v>
      </c>
    </row>
    <row r="110" spans="2:18" x14ac:dyDescent="0.25">
      <c r="B110" s="21">
        <v>1112012</v>
      </c>
      <c r="C110" s="37" t="s">
        <v>138</v>
      </c>
      <c r="D110" s="27">
        <f>[16]บ่าย!D110+'[16]เช้า '!D110+'[16]เย็น '!D110</f>
        <v>0</v>
      </c>
      <c r="E110" s="27">
        <f>[16]บ่าย!E110+'[16]เช้า '!E110+'[16]เย็น '!E110</f>
        <v>0</v>
      </c>
      <c r="F110" s="27">
        <f>[16]บ่าย!F110+'[16]เช้า '!F110+'[16]เย็น '!F110</f>
        <v>0</v>
      </c>
      <c r="G110" s="27">
        <f>[16]บ่าย!G110+'[16]เช้า '!G110+'[16]เย็น '!G110</f>
        <v>8</v>
      </c>
      <c r="H110" s="27">
        <f>[16]บ่าย!H110+'[16]เช้า '!H110+'[16]เย็น '!H110</f>
        <v>0</v>
      </c>
      <c r="I110" s="27">
        <f>[16]บ่าย!I110+'[16]เช้า '!I110+'[16]เย็น '!I110</f>
        <v>0</v>
      </c>
      <c r="J110" s="27">
        <f t="shared" si="4"/>
        <v>8</v>
      </c>
      <c r="K110" s="27">
        <f>[16]บ่าย!J110+'[16]เช้า '!J110+'[16]เย็น '!J110</f>
        <v>0</v>
      </c>
      <c r="L110" s="33"/>
      <c r="M110" s="28">
        <f t="shared" si="5"/>
        <v>8</v>
      </c>
      <c r="N110" s="21"/>
      <c r="O110" s="21"/>
      <c r="P110" s="21"/>
      <c r="Q110" s="21"/>
      <c r="R110" s="29">
        <f t="shared" si="8"/>
        <v>-8</v>
      </c>
    </row>
    <row r="111" spans="2:18" x14ac:dyDescent="0.25">
      <c r="B111" s="21"/>
      <c r="C111" s="37" t="s">
        <v>139</v>
      </c>
      <c r="D111" s="27">
        <f>[16]บ่าย!D111+'[16]เช้า '!D111+'[16]เย็น '!D111</f>
        <v>0</v>
      </c>
      <c r="E111" s="27">
        <f>[16]บ่าย!E111+'[16]เช้า '!E111+'[16]เย็น '!E111</f>
        <v>0</v>
      </c>
      <c r="F111" s="27">
        <f>[16]บ่าย!F111+'[16]เช้า '!F111+'[16]เย็น '!F111</f>
        <v>0</v>
      </c>
      <c r="G111" s="27">
        <f>[16]บ่าย!G111+'[16]เช้า '!G111+'[16]เย็น '!G111</f>
        <v>0</v>
      </c>
      <c r="H111" s="27">
        <f>[16]บ่าย!H111+'[16]เช้า '!H111+'[16]เย็น '!H111</f>
        <v>0</v>
      </c>
      <c r="I111" s="27">
        <f>[16]บ่าย!I111+'[16]เช้า '!I111+'[16]เย็น '!I111</f>
        <v>0</v>
      </c>
      <c r="J111" s="27">
        <f t="shared" si="4"/>
        <v>0</v>
      </c>
      <c r="K111" s="27">
        <f>[16]บ่าย!J111+'[16]เช้า '!J111+'[16]เย็น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>SUM(R102:R111)</f>
        <v>-65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'[16]เย็น '!D114+'[16]เช้า '!D114+[16]บ่าย!D114</f>
        <v>2</v>
      </c>
      <c r="E114" s="27">
        <f>'[16]เย็น '!E114+'[16]เช้า '!E114+[16]บ่าย!E114</f>
        <v>0</v>
      </c>
      <c r="F114" s="27">
        <f>'[16]เย็น '!F114+'[16]เช้า '!F114+[16]บ่าย!F114</f>
        <v>0</v>
      </c>
      <c r="G114" s="27">
        <f>'[16]เย็น '!G114+'[16]เช้า '!G114+[16]บ่าย!G114</f>
        <v>0</v>
      </c>
      <c r="H114" s="27">
        <f>'[16]เย็น '!H114+'[16]เช้า '!H114+[16]บ่าย!H114</f>
        <v>0</v>
      </c>
      <c r="I114" s="27">
        <f>'[16]เย็น '!I114+'[16]เช้า '!I114+[16]บ่าย!I114</f>
        <v>0</v>
      </c>
      <c r="J114" s="27">
        <f t="shared" si="4"/>
        <v>0</v>
      </c>
      <c r="K114" s="27">
        <f>'[16]เย็น '!J114+'[16]เช้า '!J114+[16]บ่าย!J114</f>
        <v>0</v>
      </c>
      <c r="L114" s="27">
        <f>'[16]เย็น '!K114+'[16]เช้า '!K114+[16]บ่าย!K114</f>
        <v>0</v>
      </c>
      <c r="M114" s="28">
        <f t="shared" si="5"/>
        <v>2</v>
      </c>
      <c r="N114" s="21"/>
      <c r="O114" s="21"/>
      <c r="P114" s="21"/>
      <c r="Q114" s="21"/>
      <c r="R114" s="29">
        <f t="shared" ref="R114:R140" si="9">(N114+O114+P114+Q114)-M114</f>
        <v>-2</v>
      </c>
    </row>
    <row r="115" spans="2:18" x14ac:dyDescent="0.25">
      <c r="B115" s="21">
        <v>1113171</v>
      </c>
      <c r="C115" s="38" t="s">
        <v>35</v>
      </c>
      <c r="D115" s="27">
        <f>'[16]เย็น '!D115+'[16]เช้า '!D115+[16]บ่าย!D115</f>
        <v>6</v>
      </c>
      <c r="E115" s="27">
        <f>'[16]เย็น '!E115+'[16]เช้า '!E115+[16]บ่าย!E115</f>
        <v>0</v>
      </c>
      <c r="F115" s="27">
        <f>'[16]เย็น '!F115+'[16]เช้า '!F115+[16]บ่าย!F115</f>
        <v>0</v>
      </c>
      <c r="G115" s="27">
        <f>'[16]เย็น '!G115+'[16]เช้า '!G115+[16]บ่าย!G115</f>
        <v>0</v>
      </c>
      <c r="H115" s="27">
        <f>'[16]เย็น '!H115+'[16]เช้า '!H115+[16]บ่าย!H115</f>
        <v>0</v>
      </c>
      <c r="I115" s="27">
        <f>'[16]เย็น '!I115+'[16]เช้า '!I115+[16]บ่าย!I115</f>
        <v>0</v>
      </c>
      <c r="J115" s="27">
        <f t="shared" si="4"/>
        <v>0</v>
      </c>
      <c r="K115" s="27">
        <f>'[16]เย็น '!J115+'[16]เช้า '!J115+[16]บ่าย!J115</f>
        <v>0</v>
      </c>
      <c r="L115" s="27">
        <f>'[16]เย็น '!K115+'[16]เช้า '!K115+[16]บ่าย!K115</f>
        <v>0</v>
      </c>
      <c r="M115" s="28">
        <f t="shared" si="5"/>
        <v>6</v>
      </c>
      <c r="N115" s="21"/>
      <c r="O115" s="21"/>
      <c r="P115" s="21"/>
      <c r="Q115" s="21"/>
      <c r="R115" s="29">
        <f t="shared" si="9"/>
        <v>-6</v>
      </c>
    </row>
    <row r="116" spans="2:18" x14ac:dyDescent="0.25">
      <c r="B116" s="21">
        <v>1113172</v>
      </c>
      <c r="C116" s="38" t="s">
        <v>36</v>
      </c>
      <c r="D116" s="27">
        <f>'[16]เย็น '!D116+'[16]เช้า '!D116+[16]บ่าย!D116</f>
        <v>4</v>
      </c>
      <c r="E116" s="27">
        <f>'[16]เย็น '!E116+'[16]เช้า '!E116+[16]บ่าย!E116</f>
        <v>0</v>
      </c>
      <c r="F116" s="27">
        <f>'[16]เย็น '!F116+'[16]เช้า '!F116+[16]บ่าย!F116</f>
        <v>0</v>
      </c>
      <c r="G116" s="27">
        <f>'[16]เย็น '!G116+'[16]เช้า '!G116+[16]บ่าย!G116</f>
        <v>1</v>
      </c>
      <c r="H116" s="27">
        <f>'[16]เย็น '!H116+'[16]เช้า '!H116+[16]บ่าย!H116</f>
        <v>0</v>
      </c>
      <c r="I116" s="27">
        <f>'[16]เย็น '!I116+'[16]เช้า '!I116+[16]บ่าย!I116</f>
        <v>0</v>
      </c>
      <c r="J116" s="27">
        <f t="shared" si="4"/>
        <v>1</v>
      </c>
      <c r="K116" s="27">
        <f>'[16]เย็น '!J116+'[16]เช้า '!J116+[16]บ่าย!J116</f>
        <v>0</v>
      </c>
      <c r="L116" s="27">
        <f>'[16]เย็น '!K116+'[16]เช้า '!K116+[16]บ่าย!K116</f>
        <v>0</v>
      </c>
      <c r="M116" s="28">
        <f t="shared" si="5"/>
        <v>5</v>
      </c>
      <c r="N116" s="21"/>
      <c r="O116" s="21"/>
      <c r="P116" s="21"/>
      <c r="Q116" s="21"/>
      <c r="R116" s="29">
        <f t="shared" si="9"/>
        <v>-5</v>
      </c>
    </row>
    <row r="117" spans="2:18" x14ac:dyDescent="0.25">
      <c r="B117" s="21">
        <v>1113173</v>
      </c>
      <c r="C117" s="38" t="s">
        <v>37</v>
      </c>
      <c r="D117" s="27">
        <f>'[16]เย็น '!D117+'[16]เช้า '!D117+[16]บ่าย!D117</f>
        <v>0</v>
      </c>
      <c r="E117" s="27">
        <f>'[16]เย็น '!E117+'[16]เช้า '!E117+[16]บ่าย!E117</f>
        <v>0</v>
      </c>
      <c r="F117" s="27">
        <f>'[16]เย็น '!F117+'[16]เช้า '!F117+[16]บ่าย!F117</f>
        <v>0</v>
      </c>
      <c r="G117" s="27">
        <f>'[16]เย็น '!G117+'[16]เช้า '!G117+[16]บ่าย!G117</f>
        <v>0</v>
      </c>
      <c r="H117" s="27">
        <f>'[16]เย็น '!H117+'[16]เช้า '!H117+[16]บ่าย!H117</f>
        <v>0</v>
      </c>
      <c r="I117" s="27">
        <f>'[16]เย็น '!I117+'[16]เช้า '!I117+[16]บ่าย!I117</f>
        <v>0</v>
      </c>
      <c r="J117" s="27">
        <f t="shared" si="4"/>
        <v>0</v>
      </c>
      <c r="K117" s="27">
        <f>'[16]เย็น '!J117+'[16]เช้า '!J117+[16]บ่าย!J117</f>
        <v>0</v>
      </c>
      <c r="L117" s="27">
        <f>'[16]เย็น '!K117+'[16]เช้า '!K117+[16]บ่าย!K117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'[16]เย็น '!D118+'[16]เช้า '!D118+[16]บ่าย!D118</f>
        <v>0</v>
      </c>
      <c r="E118" s="27">
        <f>'[16]เย็น '!E118+'[16]เช้า '!E118+[16]บ่าย!E118</f>
        <v>0</v>
      </c>
      <c r="F118" s="27">
        <f>'[16]เย็น '!F118+'[16]เช้า '!F118+[16]บ่าย!F118</f>
        <v>0</v>
      </c>
      <c r="G118" s="27">
        <f>'[16]เย็น '!G118+'[16]เช้า '!G118+[16]บ่าย!G118</f>
        <v>0</v>
      </c>
      <c r="H118" s="27">
        <f>'[16]เย็น '!H118+'[16]เช้า '!H118+[16]บ่าย!H118</f>
        <v>0</v>
      </c>
      <c r="I118" s="27">
        <f>'[16]เย็น '!I118+'[16]เช้า '!I118+[16]บ่าย!I118</f>
        <v>0</v>
      </c>
      <c r="J118" s="27">
        <f t="shared" si="4"/>
        <v>0</v>
      </c>
      <c r="K118" s="27">
        <f>'[16]เย็น '!J118+'[16]เช้า '!J118+[16]บ่าย!J118</f>
        <v>0</v>
      </c>
      <c r="L118" s="27">
        <f>'[16]เย็น '!K118+'[16]เช้า '!K118+[16]บ่าย!K118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'[16]เย็น '!D119+'[16]เช้า '!D119+[16]บ่าย!D119</f>
        <v>0</v>
      </c>
      <c r="E119" s="27">
        <f>'[16]เย็น '!E119+'[16]เช้า '!E119+[16]บ่าย!E119</f>
        <v>0</v>
      </c>
      <c r="F119" s="27">
        <f>'[16]เย็น '!F119+'[16]เช้า '!F119+[16]บ่าย!F119</f>
        <v>0</v>
      </c>
      <c r="G119" s="27">
        <f>'[16]เย็น '!G119+'[16]เช้า '!G119+[16]บ่าย!G119</f>
        <v>0</v>
      </c>
      <c r="H119" s="27">
        <f>'[16]เย็น '!H119+'[16]เช้า '!H119+[16]บ่าย!H119</f>
        <v>0</v>
      </c>
      <c r="I119" s="27">
        <f>'[16]เย็น '!I119+'[16]เช้า '!I119+[16]บ่าย!I119</f>
        <v>0</v>
      </c>
      <c r="J119" s="27">
        <f t="shared" si="4"/>
        <v>0</v>
      </c>
      <c r="K119" s="27">
        <f>'[16]เย็น '!J119+'[16]เช้า '!J119+[16]บ่าย!J119</f>
        <v>0</v>
      </c>
      <c r="L119" s="27">
        <f>'[16]เย็น '!K119+'[16]เช้า '!K119+[16]บ่าย!K119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'[16]เย็น '!D120+'[16]เช้า '!D120+[16]บ่าย!D120</f>
        <v>0</v>
      </c>
      <c r="E120" s="27">
        <f>'[16]เย็น '!E120+'[16]เช้า '!E120+[16]บ่าย!E120</f>
        <v>0</v>
      </c>
      <c r="F120" s="27">
        <f>'[16]เย็น '!F120+'[16]เช้า '!F120+[16]บ่าย!F120</f>
        <v>0</v>
      </c>
      <c r="G120" s="27">
        <f>'[16]เย็น '!G120+'[16]เช้า '!G120+[16]บ่าย!G120</f>
        <v>0</v>
      </c>
      <c r="H120" s="27">
        <f>'[16]เย็น '!H120+'[16]เช้า '!H120+[16]บ่าย!H120</f>
        <v>0</v>
      </c>
      <c r="I120" s="27">
        <f>'[16]เย็น '!I120+'[16]เช้า '!I120+[16]บ่าย!I120</f>
        <v>0</v>
      </c>
      <c r="J120" s="27">
        <f t="shared" si="4"/>
        <v>0</v>
      </c>
      <c r="K120" s="27">
        <f>'[16]เย็น '!J120+'[16]เช้า '!J120+[16]บ่าย!J120</f>
        <v>0</v>
      </c>
      <c r="L120" s="27">
        <f>'[16]เย็น '!K120+'[16]เช้า '!K120+[16]บ่าย!K120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'[16]เย็น '!D121+'[16]เช้า '!D121+[16]บ่าย!D121</f>
        <v>0</v>
      </c>
      <c r="E121" s="27">
        <f>'[16]เย็น '!E121+'[16]เช้า '!E121+[16]บ่าย!E121</f>
        <v>1</v>
      </c>
      <c r="F121" s="27">
        <f>'[16]เย็น '!F121+'[16]เช้า '!F121+[16]บ่าย!F121</f>
        <v>0</v>
      </c>
      <c r="G121" s="27">
        <f>'[16]เย็น '!G121+'[16]เช้า '!G121+[16]บ่าย!G121</f>
        <v>0</v>
      </c>
      <c r="H121" s="27">
        <f>'[16]เย็น '!H121+'[16]เช้า '!H121+[16]บ่าย!H121</f>
        <v>0</v>
      </c>
      <c r="I121" s="27">
        <f>'[16]เย็น '!I121+'[16]เช้า '!I121+[16]บ่าย!I121</f>
        <v>0</v>
      </c>
      <c r="J121" s="27">
        <f t="shared" si="4"/>
        <v>0</v>
      </c>
      <c r="K121" s="27">
        <f>'[16]เย็น '!J121+'[16]เช้า '!J121+[16]บ่าย!J121</f>
        <v>0</v>
      </c>
      <c r="L121" s="27">
        <f>'[16]เย็น '!K121+'[16]เช้า '!K121+[16]บ่าย!K121</f>
        <v>0</v>
      </c>
      <c r="M121" s="28">
        <f t="shared" si="5"/>
        <v>1</v>
      </c>
      <c r="N121" s="21"/>
      <c r="O121" s="21"/>
      <c r="P121" s="21"/>
      <c r="Q121" s="21"/>
      <c r="R121" s="29">
        <f t="shared" si="9"/>
        <v>-1</v>
      </c>
    </row>
    <row r="122" spans="2:18" x14ac:dyDescent="0.25">
      <c r="B122" s="21">
        <v>1005761</v>
      </c>
      <c r="C122" s="38" t="s">
        <v>42</v>
      </c>
      <c r="D122" s="27">
        <f>'[16]เย็น '!D122+'[16]เช้า '!D122+[16]บ่าย!D122</f>
        <v>0</v>
      </c>
      <c r="E122" s="27">
        <f>'[16]เย็น '!E122+'[16]เช้า '!E122+[16]บ่าย!E122</f>
        <v>0</v>
      </c>
      <c r="F122" s="27">
        <f>'[16]เย็น '!F122+'[16]เช้า '!F122+[16]บ่าย!F122</f>
        <v>0</v>
      </c>
      <c r="G122" s="27">
        <f>'[16]เย็น '!G122+'[16]เช้า '!G122+[16]บ่าย!G122</f>
        <v>0</v>
      </c>
      <c r="H122" s="27">
        <f>'[16]เย็น '!H122+'[16]เช้า '!H122+[16]บ่าย!H122</f>
        <v>0</v>
      </c>
      <c r="I122" s="27">
        <f>'[16]เย็น '!I122+'[16]เช้า '!I122+[16]บ่าย!I122</f>
        <v>0</v>
      </c>
      <c r="J122" s="27">
        <f t="shared" si="4"/>
        <v>0</v>
      </c>
      <c r="K122" s="27">
        <f>'[16]เย็น '!J122+'[16]เช้า '!J122+[16]บ่าย!J122</f>
        <v>0</v>
      </c>
      <c r="L122" s="27">
        <f>'[16]เย็น '!K122+'[16]เช้า '!K122+[16]บ่าย!K122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'[16]เย็น '!D123+'[16]เช้า '!D123+[16]บ่าย!D123</f>
        <v>1</v>
      </c>
      <c r="E123" s="27">
        <f>'[16]เย็น '!E123+'[16]เช้า '!E123+[16]บ่าย!E123</f>
        <v>6</v>
      </c>
      <c r="F123" s="27">
        <f>'[16]เย็น '!F123+'[16]เช้า '!F123+[16]บ่าย!F123</f>
        <v>5</v>
      </c>
      <c r="G123" s="27">
        <f>'[16]เย็น '!G123+'[16]เช้า '!G123+[16]บ่าย!G123</f>
        <v>6</v>
      </c>
      <c r="H123" s="27">
        <f>'[16]เย็น '!H123+'[16]เช้า '!H123+[16]บ่าย!H123</f>
        <v>0</v>
      </c>
      <c r="I123" s="27">
        <f>'[16]เย็น '!I123+'[16]เช้า '!I123+[16]บ่าย!I123</f>
        <v>0</v>
      </c>
      <c r="J123" s="27">
        <f t="shared" si="4"/>
        <v>6</v>
      </c>
      <c r="K123" s="27">
        <f>'[16]เย็น '!J123+'[16]เช้า '!J123+[16]บ่าย!J123</f>
        <v>0</v>
      </c>
      <c r="L123" s="27">
        <f>'[16]เย็น '!K123+'[16]เช้า '!K123+[16]บ่าย!K123</f>
        <v>0</v>
      </c>
      <c r="M123" s="28">
        <f t="shared" si="5"/>
        <v>18</v>
      </c>
      <c r="N123" s="21"/>
      <c r="O123" s="21"/>
      <c r="P123" s="21"/>
      <c r="Q123" s="21"/>
      <c r="R123" s="29">
        <f t="shared" si="9"/>
        <v>-18</v>
      </c>
    </row>
    <row r="124" spans="2:18" x14ac:dyDescent="0.25">
      <c r="B124" s="21">
        <v>1114502</v>
      </c>
      <c r="C124" s="38" t="s">
        <v>44</v>
      </c>
      <c r="D124" s="27">
        <f>'[16]เย็น '!D124+'[16]เช้า '!D124+[16]บ่าย!D124</f>
        <v>0</v>
      </c>
      <c r="E124" s="27">
        <f>'[16]เย็น '!E124+'[16]เช้า '!E124+[16]บ่าย!E124</f>
        <v>0</v>
      </c>
      <c r="F124" s="27">
        <f>'[16]เย็น '!F124+'[16]เช้า '!F124+[16]บ่าย!F124</f>
        <v>0</v>
      </c>
      <c r="G124" s="27">
        <f>'[16]เย็น '!G124+'[16]เช้า '!G124+[16]บ่าย!G124</f>
        <v>0</v>
      </c>
      <c r="H124" s="27">
        <f>'[16]เย็น '!H124+'[16]เช้า '!H124+[16]บ่าย!H124</f>
        <v>0</v>
      </c>
      <c r="I124" s="27">
        <f>'[16]เย็น '!I124+'[16]เช้า '!I124+[16]บ่าย!I124</f>
        <v>0</v>
      </c>
      <c r="J124" s="27">
        <f t="shared" si="4"/>
        <v>0</v>
      </c>
      <c r="K124" s="27">
        <f>'[16]เย็น '!J124+'[16]เช้า '!J124+[16]บ่าย!J124</f>
        <v>0</v>
      </c>
      <c r="L124" s="27">
        <f>'[16]เย็น '!K124+'[16]เช้า '!K124+[16]บ่าย!K124</f>
        <v>0</v>
      </c>
      <c r="M124" s="28">
        <f t="shared" si="5"/>
        <v>0</v>
      </c>
      <c r="N124" s="21"/>
      <c r="O124" s="21"/>
      <c r="P124" s="21"/>
      <c r="Q124" s="21"/>
      <c r="R124" s="29">
        <f t="shared" si="9"/>
        <v>0</v>
      </c>
    </row>
    <row r="125" spans="2:18" x14ac:dyDescent="0.25">
      <c r="B125" s="21">
        <v>1114503</v>
      </c>
      <c r="C125" s="38" t="s">
        <v>45</v>
      </c>
      <c r="D125" s="27">
        <f>'[16]เย็น '!D125+'[16]เช้า '!D125+[16]บ่าย!D125</f>
        <v>0</v>
      </c>
      <c r="E125" s="27">
        <f>'[16]เย็น '!E125+'[16]เช้า '!E125+[16]บ่าย!E125</f>
        <v>0</v>
      </c>
      <c r="F125" s="27">
        <f>'[16]เย็น '!F125+'[16]เช้า '!F125+[16]บ่าย!F125</f>
        <v>0</v>
      </c>
      <c r="G125" s="27">
        <f>'[16]เย็น '!G125+'[16]เช้า '!G125+[16]บ่าย!G125</f>
        <v>0</v>
      </c>
      <c r="H125" s="27">
        <f>'[16]เย็น '!H125+'[16]เช้า '!H125+[16]บ่าย!H125</f>
        <v>0</v>
      </c>
      <c r="I125" s="27">
        <f>'[16]เย็น '!I125+'[16]เช้า '!I125+[16]บ่าย!I125</f>
        <v>0</v>
      </c>
      <c r="J125" s="27">
        <f t="shared" si="4"/>
        <v>0</v>
      </c>
      <c r="K125" s="27">
        <f>'[16]เย็น '!J125+'[16]เช้า '!J125+[16]บ่าย!J125</f>
        <v>0</v>
      </c>
      <c r="L125" s="27">
        <f>'[16]เย็น '!K125+'[16]เช้า '!K125+[16]บ่าย!K125</f>
        <v>0</v>
      </c>
      <c r="M125" s="28">
        <f t="shared" si="5"/>
        <v>0</v>
      </c>
      <c r="N125" s="21"/>
      <c r="O125" s="21"/>
      <c r="P125" s="21"/>
      <c r="Q125" s="21"/>
      <c r="R125" s="29">
        <f t="shared" si="9"/>
        <v>0</v>
      </c>
    </row>
    <row r="126" spans="2:18" x14ac:dyDescent="0.25">
      <c r="B126" s="21">
        <v>1124021</v>
      </c>
      <c r="C126" s="38" t="s">
        <v>46</v>
      </c>
      <c r="D126" s="27">
        <f>'[16]เย็น '!D126+'[16]เช้า '!D126+[16]บ่าย!D126</f>
        <v>0</v>
      </c>
      <c r="E126" s="27">
        <f>'[16]เย็น '!E126+'[16]เช้า '!E126+[16]บ่าย!E126</f>
        <v>24</v>
      </c>
      <c r="F126" s="27">
        <f>'[16]เย็น '!F126+'[16]เช้า '!F126+[16]บ่าย!F126</f>
        <v>41</v>
      </c>
      <c r="G126" s="27">
        <f>'[16]เย็น '!G126+'[16]เช้า '!G126+[16]บ่าย!G126</f>
        <v>0</v>
      </c>
      <c r="H126" s="27">
        <f>'[16]เย็น '!H126+'[16]เช้า '!H126+[16]บ่าย!H126</f>
        <v>0</v>
      </c>
      <c r="I126" s="27">
        <f>'[16]เย็น '!I126+'[16]เช้า '!I126+[16]บ่าย!I126</f>
        <v>0</v>
      </c>
      <c r="J126" s="27">
        <f t="shared" si="4"/>
        <v>0</v>
      </c>
      <c r="K126" s="27">
        <f>'[16]เย็น '!J126+'[16]เช้า '!J126+[16]บ่าย!J126</f>
        <v>0</v>
      </c>
      <c r="L126" s="27">
        <f>'[16]เย็น '!K126+'[16]เช้า '!K126+[16]บ่าย!K126</f>
        <v>0</v>
      </c>
      <c r="M126" s="28">
        <f t="shared" si="5"/>
        <v>65</v>
      </c>
      <c r="N126" s="21"/>
      <c r="O126" s="21"/>
      <c r="P126" s="21"/>
      <c r="Q126" s="21"/>
      <c r="R126" s="29">
        <f t="shared" si="9"/>
        <v>-65</v>
      </c>
    </row>
    <row r="127" spans="2:18" x14ac:dyDescent="0.25">
      <c r="B127" s="21">
        <v>1113084</v>
      </c>
      <c r="C127" s="38" t="s">
        <v>47</v>
      </c>
      <c r="D127" s="27">
        <f>'[16]เย็น '!D127+'[16]เช้า '!D127+[16]บ่าย!D127</f>
        <v>0</v>
      </c>
      <c r="E127" s="27">
        <f>'[16]เย็น '!E127+'[16]เช้า '!E127+[16]บ่าย!E127</f>
        <v>0</v>
      </c>
      <c r="F127" s="27">
        <f>'[16]เย็น '!F127+'[16]เช้า '!F127+[16]บ่าย!F127</f>
        <v>0</v>
      </c>
      <c r="G127" s="27">
        <f>'[16]เย็น '!G127+'[16]เช้า '!G127+[16]บ่าย!G127</f>
        <v>0</v>
      </c>
      <c r="H127" s="27">
        <f>'[16]เย็น '!H127+'[16]เช้า '!H127+[16]บ่าย!H127</f>
        <v>0</v>
      </c>
      <c r="I127" s="27">
        <f>'[16]เย็น '!I127+'[16]เช้า '!I127+[16]บ่าย!I127</f>
        <v>0</v>
      </c>
      <c r="J127" s="27">
        <f t="shared" si="4"/>
        <v>0</v>
      </c>
      <c r="K127" s="27">
        <f>'[16]เย็น '!J127+'[16]เช้า '!J127+[16]บ่าย!J127</f>
        <v>0</v>
      </c>
      <c r="L127" s="27">
        <f>'[16]เย็น '!K127+'[16]เช้า '!K127+[16]บ่าย!K127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'[16]เย็น '!D128+'[16]เช้า '!D128+[16]บ่าย!D128</f>
        <v>0</v>
      </c>
      <c r="E128" s="27">
        <f>'[16]เย็น '!E128+'[16]เช้า '!E128+[16]บ่าย!E128</f>
        <v>0</v>
      </c>
      <c r="F128" s="27">
        <f>'[16]เย็น '!F128+'[16]เช้า '!F128+[16]บ่าย!F128</f>
        <v>0</v>
      </c>
      <c r="G128" s="27">
        <f>'[16]เย็น '!G128+'[16]เช้า '!G128+[16]บ่าย!G128</f>
        <v>0</v>
      </c>
      <c r="H128" s="27">
        <f>'[16]เย็น '!H128+'[16]เช้า '!H128+[16]บ่าย!H128</f>
        <v>0</v>
      </c>
      <c r="I128" s="27">
        <f>'[16]เย็น '!I128+'[16]เช้า '!I128+[16]บ่าย!I128</f>
        <v>0</v>
      </c>
      <c r="J128" s="27">
        <f t="shared" si="4"/>
        <v>0</v>
      </c>
      <c r="K128" s="27">
        <f>'[16]เย็น '!J128+'[16]เช้า '!J128+[16]บ่าย!J128</f>
        <v>0</v>
      </c>
      <c r="L128" s="27">
        <f>'[16]เย็น '!K128+'[16]เช้า '!K128+[16]บ่าย!K128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'[16]เย็น '!D129+'[16]เช้า '!D129+[16]บ่าย!D129</f>
        <v>0</v>
      </c>
      <c r="E129" s="27">
        <f>'[16]เย็น '!E129+'[16]เช้า '!E129+[16]บ่าย!E129</f>
        <v>0</v>
      </c>
      <c r="F129" s="27">
        <f>'[16]เย็น '!F129+'[16]เช้า '!F129+[16]บ่าย!F129</f>
        <v>0</v>
      </c>
      <c r="G129" s="27">
        <f>'[16]เย็น '!G129+'[16]เช้า '!G129+[16]บ่าย!G129</f>
        <v>0</v>
      </c>
      <c r="H129" s="27">
        <f>'[16]เย็น '!H129+'[16]เช้า '!H129+[16]บ่าย!H129</f>
        <v>0</v>
      </c>
      <c r="I129" s="27">
        <f>'[16]เย็น '!I129+'[16]เช้า '!I129+[16]บ่าย!I129</f>
        <v>0</v>
      </c>
      <c r="J129" s="27">
        <f t="shared" si="4"/>
        <v>0</v>
      </c>
      <c r="K129" s="27">
        <f>'[16]เย็น '!J129+'[16]เช้า '!J129+[16]บ่าย!J129</f>
        <v>0</v>
      </c>
      <c r="L129" s="27">
        <f>'[16]เย็น '!K129+'[16]เช้า '!K129+[16]บ่าย!K129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'[16]เย็น '!D130+'[16]เช้า '!D130+[16]บ่าย!D130</f>
        <v>4</v>
      </c>
      <c r="E130" s="27">
        <f>'[16]เย็น '!E130+'[16]เช้า '!E130+[16]บ่าย!E130</f>
        <v>0</v>
      </c>
      <c r="F130" s="27">
        <f>'[16]เย็น '!F130+'[16]เช้า '!F130+[16]บ่าย!F130</f>
        <v>0</v>
      </c>
      <c r="G130" s="27">
        <f>'[16]เย็น '!G130+'[16]เช้า '!G130+[16]บ่าย!G130</f>
        <v>0</v>
      </c>
      <c r="H130" s="27">
        <f>'[16]เย็น '!H130+'[16]เช้า '!H130+[16]บ่าย!H130</f>
        <v>0</v>
      </c>
      <c r="I130" s="27">
        <f>'[16]เย็น '!I130+'[16]เช้า '!I130+[16]บ่าย!I130</f>
        <v>0</v>
      </c>
      <c r="J130" s="27">
        <f t="shared" si="4"/>
        <v>0</v>
      </c>
      <c r="K130" s="27">
        <f>'[16]เย็น '!J130+'[16]เช้า '!J130+[16]บ่าย!J130</f>
        <v>0</v>
      </c>
      <c r="L130" s="27">
        <f>'[16]เย็น '!K130+'[16]เช้า '!K130+[16]บ่าย!K130</f>
        <v>0</v>
      </c>
      <c r="M130" s="28">
        <f t="shared" si="5"/>
        <v>4</v>
      </c>
      <c r="N130" s="21"/>
      <c r="O130" s="21"/>
      <c r="P130" s="21"/>
      <c r="Q130" s="21"/>
      <c r="R130" s="29">
        <f t="shared" si="9"/>
        <v>-4</v>
      </c>
    </row>
    <row r="131" spans="2:18" x14ac:dyDescent="0.25">
      <c r="B131" s="21">
        <v>1200003</v>
      </c>
      <c r="C131" s="38" t="s">
        <v>51</v>
      </c>
      <c r="D131" s="27">
        <f>'[16]เย็น '!D131+'[16]เช้า '!D131+[16]บ่าย!D131</f>
        <v>0</v>
      </c>
      <c r="E131" s="27">
        <f>'[16]เย็น '!E131+'[16]เช้า '!E131+[16]บ่าย!E131</f>
        <v>0</v>
      </c>
      <c r="F131" s="27">
        <f>'[16]เย็น '!F131+'[16]เช้า '!F131+[16]บ่าย!F131</f>
        <v>0</v>
      </c>
      <c r="G131" s="27">
        <f>'[16]เย็น '!G131+'[16]เช้า '!G131+[16]บ่าย!G131</f>
        <v>0</v>
      </c>
      <c r="H131" s="27">
        <f>'[16]เย็น '!H131+'[16]เช้า '!H131+[16]บ่าย!H131</f>
        <v>0</v>
      </c>
      <c r="I131" s="27">
        <f>'[16]เย็น '!I131+'[16]เช้า '!I131+[16]บ่าย!I131</f>
        <v>0</v>
      </c>
      <c r="J131" s="27">
        <f t="shared" si="4"/>
        <v>0</v>
      </c>
      <c r="K131" s="27">
        <f>'[16]เย็น '!J131+'[16]เช้า '!J131+[16]บ่าย!J131</f>
        <v>0</v>
      </c>
      <c r="L131" s="27">
        <f>'[16]เย็น '!K131+'[16]เช้า '!K131+[16]บ่าย!K131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'[16]เย็น '!D132+'[16]เช้า '!D132+[16]บ่าย!D132</f>
        <v>0</v>
      </c>
      <c r="E132" s="27">
        <f>'[16]เย็น '!E132+'[16]เช้า '!E132+[16]บ่าย!E132</f>
        <v>0</v>
      </c>
      <c r="F132" s="27">
        <f>'[16]เย็น '!F132+'[16]เช้า '!F132+[16]บ่าย!F132</f>
        <v>0</v>
      </c>
      <c r="G132" s="27">
        <f>'[16]เย็น '!G132+'[16]เช้า '!G132+[16]บ่าย!G132</f>
        <v>0</v>
      </c>
      <c r="H132" s="27">
        <f>'[16]เย็น '!H132+'[16]เช้า '!H132+[16]บ่าย!H132</f>
        <v>0</v>
      </c>
      <c r="I132" s="27">
        <f>'[16]เย็น '!I132+'[16]เช้า '!I132+[16]บ่าย!I132</f>
        <v>0</v>
      </c>
      <c r="J132" s="27">
        <f t="shared" si="4"/>
        <v>0</v>
      </c>
      <c r="K132" s="27">
        <f>'[16]เย็น '!J132+'[16]เช้า '!J132+[16]บ่าย!J132</f>
        <v>0</v>
      </c>
      <c r="L132" s="27">
        <f>'[16]เย็น '!K132+'[16]เช้า '!K132+[16]บ่าย!K132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'[16]เย็น '!D133+'[16]เช้า '!D133+[16]บ่าย!D133</f>
        <v>0</v>
      </c>
      <c r="E133" s="27">
        <f>'[16]เย็น '!E133+'[16]เช้า '!E133+[16]บ่าย!E133</f>
        <v>0</v>
      </c>
      <c r="F133" s="27">
        <f>'[16]เย็น '!F133+'[16]เช้า '!F133+[16]บ่าย!F133</f>
        <v>0</v>
      </c>
      <c r="G133" s="27">
        <f>'[16]เย็น '!G133+'[16]เช้า '!G133+[16]บ่าย!G133</f>
        <v>0</v>
      </c>
      <c r="H133" s="27">
        <f>'[16]เย็น '!H133+'[16]เช้า '!H133+[16]บ่าย!H133</f>
        <v>0</v>
      </c>
      <c r="I133" s="27">
        <f>'[16]เย็น '!I133+'[16]เช้า '!I133+[16]บ่าย!I133</f>
        <v>0</v>
      </c>
      <c r="J133" s="27">
        <f t="shared" si="4"/>
        <v>0</v>
      </c>
      <c r="K133" s="27">
        <f>'[16]เย็น '!J133+'[16]เช้า '!J133+[16]บ่าย!J133</f>
        <v>0</v>
      </c>
      <c r="L133" s="27">
        <f>'[16]เย็น '!K133+'[16]เช้า '!K133+[16]บ่าย!K133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'[16]เย็น '!D134+'[16]เช้า '!D134+[16]บ่าย!D134</f>
        <v>0</v>
      </c>
      <c r="E134" s="27">
        <f>'[16]เย็น '!E134+'[16]เช้า '!E134+[16]บ่าย!E134</f>
        <v>0</v>
      </c>
      <c r="F134" s="27">
        <f>'[16]เย็น '!F134+'[16]เช้า '!F134+[16]บ่าย!F134</f>
        <v>0</v>
      </c>
      <c r="G134" s="27">
        <f>'[16]เย็น '!G134+'[16]เช้า '!G134+[16]บ่าย!G134</f>
        <v>0</v>
      </c>
      <c r="H134" s="27">
        <f>'[16]เย็น '!H134+'[16]เช้า '!H134+[16]บ่าย!H134</f>
        <v>0</v>
      </c>
      <c r="I134" s="27">
        <f>'[16]เย็น '!I134+'[16]เช้า '!I134+[16]บ่าย!I134</f>
        <v>0</v>
      </c>
      <c r="J134" s="27">
        <f t="shared" si="4"/>
        <v>0</v>
      </c>
      <c r="K134" s="27">
        <f>'[16]เย็น '!J134+'[16]เช้า '!J134+[16]บ่าย!J134</f>
        <v>0</v>
      </c>
      <c r="L134" s="27">
        <f>'[16]เย็น '!K134+'[16]เช้า '!K134+[16]บ่าย!K134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172</v>
      </c>
      <c r="C135" s="38" t="s">
        <v>55</v>
      </c>
      <c r="D135" s="27">
        <f>'[16]เย็น '!D135+'[16]เช้า '!D135+[16]บ่าย!D135</f>
        <v>0</v>
      </c>
      <c r="E135" s="27">
        <f>'[16]เย็น '!E135+'[16]เช้า '!E135+[16]บ่าย!E135</f>
        <v>0</v>
      </c>
      <c r="F135" s="27">
        <f>'[16]เย็น '!F135+'[16]เช้า '!F135+[16]บ่าย!F135</f>
        <v>0</v>
      </c>
      <c r="G135" s="27">
        <f>'[16]เย็น '!G135+'[16]เช้า '!G135+[16]บ่าย!G135</f>
        <v>0</v>
      </c>
      <c r="H135" s="27">
        <f>'[16]เย็น '!H135+'[16]เช้า '!H135+[16]บ่าย!H135</f>
        <v>0</v>
      </c>
      <c r="I135" s="27">
        <f>'[16]เย็น '!I135+'[16]เช้า '!I135+[16]บ่าย!I135</f>
        <v>0</v>
      </c>
      <c r="J135" s="27">
        <f t="shared" si="4"/>
        <v>0</v>
      </c>
      <c r="K135" s="27">
        <f>'[16]เย็น '!J135+'[16]เช้า '!J135+[16]บ่าย!J135</f>
        <v>0</v>
      </c>
      <c r="L135" s="27">
        <f>'[16]เย็น '!K135+'[16]เช้า '!K135+[16]บ่าย!K135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171</v>
      </c>
      <c r="C136" s="38" t="s">
        <v>56</v>
      </c>
      <c r="D136" s="27">
        <f>'[16]เย็น '!D136+'[16]เช้า '!D136+[16]บ่าย!D136</f>
        <v>0</v>
      </c>
      <c r="E136" s="27">
        <f>'[16]เย็น '!E136+'[16]เช้า '!E136+[16]บ่าย!E136</f>
        <v>0</v>
      </c>
      <c r="F136" s="27">
        <f>'[16]เย็น '!F136+'[16]เช้า '!F136+[16]บ่าย!F136</f>
        <v>6</v>
      </c>
      <c r="G136" s="27">
        <f>'[16]เย็น '!G136+'[16]เช้า '!G136+[16]บ่าย!G136</f>
        <v>0</v>
      </c>
      <c r="H136" s="27">
        <f>'[16]เย็น '!H136+'[16]เช้า '!H136+[16]บ่าย!H136</f>
        <v>0</v>
      </c>
      <c r="I136" s="27">
        <f>'[16]เย็น '!I136+'[16]เช้า '!I136+[16]บ่าย!I136</f>
        <v>0</v>
      </c>
      <c r="J136" s="27">
        <f t="shared" ref="J136:J140" si="10">+G136+H136+I136</f>
        <v>0</v>
      </c>
      <c r="K136" s="27">
        <f>'[16]เย็น '!J136+'[16]เช้า '!J136+[16]บ่าย!J136</f>
        <v>0</v>
      </c>
      <c r="L136" s="27">
        <f>'[16]เย็น '!K136+'[16]เช้า '!K136+[16]บ่าย!K136</f>
        <v>0</v>
      </c>
      <c r="M136" s="28">
        <f t="shared" ref="M136:M140" si="11">+D136+E136+F136+J136+K136+L136</f>
        <v>6</v>
      </c>
      <c r="N136" s="21"/>
      <c r="O136" s="21"/>
      <c r="P136" s="21"/>
      <c r="Q136" s="21"/>
      <c r="R136" s="29">
        <f t="shared" si="9"/>
        <v>-6</v>
      </c>
    </row>
    <row r="137" spans="2:18" x14ac:dyDescent="0.25">
      <c r="B137" s="39">
        <v>20052721</v>
      </c>
      <c r="C137" s="38" t="s">
        <v>185</v>
      </c>
      <c r="D137" s="27">
        <f>'[16]เย็น '!D137+'[16]เช้า '!D137+[16]บ่าย!D137</f>
        <v>0</v>
      </c>
      <c r="E137" s="27">
        <f>'[16]เย็น '!E137+'[16]เช้า '!E137+[16]บ่าย!E137</f>
        <v>0</v>
      </c>
      <c r="F137" s="27">
        <f>'[16]เย็น '!F137+'[16]เช้า '!F137+[16]บ่าย!F137</f>
        <v>0</v>
      </c>
      <c r="G137" s="27">
        <f>'[16]เย็น '!G137+'[16]เช้า '!G137+[16]บ่าย!G137</f>
        <v>0</v>
      </c>
      <c r="H137" s="27">
        <f>'[16]เย็น '!H137+'[16]เช้า '!H137+[16]บ่าย!H137</f>
        <v>0</v>
      </c>
      <c r="I137" s="27">
        <f>'[16]เย็น '!I137+'[16]เช้า '!I137+[16]บ่าย!I137</f>
        <v>0</v>
      </c>
      <c r="J137" s="27">
        <f t="shared" si="10"/>
        <v>0</v>
      </c>
      <c r="K137" s="27">
        <f>'[16]เย็น '!J137+'[16]เช้า '!J137+[16]บ่าย!J137</f>
        <v>0</v>
      </c>
      <c r="L137" s="27">
        <f>'[16]เย็น '!K137+'[16]เช้า '!K137+[16]บ่าย!K137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8" x14ac:dyDescent="0.25">
      <c r="B138" s="40">
        <v>1</v>
      </c>
      <c r="C138" s="41" t="s">
        <v>57</v>
      </c>
      <c r="D138" s="27">
        <f>'[16]เย็น '!D138+'[16]เช้า '!D138+[16]บ่าย!D138</f>
        <v>0</v>
      </c>
      <c r="E138" s="27">
        <f>'[16]เย็น '!E138+'[16]เช้า '!E138+[16]บ่าย!E138</f>
        <v>0</v>
      </c>
      <c r="F138" s="27">
        <f>'[16]เย็น '!F138+'[16]เช้า '!F138+[16]บ่าย!F138</f>
        <v>0</v>
      </c>
      <c r="G138" s="27">
        <f>'[16]เย็น '!G138+'[16]เช้า '!G138+[16]บ่าย!G138</f>
        <v>0</v>
      </c>
      <c r="H138" s="27">
        <f>'[16]เย็น '!H138+'[16]เช้า '!H138+[16]บ่าย!H138</f>
        <v>0</v>
      </c>
      <c r="I138" s="27">
        <f>'[16]เย็น '!I138+'[16]เช้า '!I138+[16]บ่าย!I138</f>
        <v>0</v>
      </c>
      <c r="J138" s="27">
        <f t="shared" si="10"/>
        <v>0</v>
      </c>
      <c r="K138" s="27">
        <f>'[16]เย็น '!J138+'[16]เช้า '!J138+[16]บ่าย!J138</f>
        <v>0</v>
      </c>
      <c r="L138" s="27">
        <f>'[16]เย็น '!K138+'[16]เช้า '!K138+[16]บ่าย!K138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'[16]เย็น '!D139+'[16]เช้า '!D139+[16]บ่าย!D139</f>
        <v>0</v>
      </c>
      <c r="E139" s="27">
        <f>'[16]เย็น '!E139+'[16]เช้า '!E139+[16]บ่าย!E139</f>
        <v>0</v>
      </c>
      <c r="F139" s="27">
        <f>'[16]เย็น '!F139+'[16]เช้า '!F139+[16]บ่าย!F139</f>
        <v>0</v>
      </c>
      <c r="G139" s="27">
        <f>'[16]เย็น '!G139+'[16]เช้า '!G139+[16]บ่าย!G139</f>
        <v>0</v>
      </c>
      <c r="H139" s="27">
        <f>'[16]เย็น '!H139+'[16]เช้า '!H139+[16]บ่าย!H139</f>
        <v>0</v>
      </c>
      <c r="I139" s="27">
        <f>'[16]เย็น '!I139+'[16]เช้า '!I139+[16]บ่าย!I139</f>
        <v>0</v>
      </c>
      <c r="J139" s="27">
        <f t="shared" si="10"/>
        <v>0</v>
      </c>
      <c r="K139" s="27">
        <f>'[16]เย็น '!J139+'[16]เช้า '!J139+[16]บ่าย!J139</f>
        <v>0</v>
      </c>
      <c r="L139" s="27">
        <f>'[16]เย็น '!K139+'[16]เช้า '!K139+[16]บ่าย!K139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'[16]เย็น '!D139+'[16]เช้า '!D140+[16]บ่าย!D139</f>
        <v>0</v>
      </c>
      <c r="E140" s="27">
        <f>'[16]เย็น '!E139+'[16]เช้า '!E140+[16]บ่าย!E139</f>
        <v>0</v>
      </c>
      <c r="F140" s="27">
        <f>'[16]เย็น '!F139+'[16]เช้า '!F140+[16]บ่าย!F139</f>
        <v>0</v>
      </c>
      <c r="G140" s="27">
        <f>'[16]เย็น '!G139+'[16]เช้า '!G140+[16]บ่าย!G139</f>
        <v>0</v>
      </c>
      <c r="H140" s="27">
        <f>'[16]เย็น '!H139+'[16]เช้า '!H140+[16]บ่าย!H139</f>
        <v>0</v>
      </c>
      <c r="I140" s="27">
        <f>'[16]เย็น '!I139+'[16]เช้า '!I140+[16]บ่าย!I139</f>
        <v>0</v>
      </c>
      <c r="J140" s="27">
        <f t="shared" si="10"/>
        <v>0</v>
      </c>
      <c r="K140" s="27">
        <f>'[16]เย็น '!J139+'[16]เช้า '!J140+[16]บ่าย!J139</f>
        <v>0</v>
      </c>
      <c r="L140" s="27">
        <f>'[16]เย็น '!K139+'[16]เช้า '!K140+[16]บ่าย!K139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146</v>
      </c>
      <c r="E141" s="28">
        <f t="shared" ref="E141:L141" si="12">SUM(E114:E140,E90:E99,E79:E87,E69:E76,E7:E66,E102:E111)</f>
        <v>84</v>
      </c>
      <c r="F141" s="28">
        <f t="shared" si="12"/>
        <v>135</v>
      </c>
      <c r="G141" s="28">
        <f t="shared" si="12"/>
        <v>103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0</v>
      </c>
      <c r="M141" s="28">
        <f>SUM(M114:M140,M90:M99,M79:M87,M69:M76,M7:M66,M102:M111)</f>
        <v>468</v>
      </c>
      <c r="N141" s="27">
        <f>SUM(N114:N136,N90:N98,N79:N87,N69:N76,N7:N66)</f>
        <v>0</v>
      </c>
      <c r="O141" s="27">
        <f>SUM(O114:O136,O90:O98,O79:O87,O69:O76,O7:O66)</f>
        <v>0</v>
      </c>
      <c r="P141" s="27"/>
      <c r="Q141" s="27"/>
      <c r="R141" s="29">
        <f t="shared" ref="R141" si="13">(N141+O141)-M141</f>
        <v>-468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8" s="7" customFormat="1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  <c r="R145" s="8"/>
    </row>
    <row r="146" spans="2:18" s="7" customFormat="1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  <c r="R146" s="8"/>
    </row>
    <row r="147" spans="2:18" s="7" customFormat="1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  <row r="163" spans="2:18" s="49" customFormat="1" x14ac:dyDescent="0.25">
      <c r="B163" s="7"/>
      <c r="C163" s="7"/>
      <c r="D163" s="47"/>
      <c r="E163" s="47"/>
      <c r="F163" s="47"/>
      <c r="G163" s="47"/>
      <c r="H163" s="47"/>
      <c r="M163" s="55"/>
      <c r="N163" s="7"/>
      <c r="O163" s="7"/>
      <c r="P163" s="7"/>
      <c r="Q163" s="7"/>
      <c r="R163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FB82D-4E2D-487A-8907-9796D23AA57D}">
  <sheetPr>
    <tabColor rgb="FFFF99FF"/>
    <pageSetUpPr fitToPage="1"/>
  </sheetPr>
  <dimension ref="B1:U163"/>
  <sheetViews>
    <sheetView zoomScale="50" zoomScaleNormal="50" workbookViewId="0">
      <pane xSplit="3" ySplit="4" topLeftCell="D109" activePane="bottomRight" state="frozen"/>
      <selection pane="topRight" activeCell="D1" sqref="D1"/>
      <selection pane="bottomLeft" activeCell="A5" sqref="A5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202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8" t="s">
        <v>193</v>
      </c>
      <c r="K4" s="18" t="s">
        <v>77</v>
      </c>
      <c r="L4" s="18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'[17]เย็น '!D7+'[17]เช้า '!D7+[17]บ่าย!D7</f>
        <v>26</v>
      </c>
      <c r="E7" s="27">
        <f>'[17]เย็น '!E7+'[17]เช้า '!E7+[17]บ่าย!E7</f>
        <v>36</v>
      </c>
      <c r="F7" s="27">
        <f>'[17]เย็น '!F7+'[17]เช้า '!F7+[17]บ่าย!F7</f>
        <v>21</v>
      </c>
      <c r="G7" s="27">
        <f>'[17]เย็น '!G7+'[17]เช้า '!G7+[17]บ่าย!G7</f>
        <v>25</v>
      </c>
      <c r="H7" s="27">
        <f>'[17]เย็น '!H7+'[17]เช้า '!H7+[17]บ่าย!H7</f>
        <v>0</v>
      </c>
      <c r="I7" s="27">
        <f>'[17]เย็น '!I7+'[17]เช้า '!I7+[17]บ่าย!I7</f>
        <v>0</v>
      </c>
      <c r="J7" s="27">
        <f>+G7+H7+I7</f>
        <v>25</v>
      </c>
      <c r="K7" s="27">
        <f>'[17]เย็น '!J7+'[17]เช้า '!J7+[17]บ่าย!J7</f>
        <v>0</v>
      </c>
      <c r="L7" s="27">
        <f>'[17]เย็น '!K7+'[17]เช้า '!K7+[17]บ่าย!K7</f>
        <v>83</v>
      </c>
      <c r="M7" s="28">
        <f>+D7+E7+F7+J7+K7+L7</f>
        <v>191</v>
      </c>
      <c r="N7" s="21">
        <v>283</v>
      </c>
      <c r="O7" s="21">
        <v>268</v>
      </c>
      <c r="P7" s="21"/>
      <c r="Q7" s="21">
        <v>210</v>
      </c>
      <c r="R7" s="29">
        <f>(N7+O7+P7+Q7)-M7</f>
        <v>570</v>
      </c>
    </row>
    <row r="8" spans="2:18" ht="22.2" customHeight="1" x14ac:dyDescent="0.25">
      <c r="B8" s="21"/>
      <c r="C8" s="26" t="s">
        <v>81</v>
      </c>
      <c r="D8" s="27">
        <f>'[17]เย็น '!D8+'[17]เช้า '!D8+[17]บ่าย!D8</f>
        <v>0</v>
      </c>
      <c r="E8" s="27">
        <f>'[17]เย็น '!E8+'[17]เช้า '!E8+[17]บ่าย!E8</f>
        <v>0</v>
      </c>
      <c r="F8" s="27">
        <f>'[17]เย็น '!F8+'[17]เช้า '!F8+[17]บ่าย!F8</f>
        <v>0</v>
      </c>
      <c r="G8" s="27">
        <f>'[17]เย็น '!G8+'[17]เช้า '!G8+[17]บ่าย!G8</f>
        <v>0</v>
      </c>
      <c r="H8" s="27">
        <f>'[17]เย็น '!H8+'[17]เช้า '!H8+[17]บ่าย!H8</f>
        <v>0</v>
      </c>
      <c r="I8" s="27">
        <f>'[17]เย็น '!I8+'[17]เช้า '!I8+[17]บ่าย!I8</f>
        <v>0</v>
      </c>
      <c r="J8" s="27">
        <f t="shared" ref="J8:J71" si="0">+G8+H8+I8</f>
        <v>0</v>
      </c>
      <c r="K8" s="27">
        <f>'[17]เย็น '!J8+'[17]เช้า '!J8+[17]บ่าย!J8</f>
        <v>0</v>
      </c>
      <c r="L8" s="27">
        <f>'[17]เย็น '!K8+'[17]เช้า '!K8+[17]บ่าย!K8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customHeight="1" x14ac:dyDescent="0.25">
      <c r="B9" s="21">
        <v>1111084</v>
      </c>
      <c r="C9" s="26" t="s">
        <v>82</v>
      </c>
      <c r="D9" s="27">
        <f>'[17]เย็น '!D9+'[17]เช้า '!D9+[17]บ่าย!D9</f>
        <v>0</v>
      </c>
      <c r="E9" s="27">
        <f>'[17]เย็น '!E9+'[17]เช้า '!E9+[17]บ่าย!E9</f>
        <v>0</v>
      </c>
      <c r="F9" s="27">
        <f>'[17]เย็น '!F9+'[17]เช้า '!F9+[17]บ่าย!F9</f>
        <v>0</v>
      </c>
      <c r="G9" s="27">
        <f>'[17]เย็น '!G9+'[17]เช้า '!G9+[17]บ่าย!G9</f>
        <v>0</v>
      </c>
      <c r="H9" s="27">
        <f>'[17]เย็น '!H9+'[17]เช้า '!H9+[17]บ่าย!H9</f>
        <v>0</v>
      </c>
      <c r="I9" s="27">
        <f>'[17]เย็น '!I9+'[17]เช้า '!I9+[17]บ่าย!I9</f>
        <v>0</v>
      </c>
      <c r="J9" s="27">
        <f t="shared" si="0"/>
        <v>0</v>
      </c>
      <c r="K9" s="27">
        <f>'[17]เย็น '!J9+'[17]เช้า '!J9+[17]บ่าย!J9</f>
        <v>0</v>
      </c>
      <c r="L9" s="27">
        <f>'[17]เย็น '!K9+'[17]เช้า '!K9+[17]บ่าย!K9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customHeight="1" x14ac:dyDescent="0.25">
      <c r="B10" s="21">
        <v>1111085</v>
      </c>
      <c r="C10" s="26" t="s">
        <v>83</v>
      </c>
      <c r="D10" s="27">
        <f>'[17]เย็น '!D10+'[17]เช้า '!D10+[17]บ่าย!D10</f>
        <v>0</v>
      </c>
      <c r="E10" s="27">
        <f>'[17]เย็น '!E10+'[17]เช้า '!E10+[17]บ่าย!E10</f>
        <v>0</v>
      </c>
      <c r="F10" s="27">
        <f>'[17]เย็น '!F10+'[17]เช้า '!F10+[17]บ่าย!F10</f>
        <v>0</v>
      </c>
      <c r="G10" s="27">
        <f>'[17]เย็น '!G10+'[17]เช้า '!G10+[17]บ่าย!G10</f>
        <v>0</v>
      </c>
      <c r="H10" s="27">
        <f>'[17]เย็น '!H10+'[17]เช้า '!H10+[17]บ่าย!H10</f>
        <v>0</v>
      </c>
      <c r="I10" s="27">
        <f>'[17]เย็น '!I10+'[17]เช้า '!I10+[17]บ่าย!I10</f>
        <v>0</v>
      </c>
      <c r="J10" s="27">
        <f t="shared" si="0"/>
        <v>0</v>
      </c>
      <c r="K10" s="27">
        <f>'[17]เย็น '!J10+'[17]เช้า '!J10+[17]บ่าย!J10</f>
        <v>0</v>
      </c>
      <c r="L10" s="27">
        <f>'[17]เย็น '!K10+'[17]เช้า '!K10+[17]บ่าย!K10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customHeight="1" x14ac:dyDescent="0.25">
      <c r="B11" s="21">
        <v>1111086</v>
      </c>
      <c r="C11" s="26" t="s">
        <v>84</v>
      </c>
      <c r="D11" s="27">
        <f>'[17]เย็น '!D11+'[17]เช้า '!D11+[17]บ่าย!D11</f>
        <v>0</v>
      </c>
      <c r="E11" s="27">
        <f>'[17]เย็น '!E11+'[17]เช้า '!E11+[17]บ่าย!E11</f>
        <v>0</v>
      </c>
      <c r="F11" s="27">
        <f>'[17]เย็น '!F11+'[17]เช้า '!F11+[17]บ่าย!F11</f>
        <v>0</v>
      </c>
      <c r="G11" s="27">
        <f>'[17]เย็น '!G11+'[17]เช้า '!G11+[17]บ่าย!G11</f>
        <v>0</v>
      </c>
      <c r="H11" s="27">
        <f>'[17]เย็น '!H11+'[17]เช้า '!H11+[17]บ่าย!H11</f>
        <v>0</v>
      </c>
      <c r="I11" s="27">
        <f>'[17]เย็น '!I11+'[17]เช้า '!I11+[17]บ่าย!I11</f>
        <v>0</v>
      </c>
      <c r="J11" s="27">
        <f t="shared" si="0"/>
        <v>0</v>
      </c>
      <c r="K11" s="27">
        <f>'[17]เย็น '!J11+'[17]เช้า '!J11+[17]บ่าย!J11</f>
        <v>0</v>
      </c>
      <c r="L11" s="27">
        <f>'[17]เย็น '!K11+'[17]เช้า '!K11+[17]บ่าย!K11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customHeight="1" x14ac:dyDescent="0.25">
      <c r="B12" s="21">
        <v>1111087</v>
      </c>
      <c r="C12" s="26" t="s">
        <v>85</v>
      </c>
      <c r="D12" s="27">
        <f>'[17]เย็น '!D12+'[17]เช้า '!D12+[17]บ่าย!D12</f>
        <v>0</v>
      </c>
      <c r="E12" s="27">
        <f>'[17]เย็น '!E12+'[17]เช้า '!E12+[17]บ่าย!E12</f>
        <v>0</v>
      </c>
      <c r="F12" s="27">
        <f>'[17]เย็น '!F12+'[17]เช้า '!F12+[17]บ่าย!F12</f>
        <v>0</v>
      </c>
      <c r="G12" s="27">
        <f>'[17]เย็น '!G12+'[17]เช้า '!G12+[17]บ่าย!G12</f>
        <v>0</v>
      </c>
      <c r="H12" s="27">
        <f>'[17]เย็น '!H12+'[17]เช้า '!H12+[17]บ่าย!H12</f>
        <v>0</v>
      </c>
      <c r="I12" s="27">
        <f>'[17]เย็น '!I12+'[17]เช้า '!I12+[17]บ่าย!I12</f>
        <v>0</v>
      </c>
      <c r="J12" s="27">
        <f t="shared" si="0"/>
        <v>0</v>
      </c>
      <c r="K12" s="27">
        <f>'[17]เย็น '!J12+'[17]เช้า '!J12+[17]บ่าย!J12</f>
        <v>0</v>
      </c>
      <c r="L12" s="27">
        <f>'[17]เย็น '!K12+'[17]เช้า '!K12+[17]บ่าย!K12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customHeight="1" x14ac:dyDescent="0.25">
      <c r="B13" s="21">
        <v>1111088</v>
      </c>
      <c r="C13" s="26" t="s">
        <v>86</v>
      </c>
      <c r="D13" s="27">
        <f>'[17]เย็น '!D13+'[17]เช้า '!D13+[17]บ่าย!D13</f>
        <v>0</v>
      </c>
      <c r="E13" s="27">
        <f>'[17]เย็น '!E13+'[17]เช้า '!E13+[17]บ่าย!E13</f>
        <v>0</v>
      </c>
      <c r="F13" s="27">
        <f>'[17]เย็น '!F13+'[17]เช้า '!F13+[17]บ่าย!F13</f>
        <v>0</v>
      </c>
      <c r="G13" s="27">
        <f>'[17]เย็น '!G13+'[17]เช้า '!G13+[17]บ่าย!G13</f>
        <v>0</v>
      </c>
      <c r="H13" s="27">
        <f>'[17]เย็น '!H13+'[17]เช้า '!H13+[17]บ่าย!H13</f>
        <v>0</v>
      </c>
      <c r="I13" s="27">
        <f>'[17]เย็น '!I13+'[17]เช้า '!I13+[17]บ่าย!I13</f>
        <v>0</v>
      </c>
      <c r="J13" s="27">
        <f t="shared" si="0"/>
        <v>0</v>
      </c>
      <c r="K13" s="27">
        <f>'[17]เย็น '!J13+'[17]เช้า '!J13+[17]บ่าย!J13</f>
        <v>0</v>
      </c>
      <c r="L13" s="27">
        <f>'[17]เย็น '!K13+'[17]เช้า '!K13+[17]บ่าย!K13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customHeight="1" x14ac:dyDescent="0.25">
      <c r="B14" s="21">
        <v>1111089</v>
      </c>
      <c r="C14" s="26" t="s">
        <v>87</v>
      </c>
      <c r="D14" s="27">
        <f>'[17]เย็น '!D14+'[17]เช้า '!D14+[17]บ่าย!D14</f>
        <v>0</v>
      </c>
      <c r="E14" s="27">
        <f>'[17]เย็น '!E14+'[17]เช้า '!E14+[17]บ่าย!E14</f>
        <v>0</v>
      </c>
      <c r="F14" s="27">
        <f>'[17]เย็น '!F14+'[17]เช้า '!F14+[17]บ่าย!F14</f>
        <v>0</v>
      </c>
      <c r="G14" s="27">
        <f>'[17]เย็น '!G14+'[17]เช้า '!G14+[17]บ่าย!G14</f>
        <v>0</v>
      </c>
      <c r="H14" s="27">
        <f>'[17]เย็น '!H14+'[17]เช้า '!H14+[17]บ่าย!H14</f>
        <v>0</v>
      </c>
      <c r="I14" s="27">
        <f>'[17]เย็น '!I14+'[17]เช้า '!I14+[17]บ่าย!I14</f>
        <v>0</v>
      </c>
      <c r="J14" s="27">
        <f t="shared" si="0"/>
        <v>0</v>
      </c>
      <c r="K14" s="27">
        <f>'[17]เย็น '!J14+'[17]เช้า '!J14+[17]บ่าย!J14</f>
        <v>0</v>
      </c>
      <c r="L14" s="27">
        <f>'[17]เย็น '!K14+'[17]เช้า '!K14+[17]บ่าย!K14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customHeight="1" x14ac:dyDescent="0.25">
      <c r="B15" s="21">
        <v>1111090</v>
      </c>
      <c r="C15" s="26" t="s">
        <v>88</v>
      </c>
      <c r="D15" s="27">
        <f>'[17]เย็น '!D15+'[17]เช้า '!D15+[17]บ่าย!D15</f>
        <v>0</v>
      </c>
      <c r="E15" s="27">
        <f>'[17]เย็น '!E15+'[17]เช้า '!E15+[17]บ่าย!E15</f>
        <v>0</v>
      </c>
      <c r="F15" s="27">
        <f>'[17]เย็น '!F15+'[17]เช้า '!F15+[17]บ่าย!F15</f>
        <v>0</v>
      </c>
      <c r="G15" s="27">
        <f>'[17]เย็น '!G15+'[17]เช้า '!G15+[17]บ่าย!G15</f>
        <v>0</v>
      </c>
      <c r="H15" s="27">
        <f>'[17]เย็น '!H15+'[17]เช้า '!H15+[17]บ่าย!H15</f>
        <v>0</v>
      </c>
      <c r="I15" s="27">
        <f>'[17]เย็น '!I15+'[17]เช้า '!I15+[17]บ่าย!I15</f>
        <v>0</v>
      </c>
      <c r="J15" s="27">
        <f t="shared" si="0"/>
        <v>0</v>
      </c>
      <c r="K15" s="27">
        <f>'[17]เย็น '!J15+'[17]เช้า '!J15+[17]บ่าย!J15</f>
        <v>0</v>
      </c>
      <c r="L15" s="27">
        <f>'[17]เย็น '!K15+'[17]เช้า '!K15+[17]บ่าย!K15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customHeight="1" x14ac:dyDescent="0.25">
      <c r="B16" s="21">
        <v>1111091</v>
      </c>
      <c r="C16" s="26" t="s">
        <v>89</v>
      </c>
      <c r="D16" s="27">
        <f>'[17]เย็น '!D16+'[17]เช้า '!D16+[17]บ่าย!D16</f>
        <v>0</v>
      </c>
      <c r="E16" s="27">
        <f>'[17]เย็น '!E16+'[17]เช้า '!E16+[17]บ่าย!E16</f>
        <v>0</v>
      </c>
      <c r="F16" s="27">
        <f>'[17]เย็น '!F16+'[17]เช้า '!F16+[17]บ่าย!F16</f>
        <v>0</v>
      </c>
      <c r="G16" s="27">
        <f>'[17]เย็น '!G16+'[17]เช้า '!G16+[17]บ่าย!G16</f>
        <v>0</v>
      </c>
      <c r="H16" s="27">
        <f>'[17]เย็น '!H16+'[17]เช้า '!H16+[17]บ่าย!H16</f>
        <v>0</v>
      </c>
      <c r="I16" s="27">
        <f>'[17]เย็น '!I16+'[17]เช้า '!I16+[17]บ่าย!I16</f>
        <v>0</v>
      </c>
      <c r="J16" s="27">
        <f t="shared" si="0"/>
        <v>0</v>
      </c>
      <c r="K16" s="27">
        <f>'[17]เย็น '!J16+'[17]เช้า '!J16+[17]บ่าย!J16</f>
        <v>0</v>
      </c>
      <c r="L16" s="27">
        <f>'[17]เย็น '!K16+'[17]เช้า '!K16+[17]บ่าย!K16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customHeight="1" x14ac:dyDescent="0.25">
      <c r="B17" s="21">
        <v>1111092</v>
      </c>
      <c r="C17" s="26" t="s">
        <v>90</v>
      </c>
      <c r="D17" s="27">
        <f>'[17]เย็น '!D17+'[17]เช้า '!D17+[17]บ่าย!D17</f>
        <v>0</v>
      </c>
      <c r="E17" s="27">
        <f>'[17]เย็น '!E17+'[17]เช้า '!E17+[17]บ่าย!E17</f>
        <v>0</v>
      </c>
      <c r="F17" s="27">
        <f>'[17]เย็น '!F17+'[17]เช้า '!F17+[17]บ่าย!F17</f>
        <v>0</v>
      </c>
      <c r="G17" s="27">
        <f>'[17]เย็น '!G17+'[17]เช้า '!G17+[17]บ่าย!G17</f>
        <v>0</v>
      </c>
      <c r="H17" s="27">
        <f>'[17]เย็น '!H17+'[17]เช้า '!H17+[17]บ่าย!H17</f>
        <v>0</v>
      </c>
      <c r="I17" s="27">
        <f>'[17]เย็น '!I17+'[17]เช้า '!I17+[17]บ่าย!I17</f>
        <v>0</v>
      </c>
      <c r="J17" s="27">
        <f t="shared" si="0"/>
        <v>0</v>
      </c>
      <c r="K17" s="27">
        <f>'[17]เย็น '!J17+'[17]เช้า '!J17+[17]บ่าย!J17</f>
        <v>0</v>
      </c>
      <c r="L17" s="27">
        <f>'[17]เย็น '!K17+'[17]เช้า '!K17+[17]บ่าย!K17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customHeight="1" x14ac:dyDescent="0.25">
      <c r="B18" s="21">
        <v>1111093</v>
      </c>
      <c r="C18" s="26" t="s">
        <v>91</v>
      </c>
      <c r="D18" s="27">
        <f>'[17]เย็น '!D18+'[17]เช้า '!D18+[17]บ่าย!D18</f>
        <v>0</v>
      </c>
      <c r="E18" s="27">
        <f>'[17]เย็น '!E18+'[17]เช้า '!E18+[17]บ่าย!E18</f>
        <v>0</v>
      </c>
      <c r="F18" s="27">
        <f>'[17]เย็น '!F18+'[17]เช้า '!F18+[17]บ่าย!F18</f>
        <v>0</v>
      </c>
      <c r="G18" s="27">
        <f>'[17]เย็น '!G18+'[17]เช้า '!G18+[17]บ่าย!G18</f>
        <v>0</v>
      </c>
      <c r="H18" s="27">
        <f>'[17]เย็น '!H18+'[17]เช้า '!H18+[17]บ่าย!H18</f>
        <v>0</v>
      </c>
      <c r="I18" s="27">
        <f>'[17]เย็น '!I18+'[17]เช้า '!I18+[17]บ่าย!I18</f>
        <v>0</v>
      </c>
      <c r="J18" s="27">
        <f t="shared" si="0"/>
        <v>0</v>
      </c>
      <c r="K18" s="27">
        <f>'[17]เย็น '!J18+'[17]เช้า '!J18+[17]บ่าย!J18</f>
        <v>0</v>
      </c>
      <c r="L18" s="27">
        <f>'[17]เย็น '!K18+'[17]เช้า '!K18+[17]บ่าย!K18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customHeight="1" x14ac:dyDescent="0.25">
      <c r="B19" s="21">
        <v>1111094</v>
      </c>
      <c r="C19" s="26" t="s">
        <v>92</v>
      </c>
      <c r="D19" s="27">
        <f>'[17]เย็น '!D19+'[17]เช้า '!D19+[17]บ่าย!D19</f>
        <v>0</v>
      </c>
      <c r="E19" s="27">
        <f>'[17]เย็น '!E19+'[17]เช้า '!E19+[17]บ่าย!E19</f>
        <v>0</v>
      </c>
      <c r="F19" s="27">
        <f>'[17]เย็น '!F19+'[17]เช้า '!F19+[17]บ่าย!F19</f>
        <v>0</v>
      </c>
      <c r="G19" s="27">
        <f>'[17]เย็น '!G19+'[17]เช้า '!G19+[17]บ่าย!G19</f>
        <v>0</v>
      </c>
      <c r="H19" s="27">
        <f>'[17]เย็น '!H19+'[17]เช้า '!H19+[17]บ่าย!H19</f>
        <v>0</v>
      </c>
      <c r="I19" s="27">
        <f>'[17]เย็น '!I19+'[17]เช้า '!I19+[17]บ่าย!I19</f>
        <v>0</v>
      </c>
      <c r="J19" s="27">
        <f t="shared" si="0"/>
        <v>0</v>
      </c>
      <c r="K19" s="27">
        <f>'[17]เย็น '!J19+'[17]เช้า '!J19+[17]บ่าย!J19</f>
        <v>0</v>
      </c>
      <c r="L19" s="27">
        <f>'[17]เย็น '!K19+'[17]เช้า '!K19+[17]บ่าย!K19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customHeight="1" x14ac:dyDescent="0.25">
      <c r="B20" s="21">
        <v>1111095</v>
      </c>
      <c r="C20" s="26" t="s">
        <v>93</v>
      </c>
      <c r="D20" s="27">
        <f>'[17]เย็น '!D20+'[17]เช้า '!D20+[17]บ่าย!D20</f>
        <v>0</v>
      </c>
      <c r="E20" s="27">
        <f>'[17]เย็น '!E20+'[17]เช้า '!E20+[17]บ่าย!E20</f>
        <v>0</v>
      </c>
      <c r="F20" s="27">
        <f>'[17]เย็น '!F20+'[17]เช้า '!F20+[17]บ่าย!F20</f>
        <v>0</v>
      </c>
      <c r="G20" s="27">
        <f>'[17]เย็น '!G20+'[17]เช้า '!G20+[17]บ่าย!G20</f>
        <v>0</v>
      </c>
      <c r="H20" s="27">
        <f>'[17]เย็น '!H20+'[17]เช้า '!H20+[17]บ่าย!H20</f>
        <v>0</v>
      </c>
      <c r="I20" s="27">
        <f>'[17]เย็น '!I20+'[17]เช้า '!I20+[17]บ่าย!I20</f>
        <v>0</v>
      </c>
      <c r="J20" s="27">
        <f t="shared" si="0"/>
        <v>0</v>
      </c>
      <c r="K20" s="27">
        <f>'[17]เย็น '!J20+'[17]เช้า '!J20+[17]บ่าย!J20</f>
        <v>0</v>
      </c>
      <c r="L20" s="27">
        <f>'[17]เย็น '!K20+'[17]เช้า '!K20+[17]บ่าย!K20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customHeight="1" x14ac:dyDescent="0.25">
      <c r="B21" s="21">
        <v>1111096</v>
      </c>
      <c r="C21" s="26" t="s">
        <v>94</v>
      </c>
      <c r="D21" s="27">
        <f>'[17]เย็น '!D21+'[17]เช้า '!D21+[17]บ่าย!D21</f>
        <v>0</v>
      </c>
      <c r="E21" s="27">
        <f>'[17]เย็น '!E21+'[17]เช้า '!E21+[17]บ่าย!E21</f>
        <v>0</v>
      </c>
      <c r="F21" s="27">
        <f>'[17]เย็น '!F21+'[17]เช้า '!F21+[17]บ่าย!F21</f>
        <v>0</v>
      </c>
      <c r="G21" s="27">
        <f>'[17]เย็น '!G21+'[17]เช้า '!G21+[17]บ่าย!G21</f>
        <v>0</v>
      </c>
      <c r="H21" s="27">
        <f>'[17]เย็น '!H21+'[17]เช้า '!H21+[17]บ่าย!H21</f>
        <v>0</v>
      </c>
      <c r="I21" s="27">
        <f>'[17]เย็น '!I21+'[17]เช้า '!I21+[17]บ่าย!I21</f>
        <v>0</v>
      </c>
      <c r="J21" s="27">
        <f t="shared" si="0"/>
        <v>0</v>
      </c>
      <c r="K21" s="27">
        <f>'[17]เย็น '!J21+'[17]เช้า '!J21+[17]บ่าย!J21</f>
        <v>0</v>
      </c>
      <c r="L21" s="27">
        <f>'[17]เย็น '!K21+'[17]เช้า '!K21+[17]บ่าย!K21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customHeight="1" x14ac:dyDescent="0.25">
      <c r="B22" s="21">
        <v>1111097</v>
      </c>
      <c r="C22" s="26" t="s">
        <v>95</v>
      </c>
      <c r="D22" s="27">
        <f>'[17]เย็น '!D22+'[17]เช้า '!D22+[17]บ่าย!D22</f>
        <v>0</v>
      </c>
      <c r="E22" s="27">
        <f>'[17]เย็น '!E22+'[17]เช้า '!E22+[17]บ่าย!E22</f>
        <v>0</v>
      </c>
      <c r="F22" s="27">
        <f>'[17]เย็น '!F22+'[17]เช้า '!F22+[17]บ่าย!F22</f>
        <v>0</v>
      </c>
      <c r="G22" s="27">
        <f>'[17]เย็น '!G22+'[17]เช้า '!G22+[17]บ่าย!G22</f>
        <v>0</v>
      </c>
      <c r="H22" s="27">
        <f>'[17]เย็น '!H22+'[17]เช้า '!H22+[17]บ่าย!H22</f>
        <v>0</v>
      </c>
      <c r="I22" s="27">
        <f>'[17]เย็น '!I22+'[17]เช้า '!I22+[17]บ่าย!I22</f>
        <v>0</v>
      </c>
      <c r="J22" s="27">
        <f t="shared" si="0"/>
        <v>0</v>
      </c>
      <c r="K22" s="27">
        <f>'[17]เย็น '!J22+'[17]เช้า '!J22+[17]บ่าย!J22</f>
        <v>0</v>
      </c>
      <c r="L22" s="27">
        <f>'[17]เย็น '!K22+'[17]เช้า '!K22+[17]บ่าย!K22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customHeight="1" x14ac:dyDescent="0.25">
      <c r="B23" s="21">
        <v>1111098</v>
      </c>
      <c r="C23" s="26" t="s">
        <v>96</v>
      </c>
      <c r="D23" s="27">
        <f>'[17]เย็น '!D23+'[17]เช้า '!D23+[17]บ่าย!D23</f>
        <v>0</v>
      </c>
      <c r="E23" s="27">
        <f>'[17]เย็น '!E23+'[17]เช้า '!E23+[17]บ่าย!E23</f>
        <v>0</v>
      </c>
      <c r="F23" s="27">
        <f>'[17]เย็น '!F23+'[17]เช้า '!F23+[17]บ่าย!F23</f>
        <v>0</v>
      </c>
      <c r="G23" s="27">
        <f>'[17]เย็น '!G23+'[17]เช้า '!G23+[17]บ่าย!G23</f>
        <v>0</v>
      </c>
      <c r="H23" s="27">
        <f>'[17]เย็น '!H23+'[17]เช้า '!H23+[17]บ่าย!H23</f>
        <v>0</v>
      </c>
      <c r="I23" s="27">
        <f>'[17]เย็น '!I23+'[17]เช้า '!I23+[17]บ่าย!I23</f>
        <v>0</v>
      </c>
      <c r="J23" s="27">
        <f t="shared" si="0"/>
        <v>0</v>
      </c>
      <c r="K23" s="27">
        <f>'[17]เย็น '!J23+'[17]เช้า '!J23+[17]บ่าย!J23</f>
        <v>0</v>
      </c>
      <c r="L23" s="27">
        <f>'[17]เย็น '!K23+'[17]เช้า '!K23+[17]บ่าย!K23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customHeight="1" x14ac:dyDescent="0.25">
      <c r="B24" s="21">
        <v>1111043</v>
      </c>
      <c r="C24" s="26" t="s">
        <v>97</v>
      </c>
      <c r="D24" s="27">
        <f>'[17]เย็น '!D24+'[17]เช้า '!D24+[17]บ่าย!D24</f>
        <v>0</v>
      </c>
      <c r="E24" s="27">
        <f>'[17]เย็น '!E24+'[17]เช้า '!E24+[17]บ่าย!E24</f>
        <v>0</v>
      </c>
      <c r="F24" s="27">
        <f>'[17]เย็น '!F24+'[17]เช้า '!F24+[17]บ่าย!F24</f>
        <v>0</v>
      </c>
      <c r="G24" s="27">
        <f>'[17]เย็น '!G24+'[17]เช้า '!G24+[17]บ่าย!G24</f>
        <v>0</v>
      </c>
      <c r="H24" s="27">
        <f>'[17]เย็น '!H24+'[17]เช้า '!H24+[17]บ่าย!H24</f>
        <v>0</v>
      </c>
      <c r="I24" s="27">
        <f>'[17]เย็น '!I24+'[17]เช้า '!I24+[17]บ่าย!I24</f>
        <v>0</v>
      </c>
      <c r="J24" s="27">
        <f t="shared" si="0"/>
        <v>0</v>
      </c>
      <c r="K24" s="27">
        <f>'[17]เย็น '!J24+'[17]เช้า '!J24+[17]บ่าย!J24</f>
        <v>0</v>
      </c>
      <c r="L24" s="27">
        <f>'[17]เย็น '!K24+'[17]เช้า '!K24+[17]บ่าย!K24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'[17]เย็น '!D25+'[17]เช้า '!D25+[17]บ่าย!D25</f>
        <v>0</v>
      </c>
      <c r="E25" s="27">
        <f>'[17]เย็น '!E25+'[17]เช้า '!E25+[17]บ่าย!E25</f>
        <v>2</v>
      </c>
      <c r="F25" s="27">
        <f>'[17]เย็น '!F25+'[17]เช้า '!F25+[17]บ่าย!F25</f>
        <v>3</v>
      </c>
      <c r="G25" s="27">
        <f>'[17]เย็น '!G25+'[17]เช้า '!G25+[17]บ่าย!G25</f>
        <v>9</v>
      </c>
      <c r="H25" s="27">
        <f>'[17]เย็น '!H25+'[17]เช้า '!H25+[17]บ่าย!H25</f>
        <v>0</v>
      </c>
      <c r="I25" s="27">
        <f>'[17]เย็น '!I25+'[17]เช้า '!I25+[17]บ่าย!I25</f>
        <v>0</v>
      </c>
      <c r="J25" s="27">
        <f t="shared" si="0"/>
        <v>9</v>
      </c>
      <c r="K25" s="27">
        <f>'[17]เย็น '!J25+'[17]เช้า '!J25+[17]บ่าย!J25</f>
        <v>0</v>
      </c>
      <c r="L25" s="27">
        <f>'[17]เย็น '!K25+'[17]เช้า '!K25+[17]บ่าย!K25</f>
        <v>3</v>
      </c>
      <c r="M25" s="28">
        <f t="shared" si="1"/>
        <v>17</v>
      </c>
      <c r="N25" s="21">
        <v>77</v>
      </c>
      <c r="O25" s="21">
        <v>41</v>
      </c>
      <c r="P25" s="21"/>
      <c r="Q25" s="21">
        <v>40</v>
      </c>
      <c r="R25" s="29">
        <f t="shared" si="2"/>
        <v>141</v>
      </c>
    </row>
    <row r="26" spans="2:18" x14ac:dyDescent="0.25">
      <c r="B26" s="21">
        <v>1004055</v>
      </c>
      <c r="C26" s="26" t="s">
        <v>6</v>
      </c>
      <c r="D26" s="27">
        <f>'[17]เย็น '!D26+'[17]เช้า '!D26+[17]บ่าย!D26</f>
        <v>2</v>
      </c>
      <c r="E26" s="27">
        <f>'[17]เย็น '!E26+'[17]เช้า '!E26+[17]บ่าย!E26</f>
        <v>4</v>
      </c>
      <c r="F26" s="27">
        <f>'[17]เย็น '!F26+'[17]เช้า '!F26+[17]บ่าย!F26</f>
        <v>0</v>
      </c>
      <c r="G26" s="27">
        <f>'[17]เย็น '!G26+'[17]เช้า '!G26+[17]บ่าย!G26</f>
        <v>0</v>
      </c>
      <c r="H26" s="27">
        <f>'[17]เย็น '!H26+'[17]เช้า '!H26+[17]บ่าย!H26</f>
        <v>0</v>
      </c>
      <c r="I26" s="27">
        <f>'[17]เย็น '!I26+'[17]เช้า '!I26+[17]บ่าย!I26</f>
        <v>0</v>
      </c>
      <c r="J26" s="27">
        <f t="shared" si="0"/>
        <v>0</v>
      </c>
      <c r="K26" s="27">
        <f>'[17]เย็น '!J26+'[17]เช้า '!J26+[17]บ่าย!J26</f>
        <v>0</v>
      </c>
      <c r="L26" s="27">
        <f>'[17]เย็น '!K26+'[17]เช้า '!K26+[17]บ่าย!K26</f>
        <v>15</v>
      </c>
      <c r="M26" s="28">
        <f t="shared" si="1"/>
        <v>21</v>
      </c>
      <c r="N26" s="21">
        <v>15</v>
      </c>
      <c r="O26" s="21">
        <v>126</v>
      </c>
      <c r="P26" s="21"/>
      <c r="Q26" s="21"/>
      <c r="R26" s="29">
        <f t="shared" si="2"/>
        <v>120</v>
      </c>
    </row>
    <row r="27" spans="2:18" ht="22.2" customHeight="1" x14ac:dyDescent="0.25">
      <c r="B27" s="21">
        <v>1004055</v>
      </c>
      <c r="C27" s="26" t="s">
        <v>98</v>
      </c>
      <c r="D27" s="27">
        <f>'[17]เย็น '!D27+'[17]เช้า '!D27+[17]บ่าย!D27</f>
        <v>0</v>
      </c>
      <c r="E27" s="27">
        <f>'[17]เย็น '!E27+'[17]เช้า '!E27+[17]บ่าย!E27</f>
        <v>0</v>
      </c>
      <c r="F27" s="27">
        <f>'[17]เย็น '!F27+'[17]เช้า '!F27+[17]บ่าย!F27</f>
        <v>0</v>
      </c>
      <c r="G27" s="27">
        <f>'[17]เย็น '!G27+'[17]เช้า '!G27+[17]บ่าย!G27</f>
        <v>0</v>
      </c>
      <c r="H27" s="27">
        <f>'[17]เย็น '!H27+'[17]เช้า '!H27+[17]บ่าย!H27</f>
        <v>0</v>
      </c>
      <c r="I27" s="27">
        <f>'[17]เย็น '!I27+'[17]เช้า '!I27+[17]บ่าย!I27</f>
        <v>0</v>
      </c>
      <c r="J27" s="27">
        <f t="shared" si="0"/>
        <v>0</v>
      </c>
      <c r="K27" s="27">
        <f>'[17]เย็น '!J27+'[17]เช้า '!J27+[17]บ่าย!J27</f>
        <v>0</v>
      </c>
      <c r="L27" s="27">
        <f>'[17]เย็น '!K27+'[17]เช้า '!K27+[17]บ่าย!K27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customHeight="1" x14ac:dyDescent="0.25">
      <c r="B28" s="21">
        <v>1004055</v>
      </c>
      <c r="C28" s="26" t="s">
        <v>99</v>
      </c>
      <c r="D28" s="27">
        <f>'[17]เย็น '!D28+'[17]เช้า '!D28+[17]บ่าย!D28</f>
        <v>0</v>
      </c>
      <c r="E28" s="27">
        <f>'[17]เย็น '!E28+'[17]เช้า '!E28+[17]บ่าย!E28</f>
        <v>0</v>
      </c>
      <c r="F28" s="27">
        <f>'[17]เย็น '!F28+'[17]เช้า '!F28+[17]บ่าย!F28</f>
        <v>0</v>
      </c>
      <c r="G28" s="27">
        <f>'[17]เย็น '!G28+'[17]เช้า '!G28+[17]บ่าย!G28</f>
        <v>0</v>
      </c>
      <c r="H28" s="27">
        <f>'[17]เย็น '!H28+'[17]เช้า '!H28+[17]บ่าย!H28</f>
        <v>0</v>
      </c>
      <c r="I28" s="27">
        <f>'[17]เย็น '!I28+'[17]เช้า '!I28+[17]บ่าย!I28</f>
        <v>0</v>
      </c>
      <c r="J28" s="27">
        <f t="shared" si="0"/>
        <v>0</v>
      </c>
      <c r="K28" s="27">
        <f>'[17]เย็น '!J28+'[17]เช้า '!J28+[17]บ่าย!J28</f>
        <v>0</v>
      </c>
      <c r="L28" s="27">
        <f>'[17]เย็น '!K28+'[17]เช้า '!K28+[17]บ่าย!K28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customHeight="1" x14ac:dyDescent="0.25">
      <c r="B29" s="21">
        <v>1004055</v>
      </c>
      <c r="C29" s="26" t="s">
        <v>100</v>
      </c>
      <c r="D29" s="27">
        <f>'[17]เย็น '!D29+'[17]เช้า '!D29+[17]บ่าย!D29</f>
        <v>0</v>
      </c>
      <c r="E29" s="27">
        <f>'[17]เย็น '!E29+'[17]เช้า '!E29+[17]บ่าย!E29</f>
        <v>0</v>
      </c>
      <c r="F29" s="27">
        <f>'[17]เย็น '!F29+'[17]เช้า '!F29+[17]บ่าย!F29</f>
        <v>0</v>
      </c>
      <c r="G29" s="27">
        <f>'[17]เย็น '!G29+'[17]เช้า '!G29+[17]บ่าย!G29</f>
        <v>0</v>
      </c>
      <c r="H29" s="27">
        <f>'[17]เย็น '!H29+'[17]เช้า '!H29+[17]บ่าย!H29</f>
        <v>0</v>
      </c>
      <c r="I29" s="27">
        <f>'[17]เย็น '!I29+'[17]เช้า '!I29+[17]บ่าย!I29</f>
        <v>0</v>
      </c>
      <c r="J29" s="27">
        <f t="shared" si="0"/>
        <v>0</v>
      </c>
      <c r="K29" s="27">
        <f>'[17]เย็น '!J29+'[17]เช้า '!J29+[17]บ่าย!J29</f>
        <v>0</v>
      </c>
      <c r="L29" s="27">
        <f>'[17]เย็น '!K29+'[17]เช้า '!K29+[17]บ่าย!K29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customHeight="1" x14ac:dyDescent="0.25">
      <c r="B30" s="21">
        <v>1004055</v>
      </c>
      <c r="C30" s="26" t="s">
        <v>101</v>
      </c>
      <c r="D30" s="27">
        <f>'[17]เย็น '!D30+'[17]เช้า '!D30+[17]บ่าย!D30</f>
        <v>0</v>
      </c>
      <c r="E30" s="27">
        <f>'[17]เย็น '!E30+'[17]เช้า '!E30+[17]บ่าย!E30</f>
        <v>0</v>
      </c>
      <c r="F30" s="27">
        <f>'[17]เย็น '!F30+'[17]เช้า '!F30+[17]บ่าย!F30</f>
        <v>0</v>
      </c>
      <c r="G30" s="27">
        <f>'[17]เย็น '!G30+'[17]เช้า '!G30+[17]บ่าย!G30</f>
        <v>0</v>
      </c>
      <c r="H30" s="27">
        <f>'[17]เย็น '!H30+'[17]เช้า '!H30+[17]บ่าย!H30</f>
        <v>0</v>
      </c>
      <c r="I30" s="27">
        <f>'[17]เย็น '!I30+'[17]เช้า '!I30+[17]บ่าย!I30</f>
        <v>0</v>
      </c>
      <c r="J30" s="27">
        <f t="shared" si="0"/>
        <v>0</v>
      </c>
      <c r="K30" s="27">
        <f>'[17]เย็น '!J30+'[17]เช้า '!J30+[17]บ่าย!J30</f>
        <v>0</v>
      </c>
      <c r="L30" s="27">
        <f>'[17]เย็น '!K30+'[17]เช้า '!K30+[17]บ่าย!K30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customHeight="1" x14ac:dyDescent="0.25">
      <c r="B31" s="21">
        <v>1004055</v>
      </c>
      <c r="C31" s="26" t="s">
        <v>102</v>
      </c>
      <c r="D31" s="27">
        <f>'[17]เย็น '!D31+'[17]เช้า '!D31+[17]บ่าย!D31</f>
        <v>0</v>
      </c>
      <c r="E31" s="27">
        <f>'[17]เย็น '!E31+'[17]เช้า '!E31+[17]บ่าย!E31</f>
        <v>0</v>
      </c>
      <c r="F31" s="27">
        <f>'[17]เย็น '!F31+'[17]เช้า '!F31+[17]บ่าย!F31</f>
        <v>0</v>
      </c>
      <c r="G31" s="27">
        <f>'[17]เย็น '!G31+'[17]เช้า '!G31+[17]บ่าย!G31</f>
        <v>0</v>
      </c>
      <c r="H31" s="27">
        <f>'[17]เย็น '!H31+'[17]เช้า '!H31+[17]บ่าย!H31</f>
        <v>0</v>
      </c>
      <c r="I31" s="27">
        <f>'[17]เย็น '!I31+'[17]เช้า '!I31+[17]บ่าย!I31</f>
        <v>0</v>
      </c>
      <c r="J31" s="27">
        <f t="shared" si="0"/>
        <v>0</v>
      </c>
      <c r="K31" s="27">
        <f>'[17]เย็น '!J31+'[17]เช้า '!J31+[17]บ่าย!J31</f>
        <v>0</v>
      </c>
      <c r="L31" s="27">
        <f>'[17]เย็น '!K31+'[17]เช้า '!K31+[17]บ่าย!K31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customHeight="1" x14ac:dyDescent="0.25">
      <c r="B32" s="21">
        <v>1004055</v>
      </c>
      <c r="C32" s="26" t="s">
        <v>103</v>
      </c>
      <c r="D32" s="27">
        <f>'[17]เย็น '!D32+'[17]เช้า '!D32+[17]บ่าย!D32</f>
        <v>0</v>
      </c>
      <c r="E32" s="27">
        <f>'[17]เย็น '!E32+'[17]เช้า '!E32+[17]บ่าย!E32</f>
        <v>0</v>
      </c>
      <c r="F32" s="27">
        <f>'[17]เย็น '!F32+'[17]เช้า '!F32+[17]บ่าย!F32</f>
        <v>0</v>
      </c>
      <c r="G32" s="27">
        <f>'[17]เย็น '!G32+'[17]เช้า '!G32+[17]บ่าย!G32</f>
        <v>0</v>
      </c>
      <c r="H32" s="27">
        <f>'[17]เย็น '!H32+'[17]เช้า '!H32+[17]บ่าย!H32</f>
        <v>0</v>
      </c>
      <c r="I32" s="27">
        <f>'[17]เย็น '!I32+'[17]เช้า '!I32+[17]บ่าย!I32</f>
        <v>0</v>
      </c>
      <c r="J32" s="27">
        <f t="shared" si="0"/>
        <v>0</v>
      </c>
      <c r="K32" s="27">
        <f>'[17]เย็น '!J32+'[17]เช้า '!J32+[17]บ่าย!J32</f>
        <v>0</v>
      </c>
      <c r="L32" s="27">
        <f>'[17]เย็น '!K32+'[17]เช้า '!K32+[17]บ่าย!K32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customHeight="1" x14ac:dyDescent="0.25">
      <c r="B33" s="21">
        <v>1004055</v>
      </c>
      <c r="C33" s="26" t="s">
        <v>104</v>
      </c>
      <c r="D33" s="27">
        <f>'[17]เย็น '!D33+'[17]เช้า '!D33+[17]บ่าย!D33</f>
        <v>0</v>
      </c>
      <c r="E33" s="27">
        <f>'[17]เย็น '!E33+'[17]เช้า '!E33+[17]บ่าย!E33</f>
        <v>0</v>
      </c>
      <c r="F33" s="27">
        <f>'[17]เย็น '!F33+'[17]เช้า '!F33+[17]บ่าย!F33</f>
        <v>0</v>
      </c>
      <c r="G33" s="27">
        <f>'[17]เย็น '!G33+'[17]เช้า '!G33+[17]บ่าย!G33</f>
        <v>0</v>
      </c>
      <c r="H33" s="27">
        <f>'[17]เย็น '!H33+'[17]เช้า '!H33+[17]บ่าย!H33</f>
        <v>0</v>
      </c>
      <c r="I33" s="27">
        <f>'[17]เย็น '!I33+'[17]เช้า '!I33+[17]บ่าย!I33</f>
        <v>0</v>
      </c>
      <c r="J33" s="27">
        <f t="shared" si="0"/>
        <v>0</v>
      </c>
      <c r="K33" s="27">
        <f>'[17]เย็น '!J33+'[17]เช้า '!J33+[17]บ่าย!J33</f>
        <v>0</v>
      </c>
      <c r="L33" s="27">
        <f>'[17]เย็น '!K33+'[17]เช้า '!K33+[17]บ่าย!K33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customHeight="1" x14ac:dyDescent="0.25">
      <c r="B34" s="21">
        <v>1004055</v>
      </c>
      <c r="C34" s="26" t="s">
        <v>105</v>
      </c>
      <c r="D34" s="27">
        <f>'[17]เย็น '!D34+'[17]เช้า '!D34+[17]บ่าย!D34</f>
        <v>0</v>
      </c>
      <c r="E34" s="27">
        <f>'[17]เย็น '!E34+'[17]เช้า '!E34+[17]บ่าย!E34</f>
        <v>0</v>
      </c>
      <c r="F34" s="27">
        <f>'[17]เย็น '!F34+'[17]เช้า '!F34+[17]บ่าย!F34</f>
        <v>0</v>
      </c>
      <c r="G34" s="27">
        <f>'[17]เย็น '!G34+'[17]เช้า '!G34+[17]บ่าย!G34</f>
        <v>0</v>
      </c>
      <c r="H34" s="27">
        <f>'[17]เย็น '!H34+'[17]เช้า '!H34+[17]บ่าย!H34</f>
        <v>0</v>
      </c>
      <c r="I34" s="27">
        <f>'[17]เย็น '!I34+'[17]เช้า '!I34+[17]บ่าย!I34</f>
        <v>0</v>
      </c>
      <c r="J34" s="27">
        <f t="shared" si="0"/>
        <v>0</v>
      </c>
      <c r="K34" s="27">
        <f>'[17]เย็น '!J34+'[17]เช้า '!J34+[17]บ่าย!J34</f>
        <v>0</v>
      </c>
      <c r="L34" s="27">
        <f>'[17]เย็น '!K34+'[17]เช้า '!K34+[17]บ่าย!K34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customHeight="1" x14ac:dyDescent="0.25">
      <c r="B35" s="21">
        <v>1004055</v>
      </c>
      <c r="C35" s="26" t="s">
        <v>106</v>
      </c>
      <c r="D35" s="27">
        <f>'[17]เย็น '!D35+'[17]เช้า '!D35+[17]บ่าย!D35</f>
        <v>0</v>
      </c>
      <c r="E35" s="27">
        <f>'[17]เย็น '!E35+'[17]เช้า '!E35+[17]บ่าย!E35</f>
        <v>0</v>
      </c>
      <c r="F35" s="27">
        <f>'[17]เย็น '!F35+'[17]เช้า '!F35+[17]บ่าย!F35</f>
        <v>0</v>
      </c>
      <c r="G35" s="27">
        <f>'[17]เย็น '!G35+'[17]เช้า '!G35+[17]บ่าย!G35</f>
        <v>0</v>
      </c>
      <c r="H35" s="27">
        <f>'[17]เย็น '!H35+'[17]เช้า '!H35+[17]บ่าย!H35</f>
        <v>0</v>
      </c>
      <c r="I35" s="27">
        <f>'[17]เย็น '!I35+'[17]เช้า '!I35+[17]บ่าย!I35</f>
        <v>0</v>
      </c>
      <c r="J35" s="27">
        <f t="shared" si="0"/>
        <v>0</v>
      </c>
      <c r="K35" s="27">
        <f>'[17]เย็น '!J35+'[17]เช้า '!J35+[17]บ่าย!J35</f>
        <v>0</v>
      </c>
      <c r="L35" s="27">
        <f>'[17]เย็น '!K35+'[17]เช้า '!K35+[17]บ่าย!K35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customHeight="1" x14ac:dyDescent="0.25">
      <c r="B36" s="21">
        <v>1004055</v>
      </c>
      <c r="C36" s="26" t="s">
        <v>107</v>
      </c>
      <c r="D36" s="27">
        <f>'[17]เย็น '!D36+'[17]เช้า '!D36+[17]บ่าย!D36</f>
        <v>0</v>
      </c>
      <c r="E36" s="27">
        <f>'[17]เย็น '!E36+'[17]เช้า '!E36+[17]บ่าย!E36</f>
        <v>0</v>
      </c>
      <c r="F36" s="27">
        <f>'[17]เย็น '!F36+'[17]เช้า '!F36+[17]บ่าย!F36</f>
        <v>0</v>
      </c>
      <c r="G36" s="27">
        <f>'[17]เย็น '!G36+'[17]เช้า '!G36+[17]บ่าย!G36</f>
        <v>0</v>
      </c>
      <c r="H36" s="27">
        <f>'[17]เย็น '!H36+'[17]เช้า '!H36+[17]บ่าย!H36</f>
        <v>0</v>
      </c>
      <c r="I36" s="27">
        <f>'[17]เย็น '!I36+'[17]เช้า '!I36+[17]บ่าย!I36</f>
        <v>0</v>
      </c>
      <c r="J36" s="27">
        <f t="shared" si="0"/>
        <v>0</v>
      </c>
      <c r="K36" s="27">
        <f>'[17]เย็น '!J36+'[17]เช้า '!J36+[17]บ่าย!J36</f>
        <v>0</v>
      </c>
      <c r="L36" s="27">
        <f>'[17]เย็น '!K36+'[17]เช้า '!K36+[17]บ่าย!K36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customHeight="1" x14ac:dyDescent="0.25">
      <c r="B37" s="21">
        <v>1004055</v>
      </c>
      <c r="C37" s="26" t="s">
        <v>108</v>
      </c>
      <c r="D37" s="27">
        <f>'[17]เย็น '!D37+'[17]เช้า '!D37+[17]บ่าย!D37</f>
        <v>0</v>
      </c>
      <c r="E37" s="27">
        <f>'[17]เย็น '!E37+'[17]เช้า '!E37+[17]บ่าย!E37</f>
        <v>0</v>
      </c>
      <c r="F37" s="27">
        <f>'[17]เย็น '!F37+'[17]เช้า '!F37+[17]บ่าย!F37</f>
        <v>0</v>
      </c>
      <c r="G37" s="27">
        <f>'[17]เย็น '!G37+'[17]เช้า '!G37+[17]บ่าย!G37</f>
        <v>0</v>
      </c>
      <c r="H37" s="27">
        <f>'[17]เย็น '!H37+'[17]เช้า '!H37+[17]บ่าย!H37</f>
        <v>0</v>
      </c>
      <c r="I37" s="27">
        <f>'[17]เย็น '!I37+'[17]เช้า '!I37+[17]บ่าย!I37</f>
        <v>0</v>
      </c>
      <c r="J37" s="27">
        <f t="shared" si="0"/>
        <v>0</v>
      </c>
      <c r="K37" s="27">
        <f>'[17]เย็น '!J37+'[17]เช้า '!J37+[17]บ่าย!J37</f>
        <v>0</v>
      </c>
      <c r="L37" s="27">
        <f>'[17]เย็น '!K37+'[17]เช้า '!K37+[17]บ่าย!K37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customHeight="1" x14ac:dyDescent="0.25">
      <c r="B38" s="21">
        <v>1004055</v>
      </c>
      <c r="C38" s="26" t="s">
        <v>109</v>
      </c>
      <c r="D38" s="27">
        <f>'[17]เย็น '!D38+'[17]เช้า '!D38+[17]บ่าย!D38</f>
        <v>0</v>
      </c>
      <c r="E38" s="27">
        <f>'[17]เย็น '!E38+'[17]เช้า '!E38+[17]บ่าย!E38</f>
        <v>0</v>
      </c>
      <c r="F38" s="27">
        <f>'[17]เย็น '!F38+'[17]เช้า '!F38+[17]บ่าย!F38</f>
        <v>0</v>
      </c>
      <c r="G38" s="27">
        <f>'[17]เย็น '!G38+'[17]เช้า '!G38+[17]บ่าย!G38</f>
        <v>0</v>
      </c>
      <c r="H38" s="27">
        <f>'[17]เย็น '!H38+'[17]เช้า '!H38+[17]บ่าย!H38</f>
        <v>0</v>
      </c>
      <c r="I38" s="27">
        <f>'[17]เย็น '!I38+'[17]เช้า '!I38+[17]บ่าย!I38</f>
        <v>0</v>
      </c>
      <c r="J38" s="27">
        <f t="shared" si="0"/>
        <v>0</v>
      </c>
      <c r="K38" s="27">
        <f>'[17]เย็น '!J38+'[17]เช้า '!J38+[17]บ่าย!J38</f>
        <v>0</v>
      </c>
      <c r="L38" s="27">
        <f>'[17]เย็น '!K38+'[17]เช้า '!K38+[17]บ่าย!K38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customHeight="1" x14ac:dyDescent="0.25">
      <c r="B39" s="21">
        <v>1004055</v>
      </c>
      <c r="C39" s="26" t="s">
        <v>110</v>
      </c>
      <c r="D39" s="27">
        <f>'[17]เย็น '!D39+'[17]เช้า '!D39+[17]บ่าย!D39</f>
        <v>0</v>
      </c>
      <c r="E39" s="27">
        <f>'[17]เย็น '!E39+'[17]เช้า '!E39+[17]บ่าย!E39</f>
        <v>0</v>
      </c>
      <c r="F39" s="27">
        <f>'[17]เย็น '!F39+'[17]เช้า '!F39+[17]บ่าย!F39</f>
        <v>0</v>
      </c>
      <c r="G39" s="27">
        <f>'[17]เย็น '!G39+'[17]เช้า '!G39+[17]บ่าย!G39</f>
        <v>0</v>
      </c>
      <c r="H39" s="27">
        <f>'[17]เย็น '!H39+'[17]เช้า '!H39+[17]บ่าย!H39</f>
        <v>0</v>
      </c>
      <c r="I39" s="27">
        <f>'[17]เย็น '!I39+'[17]เช้า '!I39+[17]บ่าย!I39</f>
        <v>0</v>
      </c>
      <c r="J39" s="27">
        <f t="shared" si="0"/>
        <v>0</v>
      </c>
      <c r="K39" s="27">
        <f>'[17]เย็น '!J39+'[17]เช้า '!J39+[17]บ่าย!J39</f>
        <v>0</v>
      </c>
      <c r="L39" s="27">
        <f>'[17]เย็น '!K39+'[17]เช้า '!K39+[17]บ่าย!K39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ht="22.2" customHeight="1" x14ac:dyDescent="0.25">
      <c r="B40" s="21">
        <v>1111057</v>
      </c>
      <c r="C40" s="26" t="s">
        <v>7</v>
      </c>
      <c r="D40" s="27">
        <f>'[17]เย็น '!D40+'[17]เช้า '!D40+[17]บ่าย!D40</f>
        <v>0</v>
      </c>
      <c r="E40" s="27">
        <f>'[17]เย็น '!E40+'[17]เช้า '!E40+[17]บ่าย!E40</f>
        <v>0</v>
      </c>
      <c r="F40" s="27">
        <f>'[17]เย็น '!F40+'[17]เช้า '!F40+[17]บ่าย!F40</f>
        <v>0</v>
      </c>
      <c r="G40" s="27">
        <f>'[17]เย็น '!G40+'[17]เช้า '!G40+[17]บ่าย!G40</f>
        <v>0</v>
      </c>
      <c r="H40" s="27">
        <f>'[17]เย็น '!H40+'[17]เช้า '!H40+[17]บ่าย!H40</f>
        <v>0</v>
      </c>
      <c r="I40" s="27">
        <f>'[17]เย็น '!I40+'[17]เช้า '!I40+[17]บ่าย!I40</f>
        <v>0</v>
      </c>
      <c r="J40" s="27">
        <f t="shared" si="0"/>
        <v>0</v>
      </c>
      <c r="K40" s="27">
        <f>'[17]เย็น '!J40+'[17]เช้า '!J40+[17]บ่าย!J40</f>
        <v>0</v>
      </c>
      <c r="L40" s="27">
        <f>'[17]เย็น '!K40+'[17]เช้า '!K40+[17]บ่าย!K40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ht="22.2" customHeight="1" x14ac:dyDescent="0.25">
      <c r="B41" s="21">
        <v>1111058</v>
      </c>
      <c r="C41" s="26" t="s">
        <v>8</v>
      </c>
      <c r="D41" s="27">
        <f>'[17]เย็น '!D41+'[17]เช้า '!D41+[17]บ่าย!D41</f>
        <v>0</v>
      </c>
      <c r="E41" s="27">
        <f>'[17]เย็น '!E41+'[17]เช้า '!E41+[17]บ่าย!E41</f>
        <v>0</v>
      </c>
      <c r="F41" s="27">
        <f>'[17]เย็น '!F41+'[17]เช้า '!F41+[17]บ่าย!F41</f>
        <v>0</v>
      </c>
      <c r="G41" s="27">
        <f>'[17]เย็น '!G41+'[17]เช้า '!G41+[17]บ่าย!G41</f>
        <v>0</v>
      </c>
      <c r="H41" s="27">
        <f>'[17]เย็น '!H41+'[17]เช้า '!H41+[17]บ่าย!H41</f>
        <v>0</v>
      </c>
      <c r="I41" s="27">
        <f>'[17]เย็น '!I41+'[17]เช้า '!I41+[17]บ่าย!I41</f>
        <v>0</v>
      </c>
      <c r="J41" s="27">
        <f t="shared" si="0"/>
        <v>0</v>
      </c>
      <c r="K41" s="27">
        <f>'[17]เย็น '!J41+'[17]เช้า '!J41+[17]บ่าย!J41</f>
        <v>0</v>
      </c>
      <c r="L41" s="27">
        <f>'[17]เย็น '!K41+'[17]เช้า '!K41+[17]บ่าย!K41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ht="22.2" customHeight="1" x14ac:dyDescent="0.25">
      <c r="B42" s="21">
        <v>1111059</v>
      </c>
      <c r="C42" s="26" t="s">
        <v>9</v>
      </c>
      <c r="D42" s="27">
        <f>'[17]เย็น '!D42+'[17]เช้า '!D42+[17]บ่าย!D42</f>
        <v>0</v>
      </c>
      <c r="E42" s="27">
        <f>'[17]เย็น '!E42+'[17]เช้า '!E42+[17]บ่าย!E42</f>
        <v>0</v>
      </c>
      <c r="F42" s="27">
        <f>'[17]เย็น '!F42+'[17]เช้า '!F42+[17]บ่าย!F42</f>
        <v>0</v>
      </c>
      <c r="G42" s="27">
        <f>'[17]เย็น '!G42+'[17]เช้า '!G42+[17]บ่าย!G42</f>
        <v>0</v>
      </c>
      <c r="H42" s="27">
        <f>'[17]เย็น '!H42+'[17]เช้า '!H42+[17]บ่าย!H42</f>
        <v>0</v>
      </c>
      <c r="I42" s="27">
        <f>'[17]เย็น '!I42+'[17]เช้า '!I42+[17]บ่าย!I42</f>
        <v>0</v>
      </c>
      <c r="J42" s="27">
        <f t="shared" si="0"/>
        <v>0</v>
      </c>
      <c r="K42" s="27">
        <f>'[17]เย็น '!J42+'[17]เช้า '!J42+[17]บ่าย!J42</f>
        <v>0</v>
      </c>
      <c r="L42" s="27">
        <f>'[17]เย็น '!K42+'[17]เช้า '!K42+[17]บ่าย!K42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ht="22.2" customHeight="1" x14ac:dyDescent="0.25">
      <c r="B43" s="21">
        <v>1111060</v>
      </c>
      <c r="C43" s="26" t="s">
        <v>10</v>
      </c>
      <c r="D43" s="27">
        <f>'[17]เย็น '!D43+'[17]เช้า '!D43+[17]บ่าย!D43</f>
        <v>0</v>
      </c>
      <c r="E43" s="27">
        <f>'[17]เย็น '!E43+'[17]เช้า '!E43+[17]บ่าย!E43</f>
        <v>0</v>
      </c>
      <c r="F43" s="27">
        <f>'[17]เย็น '!F43+'[17]เช้า '!F43+[17]บ่าย!F43</f>
        <v>0</v>
      </c>
      <c r="G43" s="27">
        <f>'[17]เย็น '!G43+'[17]เช้า '!G43+[17]บ่าย!G43</f>
        <v>0</v>
      </c>
      <c r="H43" s="27">
        <f>'[17]เย็น '!H43+'[17]เช้า '!H43+[17]บ่าย!H43</f>
        <v>0</v>
      </c>
      <c r="I43" s="27">
        <f>'[17]เย็น '!I43+'[17]เช้า '!I43+[17]บ่าย!I43</f>
        <v>0</v>
      </c>
      <c r="J43" s="27">
        <f t="shared" si="0"/>
        <v>0</v>
      </c>
      <c r="K43" s="27">
        <f>'[17]เย็น '!J43+'[17]เช้า '!J43+[17]บ่าย!J43</f>
        <v>0</v>
      </c>
      <c r="L43" s="27">
        <f>'[17]เย็น '!K43+'[17]เช้า '!K43+[17]บ่าย!K43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ht="22.2" customHeight="1" x14ac:dyDescent="0.25">
      <c r="B44" s="21">
        <v>1111061</v>
      </c>
      <c r="C44" s="26" t="s">
        <v>11</v>
      </c>
      <c r="D44" s="27">
        <f>'[17]เย็น '!D44+'[17]เช้า '!D44+[17]บ่าย!D44</f>
        <v>0</v>
      </c>
      <c r="E44" s="27">
        <f>'[17]เย็น '!E44+'[17]เช้า '!E44+[17]บ่าย!E44</f>
        <v>0</v>
      </c>
      <c r="F44" s="27">
        <f>'[17]เย็น '!F44+'[17]เช้า '!F44+[17]บ่าย!F44</f>
        <v>0</v>
      </c>
      <c r="G44" s="27">
        <f>'[17]เย็น '!G44+'[17]เช้า '!G44+[17]บ่าย!G44</f>
        <v>0</v>
      </c>
      <c r="H44" s="27">
        <f>'[17]เย็น '!H44+'[17]เช้า '!H44+[17]บ่าย!H44</f>
        <v>0</v>
      </c>
      <c r="I44" s="27">
        <f>'[17]เย็น '!I44+'[17]เช้า '!I44+[17]บ่าย!I44</f>
        <v>0</v>
      </c>
      <c r="J44" s="27">
        <f t="shared" si="0"/>
        <v>0</v>
      </c>
      <c r="K44" s="27">
        <f>'[17]เย็น '!J44+'[17]เช้า '!J44+[17]บ่าย!J44</f>
        <v>0</v>
      </c>
      <c r="L44" s="27">
        <f>'[17]เย็น '!K44+'[17]เช้า '!K44+[17]บ่าย!K44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ht="22.2" customHeight="1" x14ac:dyDescent="0.25">
      <c r="B45" s="21">
        <v>1111062</v>
      </c>
      <c r="C45" s="26" t="s">
        <v>12</v>
      </c>
      <c r="D45" s="27">
        <f>'[17]เย็น '!D45+'[17]เช้า '!D45+[17]บ่าย!D45</f>
        <v>0</v>
      </c>
      <c r="E45" s="27">
        <f>'[17]เย็น '!E45+'[17]เช้า '!E45+[17]บ่าย!E45</f>
        <v>0</v>
      </c>
      <c r="F45" s="27">
        <f>'[17]เย็น '!F45+'[17]เช้า '!F45+[17]บ่าย!F45</f>
        <v>0</v>
      </c>
      <c r="G45" s="27">
        <f>'[17]เย็น '!G45+'[17]เช้า '!G45+[17]บ่าย!G45</f>
        <v>0</v>
      </c>
      <c r="H45" s="27">
        <f>'[17]เย็น '!H45+'[17]เช้า '!H45+[17]บ่าย!H45</f>
        <v>0</v>
      </c>
      <c r="I45" s="27">
        <f>'[17]เย็น '!I45+'[17]เช้า '!I45+[17]บ่าย!I45</f>
        <v>0</v>
      </c>
      <c r="J45" s="27">
        <f t="shared" si="0"/>
        <v>0</v>
      </c>
      <c r="K45" s="27">
        <f>'[17]เย็น '!J45+'[17]เช้า '!J45+[17]บ่าย!J45</f>
        <v>0</v>
      </c>
      <c r="L45" s="27">
        <f>'[17]เย็น '!K45+'[17]เช้า '!K45+[17]บ่าย!K45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ht="22.2" customHeight="1" x14ac:dyDescent="0.25">
      <c r="B46" s="21">
        <v>1111063</v>
      </c>
      <c r="C46" s="26" t="s">
        <v>13</v>
      </c>
      <c r="D46" s="27">
        <f>'[17]เย็น '!D46+'[17]เช้า '!D46+[17]บ่าย!D46</f>
        <v>0</v>
      </c>
      <c r="E46" s="27">
        <f>'[17]เย็น '!E46+'[17]เช้า '!E46+[17]บ่าย!E46</f>
        <v>0</v>
      </c>
      <c r="F46" s="27">
        <f>'[17]เย็น '!F46+'[17]เช้า '!F46+[17]บ่าย!F46</f>
        <v>0</v>
      </c>
      <c r="G46" s="27">
        <f>'[17]เย็น '!G46+'[17]เช้า '!G46+[17]บ่าย!G46</f>
        <v>0</v>
      </c>
      <c r="H46" s="27">
        <f>'[17]เย็น '!H46+'[17]เช้า '!H46+[17]บ่าย!H46</f>
        <v>0</v>
      </c>
      <c r="I46" s="27">
        <f>'[17]เย็น '!I46+'[17]เช้า '!I46+[17]บ่าย!I46</f>
        <v>0</v>
      </c>
      <c r="J46" s="27">
        <f t="shared" si="0"/>
        <v>0</v>
      </c>
      <c r="K46" s="27">
        <f>'[17]เย็น '!J46+'[17]เช้า '!J46+[17]บ่าย!J46</f>
        <v>0</v>
      </c>
      <c r="L46" s="27">
        <f>'[17]เย็น '!K46+'[17]เช้า '!K46+[17]บ่าย!K46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ht="22.2" customHeight="1" x14ac:dyDescent="0.25">
      <c r="B47" s="21">
        <v>1111064</v>
      </c>
      <c r="C47" s="26" t="s">
        <v>14</v>
      </c>
      <c r="D47" s="27">
        <f>'[17]เย็น '!D47+'[17]เช้า '!D47+[17]บ่าย!D47</f>
        <v>0</v>
      </c>
      <c r="E47" s="27">
        <f>'[17]เย็น '!E47+'[17]เช้า '!E47+[17]บ่าย!E47</f>
        <v>0</v>
      </c>
      <c r="F47" s="27">
        <f>'[17]เย็น '!F47+'[17]เช้า '!F47+[17]บ่าย!F47</f>
        <v>0</v>
      </c>
      <c r="G47" s="27">
        <f>'[17]เย็น '!G47+'[17]เช้า '!G47+[17]บ่าย!G47</f>
        <v>0</v>
      </c>
      <c r="H47" s="27">
        <f>'[17]เย็น '!H47+'[17]เช้า '!H47+[17]บ่าย!H47</f>
        <v>0</v>
      </c>
      <c r="I47" s="27">
        <f>'[17]เย็น '!I47+'[17]เช้า '!I47+[17]บ่าย!I47</f>
        <v>0</v>
      </c>
      <c r="J47" s="27">
        <f t="shared" si="0"/>
        <v>0</v>
      </c>
      <c r="K47" s="27">
        <f>'[17]เย็น '!J47+'[17]เช้า '!J47+[17]บ่าย!J47</f>
        <v>0</v>
      </c>
      <c r="L47" s="27">
        <f>'[17]เย็น '!K47+'[17]เช้า '!K47+[17]บ่าย!K47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ht="22.2" customHeight="1" x14ac:dyDescent="0.25">
      <c r="B48" s="21">
        <v>1111065</v>
      </c>
      <c r="C48" s="26" t="s">
        <v>15</v>
      </c>
      <c r="D48" s="27">
        <f>'[17]เย็น '!D48+'[17]เช้า '!D48+[17]บ่าย!D48</f>
        <v>0</v>
      </c>
      <c r="E48" s="27">
        <f>'[17]เย็น '!E48+'[17]เช้า '!E48+[17]บ่าย!E48</f>
        <v>0</v>
      </c>
      <c r="F48" s="27">
        <f>'[17]เย็น '!F48+'[17]เช้า '!F48+[17]บ่าย!F48</f>
        <v>0</v>
      </c>
      <c r="G48" s="27">
        <f>'[17]เย็น '!G48+'[17]เช้า '!G48+[17]บ่าย!G48</f>
        <v>0</v>
      </c>
      <c r="H48" s="27">
        <f>'[17]เย็น '!H48+'[17]เช้า '!H48+[17]บ่าย!H48</f>
        <v>0</v>
      </c>
      <c r="I48" s="27">
        <f>'[17]เย็น '!I48+'[17]เช้า '!I48+[17]บ่าย!I48</f>
        <v>0</v>
      </c>
      <c r="J48" s="27">
        <f t="shared" si="0"/>
        <v>0</v>
      </c>
      <c r="K48" s="27">
        <f>'[17]เย็น '!J48+'[17]เช้า '!J48+[17]บ่าย!J48</f>
        <v>0</v>
      </c>
      <c r="L48" s="27">
        <f>'[17]เย็น '!K48+'[17]เช้า '!K48+[17]บ่าย!K48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ht="22.2" customHeight="1" x14ac:dyDescent="0.25">
      <c r="B49" s="21">
        <v>1111066</v>
      </c>
      <c r="C49" s="26" t="s">
        <v>16</v>
      </c>
      <c r="D49" s="27">
        <f>'[17]เย็น '!D49+'[17]เช้า '!D49+[17]บ่าย!D49</f>
        <v>0</v>
      </c>
      <c r="E49" s="27">
        <f>'[17]เย็น '!E49+'[17]เช้า '!E49+[17]บ่าย!E49</f>
        <v>0</v>
      </c>
      <c r="F49" s="27">
        <f>'[17]เย็น '!F49+'[17]เช้า '!F49+[17]บ่าย!F49</f>
        <v>0</v>
      </c>
      <c r="G49" s="27">
        <f>'[17]เย็น '!G49+'[17]เช้า '!G49+[17]บ่าย!G49</f>
        <v>0</v>
      </c>
      <c r="H49" s="27">
        <f>'[17]เย็น '!H49+'[17]เช้า '!H49+[17]บ่าย!H49</f>
        <v>0</v>
      </c>
      <c r="I49" s="27">
        <f>'[17]เย็น '!I49+'[17]เช้า '!I49+[17]บ่าย!I49</f>
        <v>0</v>
      </c>
      <c r="J49" s="27">
        <f t="shared" si="0"/>
        <v>0</v>
      </c>
      <c r="K49" s="27">
        <f>'[17]เย็น '!J49+'[17]เช้า '!J49+[17]บ่าย!J49</f>
        <v>0</v>
      </c>
      <c r="L49" s="27">
        <f>'[17]เย็น '!K49+'[17]เช้า '!K49+[17]บ่าย!K49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ht="22.2" customHeight="1" x14ac:dyDescent="0.25">
      <c r="B50" s="21">
        <v>1111067</v>
      </c>
      <c r="C50" s="26" t="s">
        <v>17</v>
      </c>
      <c r="D50" s="27">
        <f>'[17]เย็น '!D50+'[17]เช้า '!D50+[17]บ่าย!D50</f>
        <v>0</v>
      </c>
      <c r="E50" s="27">
        <f>'[17]เย็น '!E50+'[17]เช้า '!E50+[17]บ่าย!E50</f>
        <v>0</v>
      </c>
      <c r="F50" s="27">
        <f>'[17]เย็น '!F50+'[17]เช้า '!F50+[17]บ่าย!F50</f>
        <v>0</v>
      </c>
      <c r="G50" s="27">
        <f>'[17]เย็น '!G50+'[17]เช้า '!G50+[17]บ่าย!G50</f>
        <v>0</v>
      </c>
      <c r="H50" s="27">
        <f>'[17]เย็น '!H50+'[17]เช้า '!H50+[17]บ่าย!H50</f>
        <v>0</v>
      </c>
      <c r="I50" s="27">
        <f>'[17]เย็น '!I50+'[17]เช้า '!I50+[17]บ่าย!I50</f>
        <v>0</v>
      </c>
      <c r="J50" s="27">
        <f t="shared" si="0"/>
        <v>0</v>
      </c>
      <c r="K50" s="27">
        <f>'[17]เย็น '!J50+'[17]เช้า '!J50+[17]บ่าย!J50</f>
        <v>0</v>
      </c>
      <c r="L50" s="27">
        <f>'[17]เย็น '!K50+'[17]เช้า '!K50+[17]บ่าย!K50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ht="22.2" customHeight="1" x14ac:dyDescent="0.25">
      <c r="B51" s="21">
        <v>1111068</v>
      </c>
      <c r="C51" s="26" t="s">
        <v>18</v>
      </c>
      <c r="D51" s="27">
        <f>'[17]เย็น '!D51+'[17]เช้า '!D51+[17]บ่าย!D51</f>
        <v>0</v>
      </c>
      <c r="E51" s="27">
        <f>'[17]เย็น '!E51+'[17]เช้า '!E51+[17]บ่าย!E51</f>
        <v>0</v>
      </c>
      <c r="F51" s="27">
        <f>'[17]เย็น '!F51+'[17]เช้า '!F51+[17]บ่าย!F51</f>
        <v>0</v>
      </c>
      <c r="G51" s="27">
        <f>'[17]เย็น '!G51+'[17]เช้า '!G51+[17]บ่าย!G51</f>
        <v>0</v>
      </c>
      <c r="H51" s="27">
        <f>'[17]เย็น '!H51+'[17]เช้า '!H51+[17]บ่าย!H51</f>
        <v>0</v>
      </c>
      <c r="I51" s="27">
        <f>'[17]เย็น '!I51+'[17]เช้า '!I51+[17]บ่าย!I51</f>
        <v>0</v>
      </c>
      <c r="J51" s="27">
        <f t="shared" si="0"/>
        <v>0</v>
      </c>
      <c r="K51" s="27">
        <f>'[17]เย็น '!J51+'[17]เช้า '!J51+[17]บ่าย!J51</f>
        <v>0</v>
      </c>
      <c r="L51" s="27">
        <f>'[17]เย็น '!K51+'[17]เช้า '!K51+[17]บ่าย!K51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ht="22.2" customHeight="1" x14ac:dyDescent="0.35">
      <c r="B52" s="21">
        <v>1111069</v>
      </c>
      <c r="C52" s="26" t="s">
        <v>19</v>
      </c>
      <c r="D52" s="27">
        <f>'[17]เย็น '!D52+'[17]เช้า '!D52+[17]บ่าย!D52</f>
        <v>0</v>
      </c>
      <c r="E52" s="27">
        <f>'[17]เย็น '!E52+'[17]เช้า '!E52+[17]บ่าย!E52</f>
        <v>0</v>
      </c>
      <c r="F52" s="27">
        <f>'[17]เย็น '!F52+'[17]เช้า '!F52+[17]บ่าย!F52</f>
        <v>0</v>
      </c>
      <c r="G52" s="27">
        <f>'[17]เย็น '!G52+'[17]เช้า '!G52+[17]บ่าย!G52</f>
        <v>0</v>
      </c>
      <c r="H52" s="27">
        <f>'[17]เย็น '!H52+'[17]เช้า '!H52+[17]บ่าย!H52</f>
        <v>0</v>
      </c>
      <c r="I52" s="27">
        <f>'[17]เย็น '!I52+'[17]เช้า '!I52+[17]บ่าย!I52</f>
        <v>0</v>
      </c>
      <c r="J52" s="27">
        <f t="shared" si="0"/>
        <v>0</v>
      </c>
      <c r="K52" s="27">
        <f>'[17]เย็น '!J52+'[17]เช้า '!J52+[17]บ่าย!J52</f>
        <v>0</v>
      </c>
      <c r="L52" s="27">
        <f>'[17]เย็น '!K52+'[17]เช้า '!K52+[17]บ่าย!K52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ht="22.2" customHeight="1" x14ac:dyDescent="0.25">
      <c r="B53" s="21">
        <v>1111070</v>
      </c>
      <c r="C53" s="26" t="s">
        <v>20</v>
      </c>
      <c r="D53" s="27">
        <f>'[17]เย็น '!D53+'[17]เช้า '!D53+[17]บ่าย!D53</f>
        <v>0</v>
      </c>
      <c r="E53" s="27">
        <f>'[17]เย็น '!E53+'[17]เช้า '!E53+[17]บ่าย!E53</f>
        <v>0</v>
      </c>
      <c r="F53" s="27">
        <f>'[17]เย็น '!F53+'[17]เช้า '!F53+[17]บ่าย!F53</f>
        <v>0</v>
      </c>
      <c r="G53" s="27">
        <f>'[17]เย็น '!G53+'[17]เช้า '!G53+[17]บ่าย!G53</f>
        <v>0</v>
      </c>
      <c r="H53" s="27">
        <f>'[17]เย็น '!H53+'[17]เช้า '!H53+[17]บ่าย!H53</f>
        <v>0</v>
      </c>
      <c r="I53" s="27">
        <f>'[17]เย็น '!I53+'[17]เช้า '!I53+[17]บ่าย!I53</f>
        <v>0</v>
      </c>
      <c r="J53" s="27">
        <f t="shared" si="0"/>
        <v>0</v>
      </c>
      <c r="K53" s="27">
        <f>'[17]เย็น '!J53+'[17]เช้า '!J53+[17]บ่าย!J53</f>
        <v>0</v>
      </c>
      <c r="L53" s="27">
        <f>'[17]เย็น '!K53+'[17]เช้า '!K53+[17]บ่าย!K53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ht="22.2" customHeight="1" x14ac:dyDescent="0.25">
      <c r="B54" s="21">
        <v>1111071</v>
      </c>
      <c r="C54" s="26" t="s">
        <v>21</v>
      </c>
      <c r="D54" s="27">
        <f>'[17]เย็น '!D54+'[17]เช้า '!D54+[17]บ่าย!D54</f>
        <v>0</v>
      </c>
      <c r="E54" s="27">
        <f>'[17]เย็น '!E54+'[17]เช้า '!E54+[17]บ่าย!E54</f>
        <v>0</v>
      </c>
      <c r="F54" s="27">
        <f>'[17]เย็น '!F54+'[17]เช้า '!F54+[17]บ่าย!F54</f>
        <v>0</v>
      </c>
      <c r="G54" s="27">
        <f>'[17]เย็น '!G54+'[17]เช้า '!G54+[17]บ่าย!G54</f>
        <v>0</v>
      </c>
      <c r="H54" s="27">
        <f>'[17]เย็น '!H54+'[17]เช้า '!H54+[17]บ่าย!H54</f>
        <v>0</v>
      </c>
      <c r="I54" s="27">
        <f>'[17]เย็น '!I54+'[17]เช้า '!I54+[17]บ่าย!I54</f>
        <v>0</v>
      </c>
      <c r="J54" s="27">
        <f t="shared" si="0"/>
        <v>0</v>
      </c>
      <c r="K54" s="27">
        <f>'[17]เย็น '!J54+'[17]เช้า '!J54+[17]บ่าย!J54</f>
        <v>0</v>
      </c>
      <c r="L54" s="27">
        <f>'[17]เย็น '!K54+'[17]เช้า '!K54+[17]บ่าย!K54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customHeight="1" x14ac:dyDescent="0.25">
      <c r="B55" s="21">
        <v>1111001</v>
      </c>
      <c r="C55" s="26" t="s">
        <v>22</v>
      </c>
      <c r="D55" s="27">
        <f>'[17]เย็น '!D55+'[17]เช้า '!D55+[17]บ่าย!D55</f>
        <v>0</v>
      </c>
      <c r="E55" s="27">
        <f>'[17]เย็น '!E55+'[17]เช้า '!E55+[17]บ่าย!E55</f>
        <v>0</v>
      </c>
      <c r="F55" s="27">
        <f>'[17]เย็น '!F55+'[17]เช้า '!F55+[17]บ่าย!F55</f>
        <v>0</v>
      </c>
      <c r="G55" s="27">
        <f>'[17]เย็น '!G55+'[17]เช้า '!G55+[17]บ่าย!G55</f>
        <v>0</v>
      </c>
      <c r="H55" s="27">
        <f>'[17]เย็น '!H55+'[17]เช้า '!H55+[17]บ่าย!H55</f>
        <v>0</v>
      </c>
      <c r="I55" s="27">
        <f>'[17]เย็น '!I55+'[17]เช้า '!I55+[17]บ่าย!I55</f>
        <v>0</v>
      </c>
      <c r="J55" s="27">
        <f t="shared" si="0"/>
        <v>0</v>
      </c>
      <c r="K55" s="27">
        <f>'[17]เย็น '!J55+'[17]เช้า '!J55+[17]บ่าย!J55</f>
        <v>0</v>
      </c>
      <c r="L55" s="27">
        <f>'[17]เย็น '!K55+'[17]เช้า '!K55+[17]บ่าย!K55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ht="22.2" customHeight="1" x14ac:dyDescent="0.25">
      <c r="B56" s="21">
        <v>1111074</v>
      </c>
      <c r="C56" s="26" t="s">
        <v>23</v>
      </c>
      <c r="D56" s="27">
        <f>'[17]เย็น '!D56+'[17]เช้า '!D56+[17]บ่าย!D56</f>
        <v>0</v>
      </c>
      <c r="E56" s="27">
        <f>'[17]เย็น '!E56+'[17]เช้า '!E56+[17]บ่าย!E56</f>
        <v>0</v>
      </c>
      <c r="F56" s="27">
        <f>'[17]เย็น '!F56+'[17]เช้า '!F56+[17]บ่าย!F56</f>
        <v>0</v>
      </c>
      <c r="G56" s="27">
        <f>'[17]เย็น '!G56+'[17]เช้า '!G56+[17]บ่าย!G56</f>
        <v>0</v>
      </c>
      <c r="H56" s="27">
        <f>'[17]เย็น '!H56+'[17]เช้า '!H56+[17]บ่าย!H56</f>
        <v>0</v>
      </c>
      <c r="I56" s="27">
        <f>'[17]เย็น '!I56+'[17]เช้า '!I56+[17]บ่าย!I56</f>
        <v>0</v>
      </c>
      <c r="J56" s="27">
        <f t="shared" si="0"/>
        <v>0</v>
      </c>
      <c r="K56" s="27">
        <f>'[17]เย็น '!J56+'[17]เช้า '!J56+[17]บ่าย!J56</f>
        <v>0</v>
      </c>
      <c r="L56" s="27">
        <f>'[17]เย็น '!K56+'[17]เช้า '!K56+[17]บ่าย!K56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ht="22.2" customHeight="1" x14ac:dyDescent="0.25">
      <c r="B57" s="21">
        <v>1111075</v>
      </c>
      <c r="C57" s="26" t="s">
        <v>24</v>
      </c>
      <c r="D57" s="27">
        <f>'[17]เย็น '!D57+'[17]เช้า '!D57+[17]บ่าย!D57</f>
        <v>0</v>
      </c>
      <c r="E57" s="27">
        <f>'[17]เย็น '!E57+'[17]เช้า '!E57+[17]บ่าย!E57</f>
        <v>0</v>
      </c>
      <c r="F57" s="27">
        <f>'[17]เย็น '!F57+'[17]เช้า '!F57+[17]บ่าย!F57</f>
        <v>0</v>
      </c>
      <c r="G57" s="27">
        <f>'[17]เย็น '!G57+'[17]เช้า '!G57+[17]บ่าย!G57</f>
        <v>0</v>
      </c>
      <c r="H57" s="27">
        <f>'[17]เย็น '!H57+'[17]เช้า '!H57+[17]บ่าย!H57</f>
        <v>0</v>
      </c>
      <c r="I57" s="27">
        <f>'[17]เย็น '!I57+'[17]เช้า '!I57+[17]บ่าย!I57</f>
        <v>0</v>
      </c>
      <c r="J57" s="27">
        <f t="shared" si="0"/>
        <v>0</v>
      </c>
      <c r="K57" s="27">
        <f>'[17]เย็น '!J57+'[17]เช้า '!J57+[17]บ่าย!J57</f>
        <v>0</v>
      </c>
      <c r="L57" s="27">
        <f>'[17]เย็น '!K57+'[17]เช้า '!K57+[17]บ่าย!K57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ht="22.2" customHeight="1" x14ac:dyDescent="0.25">
      <c r="B58" s="21">
        <v>1111076</v>
      </c>
      <c r="C58" s="26" t="s">
        <v>25</v>
      </c>
      <c r="D58" s="27">
        <f>'[17]เย็น '!D58+'[17]เช้า '!D58+[17]บ่าย!D58</f>
        <v>0</v>
      </c>
      <c r="E58" s="27">
        <f>'[17]เย็น '!E58+'[17]เช้า '!E58+[17]บ่าย!E58</f>
        <v>0</v>
      </c>
      <c r="F58" s="27">
        <f>'[17]เย็น '!F58+'[17]เช้า '!F58+[17]บ่าย!F58</f>
        <v>0</v>
      </c>
      <c r="G58" s="27">
        <f>'[17]เย็น '!G58+'[17]เช้า '!G58+[17]บ่าย!G58</f>
        <v>0</v>
      </c>
      <c r="H58" s="27">
        <f>'[17]เย็น '!H58+'[17]เช้า '!H58+[17]บ่าย!H58</f>
        <v>0</v>
      </c>
      <c r="I58" s="27">
        <f>'[17]เย็น '!I58+'[17]เช้า '!I58+[17]บ่าย!I58</f>
        <v>0</v>
      </c>
      <c r="J58" s="27">
        <f t="shared" si="0"/>
        <v>0</v>
      </c>
      <c r="K58" s="27">
        <f>'[17]เย็น '!J58+'[17]เช้า '!J58+[17]บ่าย!J58</f>
        <v>0</v>
      </c>
      <c r="L58" s="27">
        <f>'[17]เย็น '!K58+'[17]เช้า '!K58+[17]บ่าย!K58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ht="22.2" customHeight="1" x14ac:dyDescent="0.25">
      <c r="B59" s="21">
        <v>1111077</v>
      </c>
      <c r="C59" s="26" t="s">
        <v>26</v>
      </c>
      <c r="D59" s="27">
        <f>'[17]เย็น '!D59+'[17]เช้า '!D59+[17]บ่าย!D59</f>
        <v>0</v>
      </c>
      <c r="E59" s="27">
        <f>'[17]เย็น '!E59+'[17]เช้า '!E59+[17]บ่าย!E59</f>
        <v>0</v>
      </c>
      <c r="F59" s="27">
        <f>'[17]เย็น '!F59+'[17]เช้า '!F59+[17]บ่าย!F59</f>
        <v>0</v>
      </c>
      <c r="G59" s="27">
        <f>'[17]เย็น '!G59+'[17]เช้า '!G59+[17]บ่าย!G59</f>
        <v>0</v>
      </c>
      <c r="H59" s="27">
        <f>'[17]เย็น '!H59+'[17]เช้า '!H59+[17]บ่าย!H59</f>
        <v>0</v>
      </c>
      <c r="I59" s="27">
        <f>'[17]เย็น '!I59+'[17]เช้า '!I59+[17]บ่าย!I59</f>
        <v>0</v>
      </c>
      <c r="J59" s="27">
        <f t="shared" si="0"/>
        <v>0</v>
      </c>
      <c r="K59" s="27">
        <f>'[17]เย็น '!J59+'[17]เช้า '!J59+[17]บ่าย!J59</f>
        <v>0</v>
      </c>
      <c r="L59" s="27">
        <f>'[17]เย็น '!K59+'[17]เช้า '!K59+[17]บ่าย!K59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ht="22.2" customHeight="1" x14ac:dyDescent="0.25">
      <c r="B60" s="21">
        <v>1111078</v>
      </c>
      <c r="C60" s="26" t="s">
        <v>65</v>
      </c>
      <c r="D60" s="27">
        <f>'[17]เย็น '!D60+'[17]เช้า '!D60+[17]บ่าย!D60</f>
        <v>0</v>
      </c>
      <c r="E60" s="27">
        <f>'[17]เย็น '!E60+'[17]เช้า '!E60+[17]บ่าย!E60</f>
        <v>0</v>
      </c>
      <c r="F60" s="27">
        <f>'[17]เย็น '!F60+'[17]เช้า '!F60+[17]บ่าย!F60</f>
        <v>0</v>
      </c>
      <c r="G60" s="27">
        <f>'[17]เย็น '!G60+'[17]เช้า '!G60+[17]บ่าย!G60</f>
        <v>0</v>
      </c>
      <c r="H60" s="27">
        <f>'[17]เย็น '!H60+'[17]เช้า '!H60+[17]บ่าย!H60</f>
        <v>0</v>
      </c>
      <c r="I60" s="27">
        <f>'[17]เย็น '!I60+'[17]เช้า '!I60+[17]บ่าย!I60</f>
        <v>0</v>
      </c>
      <c r="J60" s="27">
        <f t="shared" si="0"/>
        <v>0</v>
      </c>
      <c r="K60" s="27">
        <f>'[17]เย็น '!J60+'[17]เช้า '!J60+[17]บ่าย!J60</f>
        <v>0</v>
      </c>
      <c r="L60" s="27">
        <f>'[17]เย็น '!K60+'[17]เช้า '!K60+[17]บ่าย!K60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ht="22.2" customHeight="1" x14ac:dyDescent="0.25">
      <c r="B61" s="21">
        <v>1111079</v>
      </c>
      <c r="C61" s="26" t="s">
        <v>27</v>
      </c>
      <c r="D61" s="27">
        <f>'[17]เย็น '!D61+'[17]เช้า '!D61+[17]บ่าย!D61</f>
        <v>0</v>
      </c>
      <c r="E61" s="27">
        <f>'[17]เย็น '!E61+'[17]เช้า '!E61+[17]บ่าย!E61</f>
        <v>0</v>
      </c>
      <c r="F61" s="27">
        <f>'[17]เย็น '!F61+'[17]เช้า '!F61+[17]บ่าย!F61</f>
        <v>0</v>
      </c>
      <c r="G61" s="27">
        <f>'[17]เย็น '!G61+'[17]เช้า '!G61+[17]บ่าย!G61</f>
        <v>0</v>
      </c>
      <c r="H61" s="27">
        <f>'[17]เย็น '!H61+'[17]เช้า '!H61+[17]บ่าย!H61</f>
        <v>0</v>
      </c>
      <c r="I61" s="27">
        <f>'[17]เย็น '!I61+'[17]เช้า '!I61+[17]บ่าย!I61</f>
        <v>0</v>
      </c>
      <c r="J61" s="27">
        <f t="shared" si="0"/>
        <v>0</v>
      </c>
      <c r="K61" s="27">
        <f>'[17]เย็น '!J61+'[17]เช้า '!J61+[17]บ่าย!J61</f>
        <v>0</v>
      </c>
      <c r="L61" s="27">
        <f>'[17]เย็น '!K61+'[17]เช้า '!K61+[17]บ่าย!K61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ht="22.2" customHeight="1" x14ac:dyDescent="0.25">
      <c r="B62" s="21">
        <v>1111080</v>
      </c>
      <c r="C62" s="26" t="s">
        <v>28</v>
      </c>
      <c r="D62" s="27">
        <f>'[17]เย็น '!D62+'[17]เช้า '!D62+[17]บ่าย!D62</f>
        <v>0</v>
      </c>
      <c r="E62" s="27">
        <f>'[17]เย็น '!E62+'[17]เช้า '!E62+[17]บ่าย!E62</f>
        <v>0</v>
      </c>
      <c r="F62" s="27">
        <f>'[17]เย็น '!F62+'[17]เช้า '!F62+[17]บ่าย!F62</f>
        <v>0</v>
      </c>
      <c r="G62" s="27">
        <f>'[17]เย็น '!G62+'[17]เช้า '!G62+[17]บ่าย!G62</f>
        <v>0</v>
      </c>
      <c r="H62" s="27">
        <f>'[17]เย็น '!H62+'[17]เช้า '!H62+[17]บ่าย!H62</f>
        <v>0</v>
      </c>
      <c r="I62" s="27">
        <f>'[17]เย็น '!I62+'[17]เช้า '!I62+[17]บ่าย!I62</f>
        <v>0</v>
      </c>
      <c r="J62" s="27">
        <f t="shared" si="0"/>
        <v>0</v>
      </c>
      <c r="K62" s="27">
        <f>'[17]เย็น '!J62+'[17]เช้า '!J62+[17]บ่าย!J62</f>
        <v>0</v>
      </c>
      <c r="L62" s="27">
        <f>'[17]เย็น '!K62+'[17]เช้า '!K62+[17]บ่าย!K62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ht="22.2" customHeight="1" x14ac:dyDescent="0.25">
      <c r="B63" s="21">
        <v>1111081</v>
      </c>
      <c r="C63" s="26" t="s">
        <v>29</v>
      </c>
      <c r="D63" s="27">
        <f>'[17]เย็น '!D63+'[17]เช้า '!D63+[17]บ่าย!D63</f>
        <v>0</v>
      </c>
      <c r="E63" s="27">
        <f>'[17]เย็น '!E63+'[17]เช้า '!E63+[17]บ่าย!E63</f>
        <v>0</v>
      </c>
      <c r="F63" s="27">
        <f>'[17]เย็น '!F63+'[17]เช้า '!F63+[17]บ่าย!F63</f>
        <v>0</v>
      </c>
      <c r="G63" s="27">
        <f>'[17]เย็น '!G63+'[17]เช้า '!G63+[17]บ่าย!G63</f>
        <v>0</v>
      </c>
      <c r="H63" s="27">
        <f>'[17]เย็น '!H63+'[17]เช้า '!H63+[17]บ่าย!H63</f>
        <v>0</v>
      </c>
      <c r="I63" s="27">
        <f>'[17]เย็น '!I63+'[17]เช้า '!I63+[17]บ่าย!I63</f>
        <v>0</v>
      </c>
      <c r="J63" s="27">
        <f t="shared" si="0"/>
        <v>0</v>
      </c>
      <c r="K63" s="27">
        <f>'[17]เย็น '!J63+'[17]เช้า '!J63+[17]บ่าย!J63</f>
        <v>0</v>
      </c>
      <c r="L63" s="27">
        <f>'[17]เย็น '!K63+'[17]เช้า '!K63+[17]บ่าย!K63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ht="22.2" customHeight="1" x14ac:dyDescent="0.25">
      <c r="B64" s="21">
        <v>1111082</v>
      </c>
      <c r="C64" s="26" t="s">
        <v>30</v>
      </c>
      <c r="D64" s="27">
        <f>'[17]เย็น '!D64+'[17]เช้า '!D64+[17]บ่าย!D64</f>
        <v>0</v>
      </c>
      <c r="E64" s="27">
        <f>'[17]เย็น '!E64+'[17]เช้า '!E64+[17]บ่าย!E64</f>
        <v>0</v>
      </c>
      <c r="F64" s="27">
        <f>'[17]เย็น '!F64+'[17]เช้า '!F64+[17]บ่าย!F64</f>
        <v>0</v>
      </c>
      <c r="G64" s="27">
        <f>'[17]เย็น '!G64+'[17]เช้า '!G64+[17]บ่าย!G64</f>
        <v>0</v>
      </c>
      <c r="H64" s="27">
        <f>'[17]เย็น '!H64+'[17]เช้า '!H64+[17]บ่าย!H64</f>
        <v>0</v>
      </c>
      <c r="I64" s="27">
        <f>'[17]เย็น '!I64+'[17]เช้า '!I64+[17]บ่าย!I64</f>
        <v>0</v>
      </c>
      <c r="J64" s="27">
        <f t="shared" si="0"/>
        <v>0</v>
      </c>
      <c r="K64" s="27">
        <f>'[17]เย็น '!J64+'[17]เช้า '!J64+[17]บ่าย!J64</f>
        <v>0</v>
      </c>
      <c r="L64" s="27">
        <f>'[17]เย็น '!K64+'[17]เช้า '!K64+[17]บ่าย!K64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ht="22.2" customHeight="1" x14ac:dyDescent="0.35">
      <c r="B65" s="21">
        <v>1111083</v>
      </c>
      <c r="C65" s="26" t="s">
        <v>31</v>
      </c>
      <c r="D65" s="27">
        <f>'[17]เย็น '!D65+'[17]เช้า '!D65+[17]บ่าย!D65</f>
        <v>0</v>
      </c>
      <c r="E65" s="27">
        <f>'[17]เย็น '!E65+'[17]เช้า '!E65+[17]บ่าย!E65</f>
        <v>0</v>
      </c>
      <c r="F65" s="27">
        <f>'[17]เย็น '!F65+'[17]เช้า '!F65+[17]บ่าย!F65</f>
        <v>0</v>
      </c>
      <c r="G65" s="27">
        <f>'[17]เย็น '!G65+'[17]เช้า '!G65+[17]บ่าย!G65</f>
        <v>0</v>
      </c>
      <c r="H65" s="27">
        <f>'[17]เย็น '!H65+'[17]เช้า '!H65+[17]บ่าย!H65</f>
        <v>0</v>
      </c>
      <c r="I65" s="27">
        <f>'[17]เย็น '!I65+'[17]เช้า '!I65+[17]บ่าย!I65</f>
        <v>0</v>
      </c>
      <c r="J65" s="27">
        <f t="shared" si="0"/>
        <v>0</v>
      </c>
      <c r="K65" s="27">
        <f>'[17]เย็น '!J65+'[17]เช้า '!J65+[17]บ่าย!J65</f>
        <v>0</v>
      </c>
      <c r="L65" s="27">
        <f>'[17]เย็น '!K65+'[17]เช้า '!K65+[17]บ่าย!K65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customHeight="1" x14ac:dyDescent="0.25">
      <c r="B66" s="21">
        <v>1111010</v>
      </c>
      <c r="C66" s="26" t="s">
        <v>111</v>
      </c>
      <c r="D66" s="27">
        <f>[17]บ่าย!D66+'[17]เช้า '!D66+'[17]เย็น '!D66</f>
        <v>0</v>
      </c>
      <c r="E66" s="27">
        <f>[17]บ่าย!E66+'[17]เช้า '!E66+'[17]เย็น '!E66</f>
        <v>0</v>
      </c>
      <c r="F66" s="27">
        <f>[17]บ่าย!F66+'[17]เช้า '!F66+'[17]เย็น '!F66</f>
        <v>0</v>
      </c>
      <c r="G66" s="27">
        <f>[17]บ่าย!G66+'[17]เช้า '!G66+'[17]เย็น '!G66</f>
        <v>0</v>
      </c>
      <c r="H66" s="27">
        <f>[17]บ่าย!H66+'[17]เช้า '!H66+'[17]เย็น '!H66</f>
        <v>0</v>
      </c>
      <c r="I66" s="27">
        <f>[17]บ่าย!I66+'[17]เช้า '!I66+'[17]เย็น '!I66</f>
        <v>0</v>
      </c>
      <c r="J66" s="27">
        <f t="shared" si="0"/>
        <v>0</v>
      </c>
      <c r="K66" s="27">
        <f>[17]บ่าย!J66+'[17]เช้า '!J66+'[17]เย็น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customHeight="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'[17]เย็น '!D69+'[17]เช้า '!D69+[17]บ่าย!D69</f>
        <v>0</v>
      </c>
      <c r="E69" s="27">
        <f>'[17]เย็น '!E69+'[17]เช้า '!E69+[17]บ่าย!E69</f>
        <v>2</v>
      </c>
      <c r="F69" s="27">
        <f>'[17]เย็น '!F69+'[17]เช้า '!F69+[17]บ่าย!F69</f>
        <v>10</v>
      </c>
      <c r="G69" s="27">
        <f>'[17]เย็น '!G69+'[17]เช้า '!G69+[17]บ่าย!G69</f>
        <v>9</v>
      </c>
      <c r="H69" s="27">
        <f>'[17]เย็น '!H69+'[17]เช้า '!H69+[17]บ่าย!H69</f>
        <v>0</v>
      </c>
      <c r="I69" s="27">
        <f>'[17]เย็น '!I69+'[17]เช้า '!I69+[17]บ่าย!I69</f>
        <v>0</v>
      </c>
      <c r="J69" s="27">
        <f t="shared" si="0"/>
        <v>9</v>
      </c>
      <c r="K69" s="27">
        <f>'[17]เย็น '!J69+'[17]เช้า '!J69+[17]บ่าย!J69</f>
        <v>0</v>
      </c>
      <c r="L69" s="27">
        <f>'[17]เย็น '!K69+'[17]เช้า '!K69+[17]บ่าย!K69</f>
        <v>0</v>
      </c>
      <c r="M69" s="28">
        <f t="shared" si="1"/>
        <v>21</v>
      </c>
      <c r="N69" s="21">
        <v>120</v>
      </c>
      <c r="O69" s="21">
        <v>1</v>
      </c>
      <c r="P69" s="21"/>
      <c r="Q69" s="21">
        <v>50</v>
      </c>
      <c r="R69" s="29">
        <f t="shared" ref="R69:R88" si="3">(N69+O69+P69+Q69)-M69</f>
        <v>150</v>
      </c>
    </row>
    <row r="70" spans="2:21" ht="22.2" customHeight="1" x14ac:dyDescent="0.25">
      <c r="B70" s="21">
        <v>1111023</v>
      </c>
      <c r="C70" s="37" t="s">
        <v>113</v>
      </c>
      <c r="D70" s="27">
        <f>'[17]เย็น '!D70+'[17]เช้า '!D70+[17]บ่าย!D70</f>
        <v>0</v>
      </c>
      <c r="E70" s="27">
        <f>'[17]เย็น '!E70+'[17]เช้า '!E70+[17]บ่าย!E70</f>
        <v>0</v>
      </c>
      <c r="F70" s="27">
        <f>'[17]เย็น '!F70+'[17]เช้า '!F70+[17]บ่าย!F70</f>
        <v>0</v>
      </c>
      <c r="G70" s="27">
        <f>'[17]เย็น '!G70+'[17]เช้า '!G70+[17]บ่าย!G70</f>
        <v>0</v>
      </c>
      <c r="H70" s="27">
        <f>'[17]เย็น '!H70+'[17]เช้า '!H70+[17]บ่าย!H70</f>
        <v>0</v>
      </c>
      <c r="I70" s="27">
        <f>'[17]เย็น '!I70+'[17]เช้า '!I70+[17]บ่าย!I70</f>
        <v>0</v>
      </c>
      <c r="J70" s="27">
        <f t="shared" si="0"/>
        <v>0</v>
      </c>
      <c r="K70" s="27">
        <f>'[17]เย็น '!J70+'[17]เช้า '!J70+[17]บ่าย!J70</f>
        <v>0</v>
      </c>
      <c r="L70" s="27">
        <f>'[17]เย็น '!K70+'[17]เช้า '!K70+[17]บ่าย!K70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ht="22.2" customHeight="1" x14ac:dyDescent="0.25">
      <c r="B71" s="21">
        <v>1111016</v>
      </c>
      <c r="C71" s="37" t="s">
        <v>114</v>
      </c>
      <c r="D71" s="27">
        <f>'[17]เย็น '!D71+'[17]เช้า '!D71+[17]บ่าย!D71</f>
        <v>0</v>
      </c>
      <c r="E71" s="27">
        <f>'[17]เย็น '!E71+'[17]เช้า '!E71+[17]บ่าย!E71</f>
        <v>0</v>
      </c>
      <c r="F71" s="27">
        <f>'[17]เย็น '!F71+'[17]เช้า '!F71+[17]บ่าย!F71</f>
        <v>0</v>
      </c>
      <c r="G71" s="27">
        <f>'[17]เย็น '!G71+'[17]เช้า '!G71+[17]บ่าย!G71</f>
        <v>0</v>
      </c>
      <c r="H71" s="27">
        <f>'[17]เย็น '!H71+'[17]เช้า '!H71+[17]บ่าย!H71</f>
        <v>0</v>
      </c>
      <c r="I71" s="27">
        <f>'[17]เย็น '!I71+'[17]เช้า '!I71+[17]บ่าย!I71</f>
        <v>0</v>
      </c>
      <c r="J71" s="27">
        <f t="shared" si="0"/>
        <v>0</v>
      </c>
      <c r="K71" s="27">
        <f>'[17]เย็น '!J71+'[17]เช้า '!J71+[17]บ่าย!J71</f>
        <v>0</v>
      </c>
      <c r="L71" s="27">
        <f>'[17]เย็น '!K71+'[17]เช้า '!K71+[17]บ่าย!K71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ht="22.2" customHeight="1" x14ac:dyDescent="0.25">
      <c r="B72" s="21">
        <v>1111014</v>
      </c>
      <c r="C72" s="37" t="s">
        <v>115</v>
      </c>
      <c r="D72" s="27">
        <f>'[17]เย็น '!D72+'[17]เช้า '!D72+[17]บ่าย!D72</f>
        <v>0</v>
      </c>
      <c r="E72" s="27">
        <f>'[17]เย็น '!E72+'[17]เช้า '!E72+[17]บ่าย!E72</f>
        <v>0</v>
      </c>
      <c r="F72" s="27">
        <f>'[17]เย็น '!F72+'[17]เช้า '!F72+[17]บ่าย!F72</f>
        <v>0</v>
      </c>
      <c r="G72" s="27">
        <f>'[17]เย็น '!G72+'[17]เช้า '!G72+[17]บ่าย!G72</f>
        <v>0</v>
      </c>
      <c r="H72" s="27">
        <f>'[17]เย็น '!H72+'[17]เช้า '!H72+[17]บ่าย!H72</f>
        <v>0</v>
      </c>
      <c r="I72" s="27">
        <f>'[17]เย็น '!I72+'[17]เช้า '!I72+[17]บ่าย!I72</f>
        <v>0</v>
      </c>
      <c r="J72" s="27">
        <f t="shared" ref="J72:J135" si="4">+G72+H72+I72</f>
        <v>0</v>
      </c>
      <c r="K72" s="27">
        <f>'[17]เย็น '!J72+'[17]เช้า '!J72+[17]บ่าย!J72</f>
        <v>0</v>
      </c>
      <c r="L72" s="27">
        <f>'[17]เย็น '!K72+'[17]เช้า '!K72+[17]บ่าย!K72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ht="22.2" customHeight="1" x14ac:dyDescent="0.25">
      <c r="B73" s="21">
        <v>1111025</v>
      </c>
      <c r="C73" s="37" t="s">
        <v>116</v>
      </c>
      <c r="D73" s="27">
        <f>'[17]เย็น '!D73+'[17]เช้า '!D73+[17]บ่าย!D73</f>
        <v>0</v>
      </c>
      <c r="E73" s="27">
        <f>'[17]เย็น '!E73+'[17]เช้า '!E73+[17]บ่าย!E73</f>
        <v>0</v>
      </c>
      <c r="F73" s="27">
        <f>'[17]เย็น '!F73+'[17]เช้า '!F73+[17]บ่าย!F73</f>
        <v>0</v>
      </c>
      <c r="G73" s="27">
        <f>'[17]เย็น '!G73+'[17]เช้า '!G73+[17]บ่าย!G73</f>
        <v>0</v>
      </c>
      <c r="H73" s="27">
        <f>'[17]เย็น '!H73+'[17]เช้า '!H73+[17]บ่าย!H73</f>
        <v>0</v>
      </c>
      <c r="I73" s="27">
        <f>'[17]เย็น '!I73+'[17]เช้า '!I73+[17]บ่าย!I73</f>
        <v>0</v>
      </c>
      <c r="J73" s="27">
        <f t="shared" si="4"/>
        <v>0</v>
      </c>
      <c r="K73" s="27">
        <f>'[17]เย็น '!J73+'[17]เช้า '!J73+[17]บ่าย!J73</f>
        <v>0</v>
      </c>
      <c r="L73" s="27">
        <f>'[17]เย็น '!K73+'[17]เช้า '!K73+[17]บ่าย!K73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ht="22.2" customHeight="1" x14ac:dyDescent="0.25">
      <c r="B74" s="21">
        <v>1111018</v>
      </c>
      <c r="C74" s="37" t="s">
        <v>117</v>
      </c>
      <c r="D74" s="27">
        <f>'[17]เย็น '!D74+'[17]เช้า '!D74+[17]บ่าย!D74</f>
        <v>0</v>
      </c>
      <c r="E74" s="27">
        <f>'[17]เย็น '!E74+'[17]เช้า '!E74+[17]บ่าย!E74</f>
        <v>0</v>
      </c>
      <c r="F74" s="27">
        <f>'[17]เย็น '!F74+'[17]เช้า '!F74+[17]บ่าย!F74</f>
        <v>0</v>
      </c>
      <c r="G74" s="27">
        <f>'[17]เย็น '!G74+'[17]เช้า '!G74+[17]บ่าย!G74</f>
        <v>0</v>
      </c>
      <c r="H74" s="27">
        <f>'[17]เย็น '!H74+'[17]เช้า '!H74+[17]บ่าย!H74</f>
        <v>0</v>
      </c>
      <c r="I74" s="27">
        <f>'[17]เย็น '!I74+'[17]เช้า '!I74+[17]บ่าย!I74</f>
        <v>0</v>
      </c>
      <c r="J74" s="27">
        <f t="shared" si="4"/>
        <v>0</v>
      </c>
      <c r="K74" s="27">
        <f>'[17]เย็น '!J74+'[17]เช้า '!J74+[17]บ่าย!J74</f>
        <v>0</v>
      </c>
      <c r="L74" s="27">
        <f>'[17]เย็น '!K74+'[17]เช้า '!K74+[17]บ่าย!K74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ht="22.2" customHeight="1" x14ac:dyDescent="0.25">
      <c r="B75" s="21">
        <v>1111012</v>
      </c>
      <c r="C75" s="37" t="s">
        <v>118</v>
      </c>
      <c r="D75" s="27">
        <f>'[17]เย็น '!D75+'[17]เช้า '!D75+[17]บ่าย!D75</f>
        <v>0</v>
      </c>
      <c r="E75" s="27">
        <f>'[17]เย็น '!E75+'[17]เช้า '!E75+[17]บ่าย!E75</f>
        <v>0</v>
      </c>
      <c r="F75" s="27">
        <f>'[17]เย็น '!F75+'[17]เช้า '!F75+[17]บ่าย!F75</f>
        <v>0</v>
      </c>
      <c r="G75" s="27">
        <f>'[17]เย็น '!G75+'[17]เช้า '!G75+[17]บ่าย!G75</f>
        <v>0</v>
      </c>
      <c r="H75" s="27">
        <f>'[17]เย็น '!H75+'[17]เช้า '!H75+[17]บ่าย!H75</f>
        <v>0</v>
      </c>
      <c r="I75" s="27">
        <f>'[17]เย็น '!I75+'[17]เช้า '!I75+[17]บ่าย!I75</f>
        <v>0</v>
      </c>
      <c r="J75" s="27">
        <f t="shared" si="4"/>
        <v>0</v>
      </c>
      <c r="K75" s="27">
        <f>'[17]เย็น '!J75+'[17]เช้า '!J75+[17]บ่าย!J75</f>
        <v>0</v>
      </c>
      <c r="L75" s="27">
        <f>'[17]เย็น '!K75+'[17]เช้า '!K75+[17]บ่าย!K75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ht="22.2" customHeight="1" x14ac:dyDescent="0.25">
      <c r="B76" s="21">
        <v>1111020</v>
      </c>
      <c r="C76" s="37" t="s">
        <v>119</v>
      </c>
      <c r="D76" s="27">
        <f>'[17]เย็น '!D76+'[17]เช้า '!D76+[17]บ่าย!D76</f>
        <v>0</v>
      </c>
      <c r="E76" s="27">
        <f>'[17]เย็น '!E76+'[17]เช้า '!E76+[17]บ่าย!E76</f>
        <v>0</v>
      </c>
      <c r="F76" s="27">
        <f>'[17]เย็น '!F76+'[17]เช้า '!F76+[17]บ่าย!F76</f>
        <v>0</v>
      </c>
      <c r="G76" s="27">
        <f>'[17]เย็น '!G76+'[17]เช้า '!G76+[17]บ่าย!G76</f>
        <v>0</v>
      </c>
      <c r="H76" s="27">
        <f>'[17]เย็น '!H76+'[17]เช้า '!H76+[17]บ่าย!H76</f>
        <v>0</v>
      </c>
      <c r="I76" s="27">
        <f>'[17]เย็น '!I76+'[17]เช้า '!I76+[17]บ่าย!I76</f>
        <v>0</v>
      </c>
      <c r="J76" s="27">
        <f t="shared" si="4"/>
        <v>0</v>
      </c>
      <c r="K76" s="27">
        <f>'[17]เย็น '!J76+'[17]เช้า '!J76+[17]บ่าย!J76</f>
        <v>0</v>
      </c>
      <c r="L76" s="27">
        <f>'[17]เย็น '!K76+'[17]เช้า '!K76+[17]บ่าย!K76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customHeight="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ht="22.2" customHeight="1" x14ac:dyDescent="0.25">
      <c r="B79" s="21">
        <v>1111022</v>
      </c>
      <c r="C79" s="37" t="s">
        <v>121</v>
      </c>
      <c r="D79" s="27">
        <f>'[17]เย็น '!D79+'[17]เช้า '!D79+[17]บ่าย!D79</f>
        <v>0</v>
      </c>
      <c r="E79" s="27">
        <f>'[17]เย็น '!E79+'[17]เช้า '!E79+[17]บ่าย!E79</f>
        <v>0</v>
      </c>
      <c r="F79" s="27">
        <f>'[17]เย็น '!F79+'[17]เช้า '!F79+[17]บ่าย!F79</f>
        <v>0</v>
      </c>
      <c r="G79" s="27">
        <f>'[17]เย็น '!G79+'[17]เช้า '!G79+[17]บ่าย!G79</f>
        <v>0</v>
      </c>
      <c r="H79" s="27">
        <f>'[17]เย็น '!H79+'[17]เช้า '!H79+[17]บ่าย!H79</f>
        <v>0</v>
      </c>
      <c r="I79" s="27">
        <f>'[17]เย็น '!I79+'[17]เช้า '!I79+[17]บ่าย!I79</f>
        <v>0</v>
      </c>
      <c r="J79" s="27">
        <f t="shared" si="4"/>
        <v>0</v>
      </c>
      <c r="K79" s="27">
        <f>'[17]เย็น '!J79+'[17]เช้า '!J79+[17]บ่าย!J79</f>
        <v>0</v>
      </c>
      <c r="L79" s="27">
        <f>'[17]เย็น '!K79+'[17]เช้า '!K79+[17]บ่าย!K79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ht="22.2" customHeight="1" x14ac:dyDescent="0.25">
      <c r="B80" s="21">
        <v>1111015</v>
      </c>
      <c r="C80" s="37" t="s">
        <v>122</v>
      </c>
      <c r="D80" s="27">
        <f>'[17]เย็น '!D80+'[17]เช้า '!D80+[17]บ่าย!D80</f>
        <v>0</v>
      </c>
      <c r="E80" s="27">
        <f>'[17]เย็น '!E80+'[17]เช้า '!E80+[17]บ่าย!E80</f>
        <v>0</v>
      </c>
      <c r="F80" s="27">
        <f>'[17]เย็น '!F80+'[17]เช้า '!F80+[17]บ่าย!F80</f>
        <v>0</v>
      </c>
      <c r="G80" s="27">
        <f>'[17]เย็น '!G80+'[17]เช้า '!G80+[17]บ่าย!G80</f>
        <v>0</v>
      </c>
      <c r="H80" s="27">
        <f>'[17]เย็น '!H80+'[17]เช้า '!H80+[17]บ่าย!H80</f>
        <v>0</v>
      </c>
      <c r="I80" s="27">
        <f>'[17]เย็น '!I80+'[17]เช้า '!I80+[17]บ่าย!I80</f>
        <v>0</v>
      </c>
      <c r="J80" s="27">
        <f t="shared" si="4"/>
        <v>0</v>
      </c>
      <c r="K80" s="27">
        <f>'[17]เย็น '!J80+'[17]เช้า '!J80+[17]บ่าย!J80</f>
        <v>0</v>
      </c>
      <c r="L80" s="27">
        <f>'[17]เย็น '!K80+'[17]เช้า '!K80+[17]บ่าย!K80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ht="22.2" customHeight="1" x14ac:dyDescent="0.25">
      <c r="B81" s="21">
        <v>1111013</v>
      </c>
      <c r="C81" s="37" t="s">
        <v>123</v>
      </c>
      <c r="D81" s="27">
        <f>'[17]เย็น '!D81+'[17]เช้า '!D81+[17]บ่าย!D81</f>
        <v>0</v>
      </c>
      <c r="E81" s="27">
        <f>'[17]เย็น '!E81+'[17]เช้า '!E81+[17]บ่าย!E81</f>
        <v>0</v>
      </c>
      <c r="F81" s="27">
        <f>'[17]เย็น '!F81+'[17]เช้า '!F81+[17]บ่าย!F81</f>
        <v>0</v>
      </c>
      <c r="G81" s="27">
        <f>'[17]เย็น '!G81+'[17]เช้า '!G81+[17]บ่าย!G81</f>
        <v>0</v>
      </c>
      <c r="H81" s="27">
        <f>'[17]เย็น '!H81+'[17]เช้า '!H81+[17]บ่าย!H81</f>
        <v>0</v>
      </c>
      <c r="I81" s="27">
        <f>'[17]เย็น '!I81+'[17]เช้า '!I81+[17]บ่าย!I81</f>
        <v>0</v>
      </c>
      <c r="J81" s="27">
        <f t="shared" si="4"/>
        <v>0</v>
      </c>
      <c r="K81" s="27">
        <f>'[17]เย็น '!J81+'[17]เช้า '!J81+[17]บ่าย!J81</f>
        <v>0</v>
      </c>
      <c r="L81" s="27">
        <f>'[17]เย็น '!K81+'[17]เช้า '!K81+[17]บ่าย!K81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ht="22.2" customHeight="1" x14ac:dyDescent="0.25">
      <c r="B82" s="21">
        <v>1111024</v>
      </c>
      <c r="C82" s="37" t="s">
        <v>124</v>
      </c>
      <c r="D82" s="27">
        <f>'[17]เย็น '!D82+'[17]เช้า '!D82+[17]บ่าย!D82</f>
        <v>0</v>
      </c>
      <c r="E82" s="27">
        <f>'[17]เย็น '!E82+'[17]เช้า '!E82+[17]บ่าย!E82</f>
        <v>0</v>
      </c>
      <c r="F82" s="27">
        <f>'[17]เย็น '!F82+'[17]เช้า '!F82+[17]บ่าย!F82</f>
        <v>0</v>
      </c>
      <c r="G82" s="27">
        <f>'[17]เย็น '!G82+'[17]เช้า '!G82+[17]บ่าย!G82</f>
        <v>0</v>
      </c>
      <c r="H82" s="27">
        <f>'[17]เย็น '!H82+'[17]เช้า '!H82+[17]บ่าย!H82</f>
        <v>0</v>
      </c>
      <c r="I82" s="27">
        <f>'[17]เย็น '!I82+'[17]เช้า '!I82+[17]บ่าย!I82</f>
        <v>0</v>
      </c>
      <c r="J82" s="27">
        <f t="shared" si="4"/>
        <v>0</v>
      </c>
      <c r="K82" s="27">
        <f>'[17]เย็น '!J82+'[17]เช้า '!J82+[17]บ่าย!J82</f>
        <v>0</v>
      </c>
      <c r="L82" s="27">
        <f>'[17]เย็น '!K82+'[17]เช้า '!K82+[17]บ่าย!K82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ht="22.2" customHeight="1" x14ac:dyDescent="0.25">
      <c r="B83" s="21">
        <v>1111017</v>
      </c>
      <c r="C83" s="37" t="s">
        <v>125</v>
      </c>
      <c r="D83" s="27">
        <f>'[17]เย็น '!D83+'[17]เช้า '!D83+[17]บ่าย!D83</f>
        <v>0</v>
      </c>
      <c r="E83" s="27">
        <f>'[17]เย็น '!E83+'[17]เช้า '!E83+[17]บ่าย!E83</f>
        <v>0</v>
      </c>
      <c r="F83" s="27">
        <f>'[17]เย็น '!F83+'[17]เช้า '!F83+[17]บ่าย!F83</f>
        <v>0</v>
      </c>
      <c r="G83" s="27">
        <f>'[17]เย็น '!G83+'[17]เช้า '!G83+[17]บ่าย!G83</f>
        <v>0</v>
      </c>
      <c r="H83" s="27">
        <f>'[17]เย็น '!H83+'[17]เช้า '!H83+[17]บ่าย!H83</f>
        <v>0</v>
      </c>
      <c r="I83" s="27">
        <f>'[17]เย็น '!I83+'[17]เช้า '!I83+[17]บ่าย!I83</f>
        <v>0</v>
      </c>
      <c r="J83" s="27">
        <f t="shared" si="4"/>
        <v>0</v>
      </c>
      <c r="K83" s="27">
        <f>'[17]เย็น '!J83+'[17]เช้า '!J83+[17]บ่าย!J83</f>
        <v>0</v>
      </c>
      <c r="L83" s="27">
        <f>'[17]เย็น '!K83+'[17]เช้า '!K83+[17]บ่าย!K83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ht="22.2" customHeight="1" x14ac:dyDescent="0.25">
      <c r="B84" s="21">
        <v>1111011</v>
      </c>
      <c r="C84" s="37" t="s">
        <v>126</v>
      </c>
      <c r="D84" s="27">
        <f>'[17]เย็น '!D84+'[17]เช้า '!D84+[17]บ่าย!D84</f>
        <v>0</v>
      </c>
      <c r="E84" s="27">
        <f>'[17]เย็น '!E84+'[17]เช้า '!E84+[17]บ่าย!E84</f>
        <v>0</v>
      </c>
      <c r="F84" s="27">
        <f>'[17]เย็น '!F84+'[17]เช้า '!F84+[17]บ่าย!F84</f>
        <v>0</v>
      </c>
      <c r="G84" s="27">
        <f>'[17]เย็น '!G84+'[17]เช้า '!G84+[17]บ่าย!G84</f>
        <v>0</v>
      </c>
      <c r="H84" s="27">
        <f>'[17]เย็น '!H84+'[17]เช้า '!H84+[17]บ่าย!H84</f>
        <v>0</v>
      </c>
      <c r="I84" s="27">
        <f>'[17]เย็น '!I84+'[17]เช้า '!I84+[17]บ่าย!I84</f>
        <v>0</v>
      </c>
      <c r="J84" s="27">
        <f t="shared" si="4"/>
        <v>0</v>
      </c>
      <c r="K84" s="27">
        <f>'[17]เย็น '!J84+'[17]เช้า '!J84+[17]บ่าย!J84</f>
        <v>0</v>
      </c>
      <c r="L84" s="27">
        <f>'[17]เย็น '!K84+'[17]เช้า '!K84+[17]บ่าย!K84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ht="22.2" customHeight="1" x14ac:dyDescent="0.25">
      <c r="B85" s="21">
        <v>1111019</v>
      </c>
      <c r="C85" s="37" t="s">
        <v>127</v>
      </c>
      <c r="D85" s="27">
        <f>'[17]เย็น '!D85+'[17]เช้า '!D85+[17]บ่าย!D85</f>
        <v>0</v>
      </c>
      <c r="E85" s="27">
        <f>'[17]เย็น '!E85+'[17]เช้า '!E85+[17]บ่าย!E85</f>
        <v>0</v>
      </c>
      <c r="F85" s="27">
        <f>'[17]เย็น '!F85+'[17]เช้า '!F85+[17]บ่าย!F85</f>
        <v>0</v>
      </c>
      <c r="G85" s="27">
        <f>'[17]เย็น '!G85+'[17]เช้า '!G85+[17]บ่าย!G85</f>
        <v>0</v>
      </c>
      <c r="H85" s="27">
        <f>'[17]เย็น '!H85+'[17]เช้า '!H85+[17]บ่าย!H85</f>
        <v>0</v>
      </c>
      <c r="I85" s="27">
        <f>'[17]เย็น '!I85+'[17]เช้า '!I85+[17]บ่าย!I85</f>
        <v>0</v>
      </c>
      <c r="J85" s="27">
        <f t="shared" si="4"/>
        <v>0</v>
      </c>
      <c r="K85" s="27">
        <f>'[17]เย็น '!J85+'[17]เช้า '!J85+[17]บ่าย!J85</f>
        <v>0</v>
      </c>
      <c r="L85" s="27">
        <f>'[17]เย็น '!K85+'[17]เช้า '!K85+[17]บ่าย!K85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ht="22.2" customHeight="1" x14ac:dyDescent="0.25">
      <c r="B86" s="21">
        <v>1113081</v>
      </c>
      <c r="C86" s="37" t="s">
        <v>128</v>
      </c>
      <c r="D86" s="27">
        <f>'[17]เย็น '!D86+'[17]เช้า '!D86+[17]บ่าย!D86</f>
        <v>0</v>
      </c>
      <c r="E86" s="27">
        <f>'[17]เย็น '!E86+'[17]เช้า '!E86+[17]บ่าย!E86</f>
        <v>0</v>
      </c>
      <c r="F86" s="27">
        <f>'[17]เย็น '!F86+'[17]เช้า '!F86+[17]บ่าย!F86</f>
        <v>0</v>
      </c>
      <c r="G86" s="27">
        <f>'[17]เย็น '!G86+'[17]เช้า '!G86+[17]บ่าย!G86</f>
        <v>0</v>
      </c>
      <c r="H86" s="27">
        <f>'[17]เย็น '!H86+'[17]เช้า '!H86+[17]บ่าย!H86</f>
        <v>0</v>
      </c>
      <c r="I86" s="27">
        <f>'[17]เย็น '!I86+'[17]เช้า '!I86+[17]บ่าย!I86</f>
        <v>0</v>
      </c>
      <c r="J86" s="27">
        <f t="shared" si="4"/>
        <v>0</v>
      </c>
      <c r="K86" s="27">
        <f>'[17]เย็น '!J86+'[17]เช้า '!J86+[17]บ่าย!J86</f>
        <v>0</v>
      </c>
      <c r="L86" s="27">
        <f>'[17]เย็น '!K86+'[17]เช้า '!K86+[17]บ่าย!K86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'[17]เย็น '!D87+'[17]เช้า '!D87+[17]บ่าย!D87</f>
        <v>0</v>
      </c>
      <c r="E87" s="27">
        <f>'[17]เย็น '!E87+'[17]เช้า '!E87+[17]บ่าย!E87</f>
        <v>3</v>
      </c>
      <c r="F87" s="27">
        <f>'[17]เย็น '!F87+'[17]เช้า '!F87+[17]บ่าย!F87</f>
        <v>0</v>
      </c>
      <c r="G87" s="27">
        <f>'[17]เย็น '!G87+'[17]เช้า '!G87+[17]บ่าย!G87</f>
        <v>15</v>
      </c>
      <c r="H87" s="27">
        <f>'[17]เย็น '!H87+'[17]เช้า '!H87+[17]บ่าย!H87</f>
        <v>0</v>
      </c>
      <c r="I87" s="27">
        <f>'[17]เย็น '!I87+'[17]เช้า '!I87+[17]บ่าย!I87</f>
        <v>0</v>
      </c>
      <c r="J87" s="27">
        <f t="shared" si="4"/>
        <v>15</v>
      </c>
      <c r="K87" s="27">
        <f>'[17]เย็น '!J87+'[17]เช้า '!J87+[17]บ่าย!J87</f>
        <v>0</v>
      </c>
      <c r="L87" s="27">
        <f>'[17]เย็น '!K87+'[17]เช้า '!K87+[17]บ่าย!K87</f>
        <v>0</v>
      </c>
      <c r="M87" s="28">
        <f t="shared" si="5"/>
        <v>18</v>
      </c>
      <c r="N87" s="21">
        <v>62</v>
      </c>
      <c r="O87" s="21">
        <v>74</v>
      </c>
      <c r="P87" s="21"/>
      <c r="Q87" s="21"/>
      <c r="R87" s="29">
        <f t="shared" si="6"/>
        <v>118</v>
      </c>
    </row>
    <row r="88" spans="2:18" ht="22.2" customHeight="1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'[17]เย็น '!D90+'[17]เช้า '!D90+[17]บ่าย!D90</f>
        <v>4</v>
      </c>
      <c r="E90" s="27">
        <f>'[17]เย็น '!E90+'[17]เช้า '!E90+[17]บ่าย!E90</f>
        <v>0</v>
      </c>
      <c r="F90" s="27">
        <f>'[17]เย็น '!F90+'[17]เช้า '!F90+[17]บ่าย!F90</f>
        <v>1</v>
      </c>
      <c r="G90" s="27">
        <f>'[17]เย็น '!G90+'[17]เช้า '!G90+[17]บ่าย!G90</f>
        <v>49</v>
      </c>
      <c r="H90" s="27">
        <f>'[17]เย็น '!H90+'[17]เช้า '!H90+[17]บ่าย!H90</f>
        <v>0</v>
      </c>
      <c r="I90" s="27">
        <f>'[17]เย็น '!I90+'[17]เช้า '!I90+[17]บ่าย!I90</f>
        <v>0</v>
      </c>
      <c r="J90" s="27">
        <f t="shared" si="4"/>
        <v>49</v>
      </c>
      <c r="K90" s="27">
        <f>'[17]เย็น '!J90+'[17]เช้า '!J90+[17]บ่าย!J90</f>
        <v>0</v>
      </c>
      <c r="L90" s="27">
        <f>'[17]เย็น '!K90+'[17]เช้า '!K90+[17]บ่าย!K90</f>
        <v>3</v>
      </c>
      <c r="M90" s="28">
        <f t="shared" si="5"/>
        <v>57</v>
      </c>
      <c r="N90" s="21">
        <v>6</v>
      </c>
      <c r="O90" s="21">
        <v>174</v>
      </c>
      <c r="P90" s="21"/>
      <c r="Q90" s="21">
        <v>33</v>
      </c>
      <c r="R90" s="29">
        <f t="shared" ref="R90:R99" si="7">(N90+O90+P90+Q90)-M90</f>
        <v>156</v>
      </c>
    </row>
    <row r="91" spans="2:18" x14ac:dyDescent="0.25">
      <c r="B91" s="21">
        <v>1112011</v>
      </c>
      <c r="C91" s="37" t="s">
        <v>131</v>
      </c>
      <c r="D91" s="27">
        <f>'[17]เย็น '!D91+'[17]เช้า '!D91+[17]บ่าย!D91</f>
        <v>4</v>
      </c>
      <c r="E91" s="27">
        <f>'[17]เย็น '!E91+'[17]เช้า '!E91+[17]บ่าย!E91</f>
        <v>0</v>
      </c>
      <c r="F91" s="27">
        <f>'[17]เย็น '!F91+'[17]เช้า '!F91+[17]บ่าย!F91</f>
        <v>1</v>
      </c>
      <c r="G91" s="27">
        <f>'[17]เย็น '!G91+'[17]เช้า '!G91+[17]บ่าย!G91</f>
        <v>49</v>
      </c>
      <c r="H91" s="27">
        <f>'[17]เย็น '!H91+'[17]เช้า '!H91+[17]บ่าย!H91</f>
        <v>0</v>
      </c>
      <c r="I91" s="27">
        <f>'[17]เย็น '!I91+'[17]เช้า '!I91+[17]บ่าย!I91</f>
        <v>0</v>
      </c>
      <c r="J91" s="27">
        <f t="shared" si="4"/>
        <v>49</v>
      </c>
      <c r="K91" s="27">
        <f>'[17]เย็น '!J91+'[17]เช้า '!J91+[17]บ่าย!J91</f>
        <v>0</v>
      </c>
      <c r="L91" s="27">
        <f>'[17]เย็น '!K91+'[17]เช้า '!K91+[17]บ่าย!K91</f>
        <v>3</v>
      </c>
      <c r="M91" s="28">
        <f t="shared" si="5"/>
        <v>57</v>
      </c>
      <c r="N91" s="21">
        <v>3</v>
      </c>
      <c r="O91" s="21">
        <v>132</v>
      </c>
      <c r="P91" s="21"/>
      <c r="Q91" s="21">
        <v>33</v>
      </c>
      <c r="R91" s="29">
        <f t="shared" si="7"/>
        <v>111</v>
      </c>
    </row>
    <row r="92" spans="2:18" x14ac:dyDescent="0.25">
      <c r="B92" s="21">
        <v>1112003</v>
      </c>
      <c r="C92" s="37" t="s">
        <v>132</v>
      </c>
      <c r="D92" s="27">
        <f>'[17]เย็น '!D92+'[17]เช้า '!D92+[17]บ่าย!D92</f>
        <v>4</v>
      </c>
      <c r="E92" s="27">
        <f>'[17]เย็น '!E92+'[17]เช้า '!E92+[17]บ่าย!E92</f>
        <v>0</v>
      </c>
      <c r="F92" s="27">
        <f>'[17]เย็น '!F92+'[17]เช้า '!F92+[17]บ่าย!F92</f>
        <v>1</v>
      </c>
      <c r="G92" s="27">
        <f>'[17]เย็น '!G92+'[17]เช้า '!G92+[17]บ่าย!G92</f>
        <v>47</v>
      </c>
      <c r="H92" s="27">
        <f>'[17]เย็น '!H92+'[17]เช้า '!H92+[17]บ่าย!H92</f>
        <v>0</v>
      </c>
      <c r="I92" s="27">
        <f>'[17]เย็น '!I92+'[17]เช้า '!I92+[17]บ่าย!I92</f>
        <v>0</v>
      </c>
      <c r="J92" s="27">
        <f t="shared" si="4"/>
        <v>47</v>
      </c>
      <c r="K92" s="27">
        <f>'[17]เย็น '!J92+'[17]เช้า '!J92+[17]บ่าย!J92</f>
        <v>0</v>
      </c>
      <c r="L92" s="27">
        <f>'[17]เย็น '!K92+'[17]เช้า '!K92+[17]บ่าย!K92</f>
        <v>0</v>
      </c>
      <c r="M92" s="28">
        <f t="shared" si="5"/>
        <v>52</v>
      </c>
      <c r="N92" s="21">
        <v>20</v>
      </c>
      <c r="O92" s="21">
        <v>65</v>
      </c>
      <c r="P92" s="21"/>
      <c r="Q92" s="21">
        <v>39</v>
      </c>
      <c r="R92" s="29">
        <f t="shared" si="7"/>
        <v>72</v>
      </c>
    </row>
    <row r="93" spans="2:18" x14ac:dyDescent="0.25">
      <c r="B93" s="21">
        <v>1112005</v>
      </c>
      <c r="C93" s="37" t="s">
        <v>133</v>
      </c>
      <c r="D93" s="27">
        <f>'[17]เย็น '!D93+'[17]เช้า '!D93+[17]บ่าย!D93</f>
        <v>4</v>
      </c>
      <c r="E93" s="27">
        <f>'[17]เย็น '!E93+'[17]เช้า '!E93+[17]บ่าย!E93</f>
        <v>0</v>
      </c>
      <c r="F93" s="27">
        <f>'[17]เย็น '!F93+'[17]เช้า '!F93+[17]บ่าย!F93</f>
        <v>0</v>
      </c>
      <c r="G93" s="27">
        <f>'[17]เย็น '!G93+'[17]เช้า '!G93+[17]บ่าย!G93</f>
        <v>48</v>
      </c>
      <c r="H93" s="27">
        <f>'[17]เย็น '!H93+'[17]เช้า '!H93+[17]บ่าย!H93</f>
        <v>0</v>
      </c>
      <c r="I93" s="27">
        <f>'[17]เย็น '!I93+'[17]เช้า '!I93+[17]บ่าย!I93</f>
        <v>0</v>
      </c>
      <c r="J93" s="27">
        <f t="shared" si="4"/>
        <v>48</v>
      </c>
      <c r="K93" s="27">
        <f>'[17]เย็น '!J93+'[17]เช้า '!J93+[17]บ่าย!J93</f>
        <v>0</v>
      </c>
      <c r="L93" s="27">
        <f>'[17]เย็น '!K93+'[17]เช้า '!K93+[17]บ่าย!K93</f>
        <v>0</v>
      </c>
      <c r="M93" s="28">
        <f t="shared" si="5"/>
        <v>52</v>
      </c>
      <c r="N93" s="21">
        <v>20</v>
      </c>
      <c r="O93" s="21">
        <v>77</v>
      </c>
      <c r="P93" s="21"/>
      <c r="Q93" s="21">
        <v>17</v>
      </c>
      <c r="R93" s="29">
        <f t="shared" si="7"/>
        <v>62</v>
      </c>
    </row>
    <row r="94" spans="2:18" x14ac:dyDescent="0.25">
      <c r="B94" s="21">
        <v>1112007</v>
      </c>
      <c r="C94" s="37" t="s">
        <v>134</v>
      </c>
      <c r="D94" s="27">
        <f>'[17]เย็น '!D94+'[17]เช้า '!D94+[17]บ่าย!D94</f>
        <v>0</v>
      </c>
      <c r="E94" s="27">
        <f>'[17]เย็น '!E94+'[17]เช้า '!E94+[17]บ่าย!E94</f>
        <v>0</v>
      </c>
      <c r="F94" s="27">
        <f>'[17]เย็น '!F94+'[17]เช้า '!F94+[17]บ่าย!F94</f>
        <v>0</v>
      </c>
      <c r="G94" s="27">
        <f>'[17]เย็น '!G94+'[17]เช้า '!G94+[17]บ่าย!G94</f>
        <v>0</v>
      </c>
      <c r="H94" s="27">
        <f>'[17]เย็น '!H94+'[17]เช้า '!H94+[17]บ่าย!H94</f>
        <v>0</v>
      </c>
      <c r="I94" s="27">
        <f>'[17]เย็น '!I94+'[17]เช้า '!I94+[17]บ่าย!I94</f>
        <v>0</v>
      </c>
      <c r="J94" s="27">
        <f t="shared" si="4"/>
        <v>0</v>
      </c>
      <c r="K94" s="27">
        <f>'[17]เย็น '!J94+'[17]เช้า '!J94+[17]บ่าย!J94</f>
        <v>0</v>
      </c>
      <c r="L94" s="27">
        <f>'[17]เย็น '!K94+'[17]เช้า '!K94+[17]บ่าย!K94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'[17]เย็น '!D95+'[17]เช้า '!D95+[17]บ่าย!D95</f>
        <v>0</v>
      </c>
      <c r="E95" s="27">
        <f>'[17]เย็น '!E95+'[17]เช้า '!E95+[17]บ่าย!E95</f>
        <v>0</v>
      </c>
      <c r="F95" s="27">
        <f>'[17]เย็น '!F95+'[17]เช้า '!F95+[17]บ่าย!F95</f>
        <v>0</v>
      </c>
      <c r="G95" s="27">
        <f>'[17]เย็น '!G95+'[17]เช้า '!G95+[17]บ่าย!G95</f>
        <v>0</v>
      </c>
      <c r="H95" s="27">
        <f>'[17]เย็น '!H95+'[17]เช้า '!H95+[17]บ่าย!H95</f>
        <v>0</v>
      </c>
      <c r="I95" s="27">
        <f>'[17]เย็น '!I95+'[17]เช้า '!I95+[17]บ่าย!I95</f>
        <v>0</v>
      </c>
      <c r="J95" s="27">
        <f t="shared" si="4"/>
        <v>0</v>
      </c>
      <c r="K95" s="27">
        <f>'[17]เย็น '!J95+'[17]เช้า '!J95+[17]บ่าย!J95</f>
        <v>0</v>
      </c>
      <c r="L95" s="27">
        <f>'[17]เย็น '!K95+'[17]เช้า '!K95+[17]บ่าย!K95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'[17]เย็น '!D96+'[17]เช้า '!D96+[17]บ่าย!D96</f>
        <v>0</v>
      </c>
      <c r="E96" s="27">
        <f>'[17]เย็น '!E96+'[17]เช้า '!E96+[17]บ่าย!E96</f>
        <v>0</v>
      </c>
      <c r="F96" s="27">
        <f>'[17]เย็น '!F96+'[17]เช้า '!F96+[17]บ่าย!F96</f>
        <v>0</v>
      </c>
      <c r="G96" s="27">
        <f>'[17]เย็น '!G96+'[17]เช้า '!G96+[17]บ่าย!G96</f>
        <v>0</v>
      </c>
      <c r="H96" s="27">
        <f>'[17]เย็น '!H96+'[17]เช้า '!H96+[17]บ่าย!H96</f>
        <v>0</v>
      </c>
      <c r="I96" s="27">
        <f>'[17]เย็น '!I96+'[17]เช้า '!I96+[17]บ่าย!I96</f>
        <v>0</v>
      </c>
      <c r="J96" s="27">
        <f t="shared" si="4"/>
        <v>0</v>
      </c>
      <c r="K96" s="27">
        <f>'[17]เย็น '!J96+'[17]เช้า '!J96+[17]บ่าย!J96</f>
        <v>0</v>
      </c>
      <c r="L96" s="27">
        <f>'[17]เย็น '!K96+'[17]เช้า '!K96+[17]บ่าย!K96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20" x14ac:dyDescent="0.25">
      <c r="B97" s="21">
        <v>1112015</v>
      </c>
      <c r="C97" s="37" t="s">
        <v>137</v>
      </c>
      <c r="D97" s="27">
        <f>'[17]เย็น '!D97+'[17]เช้า '!D97+[17]บ่าย!D97</f>
        <v>0</v>
      </c>
      <c r="E97" s="27">
        <f>'[17]เย็น '!E97+'[17]เช้า '!E97+[17]บ่าย!E97</f>
        <v>0</v>
      </c>
      <c r="F97" s="27">
        <f>'[17]เย็น '!F97+'[17]เช้า '!F97+[17]บ่าย!F97</f>
        <v>0</v>
      </c>
      <c r="G97" s="27">
        <f>'[17]เย็น '!G97+'[17]เช้า '!G97+[17]บ่าย!G97</f>
        <v>0</v>
      </c>
      <c r="H97" s="27">
        <f>'[17]เย็น '!H97+'[17]เช้า '!H97+[17]บ่าย!H97</f>
        <v>0</v>
      </c>
      <c r="I97" s="27">
        <f>'[17]เย็น '!I97+'[17]เช้า '!I97+[17]บ่าย!I97</f>
        <v>0</v>
      </c>
      <c r="J97" s="27">
        <f t="shared" si="4"/>
        <v>0</v>
      </c>
      <c r="K97" s="27">
        <f>'[17]เย็น '!J97+'[17]เช้า '!J97+[17]บ่าย!J97</f>
        <v>0</v>
      </c>
      <c r="L97" s="27">
        <f>'[17]เย็น '!K97+'[17]เช้า '!K97+[17]บ่าย!K97</f>
        <v>0</v>
      </c>
      <c r="M97" s="28">
        <f t="shared" si="5"/>
        <v>0</v>
      </c>
      <c r="N97" s="21"/>
      <c r="O97" s="21"/>
      <c r="P97" s="21"/>
      <c r="Q97" s="21"/>
      <c r="R97" s="29">
        <f t="shared" si="7"/>
        <v>0</v>
      </c>
    </row>
    <row r="98" spans="2:20" x14ac:dyDescent="0.3">
      <c r="B98" s="21">
        <v>1112013</v>
      </c>
      <c r="C98" s="37" t="s">
        <v>138</v>
      </c>
      <c r="D98" s="27">
        <f>'[17]เย็น '!D98+'[17]เช้า '!D98+[17]บ่าย!D98</f>
        <v>0</v>
      </c>
      <c r="E98" s="27">
        <f>'[17]เย็น '!E98+'[17]เช้า '!E98+[17]บ่าย!E98</f>
        <v>0</v>
      </c>
      <c r="F98" s="27">
        <f>'[17]เย็น '!F98+'[17]เช้า '!F98+[17]บ่าย!F98</f>
        <v>0</v>
      </c>
      <c r="G98" s="27">
        <f>'[17]เย็น '!G98+'[17]เช้า '!G98+[17]บ่าย!G98</f>
        <v>0</v>
      </c>
      <c r="H98" s="27">
        <f>'[17]เย็น '!H98+'[17]เช้า '!H98+[17]บ่าย!H98</f>
        <v>0</v>
      </c>
      <c r="I98" s="27">
        <f>'[17]เย็น '!I98+'[17]เช้า '!I98+[17]บ่าย!I98</f>
        <v>0</v>
      </c>
      <c r="J98" s="27">
        <f t="shared" si="4"/>
        <v>0</v>
      </c>
      <c r="K98" s="27">
        <f>'[17]เย็น '!J98+'[17]เช้า '!J98+[17]บ่าย!J98</f>
        <v>0</v>
      </c>
      <c r="L98" s="27">
        <f>'[17]เย็น '!K98+'[17]เช้า '!K98+[17]บ่าย!K98</f>
        <v>3</v>
      </c>
      <c r="M98" s="28">
        <f t="shared" si="5"/>
        <v>3</v>
      </c>
      <c r="N98" s="21">
        <v>3</v>
      </c>
      <c r="O98" s="21"/>
      <c r="P98" s="21"/>
      <c r="Q98" s="21"/>
      <c r="R98" s="29">
        <f t="shared" si="7"/>
        <v>0</v>
      </c>
      <c r="T98" s="97"/>
    </row>
    <row r="99" spans="2:20" ht="22.2" customHeight="1" x14ac:dyDescent="0.25">
      <c r="B99" s="21">
        <v>1124043</v>
      </c>
      <c r="C99" s="37" t="s">
        <v>139</v>
      </c>
      <c r="D99" s="27">
        <f>[17]บ่าย!D99+'[17]เช้า '!D99+'[17]เย็น '!D99</f>
        <v>0</v>
      </c>
      <c r="E99" s="27">
        <f>[17]บ่าย!E99+'[17]เช้า '!E99+'[17]เย็น '!E99</f>
        <v>0</v>
      </c>
      <c r="F99" s="27">
        <f>[17]บ่าย!F99+'[17]เช้า '!F99+'[17]เย็น '!F99</f>
        <v>0</v>
      </c>
      <c r="G99" s="27">
        <f>[17]บ่าย!G99+'[17]เช้า '!G99+'[17]เย็น '!G99</f>
        <v>0</v>
      </c>
      <c r="H99" s="27">
        <f>[17]บ่าย!H99+'[17]เช้า '!H99+'[17]เย็น '!H99</f>
        <v>0</v>
      </c>
      <c r="I99" s="27">
        <f>[17]บ่าย!I99+'[17]เช้า '!I99+'[17]เย็น '!I99</f>
        <v>0</v>
      </c>
      <c r="J99" s="27">
        <f t="shared" si="4"/>
        <v>0</v>
      </c>
      <c r="K99" s="27">
        <f>[17]บ่าย!J99+'[17]เช้า '!J99+'[17]เย็น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20" ht="22.2" customHeight="1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>SUM(R90:R99)</f>
        <v>401</v>
      </c>
    </row>
    <row r="101" spans="2:20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20" x14ac:dyDescent="0.25">
      <c r="B102" s="21">
        <v>1112008</v>
      </c>
      <c r="C102" s="37" t="s">
        <v>130</v>
      </c>
      <c r="D102" s="27">
        <f>[17]บ่าย!D102+'[17]เช้า '!D102+'[17]เย็น '!D102</f>
        <v>1</v>
      </c>
      <c r="E102" s="27">
        <f>[17]บ่าย!E102+'[17]เช้า '!E102+'[17]เย็น '!E102</f>
        <v>1</v>
      </c>
      <c r="F102" s="27">
        <f>[17]บ่าย!F102+'[17]เช้า '!F102+'[17]เย็น '!F102</f>
        <v>0</v>
      </c>
      <c r="G102" s="27">
        <f>[17]บ่าย!G102+'[17]เช้า '!G102+'[17]เย็น '!G102</f>
        <v>1</v>
      </c>
      <c r="H102" s="27">
        <f>[17]บ่าย!H102+'[17]เช้า '!H102+'[17]เย็น '!H102</f>
        <v>0</v>
      </c>
      <c r="I102" s="27">
        <f>[17]บ่าย!I102+'[17]เช้า '!I102+'[17]เย็น '!I102</f>
        <v>0</v>
      </c>
      <c r="J102" s="27">
        <f t="shared" si="4"/>
        <v>1</v>
      </c>
      <c r="K102" s="27">
        <f>[17]บ่าย!J102+'[17]เช้า '!J102+'[17]เย็น '!J102</f>
        <v>0</v>
      </c>
      <c r="L102" s="33"/>
      <c r="M102" s="28">
        <f t="shared" si="5"/>
        <v>3</v>
      </c>
      <c r="N102" s="21"/>
      <c r="O102" s="21">
        <v>4</v>
      </c>
      <c r="P102" s="21"/>
      <c r="Q102" s="21">
        <v>18</v>
      </c>
      <c r="R102" s="29">
        <f t="shared" ref="R102:R111" si="8">(N102+O102+P102+Q102)-M102</f>
        <v>19</v>
      </c>
    </row>
    <row r="103" spans="2:20" x14ac:dyDescent="0.25">
      <c r="B103" s="21">
        <v>1112010</v>
      </c>
      <c r="C103" s="37" t="s">
        <v>131</v>
      </c>
      <c r="D103" s="27">
        <f>[17]บ่าย!D103+'[17]เช้า '!D103+'[17]เย็น '!D103</f>
        <v>5</v>
      </c>
      <c r="E103" s="27">
        <f>[17]บ่าย!E103+'[17]เช้า '!E103+'[17]เย็น '!E103</f>
        <v>0</v>
      </c>
      <c r="F103" s="27">
        <f>[17]บ่าย!F103+'[17]เช้า '!F103+'[17]เย็น '!F103</f>
        <v>0</v>
      </c>
      <c r="G103" s="27">
        <f>[17]บ่าย!G103+'[17]เช้า '!G103+'[17]เย็น '!G103</f>
        <v>1</v>
      </c>
      <c r="H103" s="27">
        <f>[17]บ่าย!H103+'[17]เช้า '!H103+'[17]เย็น '!H103</f>
        <v>0</v>
      </c>
      <c r="I103" s="27">
        <f>[17]บ่าย!I103+'[17]เช้า '!I103+'[17]เย็น '!I103</f>
        <v>0</v>
      </c>
      <c r="J103" s="27">
        <f t="shared" si="4"/>
        <v>1</v>
      </c>
      <c r="K103" s="27">
        <f>[17]บ่าย!J103+'[17]เช้า '!J103+'[17]เย็น '!J103</f>
        <v>0</v>
      </c>
      <c r="L103" s="33"/>
      <c r="M103" s="28">
        <f t="shared" si="5"/>
        <v>6</v>
      </c>
      <c r="N103" s="21"/>
      <c r="O103" s="21">
        <v>7</v>
      </c>
      <c r="P103" s="21"/>
      <c r="Q103" s="21">
        <v>18</v>
      </c>
      <c r="R103" s="29">
        <f t="shared" si="8"/>
        <v>19</v>
      </c>
    </row>
    <row r="104" spans="2:20" x14ac:dyDescent="0.25">
      <c r="B104" s="21">
        <v>1112002</v>
      </c>
      <c r="C104" s="37" t="s">
        <v>132</v>
      </c>
      <c r="D104" s="27">
        <f>[17]บ่าย!D104+'[17]เช้า '!D104+'[17]เย็น '!D104</f>
        <v>6</v>
      </c>
      <c r="E104" s="27">
        <f>[17]บ่าย!E104+'[17]เช้า '!E104+'[17]เย็น '!E104</f>
        <v>0</v>
      </c>
      <c r="F104" s="27">
        <f>[17]บ่าย!F104+'[17]เช้า '!F104+'[17]เย็น '!F104</f>
        <v>0</v>
      </c>
      <c r="G104" s="27">
        <f>[17]บ่าย!G104+'[17]เช้า '!G104+'[17]เย็น '!G104</f>
        <v>1</v>
      </c>
      <c r="H104" s="27">
        <f>[17]บ่าย!H104+'[17]เช้า '!H104+'[17]เย็น '!H104</f>
        <v>0</v>
      </c>
      <c r="I104" s="27">
        <f>[17]บ่าย!I104+'[17]เช้า '!I104+'[17]เย็น '!I104</f>
        <v>0</v>
      </c>
      <c r="J104" s="27">
        <f t="shared" si="4"/>
        <v>1</v>
      </c>
      <c r="K104" s="27">
        <f>[17]บ่าย!J104+'[17]เช้า '!J104+'[17]เย็น '!J104</f>
        <v>0</v>
      </c>
      <c r="L104" s="33"/>
      <c r="M104" s="28">
        <f t="shared" si="5"/>
        <v>7</v>
      </c>
      <c r="N104" s="21"/>
      <c r="O104" s="21">
        <v>8</v>
      </c>
      <c r="P104" s="21"/>
      <c r="Q104" s="21"/>
      <c r="R104" s="29">
        <f t="shared" si="8"/>
        <v>1</v>
      </c>
    </row>
    <row r="105" spans="2:20" x14ac:dyDescent="0.25">
      <c r="B105" s="21">
        <v>1112004</v>
      </c>
      <c r="C105" s="37" t="s">
        <v>133</v>
      </c>
      <c r="D105" s="27">
        <f>[17]บ่าย!D105+'[17]เช้า '!D105+'[17]เย็น '!D105</f>
        <v>5</v>
      </c>
      <c r="E105" s="27">
        <f>[17]บ่าย!E105+'[17]เช้า '!E105+'[17]เย็น '!E105</f>
        <v>0</v>
      </c>
      <c r="F105" s="27">
        <f>[17]บ่าย!F105+'[17]เช้า '!F105+'[17]เย็น '!F105</f>
        <v>0</v>
      </c>
      <c r="G105" s="27">
        <f>[17]บ่าย!G105+'[17]เช้า '!G105+'[17]เย็น '!G105</f>
        <v>1</v>
      </c>
      <c r="H105" s="27">
        <f>[17]บ่าย!H105+'[17]เช้า '!H105+'[17]เย็น '!H105</f>
        <v>0</v>
      </c>
      <c r="I105" s="27">
        <f>[17]บ่าย!I105+'[17]เช้า '!I105+'[17]เย็น '!I105</f>
        <v>0</v>
      </c>
      <c r="J105" s="27">
        <f t="shared" si="4"/>
        <v>1</v>
      </c>
      <c r="K105" s="27">
        <f>[17]บ่าย!J105+'[17]เช้า '!J105+'[17]เย็น '!J105</f>
        <v>0</v>
      </c>
      <c r="L105" s="33"/>
      <c r="M105" s="28">
        <f t="shared" si="5"/>
        <v>6</v>
      </c>
      <c r="N105" s="21"/>
      <c r="O105" s="21">
        <v>7</v>
      </c>
      <c r="P105" s="21"/>
      <c r="Q105" s="21"/>
      <c r="R105" s="29">
        <f t="shared" si="8"/>
        <v>1</v>
      </c>
    </row>
    <row r="106" spans="2:20" x14ac:dyDescent="0.25">
      <c r="B106" s="21">
        <v>1112006</v>
      </c>
      <c r="C106" s="37" t="s">
        <v>134</v>
      </c>
      <c r="D106" s="27">
        <f>[17]บ่าย!D106+'[17]เช้า '!D106+'[17]เย็น '!D106</f>
        <v>0</v>
      </c>
      <c r="E106" s="27">
        <f>[17]บ่าย!E106+'[17]เช้า '!E106+'[17]เย็น '!E106</f>
        <v>0</v>
      </c>
      <c r="F106" s="27">
        <f>[17]บ่าย!F106+'[17]เช้า '!F106+'[17]เย็น '!F106</f>
        <v>0</v>
      </c>
      <c r="G106" s="27">
        <f>[17]บ่าย!G106+'[17]เช้า '!G106+'[17]เย็น '!G106</f>
        <v>0</v>
      </c>
      <c r="H106" s="27">
        <f>[17]บ่าย!H106+'[17]เช้า '!H106+'[17]เย็น '!H106</f>
        <v>0</v>
      </c>
      <c r="I106" s="27">
        <f>[17]บ่าย!I106+'[17]เช้า '!I106+'[17]เย็น '!I106</f>
        <v>0</v>
      </c>
      <c r="J106" s="27">
        <f t="shared" si="4"/>
        <v>0</v>
      </c>
      <c r="K106" s="27">
        <f>[17]บ่าย!J106+'[17]เช้า '!J106+'[17]เย็น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20" x14ac:dyDescent="0.25">
      <c r="B107" s="21">
        <v>1112018</v>
      </c>
      <c r="C107" s="37" t="s">
        <v>135</v>
      </c>
      <c r="D107" s="27">
        <f>[17]บ่าย!D107+'[17]เช้า '!D107+'[17]เย็น '!D107</f>
        <v>0</v>
      </c>
      <c r="E107" s="27">
        <f>[17]บ่าย!E107+'[17]เช้า '!E107+'[17]เย็น '!E107</f>
        <v>0</v>
      </c>
      <c r="F107" s="27">
        <f>[17]บ่าย!F107+'[17]เช้า '!F107+'[17]เย็น '!F107</f>
        <v>0</v>
      </c>
      <c r="G107" s="27">
        <f>[17]บ่าย!G107+'[17]เช้า '!G107+'[17]เย็น '!G107</f>
        <v>0</v>
      </c>
      <c r="H107" s="27">
        <f>[17]บ่าย!H107+'[17]เช้า '!H107+'[17]เย็น '!H107</f>
        <v>0</v>
      </c>
      <c r="I107" s="27">
        <f>[17]บ่าย!I107+'[17]เช้า '!I107+'[17]เย็น '!I107</f>
        <v>0</v>
      </c>
      <c r="J107" s="27">
        <f t="shared" si="4"/>
        <v>0</v>
      </c>
      <c r="K107" s="27">
        <f>[17]บ่าย!J107+'[17]เช้า '!J107+'[17]เย็น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20" x14ac:dyDescent="0.25">
      <c r="B108" s="21">
        <v>1112016</v>
      </c>
      <c r="C108" s="37" t="s">
        <v>136</v>
      </c>
      <c r="D108" s="27">
        <f>[17]บ่าย!D108+'[17]เช้า '!D108+'[17]เย็น '!D108</f>
        <v>1</v>
      </c>
      <c r="E108" s="27">
        <f>[17]บ่าย!E108+'[17]เช้า '!E108+'[17]เย็น '!E108</f>
        <v>0</v>
      </c>
      <c r="F108" s="27">
        <f>[17]บ่าย!F108+'[17]เช้า '!F108+'[17]เย็น '!F108</f>
        <v>0</v>
      </c>
      <c r="G108" s="27">
        <f>[17]บ่าย!G108+'[17]เช้า '!G108+'[17]เย็น '!G108</f>
        <v>1</v>
      </c>
      <c r="H108" s="27">
        <f>[17]บ่าย!H108+'[17]เช้า '!H108+'[17]เย็น '!H108</f>
        <v>0</v>
      </c>
      <c r="I108" s="27">
        <f>[17]บ่าย!I108+'[17]เช้า '!I108+'[17]เย็น '!I108</f>
        <v>0</v>
      </c>
      <c r="J108" s="27">
        <f t="shared" si="4"/>
        <v>1</v>
      </c>
      <c r="K108" s="27">
        <f>[17]บ่าย!J108+'[17]เช้า '!J108+'[17]เย็น '!J108</f>
        <v>0</v>
      </c>
      <c r="L108" s="33"/>
      <c r="M108" s="28">
        <f t="shared" si="5"/>
        <v>2</v>
      </c>
      <c r="N108" s="21"/>
      <c r="O108" s="21">
        <v>4</v>
      </c>
      <c r="P108" s="21"/>
      <c r="Q108" s="21"/>
      <c r="R108" s="29">
        <f t="shared" si="8"/>
        <v>2</v>
      </c>
    </row>
    <row r="109" spans="2:20" x14ac:dyDescent="0.25">
      <c r="B109" s="21">
        <v>1112014</v>
      </c>
      <c r="C109" s="37" t="s">
        <v>137</v>
      </c>
      <c r="D109" s="27">
        <f>[17]บ่าย!D109+'[17]เช้า '!D109+'[17]เย็น '!D109</f>
        <v>2</v>
      </c>
      <c r="E109" s="27">
        <f>[17]บ่าย!E109+'[17]เช้า '!E109+'[17]เย็น '!E109</f>
        <v>0</v>
      </c>
      <c r="F109" s="27">
        <f>[17]บ่าย!F109+'[17]เช้า '!F109+'[17]เย็น '!F109</f>
        <v>0</v>
      </c>
      <c r="G109" s="27">
        <f>[17]บ่าย!G109+'[17]เช้า '!G109+'[17]เย็น '!G109</f>
        <v>1</v>
      </c>
      <c r="H109" s="27">
        <f>[17]บ่าย!H109+'[17]เช้า '!H109+'[17]เย็น '!H109</f>
        <v>0</v>
      </c>
      <c r="I109" s="27">
        <f>[17]บ่าย!I109+'[17]เช้า '!I109+'[17]เย็น '!I109</f>
        <v>0</v>
      </c>
      <c r="J109" s="27">
        <f t="shared" si="4"/>
        <v>1</v>
      </c>
      <c r="K109" s="27">
        <f>[17]บ่าย!J109+'[17]เช้า '!J109+'[17]เย็น '!J109</f>
        <v>0</v>
      </c>
      <c r="L109" s="33"/>
      <c r="M109" s="28">
        <f t="shared" si="5"/>
        <v>3</v>
      </c>
      <c r="N109" s="21"/>
      <c r="O109" s="21">
        <v>4</v>
      </c>
      <c r="P109" s="21"/>
      <c r="Q109" s="21"/>
      <c r="R109" s="29">
        <f t="shared" si="8"/>
        <v>1</v>
      </c>
    </row>
    <row r="110" spans="2:20" x14ac:dyDescent="0.25">
      <c r="B110" s="21">
        <v>1112012</v>
      </c>
      <c r="C110" s="37" t="s">
        <v>138</v>
      </c>
      <c r="D110" s="27">
        <f>[17]บ่าย!D110+'[17]เช้า '!D110+'[17]เย็น '!D110</f>
        <v>2</v>
      </c>
      <c r="E110" s="27">
        <f>[17]บ่าย!E110+'[17]เช้า '!E110+'[17]เย็น '!E110</f>
        <v>0</v>
      </c>
      <c r="F110" s="27">
        <f>[17]บ่าย!F110+'[17]เช้า '!F110+'[17]เย็น '!F110</f>
        <v>0</v>
      </c>
      <c r="G110" s="27">
        <f>[17]บ่าย!G110+'[17]เช้า '!G110+'[17]เย็น '!G110</f>
        <v>1</v>
      </c>
      <c r="H110" s="27">
        <f>[17]บ่าย!H110+'[17]เช้า '!H110+'[17]เย็น '!H110</f>
        <v>0</v>
      </c>
      <c r="I110" s="27">
        <f>[17]บ่าย!I110+'[17]เช้า '!I110+'[17]เย็น '!I110</f>
        <v>0</v>
      </c>
      <c r="J110" s="27">
        <f t="shared" si="4"/>
        <v>1</v>
      </c>
      <c r="K110" s="27">
        <f>[17]บ่าย!J110+'[17]เช้า '!J110+'[17]เย็น '!J110</f>
        <v>0</v>
      </c>
      <c r="L110" s="33"/>
      <c r="M110" s="28">
        <f t="shared" si="5"/>
        <v>3</v>
      </c>
      <c r="N110" s="21"/>
      <c r="O110" s="21">
        <v>7</v>
      </c>
      <c r="P110" s="21"/>
      <c r="Q110" s="21"/>
      <c r="R110" s="29">
        <f t="shared" si="8"/>
        <v>4</v>
      </c>
      <c r="T110" s="32"/>
    </row>
    <row r="111" spans="2:20" ht="22.2" customHeight="1" x14ac:dyDescent="0.25">
      <c r="B111" s="21"/>
      <c r="C111" s="37" t="s">
        <v>139</v>
      </c>
      <c r="D111" s="27">
        <f>[17]บ่าย!D111+'[17]เช้า '!D111+'[17]เย็น '!D111</f>
        <v>0</v>
      </c>
      <c r="E111" s="27">
        <f>[17]บ่าย!E111+'[17]เช้า '!E111+'[17]เย็น '!E111</f>
        <v>0</v>
      </c>
      <c r="F111" s="27">
        <f>[17]บ่าย!F111+'[17]เช้า '!F111+'[17]เย็น '!F111</f>
        <v>0</v>
      </c>
      <c r="G111" s="27">
        <f>[17]บ่าย!G111+'[17]เช้า '!G111+'[17]เย็น '!G111</f>
        <v>0</v>
      </c>
      <c r="H111" s="27">
        <f>[17]บ่าย!H111+'[17]เช้า '!H111+'[17]เย็น '!H111</f>
        <v>0</v>
      </c>
      <c r="I111" s="27">
        <f>[17]บ่าย!I111+'[17]เช้า '!I111+'[17]เย็น '!I111</f>
        <v>0</v>
      </c>
      <c r="J111" s="27">
        <f t="shared" si="4"/>
        <v>0</v>
      </c>
      <c r="K111" s="27">
        <f>[17]บ่าย!J111+'[17]เช้า '!J111+'[17]เย็น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20" ht="22.2" customHeight="1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>SUM(R102:R111)</f>
        <v>47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'[17]เย็น '!D114+'[17]เช้า '!D114+[17]บ่าย!D114</f>
        <v>0</v>
      </c>
      <c r="E114" s="27">
        <f>'[17]เย็น '!E114+'[17]เช้า '!E114+[17]บ่าย!E114</f>
        <v>2</v>
      </c>
      <c r="F114" s="27">
        <f>'[17]เย็น '!F114+'[17]เช้า '!F114+[17]บ่าย!F114</f>
        <v>0</v>
      </c>
      <c r="G114" s="27">
        <f>'[17]เย็น '!G114+'[17]เช้า '!G114+[17]บ่าย!G114</f>
        <v>1</v>
      </c>
      <c r="H114" s="27">
        <f>'[17]เย็น '!H114+'[17]เช้า '!H114+[17]บ่าย!H114</f>
        <v>0</v>
      </c>
      <c r="I114" s="27">
        <f>'[17]เย็น '!I114+'[17]เช้า '!I114+[17]บ่าย!I114</f>
        <v>0</v>
      </c>
      <c r="J114" s="27">
        <f t="shared" si="4"/>
        <v>1</v>
      </c>
      <c r="K114" s="27">
        <f>'[17]เย็น '!J114+'[17]เช้า '!J114+[17]บ่าย!J114</f>
        <v>0</v>
      </c>
      <c r="L114" s="27">
        <f>'[17]เย็น '!K114+'[17]เช้า '!K114+[17]บ่าย!K114</f>
        <v>0</v>
      </c>
      <c r="M114" s="28">
        <f t="shared" si="5"/>
        <v>3</v>
      </c>
      <c r="N114" s="21">
        <v>-4</v>
      </c>
      <c r="O114" s="21"/>
      <c r="P114" s="21"/>
      <c r="Q114" s="21"/>
      <c r="R114" s="29">
        <f t="shared" ref="R114:R140" si="9">(N114+O114+P114+Q114)-M114</f>
        <v>-7</v>
      </c>
    </row>
    <row r="115" spans="2:18" x14ac:dyDescent="0.25">
      <c r="B115" s="21">
        <v>1113171</v>
      </c>
      <c r="C115" s="38" t="s">
        <v>35</v>
      </c>
      <c r="D115" s="27">
        <f>'[17]เย็น '!D115+'[17]เช้า '!D115+[17]บ่าย!D115</f>
        <v>7</v>
      </c>
      <c r="E115" s="27">
        <f>'[17]เย็น '!E115+'[17]เช้า '!E115+[17]บ่าย!E115</f>
        <v>3</v>
      </c>
      <c r="F115" s="27">
        <f>'[17]เย็น '!F115+'[17]เช้า '!F115+[17]บ่าย!F115</f>
        <v>0</v>
      </c>
      <c r="G115" s="27">
        <f>'[17]เย็น '!G115+'[17]เช้า '!G115+[17]บ่าย!G115</f>
        <v>1</v>
      </c>
      <c r="H115" s="27">
        <f>'[17]เย็น '!H115+'[17]เช้า '!H115+[17]บ่าย!H115</f>
        <v>0</v>
      </c>
      <c r="I115" s="27">
        <f>'[17]เย็น '!I115+'[17]เช้า '!I115+[17]บ่าย!I115</f>
        <v>0</v>
      </c>
      <c r="J115" s="27">
        <f t="shared" si="4"/>
        <v>1</v>
      </c>
      <c r="K115" s="27">
        <f>'[17]เย็น '!J115+'[17]เช้า '!J115+[17]บ่าย!J115</f>
        <v>0</v>
      </c>
      <c r="L115" s="27">
        <f>'[17]เย็น '!K115+'[17]เช้า '!K115+[17]บ่าย!K115</f>
        <v>0</v>
      </c>
      <c r="M115" s="28">
        <f t="shared" si="5"/>
        <v>11</v>
      </c>
      <c r="N115" s="21">
        <v>20</v>
      </c>
      <c r="O115" s="21">
        <v>33</v>
      </c>
      <c r="P115" s="21"/>
      <c r="Q115" s="21"/>
      <c r="R115" s="29">
        <f t="shared" si="9"/>
        <v>42</v>
      </c>
    </row>
    <row r="116" spans="2:18" x14ac:dyDescent="0.25">
      <c r="B116" s="21">
        <v>1113172</v>
      </c>
      <c r="C116" s="38" t="s">
        <v>36</v>
      </c>
      <c r="D116" s="27">
        <f>'[17]เย็น '!D116+'[17]เช้า '!D116+[17]บ่าย!D116</f>
        <v>9</v>
      </c>
      <c r="E116" s="27">
        <f>'[17]เย็น '!E116+'[17]เช้า '!E116+[17]บ่าย!E116</f>
        <v>0</v>
      </c>
      <c r="F116" s="27">
        <f>'[17]เย็น '!F116+'[17]เช้า '!F116+[17]บ่าย!F116</f>
        <v>0</v>
      </c>
      <c r="G116" s="27">
        <f>'[17]เย็น '!G116+'[17]เช้า '!G116+[17]บ่าย!G116</f>
        <v>0</v>
      </c>
      <c r="H116" s="27">
        <f>'[17]เย็น '!H116+'[17]เช้า '!H116+[17]บ่าย!H116</f>
        <v>0</v>
      </c>
      <c r="I116" s="27">
        <f>'[17]เย็น '!I116+'[17]เช้า '!I116+[17]บ่าย!I116</f>
        <v>0</v>
      </c>
      <c r="J116" s="27">
        <f t="shared" si="4"/>
        <v>0</v>
      </c>
      <c r="K116" s="27">
        <f>'[17]เย็น '!J116+'[17]เช้า '!J116+[17]บ่าย!J116</f>
        <v>0</v>
      </c>
      <c r="L116" s="27">
        <f>'[17]เย็น '!K116+'[17]เช้า '!K116+[17]บ่าย!K116</f>
        <v>0</v>
      </c>
      <c r="M116" s="28">
        <f t="shared" si="5"/>
        <v>9</v>
      </c>
      <c r="N116" s="21">
        <v>20</v>
      </c>
      <c r="O116" s="21">
        <v>46</v>
      </c>
      <c r="P116" s="21"/>
      <c r="Q116" s="21"/>
      <c r="R116" s="29">
        <f t="shared" si="9"/>
        <v>57</v>
      </c>
    </row>
    <row r="117" spans="2:18" x14ac:dyDescent="0.25">
      <c r="B117" s="21">
        <v>1113173</v>
      </c>
      <c r="C117" s="38" t="s">
        <v>37</v>
      </c>
      <c r="D117" s="27">
        <f>'[17]เย็น '!D117+'[17]เช้า '!D117+[17]บ่าย!D117</f>
        <v>0</v>
      </c>
      <c r="E117" s="27">
        <f>'[17]เย็น '!E117+'[17]เช้า '!E117+[17]บ่าย!E117</f>
        <v>0</v>
      </c>
      <c r="F117" s="27">
        <f>'[17]เย็น '!F117+'[17]เช้า '!F117+[17]บ่าย!F117</f>
        <v>0</v>
      </c>
      <c r="G117" s="27">
        <f>'[17]เย็น '!G117+'[17]เช้า '!G117+[17]บ่าย!G117</f>
        <v>0</v>
      </c>
      <c r="H117" s="27">
        <f>'[17]เย็น '!H117+'[17]เช้า '!H117+[17]บ่าย!H117</f>
        <v>0</v>
      </c>
      <c r="I117" s="27">
        <f>'[17]เย็น '!I117+'[17]เช้า '!I117+[17]บ่าย!I117</f>
        <v>0</v>
      </c>
      <c r="J117" s="27">
        <f t="shared" si="4"/>
        <v>0</v>
      </c>
      <c r="K117" s="27">
        <f>'[17]เย็น '!J117+'[17]เช้า '!J117+[17]บ่าย!J117</f>
        <v>0</v>
      </c>
      <c r="L117" s="27">
        <f>'[17]เย็น '!K117+'[17]เช้า '!K117+[17]บ่าย!K117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'[17]เย็น '!D118+'[17]เช้า '!D118+[17]บ่าย!D118</f>
        <v>0</v>
      </c>
      <c r="E118" s="27">
        <f>'[17]เย็น '!E118+'[17]เช้า '!E118+[17]บ่าย!E118</f>
        <v>0</v>
      </c>
      <c r="F118" s="27">
        <f>'[17]เย็น '!F118+'[17]เช้า '!F118+[17]บ่าย!F118</f>
        <v>0</v>
      </c>
      <c r="G118" s="27">
        <f>'[17]เย็น '!G118+'[17]เช้า '!G118+[17]บ่าย!G118</f>
        <v>0</v>
      </c>
      <c r="H118" s="27">
        <f>'[17]เย็น '!H118+'[17]เช้า '!H118+[17]บ่าย!H118</f>
        <v>0</v>
      </c>
      <c r="I118" s="27">
        <f>'[17]เย็น '!I118+'[17]เช้า '!I118+[17]บ่าย!I118</f>
        <v>0</v>
      </c>
      <c r="J118" s="27">
        <f t="shared" si="4"/>
        <v>0</v>
      </c>
      <c r="K118" s="27">
        <f>'[17]เย็น '!J118+'[17]เช้า '!J118+[17]บ่าย!J118</f>
        <v>0</v>
      </c>
      <c r="L118" s="27">
        <f>'[17]เย็น '!K118+'[17]เช้า '!K118+[17]บ่าย!K118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'[17]เย็น '!D119+'[17]เช้า '!D119+[17]บ่าย!D119</f>
        <v>0</v>
      </c>
      <c r="E119" s="27">
        <f>'[17]เย็น '!E119+'[17]เช้า '!E119+[17]บ่าย!E119</f>
        <v>0</v>
      </c>
      <c r="F119" s="27">
        <f>'[17]เย็น '!F119+'[17]เช้า '!F119+[17]บ่าย!F119</f>
        <v>0</v>
      </c>
      <c r="G119" s="27">
        <f>'[17]เย็น '!G119+'[17]เช้า '!G119+[17]บ่าย!G119</f>
        <v>0</v>
      </c>
      <c r="H119" s="27">
        <f>'[17]เย็น '!H119+'[17]เช้า '!H119+[17]บ่าย!H119</f>
        <v>0</v>
      </c>
      <c r="I119" s="27">
        <f>'[17]เย็น '!I119+'[17]เช้า '!I119+[17]บ่าย!I119</f>
        <v>0</v>
      </c>
      <c r="J119" s="27">
        <f t="shared" si="4"/>
        <v>0</v>
      </c>
      <c r="K119" s="27">
        <f>'[17]เย็น '!J119+'[17]เช้า '!J119+[17]บ่าย!J119</f>
        <v>0</v>
      </c>
      <c r="L119" s="27">
        <f>'[17]เย็น '!K119+'[17]เช้า '!K119+[17]บ่าย!K119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'[17]เย็น '!D120+'[17]เช้า '!D120+[17]บ่าย!D120</f>
        <v>0</v>
      </c>
      <c r="E120" s="27">
        <f>'[17]เย็น '!E120+'[17]เช้า '!E120+[17]บ่าย!E120</f>
        <v>0</v>
      </c>
      <c r="F120" s="27">
        <f>'[17]เย็น '!F120+'[17]เช้า '!F120+[17]บ่าย!F120</f>
        <v>0</v>
      </c>
      <c r="G120" s="27">
        <f>'[17]เย็น '!G120+'[17]เช้า '!G120+[17]บ่าย!G120</f>
        <v>0</v>
      </c>
      <c r="H120" s="27">
        <f>'[17]เย็น '!H120+'[17]เช้า '!H120+[17]บ่าย!H120</f>
        <v>0</v>
      </c>
      <c r="I120" s="27">
        <f>'[17]เย็น '!I120+'[17]เช้า '!I120+[17]บ่าย!I120</f>
        <v>0</v>
      </c>
      <c r="J120" s="27">
        <f t="shared" si="4"/>
        <v>0</v>
      </c>
      <c r="K120" s="27">
        <f>'[17]เย็น '!J120+'[17]เช้า '!J120+[17]บ่าย!J120</f>
        <v>0</v>
      </c>
      <c r="L120" s="27">
        <f>'[17]เย็น '!K120+'[17]เช้า '!K120+[17]บ่าย!K120</f>
        <v>0</v>
      </c>
      <c r="M120" s="28">
        <f t="shared" si="5"/>
        <v>0</v>
      </c>
      <c r="N120" s="21">
        <v>10</v>
      </c>
      <c r="O120" s="21">
        <v>56</v>
      </c>
      <c r="P120" s="21"/>
      <c r="Q120" s="21"/>
      <c r="R120" s="29">
        <f t="shared" si="9"/>
        <v>66</v>
      </c>
    </row>
    <row r="121" spans="2:18" x14ac:dyDescent="0.25">
      <c r="B121" s="21">
        <v>1200001</v>
      </c>
      <c r="C121" s="38" t="s">
        <v>41</v>
      </c>
      <c r="D121" s="27">
        <f>'[17]เย็น '!D121+'[17]เช้า '!D121+[17]บ่าย!D121</f>
        <v>0</v>
      </c>
      <c r="E121" s="27">
        <f>'[17]เย็น '!E121+'[17]เช้า '!E121+[17]บ่าย!E121</f>
        <v>5</v>
      </c>
      <c r="F121" s="27">
        <f>'[17]เย็น '!F121+'[17]เช้า '!F121+[17]บ่าย!F121</f>
        <v>0</v>
      </c>
      <c r="G121" s="27">
        <f>'[17]เย็น '!G121+'[17]เช้า '!G121+[17]บ่าย!G121</f>
        <v>0</v>
      </c>
      <c r="H121" s="27">
        <f>'[17]เย็น '!H121+'[17]เช้า '!H121+[17]บ่าย!H121</f>
        <v>0</v>
      </c>
      <c r="I121" s="27">
        <f>'[17]เย็น '!I121+'[17]เช้า '!I121+[17]บ่าย!I121</f>
        <v>0</v>
      </c>
      <c r="J121" s="27">
        <f t="shared" si="4"/>
        <v>0</v>
      </c>
      <c r="K121" s="27">
        <f>'[17]เย็น '!J121+'[17]เช้า '!J121+[17]บ่าย!J121</f>
        <v>0</v>
      </c>
      <c r="L121" s="27">
        <f>'[17]เย็น '!K121+'[17]เช้า '!K121+[17]บ่าย!K121</f>
        <v>10</v>
      </c>
      <c r="M121" s="28">
        <f t="shared" si="5"/>
        <v>15</v>
      </c>
      <c r="N121" s="21"/>
      <c r="O121" s="21">
        <v>106</v>
      </c>
      <c r="P121" s="21"/>
      <c r="Q121" s="21"/>
      <c r="R121" s="29">
        <f t="shared" si="9"/>
        <v>91</v>
      </c>
    </row>
    <row r="122" spans="2:18" x14ac:dyDescent="0.25">
      <c r="B122" s="21">
        <v>1005761</v>
      </c>
      <c r="C122" s="38" t="s">
        <v>42</v>
      </c>
      <c r="D122" s="27">
        <f>'[17]เย็น '!D122+'[17]เช้า '!D122+[17]บ่าย!D122</f>
        <v>0</v>
      </c>
      <c r="E122" s="27">
        <f>'[17]เย็น '!E122+'[17]เช้า '!E122+[17]บ่าย!E122</f>
        <v>0</v>
      </c>
      <c r="F122" s="27">
        <f>'[17]เย็น '!F122+'[17]เช้า '!F122+[17]บ่าย!F122</f>
        <v>0</v>
      </c>
      <c r="G122" s="27">
        <f>'[17]เย็น '!G122+'[17]เช้า '!G122+[17]บ่าย!G122</f>
        <v>0</v>
      </c>
      <c r="H122" s="27">
        <f>'[17]เย็น '!H122+'[17]เช้า '!H122+[17]บ่าย!H122</f>
        <v>0</v>
      </c>
      <c r="I122" s="27">
        <f>'[17]เย็น '!I122+'[17]เช้า '!I122+[17]บ่าย!I122</f>
        <v>0</v>
      </c>
      <c r="J122" s="27">
        <f t="shared" si="4"/>
        <v>0</v>
      </c>
      <c r="K122" s="27">
        <f>'[17]เย็น '!J122+'[17]เช้า '!J122+[17]บ่าย!J122</f>
        <v>0</v>
      </c>
      <c r="L122" s="27">
        <f>'[17]เย็น '!K122+'[17]เช้า '!K122+[17]บ่าย!K122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'[17]เย็น '!D123+'[17]เช้า '!D123+[17]บ่าย!D123</f>
        <v>0</v>
      </c>
      <c r="E123" s="27">
        <f>'[17]เย็น '!E123+'[17]เช้า '!E123+[17]บ่าย!E123</f>
        <v>13</v>
      </c>
      <c r="F123" s="27">
        <f>'[17]เย็น '!F123+'[17]เช้า '!F123+[17]บ่าย!F123</f>
        <v>1</v>
      </c>
      <c r="G123" s="27">
        <f>'[17]เย็น '!G123+'[17]เช้า '!G123+[17]บ่าย!G123</f>
        <v>17</v>
      </c>
      <c r="H123" s="27">
        <f>'[17]เย็น '!H123+'[17]เช้า '!H123+[17]บ่าย!H123</f>
        <v>0</v>
      </c>
      <c r="I123" s="27">
        <f>'[17]เย็น '!I123+'[17]เช้า '!I123+[17]บ่าย!I123</f>
        <v>0</v>
      </c>
      <c r="J123" s="27">
        <f t="shared" si="4"/>
        <v>17</v>
      </c>
      <c r="K123" s="27">
        <f>'[17]เย็น '!J123+'[17]เช้า '!J123+[17]บ่าย!J123</f>
        <v>0</v>
      </c>
      <c r="L123" s="27">
        <f>'[17]เย็น '!K123+'[17]เช้า '!K123+[17]บ่าย!K123</f>
        <v>0</v>
      </c>
      <c r="M123" s="28">
        <f t="shared" si="5"/>
        <v>31</v>
      </c>
      <c r="N123" s="21">
        <v>-96</v>
      </c>
      <c r="O123" s="21">
        <v>193</v>
      </c>
      <c r="P123" s="21"/>
      <c r="Q123" s="21">
        <v>20</v>
      </c>
      <c r="R123" s="29">
        <f t="shared" si="9"/>
        <v>86</v>
      </c>
    </row>
    <row r="124" spans="2:18" x14ac:dyDescent="0.25">
      <c r="B124" s="21">
        <v>1114502</v>
      </c>
      <c r="C124" s="38" t="s">
        <v>44</v>
      </c>
      <c r="D124" s="27">
        <f>'[17]เย็น '!D124+'[17]เช้า '!D124+[17]บ่าย!D124</f>
        <v>0</v>
      </c>
      <c r="E124" s="27">
        <f>'[17]เย็น '!E124+'[17]เช้า '!E124+[17]บ่าย!E124</f>
        <v>4</v>
      </c>
      <c r="F124" s="27">
        <f>'[17]เย็น '!F124+'[17]เช้า '!F124+[17]บ่าย!F124</f>
        <v>1</v>
      </c>
      <c r="G124" s="27">
        <f>'[17]เย็น '!G124+'[17]เช้า '!G124+[17]บ่าย!G124</f>
        <v>3</v>
      </c>
      <c r="H124" s="27">
        <f>'[17]เย็น '!H124+'[17]เช้า '!H124+[17]บ่าย!H124</f>
        <v>0</v>
      </c>
      <c r="I124" s="27">
        <f>'[17]เย็น '!I124+'[17]เช้า '!I124+[17]บ่าย!I124</f>
        <v>0</v>
      </c>
      <c r="J124" s="27">
        <f t="shared" si="4"/>
        <v>3</v>
      </c>
      <c r="K124" s="27">
        <f>'[17]เย็น '!J124+'[17]เช้า '!J124+[17]บ่าย!J124</f>
        <v>0</v>
      </c>
      <c r="L124" s="27">
        <f>'[17]เย็น '!K124+'[17]เช้า '!K124+[17]บ่าย!K124</f>
        <v>0</v>
      </c>
      <c r="M124" s="28">
        <f t="shared" si="5"/>
        <v>8</v>
      </c>
      <c r="N124" s="21"/>
      <c r="O124" s="21">
        <v>4</v>
      </c>
      <c r="P124" s="21"/>
      <c r="Q124" s="21"/>
      <c r="R124" s="29">
        <f t="shared" si="9"/>
        <v>-4</v>
      </c>
    </row>
    <row r="125" spans="2:18" x14ac:dyDescent="0.25">
      <c r="B125" s="21">
        <v>1114503</v>
      </c>
      <c r="C125" s="38" t="s">
        <v>45</v>
      </c>
      <c r="D125" s="27">
        <f>'[17]เย็น '!D125+'[17]เช้า '!D125+[17]บ่าย!D125</f>
        <v>0</v>
      </c>
      <c r="E125" s="27">
        <f>'[17]เย็น '!E125+'[17]เช้า '!E125+[17]บ่าย!E125</f>
        <v>0</v>
      </c>
      <c r="F125" s="27">
        <f>'[17]เย็น '!F125+'[17]เช้า '!F125+[17]บ่าย!F125</f>
        <v>1</v>
      </c>
      <c r="G125" s="27">
        <f>'[17]เย็น '!G125+'[17]เช้า '!G125+[17]บ่าย!G125</f>
        <v>0</v>
      </c>
      <c r="H125" s="27">
        <f>'[17]เย็น '!H125+'[17]เช้า '!H125+[17]บ่าย!H125</f>
        <v>0</v>
      </c>
      <c r="I125" s="27">
        <f>'[17]เย็น '!I125+'[17]เช้า '!I125+[17]บ่าย!I125</f>
        <v>0</v>
      </c>
      <c r="J125" s="27">
        <f t="shared" si="4"/>
        <v>0</v>
      </c>
      <c r="K125" s="27">
        <f>'[17]เย็น '!J125+'[17]เช้า '!J125+[17]บ่าย!J125</f>
        <v>0</v>
      </c>
      <c r="L125" s="27">
        <f>'[17]เย็น '!K125+'[17]เช้า '!K125+[17]บ่าย!K125</f>
        <v>0</v>
      </c>
      <c r="M125" s="28">
        <f t="shared" si="5"/>
        <v>1</v>
      </c>
      <c r="N125" s="21">
        <v>-39</v>
      </c>
      <c r="O125" s="21">
        <v>21</v>
      </c>
      <c r="P125" s="21"/>
      <c r="Q125" s="21"/>
      <c r="R125" s="29">
        <f t="shared" si="9"/>
        <v>-19</v>
      </c>
    </row>
    <row r="126" spans="2:18" x14ac:dyDescent="0.25">
      <c r="B126" s="21">
        <v>1124021</v>
      </c>
      <c r="C126" s="38" t="s">
        <v>46</v>
      </c>
      <c r="D126" s="27">
        <f>'[17]เย็น '!D126+'[17]เช้า '!D126+[17]บ่าย!D126</f>
        <v>0</v>
      </c>
      <c r="E126" s="27">
        <f>'[17]เย็น '!E126+'[17]เช้า '!E126+[17]บ่าย!E126</f>
        <v>37</v>
      </c>
      <c r="F126" s="27">
        <f>'[17]เย็น '!F126+'[17]เช้า '!F126+[17]บ่าย!F126</f>
        <v>39</v>
      </c>
      <c r="G126" s="27">
        <f>'[17]เย็น '!G126+'[17]เช้า '!G126+[17]บ่าย!G126</f>
        <v>0</v>
      </c>
      <c r="H126" s="27">
        <f>'[17]เย็น '!H126+'[17]เช้า '!H126+[17]บ่าย!H126</f>
        <v>0</v>
      </c>
      <c r="I126" s="27">
        <f>'[17]เย็น '!I126+'[17]เช้า '!I126+[17]บ่าย!I126</f>
        <v>0</v>
      </c>
      <c r="J126" s="27">
        <f t="shared" si="4"/>
        <v>0</v>
      </c>
      <c r="K126" s="27">
        <f>'[17]เย็น '!J126+'[17]เช้า '!J126+[17]บ่าย!J126</f>
        <v>0</v>
      </c>
      <c r="L126" s="27">
        <f>'[17]เย็น '!K126+'[17]เช้า '!K126+[17]บ่าย!K126</f>
        <v>0</v>
      </c>
      <c r="M126" s="28">
        <f t="shared" si="5"/>
        <v>76</v>
      </c>
      <c r="N126" s="21">
        <v>70</v>
      </c>
      <c r="O126" s="21">
        <v>2</v>
      </c>
      <c r="P126" s="21"/>
      <c r="Q126" s="21">
        <v>75</v>
      </c>
      <c r="R126" s="29">
        <f t="shared" si="9"/>
        <v>71</v>
      </c>
    </row>
    <row r="127" spans="2:18" x14ac:dyDescent="0.25">
      <c r="B127" s="21">
        <v>1113084</v>
      </c>
      <c r="C127" s="38" t="s">
        <v>47</v>
      </c>
      <c r="D127" s="27">
        <f>'[17]เย็น '!D127+'[17]เช้า '!D127+[17]บ่าย!D127</f>
        <v>0</v>
      </c>
      <c r="E127" s="27">
        <f>'[17]เย็น '!E127+'[17]เช้า '!E127+[17]บ่าย!E127</f>
        <v>0</v>
      </c>
      <c r="F127" s="27">
        <f>'[17]เย็น '!F127+'[17]เช้า '!F127+[17]บ่าย!F127</f>
        <v>0</v>
      </c>
      <c r="G127" s="27">
        <f>'[17]เย็น '!G127+'[17]เช้า '!G127+[17]บ่าย!G127</f>
        <v>0</v>
      </c>
      <c r="H127" s="27">
        <f>'[17]เย็น '!H127+'[17]เช้า '!H127+[17]บ่าย!H127</f>
        <v>0</v>
      </c>
      <c r="I127" s="27">
        <f>'[17]เย็น '!I127+'[17]เช้า '!I127+[17]บ่าย!I127</f>
        <v>0</v>
      </c>
      <c r="J127" s="27">
        <f t="shared" si="4"/>
        <v>0</v>
      </c>
      <c r="K127" s="27">
        <f>'[17]เย็น '!J127+'[17]เช้า '!J127+[17]บ่าย!J127</f>
        <v>0</v>
      </c>
      <c r="L127" s="27">
        <f>'[17]เย็น '!K127+'[17]เช้า '!K127+[17]บ่าย!K127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'[17]เย็น '!D128+'[17]เช้า '!D128+[17]บ่าย!D128</f>
        <v>0</v>
      </c>
      <c r="E128" s="27">
        <f>'[17]เย็น '!E128+'[17]เช้า '!E128+[17]บ่าย!E128</f>
        <v>0</v>
      </c>
      <c r="F128" s="27">
        <f>'[17]เย็น '!F128+'[17]เช้า '!F128+[17]บ่าย!F128</f>
        <v>0</v>
      </c>
      <c r="G128" s="27">
        <f>'[17]เย็น '!G128+'[17]เช้า '!G128+[17]บ่าย!G128</f>
        <v>0</v>
      </c>
      <c r="H128" s="27">
        <f>'[17]เย็น '!H128+'[17]เช้า '!H128+[17]บ่าย!H128</f>
        <v>0</v>
      </c>
      <c r="I128" s="27">
        <f>'[17]เย็น '!I128+'[17]เช้า '!I128+[17]บ่าย!I128</f>
        <v>0</v>
      </c>
      <c r="J128" s="27">
        <f t="shared" si="4"/>
        <v>0</v>
      </c>
      <c r="K128" s="27">
        <f>'[17]เย็น '!J128+'[17]เช้า '!J128+[17]บ่าย!J128</f>
        <v>0</v>
      </c>
      <c r="L128" s="27">
        <f>'[17]เย็น '!K128+'[17]เช้า '!K128+[17]บ่าย!K128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'[17]เย็น '!D129+'[17]เช้า '!D129+[17]บ่าย!D129</f>
        <v>0</v>
      </c>
      <c r="E129" s="27">
        <f>'[17]เย็น '!E129+'[17]เช้า '!E129+[17]บ่าย!E129</f>
        <v>0</v>
      </c>
      <c r="F129" s="27">
        <f>'[17]เย็น '!F129+'[17]เช้า '!F129+[17]บ่าย!F129</f>
        <v>0</v>
      </c>
      <c r="G129" s="27">
        <f>'[17]เย็น '!G129+'[17]เช้า '!G129+[17]บ่าย!G129</f>
        <v>0</v>
      </c>
      <c r="H129" s="27">
        <f>'[17]เย็น '!H129+'[17]เช้า '!H129+[17]บ่าย!H129</f>
        <v>0</v>
      </c>
      <c r="I129" s="27">
        <f>'[17]เย็น '!I129+'[17]เช้า '!I129+[17]บ่าย!I129</f>
        <v>0</v>
      </c>
      <c r="J129" s="27">
        <f t="shared" si="4"/>
        <v>0</v>
      </c>
      <c r="K129" s="27">
        <f>'[17]เย็น '!J129+'[17]เช้า '!J129+[17]บ่าย!J129</f>
        <v>0</v>
      </c>
      <c r="L129" s="27">
        <f>'[17]เย็น '!K129+'[17]เช้า '!K129+[17]บ่าย!K129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'[17]เย็น '!D130+'[17]เช้า '!D130+[17]บ่าย!D130</f>
        <v>0</v>
      </c>
      <c r="E130" s="27">
        <f>'[17]เย็น '!E130+'[17]เช้า '!E130+[17]บ่าย!E130</f>
        <v>0</v>
      </c>
      <c r="F130" s="27">
        <f>'[17]เย็น '!F130+'[17]เช้า '!F130+[17]บ่าย!F130</f>
        <v>0</v>
      </c>
      <c r="G130" s="27">
        <f>'[17]เย็น '!G130+'[17]เช้า '!G130+[17]บ่าย!G130</f>
        <v>0</v>
      </c>
      <c r="H130" s="27">
        <f>'[17]เย็น '!H130+'[17]เช้า '!H130+[17]บ่าย!H130</f>
        <v>0</v>
      </c>
      <c r="I130" s="27">
        <f>'[17]เย็น '!I130+'[17]เช้า '!I130+[17]บ่าย!I130</f>
        <v>0</v>
      </c>
      <c r="J130" s="27">
        <f t="shared" si="4"/>
        <v>0</v>
      </c>
      <c r="K130" s="27">
        <f>'[17]เย็น '!J130+'[17]เช้า '!J130+[17]บ่าย!J130</f>
        <v>0</v>
      </c>
      <c r="L130" s="27">
        <f>'[17]เย็น '!K130+'[17]เช้า '!K130+[17]บ่าย!K130</f>
        <v>0</v>
      </c>
      <c r="M130" s="28">
        <f t="shared" si="5"/>
        <v>0</v>
      </c>
      <c r="N130" s="21">
        <v>-4</v>
      </c>
      <c r="O130" s="21"/>
      <c r="P130" s="21"/>
      <c r="Q130" s="21"/>
      <c r="R130" s="29">
        <f t="shared" si="9"/>
        <v>-4</v>
      </c>
    </row>
    <row r="131" spans="2:18" x14ac:dyDescent="0.25">
      <c r="B131" s="21">
        <v>1200003</v>
      </c>
      <c r="C131" s="38" t="s">
        <v>51</v>
      </c>
      <c r="D131" s="27">
        <f>'[17]เย็น '!D131+'[17]เช้า '!D131+[17]บ่าย!D131</f>
        <v>0</v>
      </c>
      <c r="E131" s="27">
        <f>'[17]เย็น '!E131+'[17]เช้า '!E131+[17]บ่าย!E131</f>
        <v>0</v>
      </c>
      <c r="F131" s="27">
        <f>'[17]เย็น '!F131+'[17]เช้า '!F131+[17]บ่าย!F131</f>
        <v>0</v>
      </c>
      <c r="G131" s="27">
        <f>'[17]เย็น '!G131+'[17]เช้า '!G131+[17]บ่าย!G131</f>
        <v>0</v>
      </c>
      <c r="H131" s="27">
        <f>'[17]เย็น '!H131+'[17]เช้า '!H131+[17]บ่าย!H131</f>
        <v>0</v>
      </c>
      <c r="I131" s="27">
        <f>'[17]เย็น '!I131+'[17]เช้า '!I131+[17]บ่าย!I131</f>
        <v>0</v>
      </c>
      <c r="J131" s="27">
        <f t="shared" si="4"/>
        <v>0</v>
      </c>
      <c r="K131" s="27">
        <f>'[17]เย็น '!J131+'[17]เช้า '!J131+[17]บ่าย!J131</f>
        <v>0</v>
      </c>
      <c r="L131" s="27">
        <f>'[17]เย็น '!K131+'[17]เช้า '!K131+[17]บ่าย!K131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'[17]เย็น '!D132+'[17]เช้า '!D132+[17]บ่าย!D132</f>
        <v>0</v>
      </c>
      <c r="E132" s="27">
        <f>'[17]เย็น '!E132+'[17]เช้า '!E132+[17]บ่าย!E132</f>
        <v>0</v>
      </c>
      <c r="F132" s="27">
        <f>'[17]เย็น '!F132+'[17]เช้า '!F132+[17]บ่าย!F132</f>
        <v>0</v>
      </c>
      <c r="G132" s="27">
        <f>'[17]เย็น '!G132+'[17]เช้า '!G132+[17]บ่าย!G132</f>
        <v>0</v>
      </c>
      <c r="H132" s="27">
        <f>'[17]เย็น '!H132+'[17]เช้า '!H132+[17]บ่าย!H132</f>
        <v>0</v>
      </c>
      <c r="I132" s="27">
        <f>'[17]เย็น '!I132+'[17]เช้า '!I132+[17]บ่าย!I132</f>
        <v>0</v>
      </c>
      <c r="J132" s="27">
        <f t="shared" si="4"/>
        <v>0</v>
      </c>
      <c r="K132" s="27">
        <f>'[17]เย็น '!J132+'[17]เช้า '!J132+[17]บ่าย!J132</f>
        <v>0</v>
      </c>
      <c r="L132" s="27">
        <f>'[17]เย็น '!K132+'[17]เช้า '!K132+[17]บ่าย!K132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'[17]เย็น '!D133+'[17]เช้า '!D133+[17]บ่าย!D133</f>
        <v>0</v>
      </c>
      <c r="E133" s="27">
        <f>'[17]เย็น '!E133+'[17]เช้า '!E133+[17]บ่าย!E133</f>
        <v>0</v>
      </c>
      <c r="F133" s="27">
        <f>'[17]เย็น '!F133+'[17]เช้า '!F133+[17]บ่าย!F133</f>
        <v>0</v>
      </c>
      <c r="G133" s="27">
        <f>'[17]เย็น '!G133+'[17]เช้า '!G133+[17]บ่าย!G133</f>
        <v>0</v>
      </c>
      <c r="H133" s="27">
        <f>'[17]เย็น '!H133+'[17]เช้า '!H133+[17]บ่าย!H133</f>
        <v>0</v>
      </c>
      <c r="I133" s="27">
        <f>'[17]เย็น '!I133+'[17]เช้า '!I133+[17]บ่าย!I133</f>
        <v>0</v>
      </c>
      <c r="J133" s="27">
        <f t="shared" si="4"/>
        <v>0</v>
      </c>
      <c r="K133" s="27">
        <f>'[17]เย็น '!J133+'[17]เช้า '!J133+[17]บ่าย!J133</f>
        <v>0</v>
      </c>
      <c r="L133" s="27">
        <f>'[17]เย็น '!K133+'[17]เช้า '!K133+[17]บ่าย!K133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'[17]เย็น '!D134+'[17]เช้า '!D134+[17]บ่าย!D134</f>
        <v>0</v>
      </c>
      <c r="E134" s="27">
        <f>'[17]เย็น '!E134+'[17]เช้า '!E134+[17]บ่าย!E134</f>
        <v>0</v>
      </c>
      <c r="F134" s="27">
        <f>'[17]เย็น '!F134+'[17]เช้า '!F134+[17]บ่าย!F134</f>
        <v>0</v>
      </c>
      <c r="G134" s="27">
        <f>'[17]เย็น '!G134+'[17]เช้า '!G134+[17]บ่าย!G134</f>
        <v>0</v>
      </c>
      <c r="H134" s="27">
        <f>'[17]เย็น '!H134+'[17]เช้า '!H134+[17]บ่าย!H134</f>
        <v>0</v>
      </c>
      <c r="I134" s="27">
        <f>'[17]เย็น '!I134+'[17]เช้า '!I134+[17]บ่าย!I134</f>
        <v>0</v>
      </c>
      <c r="J134" s="27">
        <f t="shared" si="4"/>
        <v>0</v>
      </c>
      <c r="K134" s="27">
        <f>'[17]เย็น '!J134+'[17]เช้า '!J134+[17]บ่าย!J134</f>
        <v>0</v>
      </c>
      <c r="L134" s="27">
        <f>'[17]เย็น '!K134+'[17]เช้า '!K134+[17]บ่าย!K134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172</v>
      </c>
      <c r="C135" s="38" t="s">
        <v>55</v>
      </c>
      <c r="D135" s="27">
        <f>'[17]เย็น '!D135+'[17]เช้า '!D135+[17]บ่าย!D135</f>
        <v>0</v>
      </c>
      <c r="E135" s="27">
        <f>'[17]เย็น '!E135+'[17]เช้า '!E135+[17]บ่าย!E135</f>
        <v>0</v>
      </c>
      <c r="F135" s="27">
        <f>'[17]เย็น '!F135+'[17]เช้า '!F135+[17]บ่าย!F135</f>
        <v>0</v>
      </c>
      <c r="G135" s="27">
        <f>'[17]เย็น '!G135+'[17]เช้า '!G135+[17]บ่าย!G135</f>
        <v>0</v>
      </c>
      <c r="H135" s="27">
        <f>'[17]เย็น '!H135+'[17]เช้า '!H135+[17]บ่าย!H135</f>
        <v>0</v>
      </c>
      <c r="I135" s="27">
        <f>'[17]เย็น '!I135+'[17]เช้า '!I135+[17]บ่าย!I135</f>
        <v>0</v>
      </c>
      <c r="J135" s="27">
        <f t="shared" si="4"/>
        <v>0</v>
      </c>
      <c r="K135" s="27">
        <f>'[17]เย็น '!J135+'[17]เช้า '!J135+[17]บ่าย!J135</f>
        <v>0</v>
      </c>
      <c r="L135" s="27">
        <f>'[17]เย็น '!K135+'[17]เช้า '!K135+[17]บ่าย!K135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171</v>
      </c>
      <c r="C136" s="38" t="s">
        <v>56</v>
      </c>
      <c r="D136" s="27">
        <f>'[17]เย็น '!D136+'[17]เช้า '!D136+[17]บ่าย!D136</f>
        <v>0</v>
      </c>
      <c r="E136" s="27">
        <f>'[17]เย็น '!E136+'[17]เช้า '!E136+[17]บ่าย!E136</f>
        <v>0</v>
      </c>
      <c r="F136" s="27">
        <f>'[17]เย็น '!F136+'[17]เช้า '!F136+[17]บ่าย!F136</f>
        <v>0</v>
      </c>
      <c r="G136" s="27">
        <f>'[17]เย็น '!G136+'[17]เช้า '!G136+[17]บ่าย!G136</f>
        <v>0</v>
      </c>
      <c r="H136" s="27">
        <f>'[17]เย็น '!H136+'[17]เช้า '!H136+[17]บ่าย!H136</f>
        <v>0</v>
      </c>
      <c r="I136" s="27">
        <f>'[17]เย็น '!I136+'[17]เช้า '!I136+[17]บ่าย!I136</f>
        <v>0</v>
      </c>
      <c r="J136" s="27">
        <f t="shared" ref="J136:J140" si="10">+G136+H136+I136</f>
        <v>0</v>
      </c>
      <c r="K136" s="27">
        <f>'[17]เย็น '!J136+'[17]เช้า '!J136+[17]บ่าย!J136</f>
        <v>0</v>
      </c>
      <c r="L136" s="27">
        <f>'[17]เย็น '!K136+'[17]เช้า '!K136+[17]บ่าย!K136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185</v>
      </c>
      <c r="D137" s="27">
        <f>'[17]เย็น '!D137+'[17]เช้า '!D137+[17]บ่าย!D137</f>
        <v>4</v>
      </c>
      <c r="E137" s="27">
        <f>'[17]เย็น '!E137+'[17]เช้า '!E137+[17]บ่าย!E137</f>
        <v>0</v>
      </c>
      <c r="F137" s="27">
        <f>'[17]เย็น '!F137+'[17]เช้า '!F137+[17]บ่าย!F137</f>
        <v>0</v>
      </c>
      <c r="G137" s="27">
        <f>'[17]เย็น '!G137+'[17]เช้า '!G137+[17]บ่าย!G137</f>
        <v>8</v>
      </c>
      <c r="H137" s="27">
        <f>'[17]เย็น '!H137+'[17]เช้า '!H137+[17]บ่าย!H137</f>
        <v>0</v>
      </c>
      <c r="I137" s="27">
        <f>'[17]เย็น '!I137+'[17]เช้า '!I137+[17]บ่าย!I137</f>
        <v>0</v>
      </c>
      <c r="J137" s="27">
        <f t="shared" si="10"/>
        <v>8</v>
      </c>
      <c r="K137" s="27">
        <f>'[17]เย็น '!J137+'[17]เช้า '!J137+[17]บ่าย!J137</f>
        <v>0</v>
      </c>
      <c r="L137" s="27">
        <f>'[17]เย็น '!K137+'[17]เช้า '!K137+[17]บ่าย!K137</f>
        <v>0</v>
      </c>
      <c r="M137" s="28">
        <f t="shared" si="11"/>
        <v>12</v>
      </c>
      <c r="N137" s="21">
        <v>30</v>
      </c>
      <c r="O137" s="21"/>
      <c r="P137" s="21"/>
      <c r="Q137" s="21"/>
      <c r="R137" s="29">
        <f t="shared" si="9"/>
        <v>18</v>
      </c>
    </row>
    <row r="138" spans="2:18" x14ac:dyDescent="0.25">
      <c r="B138" s="40">
        <v>1</v>
      </c>
      <c r="C138" s="41" t="s">
        <v>57</v>
      </c>
      <c r="D138" s="27">
        <f>'[17]เย็น '!D138+'[17]เช้า '!D138+[17]บ่าย!D138</f>
        <v>0</v>
      </c>
      <c r="E138" s="27">
        <f>'[17]เย็น '!E138+'[17]เช้า '!E138+[17]บ่าย!E138</f>
        <v>0</v>
      </c>
      <c r="F138" s="27">
        <f>'[17]เย็น '!F138+'[17]เช้า '!F138+[17]บ่าย!F138</f>
        <v>0</v>
      </c>
      <c r="G138" s="27">
        <f>'[17]เย็น '!G138+'[17]เช้า '!G138+[17]บ่าย!G138</f>
        <v>0</v>
      </c>
      <c r="H138" s="27">
        <f>'[17]เย็น '!H138+'[17]เช้า '!H138+[17]บ่าย!H138</f>
        <v>0</v>
      </c>
      <c r="I138" s="27">
        <f>'[17]เย็น '!I138+'[17]เช้า '!I138+[17]บ่าย!I138</f>
        <v>0</v>
      </c>
      <c r="J138" s="27">
        <f t="shared" si="10"/>
        <v>0</v>
      </c>
      <c r="K138" s="27">
        <f>'[17]เย็น '!J138+'[17]เช้า '!J138+[17]บ่าย!J138</f>
        <v>0</v>
      </c>
      <c r="L138" s="27">
        <f>'[17]เย็น '!K138+'[17]เช้า '!K138+[17]บ่าย!K138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'[17]เย็น '!D139+'[17]เช้า '!D139+[17]บ่าย!D139</f>
        <v>0</v>
      </c>
      <c r="E139" s="27">
        <f>'[17]เย็น '!E139+'[17]เช้า '!E139+[17]บ่าย!E139</f>
        <v>0</v>
      </c>
      <c r="F139" s="27">
        <f>'[17]เย็น '!F139+'[17]เช้า '!F139+[17]บ่าย!F139</f>
        <v>0</v>
      </c>
      <c r="G139" s="27">
        <f>'[17]เย็น '!G139+'[17]เช้า '!G139+[17]บ่าย!G139</f>
        <v>0</v>
      </c>
      <c r="H139" s="27">
        <f>'[17]เย็น '!H139+'[17]เช้า '!H139+[17]บ่าย!H139</f>
        <v>0</v>
      </c>
      <c r="I139" s="27">
        <f>'[17]เย็น '!I139+'[17]เช้า '!I139+[17]บ่าย!I139</f>
        <v>0</v>
      </c>
      <c r="J139" s="27">
        <f t="shared" si="10"/>
        <v>0</v>
      </c>
      <c r="K139" s="27">
        <f>'[17]เย็น '!J139+'[17]เช้า '!J139+[17]บ่าย!J139</f>
        <v>0</v>
      </c>
      <c r="L139" s="27">
        <f>'[17]เย็น '!K139+'[17]เช้า '!K139+[17]บ่าย!K139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'[17]เย็น '!D139+'[17]เช้า '!D140+[17]บ่าย!D139</f>
        <v>0</v>
      </c>
      <c r="E140" s="27">
        <f>'[17]เย็น '!E139+'[17]เช้า '!E140+[17]บ่าย!E139</f>
        <v>0</v>
      </c>
      <c r="F140" s="27">
        <f>'[17]เย็น '!F139+'[17]เช้า '!F140+[17]บ่าย!F139</f>
        <v>0</v>
      </c>
      <c r="G140" s="27">
        <f>'[17]เย็น '!G139+'[17]เช้า '!G140+[17]บ่าย!G139</f>
        <v>0</v>
      </c>
      <c r="H140" s="27">
        <f>'[17]เย็น '!H139+'[17]เช้า '!H140+[17]บ่าย!H139</f>
        <v>0</v>
      </c>
      <c r="I140" s="27">
        <f>'[17]เย็น '!I139+'[17]เช้า '!I140+[17]บ่าย!I139</f>
        <v>0</v>
      </c>
      <c r="J140" s="27">
        <f t="shared" si="10"/>
        <v>0</v>
      </c>
      <c r="K140" s="27">
        <f>'[17]เย็น '!J139+'[17]เช้า '!J140+[17]บ่าย!J139</f>
        <v>0</v>
      </c>
      <c r="L140" s="27">
        <f>'[17]เย็น '!K139+'[17]เช้า '!K140+[17]บ่าย!K139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86</v>
      </c>
      <c r="E141" s="28">
        <f t="shared" ref="E141:L141" si="12">SUM(E114:E140,E90:E99,E79:E87,E69:E76,E7:E66,E102:E111)</f>
        <v>112</v>
      </c>
      <c r="F141" s="28">
        <f t="shared" si="12"/>
        <v>79</v>
      </c>
      <c r="G141" s="28">
        <f t="shared" si="12"/>
        <v>288</v>
      </c>
      <c r="H141" s="28">
        <f t="shared" si="12"/>
        <v>0</v>
      </c>
      <c r="I141" s="28">
        <f t="shared" si="12"/>
        <v>0</v>
      </c>
      <c r="J141" s="28">
        <f t="shared" si="12"/>
        <v>288</v>
      </c>
      <c r="K141" s="28">
        <f t="shared" si="12"/>
        <v>0</v>
      </c>
      <c r="L141" s="28">
        <f t="shared" si="12"/>
        <v>120</v>
      </c>
      <c r="M141" s="28">
        <f>SUM(M114:M140,M90:M99,M79:M87,M69:M76,M7:M66,M102:M111)</f>
        <v>685</v>
      </c>
      <c r="N141" s="27">
        <f>SUM(N114:N136,N90:N98,N79:N87,N69:N76,N7:N66)</f>
        <v>586</v>
      </c>
      <c r="O141" s="27">
        <f>SUM(O114:O136,O90:O98,O79:O87,O69:O76,O7:O66)</f>
        <v>1419</v>
      </c>
      <c r="P141" s="27"/>
      <c r="Q141" s="27"/>
      <c r="R141" s="29">
        <f t="shared" ref="R141" si="13">(N141+O141)-M141</f>
        <v>1320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autoFilter ref="B7:U141" xr:uid="{895FB82D-4E2D-487A-8907-9796D23AA57D}"/>
  <printOptions horizontalCentered="1"/>
  <pageMargins left="0.23622047244094491" right="0.23622047244094491" top="0.35433070866141736" bottom="0.35433070866141736" header="0.31496062992125984" footer="0.31496062992125984"/>
  <pageSetup paperSize="9" scale="41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DBCE-E520-40D2-8A99-79E4E8621099}">
  <sheetPr>
    <tabColor rgb="FFFF99FF"/>
    <pageSetUpPr fitToPage="1"/>
  </sheetPr>
  <dimension ref="B1:U163"/>
  <sheetViews>
    <sheetView zoomScale="50" zoomScaleNormal="50" workbookViewId="0">
      <pane xSplit="3" ySplit="4" topLeftCell="D126" activePane="bottomRight" state="frozen"/>
      <selection pane="topRight" activeCell="D1" sqref="D1"/>
      <selection pane="bottomLeft" activeCell="A5" sqref="A5"/>
      <selection pane="bottomRight" activeCell="F145" sqref="F145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  <col min="22" max="24" width="8.796875" customWidth="1"/>
  </cols>
  <sheetData>
    <row r="1" spans="2:18" x14ac:dyDescent="0.25">
      <c r="B1" s="56" t="s">
        <v>203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8" t="s">
        <v>170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'[18]เย็น '!D7+'[18]เช้า '!D7+[18]บ่าย!D7</f>
        <v>52</v>
      </c>
      <c r="E7" s="27">
        <f>'[18]เย็น '!E7+'[18]เช้า '!E7+[18]บ่าย!E7</f>
        <v>14</v>
      </c>
      <c r="F7" s="27">
        <f>'[18]เย็น '!F7+'[18]เช้า '!F7+[18]บ่าย!F7</f>
        <v>74</v>
      </c>
      <c r="G7" s="27">
        <f>'[18]เย็น '!G7+'[18]เช้า '!G7+[18]บ่าย!G7</f>
        <v>15</v>
      </c>
      <c r="H7" s="27">
        <f>'[18]เย็น '!H7+'[18]เช้า '!H7+[18]บ่าย!H7</f>
        <v>0</v>
      </c>
      <c r="I7" s="27">
        <f>'[18]เย็น '!I7+'[18]เช้า '!I7+[18]บ่าย!I7</f>
        <v>0</v>
      </c>
      <c r="J7" s="27">
        <f>+G7+H7+I7</f>
        <v>15</v>
      </c>
      <c r="K7" s="27">
        <f>'[18]เย็น '!J7+'[18]เช้า '!J7+[18]บ่าย!J7</f>
        <v>0</v>
      </c>
      <c r="L7" s="27">
        <f>'[18]เย็น '!K7+'[18]เช้า '!K7+[18]บ่าย!K7</f>
        <v>10</v>
      </c>
      <c r="M7" s="28">
        <f>+D7+E7+F7+J7+K7+L7</f>
        <v>165</v>
      </c>
      <c r="N7" s="21">
        <v>210</v>
      </c>
      <c r="O7" s="21">
        <v>77</v>
      </c>
      <c r="P7" s="21"/>
      <c r="Q7" s="21"/>
      <c r="R7" s="29">
        <f>(N7+O7+P7+Q7)-M7</f>
        <v>122</v>
      </c>
    </row>
    <row r="8" spans="2:18" x14ac:dyDescent="0.25">
      <c r="B8" s="21"/>
      <c r="C8" s="26" t="s">
        <v>81</v>
      </c>
      <c r="D8" s="27">
        <f>'[18]เย็น '!D8+'[18]เช้า '!D8+[18]บ่าย!D8</f>
        <v>0</v>
      </c>
      <c r="E8" s="27">
        <f>'[18]เย็น '!E8+'[18]เช้า '!E8+[18]บ่าย!E8</f>
        <v>0</v>
      </c>
      <c r="F8" s="27">
        <f>'[18]เย็น '!F8+'[18]เช้า '!F8+[18]บ่าย!F8</f>
        <v>0</v>
      </c>
      <c r="G8" s="27">
        <f>'[18]เย็น '!G8+'[18]เช้า '!G8+[18]บ่าย!G8</f>
        <v>0</v>
      </c>
      <c r="H8" s="27">
        <f>'[18]เย็น '!H8+'[18]เช้า '!H8+[18]บ่าย!H8</f>
        <v>0</v>
      </c>
      <c r="I8" s="27">
        <f>'[18]เย็น '!I8+'[18]เช้า '!I8+[18]บ่าย!I8</f>
        <v>0</v>
      </c>
      <c r="J8" s="27">
        <f t="shared" ref="J8:J71" si="0">+G8+H8+I8</f>
        <v>0</v>
      </c>
      <c r="K8" s="27">
        <f>'[18]เย็น '!J8+'[18]เช้า '!J8+[18]บ่าย!J8</f>
        <v>0</v>
      </c>
      <c r="L8" s="27">
        <f>'[18]เย็น '!K8+'[18]เช้า '!K8+[18]บ่าย!K8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'[18]เย็น '!D9+'[18]เช้า '!D9+[18]บ่าย!D9</f>
        <v>0</v>
      </c>
      <c r="E9" s="27">
        <f>'[18]เย็น '!E9+'[18]เช้า '!E9+[18]บ่าย!E9</f>
        <v>0</v>
      </c>
      <c r="F9" s="27">
        <f>'[18]เย็น '!F9+'[18]เช้า '!F9+[18]บ่าย!F9</f>
        <v>0</v>
      </c>
      <c r="G9" s="27">
        <f>'[18]เย็น '!G9+'[18]เช้า '!G9+[18]บ่าย!G9</f>
        <v>0</v>
      </c>
      <c r="H9" s="27">
        <f>'[18]เย็น '!H9+'[18]เช้า '!H9+[18]บ่าย!H9</f>
        <v>0</v>
      </c>
      <c r="I9" s="27">
        <f>'[18]เย็น '!I9+'[18]เช้า '!I9+[18]บ่าย!I9</f>
        <v>0</v>
      </c>
      <c r="J9" s="27">
        <f t="shared" si="0"/>
        <v>0</v>
      </c>
      <c r="K9" s="27">
        <f>'[18]เย็น '!J9+'[18]เช้า '!J9+[18]บ่าย!J9</f>
        <v>0</v>
      </c>
      <c r="L9" s="27">
        <f>'[18]เย็น '!K9+'[18]เช้า '!K9+[18]บ่าย!K9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'[18]เย็น '!D10+'[18]เช้า '!D10+[18]บ่าย!D10</f>
        <v>0</v>
      </c>
      <c r="E10" s="27">
        <f>'[18]เย็น '!E10+'[18]เช้า '!E10+[18]บ่าย!E10</f>
        <v>0</v>
      </c>
      <c r="F10" s="27">
        <f>'[18]เย็น '!F10+'[18]เช้า '!F10+[18]บ่าย!F10</f>
        <v>0</v>
      </c>
      <c r="G10" s="27">
        <f>'[18]เย็น '!G10+'[18]เช้า '!G10+[18]บ่าย!G10</f>
        <v>0</v>
      </c>
      <c r="H10" s="27">
        <f>'[18]เย็น '!H10+'[18]เช้า '!H10+[18]บ่าย!H10</f>
        <v>0</v>
      </c>
      <c r="I10" s="27">
        <f>'[18]เย็น '!I10+'[18]เช้า '!I10+[18]บ่าย!I10</f>
        <v>0</v>
      </c>
      <c r="J10" s="27">
        <f t="shared" si="0"/>
        <v>0</v>
      </c>
      <c r="K10" s="27">
        <f>'[18]เย็น '!J10+'[18]เช้า '!J10+[18]บ่าย!J10</f>
        <v>0</v>
      </c>
      <c r="L10" s="27">
        <f>'[18]เย็น '!K10+'[18]เช้า '!K10+[18]บ่าย!K10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'[18]เย็น '!D11+'[18]เช้า '!D11+[18]บ่าย!D11</f>
        <v>0</v>
      </c>
      <c r="E11" s="27">
        <f>'[18]เย็น '!E11+'[18]เช้า '!E11+[18]บ่าย!E11</f>
        <v>0</v>
      </c>
      <c r="F11" s="27">
        <f>'[18]เย็น '!F11+'[18]เช้า '!F11+[18]บ่าย!F11</f>
        <v>0</v>
      </c>
      <c r="G11" s="27">
        <f>'[18]เย็น '!G11+'[18]เช้า '!G11+[18]บ่าย!G11</f>
        <v>0</v>
      </c>
      <c r="H11" s="27">
        <f>'[18]เย็น '!H11+'[18]เช้า '!H11+[18]บ่าย!H11</f>
        <v>0</v>
      </c>
      <c r="I11" s="27">
        <f>'[18]เย็น '!I11+'[18]เช้า '!I11+[18]บ่าย!I11</f>
        <v>0</v>
      </c>
      <c r="J11" s="27">
        <f t="shared" si="0"/>
        <v>0</v>
      </c>
      <c r="K11" s="27">
        <f>'[18]เย็น '!J11+'[18]เช้า '!J11+[18]บ่าย!J11</f>
        <v>0</v>
      </c>
      <c r="L11" s="27">
        <f>'[18]เย็น '!K11+'[18]เช้า '!K11+[18]บ่าย!K11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'[18]เย็น '!D12+'[18]เช้า '!D12+[18]บ่าย!D12</f>
        <v>0</v>
      </c>
      <c r="E12" s="27">
        <f>'[18]เย็น '!E12+'[18]เช้า '!E12+[18]บ่าย!E12</f>
        <v>0</v>
      </c>
      <c r="F12" s="27">
        <f>'[18]เย็น '!F12+'[18]เช้า '!F12+[18]บ่าย!F12</f>
        <v>0</v>
      </c>
      <c r="G12" s="27">
        <f>'[18]เย็น '!G12+'[18]เช้า '!G12+[18]บ่าย!G12</f>
        <v>0</v>
      </c>
      <c r="H12" s="27">
        <f>'[18]เย็น '!H12+'[18]เช้า '!H12+[18]บ่าย!H12</f>
        <v>0</v>
      </c>
      <c r="I12" s="27">
        <f>'[18]เย็น '!I12+'[18]เช้า '!I12+[18]บ่าย!I12</f>
        <v>0</v>
      </c>
      <c r="J12" s="27">
        <f t="shared" si="0"/>
        <v>0</v>
      </c>
      <c r="K12" s="27">
        <f>'[18]เย็น '!J12+'[18]เช้า '!J12+[18]บ่าย!J12</f>
        <v>0</v>
      </c>
      <c r="L12" s="27">
        <f>'[18]เย็น '!K12+'[18]เช้า '!K12+[18]บ่าย!K12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'[18]เย็น '!D13+'[18]เช้า '!D13+[18]บ่าย!D13</f>
        <v>0</v>
      </c>
      <c r="E13" s="27">
        <f>'[18]เย็น '!E13+'[18]เช้า '!E13+[18]บ่าย!E13</f>
        <v>0</v>
      </c>
      <c r="F13" s="27">
        <f>'[18]เย็น '!F13+'[18]เช้า '!F13+[18]บ่าย!F13</f>
        <v>0</v>
      </c>
      <c r="G13" s="27">
        <f>'[18]เย็น '!G13+'[18]เช้า '!G13+[18]บ่าย!G13</f>
        <v>0</v>
      </c>
      <c r="H13" s="27">
        <f>'[18]เย็น '!H13+'[18]เช้า '!H13+[18]บ่าย!H13</f>
        <v>0</v>
      </c>
      <c r="I13" s="27">
        <f>'[18]เย็น '!I13+'[18]เช้า '!I13+[18]บ่าย!I13</f>
        <v>0</v>
      </c>
      <c r="J13" s="27">
        <f t="shared" si="0"/>
        <v>0</v>
      </c>
      <c r="K13" s="27">
        <f>'[18]เย็น '!J13+'[18]เช้า '!J13+[18]บ่าย!J13</f>
        <v>0</v>
      </c>
      <c r="L13" s="27">
        <f>'[18]เย็น '!K13+'[18]เช้า '!K13+[18]บ่าย!K13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'[18]เย็น '!D14+'[18]เช้า '!D14+[18]บ่าย!D14</f>
        <v>0</v>
      </c>
      <c r="E14" s="27">
        <f>'[18]เย็น '!E14+'[18]เช้า '!E14+[18]บ่าย!E14</f>
        <v>0</v>
      </c>
      <c r="F14" s="27">
        <f>'[18]เย็น '!F14+'[18]เช้า '!F14+[18]บ่าย!F14</f>
        <v>0</v>
      </c>
      <c r="G14" s="27">
        <f>'[18]เย็น '!G14+'[18]เช้า '!G14+[18]บ่าย!G14</f>
        <v>0</v>
      </c>
      <c r="H14" s="27">
        <f>'[18]เย็น '!H14+'[18]เช้า '!H14+[18]บ่าย!H14</f>
        <v>0</v>
      </c>
      <c r="I14" s="27">
        <f>'[18]เย็น '!I14+'[18]เช้า '!I14+[18]บ่าย!I14</f>
        <v>0</v>
      </c>
      <c r="J14" s="27">
        <f t="shared" si="0"/>
        <v>0</v>
      </c>
      <c r="K14" s="27">
        <f>'[18]เย็น '!J14+'[18]เช้า '!J14+[18]บ่าย!J14</f>
        <v>0</v>
      </c>
      <c r="L14" s="27">
        <f>'[18]เย็น '!K14+'[18]เช้า '!K14+[18]บ่าย!K14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'[18]เย็น '!D15+'[18]เช้า '!D15+[18]บ่าย!D15</f>
        <v>0</v>
      </c>
      <c r="E15" s="27">
        <f>'[18]เย็น '!E15+'[18]เช้า '!E15+[18]บ่าย!E15</f>
        <v>0</v>
      </c>
      <c r="F15" s="27">
        <f>'[18]เย็น '!F15+'[18]เช้า '!F15+[18]บ่าย!F15</f>
        <v>0</v>
      </c>
      <c r="G15" s="27">
        <f>'[18]เย็น '!G15+'[18]เช้า '!G15+[18]บ่าย!G15</f>
        <v>0</v>
      </c>
      <c r="H15" s="27">
        <f>'[18]เย็น '!H15+'[18]เช้า '!H15+[18]บ่าย!H15</f>
        <v>0</v>
      </c>
      <c r="I15" s="27">
        <f>'[18]เย็น '!I15+'[18]เช้า '!I15+[18]บ่าย!I15</f>
        <v>0</v>
      </c>
      <c r="J15" s="27">
        <f t="shared" si="0"/>
        <v>0</v>
      </c>
      <c r="K15" s="27">
        <f>'[18]เย็น '!J15+'[18]เช้า '!J15+[18]บ่าย!J15</f>
        <v>0</v>
      </c>
      <c r="L15" s="27">
        <f>'[18]เย็น '!K15+'[18]เช้า '!K15+[18]บ่าย!K15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'[18]เย็น '!D16+'[18]เช้า '!D16+[18]บ่าย!D16</f>
        <v>0</v>
      </c>
      <c r="E16" s="27">
        <f>'[18]เย็น '!E16+'[18]เช้า '!E16+[18]บ่าย!E16</f>
        <v>0</v>
      </c>
      <c r="F16" s="27">
        <f>'[18]เย็น '!F16+'[18]เช้า '!F16+[18]บ่าย!F16</f>
        <v>0</v>
      </c>
      <c r="G16" s="27">
        <f>'[18]เย็น '!G16+'[18]เช้า '!G16+[18]บ่าย!G16</f>
        <v>0</v>
      </c>
      <c r="H16" s="27">
        <f>'[18]เย็น '!H16+'[18]เช้า '!H16+[18]บ่าย!H16</f>
        <v>0</v>
      </c>
      <c r="I16" s="27">
        <f>'[18]เย็น '!I16+'[18]เช้า '!I16+[18]บ่าย!I16</f>
        <v>0</v>
      </c>
      <c r="J16" s="27">
        <f t="shared" si="0"/>
        <v>0</v>
      </c>
      <c r="K16" s="27">
        <f>'[18]เย็น '!J16+'[18]เช้า '!J16+[18]บ่าย!J16</f>
        <v>0</v>
      </c>
      <c r="L16" s="27">
        <f>'[18]เย็น '!K16+'[18]เช้า '!K16+[18]บ่าย!K16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'[18]เย็น '!D17+'[18]เช้า '!D17+[18]บ่าย!D17</f>
        <v>0</v>
      </c>
      <c r="E17" s="27">
        <f>'[18]เย็น '!E17+'[18]เช้า '!E17+[18]บ่าย!E17</f>
        <v>0</v>
      </c>
      <c r="F17" s="27">
        <f>'[18]เย็น '!F17+'[18]เช้า '!F17+[18]บ่าย!F17</f>
        <v>0</v>
      </c>
      <c r="G17" s="27">
        <f>'[18]เย็น '!G17+'[18]เช้า '!G17+[18]บ่าย!G17</f>
        <v>0</v>
      </c>
      <c r="H17" s="27">
        <f>'[18]เย็น '!H17+'[18]เช้า '!H17+[18]บ่าย!H17</f>
        <v>0</v>
      </c>
      <c r="I17" s="27">
        <f>'[18]เย็น '!I17+'[18]เช้า '!I17+[18]บ่าย!I17</f>
        <v>0</v>
      </c>
      <c r="J17" s="27">
        <f t="shared" si="0"/>
        <v>0</v>
      </c>
      <c r="K17" s="27">
        <f>'[18]เย็น '!J17+'[18]เช้า '!J17+[18]บ่าย!J17</f>
        <v>0</v>
      </c>
      <c r="L17" s="27">
        <f>'[18]เย็น '!K17+'[18]เช้า '!K17+[18]บ่าย!K17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'[18]เย็น '!D18+'[18]เช้า '!D18+[18]บ่าย!D18</f>
        <v>0</v>
      </c>
      <c r="E18" s="27">
        <f>'[18]เย็น '!E18+'[18]เช้า '!E18+[18]บ่าย!E18</f>
        <v>0</v>
      </c>
      <c r="F18" s="27">
        <f>'[18]เย็น '!F18+'[18]เช้า '!F18+[18]บ่าย!F18</f>
        <v>0</v>
      </c>
      <c r="G18" s="27">
        <f>'[18]เย็น '!G18+'[18]เช้า '!G18+[18]บ่าย!G18</f>
        <v>0</v>
      </c>
      <c r="H18" s="27">
        <f>'[18]เย็น '!H18+'[18]เช้า '!H18+[18]บ่าย!H18</f>
        <v>0</v>
      </c>
      <c r="I18" s="27">
        <f>'[18]เย็น '!I18+'[18]เช้า '!I18+[18]บ่าย!I18</f>
        <v>0</v>
      </c>
      <c r="J18" s="27">
        <f t="shared" si="0"/>
        <v>0</v>
      </c>
      <c r="K18" s="27">
        <f>'[18]เย็น '!J18+'[18]เช้า '!J18+[18]บ่าย!J18</f>
        <v>0</v>
      </c>
      <c r="L18" s="27">
        <f>'[18]เย็น '!K18+'[18]เช้า '!K18+[18]บ่าย!K18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'[18]เย็น '!D19+'[18]เช้า '!D19+[18]บ่าย!D19</f>
        <v>0</v>
      </c>
      <c r="E19" s="27">
        <f>'[18]เย็น '!E19+'[18]เช้า '!E19+[18]บ่าย!E19</f>
        <v>0</v>
      </c>
      <c r="F19" s="27">
        <f>'[18]เย็น '!F19+'[18]เช้า '!F19+[18]บ่าย!F19</f>
        <v>0</v>
      </c>
      <c r="G19" s="27">
        <f>'[18]เย็น '!G19+'[18]เช้า '!G19+[18]บ่าย!G19</f>
        <v>0</v>
      </c>
      <c r="H19" s="27">
        <f>'[18]เย็น '!H19+'[18]เช้า '!H19+[18]บ่าย!H19</f>
        <v>0</v>
      </c>
      <c r="I19" s="27">
        <f>'[18]เย็น '!I19+'[18]เช้า '!I19+[18]บ่าย!I19</f>
        <v>0</v>
      </c>
      <c r="J19" s="27">
        <f t="shared" si="0"/>
        <v>0</v>
      </c>
      <c r="K19" s="27">
        <f>'[18]เย็น '!J19+'[18]เช้า '!J19+[18]บ่าย!J19</f>
        <v>0</v>
      </c>
      <c r="L19" s="27">
        <f>'[18]เย็น '!K19+'[18]เช้า '!K19+[18]บ่าย!K19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'[18]เย็น '!D20+'[18]เช้า '!D20+[18]บ่าย!D20</f>
        <v>0</v>
      </c>
      <c r="E20" s="27">
        <f>'[18]เย็น '!E20+'[18]เช้า '!E20+[18]บ่าย!E20</f>
        <v>0</v>
      </c>
      <c r="F20" s="27">
        <f>'[18]เย็น '!F20+'[18]เช้า '!F20+[18]บ่าย!F20</f>
        <v>0</v>
      </c>
      <c r="G20" s="27">
        <f>'[18]เย็น '!G20+'[18]เช้า '!G20+[18]บ่าย!G20</f>
        <v>0</v>
      </c>
      <c r="H20" s="27">
        <f>'[18]เย็น '!H20+'[18]เช้า '!H20+[18]บ่าย!H20</f>
        <v>0</v>
      </c>
      <c r="I20" s="27">
        <f>'[18]เย็น '!I20+'[18]เช้า '!I20+[18]บ่าย!I20</f>
        <v>0</v>
      </c>
      <c r="J20" s="27">
        <f t="shared" si="0"/>
        <v>0</v>
      </c>
      <c r="K20" s="27">
        <f>'[18]เย็น '!J20+'[18]เช้า '!J20+[18]บ่าย!J20</f>
        <v>0</v>
      </c>
      <c r="L20" s="27">
        <f>'[18]เย็น '!K20+'[18]เช้า '!K20+[18]บ่าย!K20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'[18]เย็น '!D21+'[18]เช้า '!D21+[18]บ่าย!D21</f>
        <v>0</v>
      </c>
      <c r="E21" s="27">
        <f>'[18]เย็น '!E21+'[18]เช้า '!E21+[18]บ่าย!E21</f>
        <v>0</v>
      </c>
      <c r="F21" s="27">
        <f>'[18]เย็น '!F21+'[18]เช้า '!F21+[18]บ่าย!F21</f>
        <v>0</v>
      </c>
      <c r="G21" s="27">
        <f>'[18]เย็น '!G21+'[18]เช้า '!G21+[18]บ่าย!G21</f>
        <v>0</v>
      </c>
      <c r="H21" s="27">
        <f>'[18]เย็น '!H21+'[18]เช้า '!H21+[18]บ่าย!H21</f>
        <v>0</v>
      </c>
      <c r="I21" s="27">
        <f>'[18]เย็น '!I21+'[18]เช้า '!I21+[18]บ่าย!I21</f>
        <v>0</v>
      </c>
      <c r="J21" s="27">
        <f t="shared" si="0"/>
        <v>0</v>
      </c>
      <c r="K21" s="27">
        <f>'[18]เย็น '!J21+'[18]เช้า '!J21+[18]บ่าย!J21</f>
        <v>0</v>
      </c>
      <c r="L21" s="27">
        <f>'[18]เย็น '!K21+'[18]เช้า '!K21+[18]บ่าย!K21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'[18]เย็น '!D22+'[18]เช้า '!D22+[18]บ่าย!D22</f>
        <v>0</v>
      </c>
      <c r="E22" s="27">
        <f>'[18]เย็น '!E22+'[18]เช้า '!E22+[18]บ่าย!E22</f>
        <v>0</v>
      </c>
      <c r="F22" s="27">
        <f>'[18]เย็น '!F22+'[18]เช้า '!F22+[18]บ่าย!F22</f>
        <v>0</v>
      </c>
      <c r="G22" s="27">
        <f>'[18]เย็น '!G22+'[18]เช้า '!G22+[18]บ่าย!G22</f>
        <v>0</v>
      </c>
      <c r="H22" s="27">
        <f>'[18]เย็น '!H22+'[18]เช้า '!H22+[18]บ่าย!H22</f>
        <v>0</v>
      </c>
      <c r="I22" s="27">
        <f>'[18]เย็น '!I22+'[18]เช้า '!I22+[18]บ่าย!I22</f>
        <v>0</v>
      </c>
      <c r="J22" s="27">
        <f t="shared" si="0"/>
        <v>0</v>
      </c>
      <c r="K22" s="27">
        <f>'[18]เย็น '!J22+'[18]เช้า '!J22+[18]บ่าย!J22</f>
        <v>0</v>
      </c>
      <c r="L22" s="27">
        <f>'[18]เย็น '!K22+'[18]เช้า '!K22+[18]บ่าย!K22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'[18]เย็น '!D23+'[18]เช้า '!D23+[18]บ่าย!D23</f>
        <v>0</v>
      </c>
      <c r="E23" s="27">
        <f>'[18]เย็น '!E23+'[18]เช้า '!E23+[18]บ่าย!E23</f>
        <v>0</v>
      </c>
      <c r="F23" s="27">
        <f>'[18]เย็น '!F23+'[18]เช้า '!F23+[18]บ่าย!F23</f>
        <v>0</v>
      </c>
      <c r="G23" s="27">
        <f>'[18]เย็น '!G23+'[18]เช้า '!G23+[18]บ่าย!G23</f>
        <v>0</v>
      </c>
      <c r="H23" s="27">
        <f>'[18]เย็น '!H23+'[18]เช้า '!H23+[18]บ่าย!H23</f>
        <v>0</v>
      </c>
      <c r="I23" s="27">
        <f>'[18]เย็น '!I23+'[18]เช้า '!I23+[18]บ่าย!I23</f>
        <v>0</v>
      </c>
      <c r="J23" s="27">
        <f t="shared" si="0"/>
        <v>0</v>
      </c>
      <c r="K23" s="27">
        <f>'[18]เย็น '!J23+'[18]เช้า '!J23+[18]บ่าย!J23</f>
        <v>0</v>
      </c>
      <c r="L23" s="27">
        <f>'[18]เย็น '!K23+'[18]เช้า '!K23+[18]บ่าย!K23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'[18]เย็น '!D24+'[18]เช้า '!D24+[18]บ่าย!D24</f>
        <v>0</v>
      </c>
      <c r="E24" s="27">
        <f>'[18]เย็น '!E24+'[18]เช้า '!E24+[18]บ่าย!E24</f>
        <v>0</v>
      </c>
      <c r="F24" s="27">
        <f>'[18]เย็น '!F24+'[18]เช้า '!F24+[18]บ่าย!F24</f>
        <v>0</v>
      </c>
      <c r="G24" s="27">
        <f>'[18]เย็น '!G24+'[18]เช้า '!G24+[18]บ่าย!G24</f>
        <v>0</v>
      </c>
      <c r="H24" s="27">
        <f>'[18]เย็น '!H24+'[18]เช้า '!H24+[18]บ่าย!H24</f>
        <v>0</v>
      </c>
      <c r="I24" s="27">
        <f>'[18]เย็น '!I24+'[18]เช้า '!I24+[18]บ่าย!I24</f>
        <v>0</v>
      </c>
      <c r="J24" s="27">
        <f t="shared" si="0"/>
        <v>0</v>
      </c>
      <c r="K24" s="27">
        <f>'[18]เย็น '!J24+'[18]เช้า '!J24+[18]บ่าย!J24</f>
        <v>0</v>
      </c>
      <c r="L24" s="27">
        <f>'[18]เย็น '!K24+'[18]เช้า '!K24+[18]บ่าย!K24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'[18]เย็น '!D25+'[18]เช้า '!D25+[18]บ่าย!D25</f>
        <v>2</v>
      </c>
      <c r="E25" s="27">
        <f>'[18]เย็น '!E25+'[18]เช้า '!E25+[18]บ่าย!E25</f>
        <v>0</v>
      </c>
      <c r="F25" s="27">
        <f>'[18]เย็น '!F25+'[18]เช้า '!F25+[18]บ่าย!F25</f>
        <v>17</v>
      </c>
      <c r="G25" s="27">
        <f>'[18]เย็น '!G25+'[18]เช้า '!G25+[18]บ่าย!G25</f>
        <v>0</v>
      </c>
      <c r="H25" s="27">
        <f>'[18]เย็น '!H25+'[18]เช้า '!H25+[18]บ่าย!H25</f>
        <v>0</v>
      </c>
      <c r="I25" s="27">
        <f>'[18]เย็น '!I25+'[18]เช้า '!I25+[18]บ่าย!I25</f>
        <v>0</v>
      </c>
      <c r="J25" s="27">
        <f t="shared" si="0"/>
        <v>0</v>
      </c>
      <c r="K25" s="27">
        <f>'[18]เย็น '!J25+'[18]เช้า '!J25+[18]บ่าย!J25</f>
        <v>0</v>
      </c>
      <c r="L25" s="27">
        <f>'[18]เย็น '!K25+'[18]เช้า '!K25+[18]บ่าย!K25</f>
        <v>0</v>
      </c>
      <c r="M25" s="28">
        <f t="shared" si="1"/>
        <v>19</v>
      </c>
      <c r="N25" s="21">
        <v>74</v>
      </c>
      <c r="O25" s="21">
        <v>67</v>
      </c>
      <c r="P25" s="21"/>
      <c r="Q25" s="21"/>
      <c r="R25" s="29">
        <f t="shared" si="2"/>
        <v>122</v>
      </c>
    </row>
    <row r="26" spans="2:18" x14ac:dyDescent="0.25">
      <c r="B26" s="21">
        <v>1004055</v>
      </c>
      <c r="C26" s="26" t="s">
        <v>6</v>
      </c>
      <c r="D26" s="27">
        <f>'[18]เย็น '!D26+'[18]เช้า '!D26+[18]บ่าย!D26</f>
        <v>30</v>
      </c>
      <c r="E26" s="27">
        <f>'[18]เย็น '!E26+'[18]เช้า '!E26+[18]บ่าย!E26</f>
        <v>4</v>
      </c>
      <c r="F26" s="27">
        <f>'[18]เย็น '!F26+'[18]เช้า '!F26+[18]บ่าย!F26</f>
        <v>0</v>
      </c>
      <c r="G26" s="27">
        <f>'[18]เย็น '!G26+'[18]เช้า '!G26+[18]บ่าย!G26</f>
        <v>15</v>
      </c>
      <c r="H26" s="27">
        <f>'[18]เย็น '!H26+'[18]เช้า '!H26+[18]บ่าย!H26</f>
        <v>0</v>
      </c>
      <c r="I26" s="27">
        <f>'[18]เย็น '!I26+'[18]เช้า '!I26+[18]บ่าย!I26</f>
        <v>0</v>
      </c>
      <c r="J26" s="27">
        <f t="shared" si="0"/>
        <v>15</v>
      </c>
      <c r="K26" s="27">
        <f>'[18]เย็น '!J26+'[18]เช้า '!J26+[18]บ่าย!J26</f>
        <v>0</v>
      </c>
      <c r="L26" s="27">
        <f>'[18]เย็น '!K26+'[18]เช้า '!K26+[18]บ่าย!K26</f>
        <v>0</v>
      </c>
      <c r="M26" s="28">
        <f t="shared" si="1"/>
        <v>49</v>
      </c>
      <c r="N26" s="21"/>
      <c r="O26" s="21">
        <v>117</v>
      </c>
      <c r="P26" s="21"/>
      <c r="Q26" s="21"/>
      <c r="R26" s="29">
        <f t="shared" si="2"/>
        <v>68</v>
      </c>
    </row>
    <row r="27" spans="2:18" x14ac:dyDescent="0.25">
      <c r="B27" s="21">
        <v>1004055</v>
      </c>
      <c r="C27" s="26" t="s">
        <v>98</v>
      </c>
      <c r="D27" s="27">
        <f>'[18]เย็น '!D27+'[18]เช้า '!D27+[18]บ่าย!D27</f>
        <v>0</v>
      </c>
      <c r="E27" s="27">
        <f>'[18]เย็น '!E27+'[18]เช้า '!E27+[18]บ่าย!E27</f>
        <v>0</v>
      </c>
      <c r="F27" s="27">
        <f>'[18]เย็น '!F27+'[18]เช้า '!F27+[18]บ่าย!F27</f>
        <v>0</v>
      </c>
      <c r="G27" s="27">
        <f>'[18]เย็น '!G27+'[18]เช้า '!G27+[18]บ่าย!G27</f>
        <v>0</v>
      </c>
      <c r="H27" s="27">
        <f>'[18]เย็น '!H27+'[18]เช้า '!H27+[18]บ่าย!H27</f>
        <v>0</v>
      </c>
      <c r="I27" s="27">
        <f>'[18]เย็น '!I27+'[18]เช้า '!I27+[18]บ่าย!I27</f>
        <v>0</v>
      </c>
      <c r="J27" s="27">
        <f t="shared" si="0"/>
        <v>0</v>
      </c>
      <c r="K27" s="27">
        <f>'[18]เย็น '!J27+'[18]เช้า '!J27+[18]บ่าย!J27</f>
        <v>0</v>
      </c>
      <c r="L27" s="27">
        <f>'[18]เย็น '!K27+'[18]เช้า '!K27+[18]บ่าย!K27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'[18]เย็น '!D28+'[18]เช้า '!D28+[18]บ่าย!D28</f>
        <v>0</v>
      </c>
      <c r="E28" s="27">
        <f>'[18]เย็น '!E28+'[18]เช้า '!E28+[18]บ่าย!E28</f>
        <v>0</v>
      </c>
      <c r="F28" s="27">
        <f>'[18]เย็น '!F28+'[18]เช้า '!F28+[18]บ่าย!F28</f>
        <v>0</v>
      </c>
      <c r="G28" s="27">
        <f>'[18]เย็น '!G28+'[18]เช้า '!G28+[18]บ่าย!G28</f>
        <v>0</v>
      </c>
      <c r="H28" s="27">
        <f>'[18]เย็น '!H28+'[18]เช้า '!H28+[18]บ่าย!H28</f>
        <v>0</v>
      </c>
      <c r="I28" s="27">
        <f>'[18]เย็น '!I28+'[18]เช้า '!I28+[18]บ่าย!I28</f>
        <v>0</v>
      </c>
      <c r="J28" s="27">
        <f t="shared" si="0"/>
        <v>0</v>
      </c>
      <c r="K28" s="27">
        <f>'[18]เย็น '!J28+'[18]เช้า '!J28+[18]บ่าย!J28</f>
        <v>0</v>
      </c>
      <c r="L28" s="27">
        <f>'[18]เย็น '!K28+'[18]เช้า '!K28+[18]บ่าย!K28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'[18]เย็น '!D29+'[18]เช้า '!D29+[18]บ่าย!D29</f>
        <v>0</v>
      </c>
      <c r="E29" s="27">
        <f>'[18]เย็น '!E29+'[18]เช้า '!E29+[18]บ่าย!E29</f>
        <v>0</v>
      </c>
      <c r="F29" s="27">
        <f>'[18]เย็น '!F29+'[18]เช้า '!F29+[18]บ่าย!F29</f>
        <v>0</v>
      </c>
      <c r="G29" s="27">
        <f>'[18]เย็น '!G29+'[18]เช้า '!G29+[18]บ่าย!G29</f>
        <v>0</v>
      </c>
      <c r="H29" s="27">
        <f>'[18]เย็น '!H29+'[18]เช้า '!H29+[18]บ่าย!H29</f>
        <v>0</v>
      </c>
      <c r="I29" s="27">
        <f>'[18]เย็น '!I29+'[18]เช้า '!I29+[18]บ่าย!I29</f>
        <v>0</v>
      </c>
      <c r="J29" s="27">
        <f t="shared" si="0"/>
        <v>0</v>
      </c>
      <c r="K29" s="27">
        <f>'[18]เย็น '!J29+'[18]เช้า '!J29+[18]บ่าย!J29</f>
        <v>0</v>
      </c>
      <c r="L29" s="27">
        <f>'[18]เย็น '!K29+'[18]เช้า '!K29+[18]บ่าย!K29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'[18]เย็น '!D30+'[18]เช้า '!D30+[18]บ่าย!D30</f>
        <v>0</v>
      </c>
      <c r="E30" s="27">
        <f>'[18]เย็น '!E30+'[18]เช้า '!E30+[18]บ่าย!E30</f>
        <v>0</v>
      </c>
      <c r="F30" s="27">
        <f>'[18]เย็น '!F30+'[18]เช้า '!F30+[18]บ่าย!F30</f>
        <v>0</v>
      </c>
      <c r="G30" s="27">
        <f>'[18]เย็น '!G30+'[18]เช้า '!G30+[18]บ่าย!G30</f>
        <v>0</v>
      </c>
      <c r="H30" s="27">
        <f>'[18]เย็น '!H30+'[18]เช้า '!H30+[18]บ่าย!H30</f>
        <v>0</v>
      </c>
      <c r="I30" s="27">
        <f>'[18]เย็น '!I30+'[18]เช้า '!I30+[18]บ่าย!I30</f>
        <v>0</v>
      </c>
      <c r="J30" s="27">
        <f t="shared" si="0"/>
        <v>0</v>
      </c>
      <c r="K30" s="27">
        <f>'[18]เย็น '!J30+'[18]เช้า '!J30+[18]บ่าย!J30</f>
        <v>0</v>
      </c>
      <c r="L30" s="27">
        <f>'[18]เย็น '!K30+'[18]เช้า '!K30+[18]บ่าย!K30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'[18]เย็น '!D31+'[18]เช้า '!D31+[18]บ่าย!D31</f>
        <v>0</v>
      </c>
      <c r="E31" s="27">
        <f>'[18]เย็น '!E31+'[18]เช้า '!E31+[18]บ่าย!E31</f>
        <v>0</v>
      </c>
      <c r="F31" s="27">
        <f>'[18]เย็น '!F31+'[18]เช้า '!F31+[18]บ่าย!F31</f>
        <v>0</v>
      </c>
      <c r="G31" s="27">
        <f>'[18]เย็น '!G31+'[18]เช้า '!G31+[18]บ่าย!G31</f>
        <v>0</v>
      </c>
      <c r="H31" s="27">
        <f>'[18]เย็น '!H31+'[18]เช้า '!H31+[18]บ่าย!H31</f>
        <v>0</v>
      </c>
      <c r="I31" s="27">
        <f>'[18]เย็น '!I31+'[18]เช้า '!I31+[18]บ่าย!I31</f>
        <v>0</v>
      </c>
      <c r="J31" s="27">
        <f t="shared" si="0"/>
        <v>0</v>
      </c>
      <c r="K31" s="27">
        <f>'[18]เย็น '!J31+'[18]เช้า '!J31+[18]บ่าย!J31</f>
        <v>0</v>
      </c>
      <c r="L31" s="27">
        <f>'[18]เย็น '!K31+'[18]เช้า '!K31+[18]บ่าย!K31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'[18]เย็น '!D32+'[18]เช้า '!D32+[18]บ่าย!D32</f>
        <v>0</v>
      </c>
      <c r="E32" s="27">
        <f>'[18]เย็น '!E32+'[18]เช้า '!E32+[18]บ่าย!E32</f>
        <v>0</v>
      </c>
      <c r="F32" s="27">
        <f>'[18]เย็น '!F32+'[18]เช้า '!F32+[18]บ่าย!F32</f>
        <v>0</v>
      </c>
      <c r="G32" s="27">
        <f>'[18]เย็น '!G32+'[18]เช้า '!G32+[18]บ่าย!G32</f>
        <v>0</v>
      </c>
      <c r="H32" s="27">
        <f>'[18]เย็น '!H32+'[18]เช้า '!H32+[18]บ่าย!H32</f>
        <v>0</v>
      </c>
      <c r="I32" s="27">
        <f>'[18]เย็น '!I32+'[18]เช้า '!I32+[18]บ่าย!I32</f>
        <v>0</v>
      </c>
      <c r="J32" s="27">
        <f t="shared" si="0"/>
        <v>0</v>
      </c>
      <c r="K32" s="27">
        <f>'[18]เย็น '!J32+'[18]เช้า '!J32+[18]บ่าย!J32</f>
        <v>0</v>
      </c>
      <c r="L32" s="27">
        <f>'[18]เย็น '!K32+'[18]เช้า '!K32+[18]บ่าย!K32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'[18]เย็น '!D33+'[18]เช้า '!D33+[18]บ่าย!D33</f>
        <v>0</v>
      </c>
      <c r="E33" s="27">
        <f>'[18]เย็น '!E33+'[18]เช้า '!E33+[18]บ่าย!E33</f>
        <v>0</v>
      </c>
      <c r="F33" s="27">
        <f>'[18]เย็น '!F33+'[18]เช้า '!F33+[18]บ่าย!F33</f>
        <v>0</v>
      </c>
      <c r="G33" s="27">
        <f>'[18]เย็น '!G33+'[18]เช้า '!G33+[18]บ่าย!G33</f>
        <v>0</v>
      </c>
      <c r="H33" s="27">
        <f>'[18]เย็น '!H33+'[18]เช้า '!H33+[18]บ่าย!H33</f>
        <v>0</v>
      </c>
      <c r="I33" s="27">
        <f>'[18]เย็น '!I33+'[18]เช้า '!I33+[18]บ่าย!I33</f>
        <v>0</v>
      </c>
      <c r="J33" s="27">
        <f t="shared" si="0"/>
        <v>0</v>
      </c>
      <c r="K33" s="27">
        <f>'[18]เย็น '!J33+'[18]เช้า '!J33+[18]บ่าย!J33</f>
        <v>0</v>
      </c>
      <c r="L33" s="27">
        <f>'[18]เย็น '!K33+'[18]เช้า '!K33+[18]บ่าย!K33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'[18]เย็น '!D34+'[18]เช้า '!D34+[18]บ่าย!D34</f>
        <v>0</v>
      </c>
      <c r="E34" s="27">
        <f>'[18]เย็น '!E34+'[18]เช้า '!E34+[18]บ่าย!E34</f>
        <v>0</v>
      </c>
      <c r="F34" s="27">
        <f>'[18]เย็น '!F34+'[18]เช้า '!F34+[18]บ่าย!F34</f>
        <v>0</v>
      </c>
      <c r="G34" s="27">
        <f>'[18]เย็น '!G34+'[18]เช้า '!G34+[18]บ่าย!G34</f>
        <v>0</v>
      </c>
      <c r="H34" s="27">
        <f>'[18]เย็น '!H34+'[18]เช้า '!H34+[18]บ่าย!H34</f>
        <v>0</v>
      </c>
      <c r="I34" s="27">
        <f>'[18]เย็น '!I34+'[18]เช้า '!I34+[18]บ่าย!I34</f>
        <v>0</v>
      </c>
      <c r="J34" s="27">
        <f t="shared" si="0"/>
        <v>0</v>
      </c>
      <c r="K34" s="27">
        <f>'[18]เย็น '!J34+'[18]เช้า '!J34+[18]บ่าย!J34</f>
        <v>0</v>
      </c>
      <c r="L34" s="27">
        <f>'[18]เย็น '!K34+'[18]เช้า '!K34+[18]บ่าย!K34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'[18]เย็น '!D35+'[18]เช้า '!D35+[18]บ่าย!D35</f>
        <v>0</v>
      </c>
      <c r="E35" s="27">
        <f>'[18]เย็น '!E35+'[18]เช้า '!E35+[18]บ่าย!E35</f>
        <v>0</v>
      </c>
      <c r="F35" s="27">
        <f>'[18]เย็น '!F35+'[18]เช้า '!F35+[18]บ่าย!F35</f>
        <v>0</v>
      </c>
      <c r="G35" s="27">
        <f>'[18]เย็น '!G35+'[18]เช้า '!G35+[18]บ่าย!G35</f>
        <v>0</v>
      </c>
      <c r="H35" s="27">
        <f>'[18]เย็น '!H35+'[18]เช้า '!H35+[18]บ่าย!H35</f>
        <v>0</v>
      </c>
      <c r="I35" s="27">
        <f>'[18]เย็น '!I35+'[18]เช้า '!I35+[18]บ่าย!I35</f>
        <v>0</v>
      </c>
      <c r="J35" s="27">
        <f t="shared" si="0"/>
        <v>0</v>
      </c>
      <c r="K35" s="27">
        <f>'[18]เย็น '!J35+'[18]เช้า '!J35+[18]บ่าย!J35</f>
        <v>0</v>
      </c>
      <c r="L35" s="27">
        <f>'[18]เย็น '!K35+'[18]เช้า '!K35+[18]บ่าย!K35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'[18]เย็น '!D36+'[18]เช้า '!D36+[18]บ่าย!D36</f>
        <v>0</v>
      </c>
      <c r="E36" s="27">
        <f>'[18]เย็น '!E36+'[18]เช้า '!E36+[18]บ่าย!E36</f>
        <v>0</v>
      </c>
      <c r="F36" s="27">
        <f>'[18]เย็น '!F36+'[18]เช้า '!F36+[18]บ่าย!F36</f>
        <v>0</v>
      </c>
      <c r="G36" s="27">
        <f>'[18]เย็น '!G36+'[18]เช้า '!G36+[18]บ่าย!G36</f>
        <v>0</v>
      </c>
      <c r="H36" s="27">
        <f>'[18]เย็น '!H36+'[18]เช้า '!H36+[18]บ่าย!H36</f>
        <v>0</v>
      </c>
      <c r="I36" s="27">
        <f>'[18]เย็น '!I36+'[18]เช้า '!I36+[18]บ่าย!I36</f>
        <v>0</v>
      </c>
      <c r="J36" s="27">
        <f t="shared" si="0"/>
        <v>0</v>
      </c>
      <c r="K36" s="27">
        <f>'[18]เย็น '!J36+'[18]เช้า '!J36+[18]บ่าย!J36</f>
        <v>0</v>
      </c>
      <c r="L36" s="27">
        <f>'[18]เย็น '!K36+'[18]เช้า '!K36+[18]บ่าย!K36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'[18]เย็น '!D37+'[18]เช้า '!D37+[18]บ่าย!D37</f>
        <v>0</v>
      </c>
      <c r="E37" s="27">
        <f>'[18]เย็น '!E37+'[18]เช้า '!E37+[18]บ่าย!E37</f>
        <v>0</v>
      </c>
      <c r="F37" s="27">
        <f>'[18]เย็น '!F37+'[18]เช้า '!F37+[18]บ่าย!F37</f>
        <v>0</v>
      </c>
      <c r="G37" s="27">
        <f>'[18]เย็น '!G37+'[18]เช้า '!G37+[18]บ่าย!G37</f>
        <v>0</v>
      </c>
      <c r="H37" s="27">
        <f>'[18]เย็น '!H37+'[18]เช้า '!H37+[18]บ่าย!H37</f>
        <v>0</v>
      </c>
      <c r="I37" s="27">
        <f>'[18]เย็น '!I37+'[18]เช้า '!I37+[18]บ่าย!I37</f>
        <v>0</v>
      </c>
      <c r="J37" s="27">
        <f t="shared" si="0"/>
        <v>0</v>
      </c>
      <c r="K37" s="27">
        <f>'[18]เย็น '!J37+'[18]เช้า '!J37+[18]บ่าย!J37</f>
        <v>0</v>
      </c>
      <c r="L37" s="27">
        <f>'[18]เย็น '!K37+'[18]เช้า '!K37+[18]บ่าย!K37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'[18]เย็น '!D38+'[18]เช้า '!D38+[18]บ่าย!D38</f>
        <v>0</v>
      </c>
      <c r="E38" s="27">
        <f>'[18]เย็น '!E38+'[18]เช้า '!E38+[18]บ่าย!E38</f>
        <v>0</v>
      </c>
      <c r="F38" s="27">
        <f>'[18]เย็น '!F38+'[18]เช้า '!F38+[18]บ่าย!F38</f>
        <v>0</v>
      </c>
      <c r="G38" s="27">
        <f>'[18]เย็น '!G38+'[18]เช้า '!G38+[18]บ่าย!G38</f>
        <v>0</v>
      </c>
      <c r="H38" s="27">
        <f>'[18]เย็น '!H38+'[18]เช้า '!H38+[18]บ่าย!H38</f>
        <v>0</v>
      </c>
      <c r="I38" s="27">
        <f>'[18]เย็น '!I38+'[18]เช้า '!I38+[18]บ่าย!I38</f>
        <v>0</v>
      </c>
      <c r="J38" s="27">
        <f t="shared" si="0"/>
        <v>0</v>
      </c>
      <c r="K38" s="27">
        <f>'[18]เย็น '!J38+'[18]เช้า '!J38+[18]บ่าย!J38</f>
        <v>0</v>
      </c>
      <c r="L38" s="27">
        <f>'[18]เย็น '!K38+'[18]เช้า '!K38+[18]บ่าย!K38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'[18]เย็น '!D39+'[18]เช้า '!D39+[18]บ่าย!D39</f>
        <v>0</v>
      </c>
      <c r="E39" s="27">
        <f>'[18]เย็น '!E39+'[18]เช้า '!E39+[18]บ่าย!E39</f>
        <v>0</v>
      </c>
      <c r="F39" s="27">
        <f>'[18]เย็น '!F39+'[18]เช้า '!F39+[18]บ่าย!F39</f>
        <v>0</v>
      </c>
      <c r="G39" s="27">
        <f>'[18]เย็น '!G39+'[18]เช้า '!G39+[18]บ่าย!G39</f>
        <v>0</v>
      </c>
      <c r="H39" s="27">
        <f>'[18]เย็น '!H39+'[18]เช้า '!H39+[18]บ่าย!H39</f>
        <v>0</v>
      </c>
      <c r="I39" s="27">
        <f>'[18]เย็น '!I39+'[18]เช้า '!I39+[18]บ่าย!I39</f>
        <v>0</v>
      </c>
      <c r="J39" s="27">
        <f t="shared" si="0"/>
        <v>0</v>
      </c>
      <c r="K39" s="27">
        <f>'[18]เย็น '!J39+'[18]เช้า '!J39+[18]บ่าย!J39</f>
        <v>0</v>
      </c>
      <c r="L39" s="27">
        <f>'[18]เย็น '!K39+'[18]เช้า '!K39+[18]บ่าย!K39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'[18]เย็น '!D40+'[18]เช้า '!D40+[18]บ่าย!D40</f>
        <v>0</v>
      </c>
      <c r="E40" s="27">
        <f>'[18]เย็น '!E40+'[18]เช้า '!E40+[18]บ่าย!E40</f>
        <v>0</v>
      </c>
      <c r="F40" s="27">
        <f>'[18]เย็น '!F40+'[18]เช้า '!F40+[18]บ่าย!F40</f>
        <v>0</v>
      </c>
      <c r="G40" s="27">
        <f>'[18]เย็น '!G40+'[18]เช้า '!G40+[18]บ่าย!G40</f>
        <v>0</v>
      </c>
      <c r="H40" s="27">
        <f>'[18]เย็น '!H40+'[18]เช้า '!H40+[18]บ่าย!H40</f>
        <v>0</v>
      </c>
      <c r="I40" s="27">
        <f>'[18]เย็น '!I40+'[18]เช้า '!I40+[18]บ่าย!I40</f>
        <v>0</v>
      </c>
      <c r="J40" s="27">
        <f t="shared" si="0"/>
        <v>0</v>
      </c>
      <c r="K40" s="27">
        <f>'[18]เย็น '!J40+'[18]เช้า '!J40+[18]บ่าย!J40</f>
        <v>0</v>
      </c>
      <c r="L40" s="27">
        <f>'[18]เย็น '!K40+'[18]เช้า '!K40+[18]บ่าย!K40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'[18]เย็น '!D41+'[18]เช้า '!D41+[18]บ่าย!D41</f>
        <v>0</v>
      </c>
      <c r="E41" s="27">
        <f>'[18]เย็น '!E41+'[18]เช้า '!E41+[18]บ่าย!E41</f>
        <v>0</v>
      </c>
      <c r="F41" s="27">
        <f>'[18]เย็น '!F41+'[18]เช้า '!F41+[18]บ่าย!F41</f>
        <v>0</v>
      </c>
      <c r="G41" s="27">
        <f>'[18]เย็น '!G41+'[18]เช้า '!G41+[18]บ่าย!G41</f>
        <v>0</v>
      </c>
      <c r="H41" s="27">
        <f>'[18]เย็น '!H41+'[18]เช้า '!H41+[18]บ่าย!H41</f>
        <v>0</v>
      </c>
      <c r="I41" s="27">
        <f>'[18]เย็น '!I41+'[18]เช้า '!I41+[18]บ่าย!I41</f>
        <v>0</v>
      </c>
      <c r="J41" s="27">
        <f t="shared" si="0"/>
        <v>0</v>
      </c>
      <c r="K41" s="27">
        <f>'[18]เย็น '!J41+'[18]เช้า '!J41+[18]บ่าย!J41</f>
        <v>0</v>
      </c>
      <c r="L41" s="27">
        <f>'[18]เย็น '!K41+'[18]เช้า '!K41+[18]บ่าย!K41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'[18]เย็น '!D42+'[18]เช้า '!D42+[18]บ่าย!D42</f>
        <v>0</v>
      </c>
      <c r="E42" s="27">
        <f>'[18]เย็น '!E42+'[18]เช้า '!E42+[18]บ่าย!E42</f>
        <v>0</v>
      </c>
      <c r="F42" s="27">
        <f>'[18]เย็น '!F42+'[18]เช้า '!F42+[18]บ่าย!F42</f>
        <v>0</v>
      </c>
      <c r="G42" s="27">
        <f>'[18]เย็น '!G42+'[18]เช้า '!G42+[18]บ่าย!G42</f>
        <v>0</v>
      </c>
      <c r="H42" s="27">
        <f>'[18]เย็น '!H42+'[18]เช้า '!H42+[18]บ่าย!H42</f>
        <v>0</v>
      </c>
      <c r="I42" s="27">
        <f>'[18]เย็น '!I42+'[18]เช้า '!I42+[18]บ่าย!I42</f>
        <v>0</v>
      </c>
      <c r="J42" s="27">
        <f t="shared" si="0"/>
        <v>0</v>
      </c>
      <c r="K42" s="27">
        <f>'[18]เย็น '!J42+'[18]เช้า '!J42+[18]บ่าย!J42</f>
        <v>0</v>
      </c>
      <c r="L42" s="27">
        <f>'[18]เย็น '!K42+'[18]เช้า '!K42+[18]บ่าย!K42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'[18]เย็น '!D43+'[18]เช้า '!D43+[18]บ่าย!D43</f>
        <v>0</v>
      </c>
      <c r="E43" s="27">
        <f>'[18]เย็น '!E43+'[18]เช้า '!E43+[18]บ่าย!E43</f>
        <v>0</v>
      </c>
      <c r="F43" s="27">
        <f>'[18]เย็น '!F43+'[18]เช้า '!F43+[18]บ่าย!F43</f>
        <v>0</v>
      </c>
      <c r="G43" s="27">
        <f>'[18]เย็น '!G43+'[18]เช้า '!G43+[18]บ่าย!G43</f>
        <v>0</v>
      </c>
      <c r="H43" s="27">
        <f>'[18]เย็น '!H43+'[18]เช้า '!H43+[18]บ่าย!H43</f>
        <v>0</v>
      </c>
      <c r="I43" s="27">
        <f>'[18]เย็น '!I43+'[18]เช้า '!I43+[18]บ่าย!I43</f>
        <v>0</v>
      </c>
      <c r="J43" s="27">
        <f t="shared" si="0"/>
        <v>0</v>
      </c>
      <c r="K43" s="27">
        <f>'[18]เย็น '!J43+'[18]เช้า '!J43+[18]บ่าย!J43</f>
        <v>0</v>
      </c>
      <c r="L43" s="27">
        <f>'[18]เย็น '!K43+'[18]เช้า '!K43+[18]บ่าย!K43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'[18]เย็น '!D44+'[18]เช้า '!D44+[18]บ่าย!D44</f>
        <v>0</v>
      </c>
      <c r="E44" s="27">
        <f>'[18]เย็น '!E44+'[18]เช้า '!E44+[18]บ่าย!E44</f>
        <v>0</v>
      </c>
      <c r="F44" s="27">
        <f>'[18]เย็น '!F44+'[18]เช้า '!F44+[18]บ่าย!F44</f>
        <v>0</v>
      </c>
      <c r="G44" s="27">
        <f>'[18]เย็น '!G44+'[18]เช้า '!G44+[18]บ่าย!G44</f>
        <v>0</v>
      </c>
      <c r="H44" s="27">
        <f>'[18]เย็น '!H44+'[18]เช้า '!H44+[18]บ่าย!H44</f>
        <v>0</v>
      </c>
      <c r="I44" s="27">
        <f>'[18]เย็น '!I44+'[18]เช้า '!I44+[18]บ่าย!I44</f>
        <v>0</v>
      </c>
      <c r="J44" s="27">
        <f t="shared" si="0"/>
        <v>0</v>
      </c>
      <c r="K44" s="27">
        <f>'[18]เย็น '!J44+'[18]เช้า '!J44+[18]บ่าย!J44</f>
        <v>0</v>
      </c>
      <c r="L44" s="27">
        <f>'[18]เย็น '!K44+'[18]เช้า '!K44+[18]บ่าย!K44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'[18]เย็น '!D45+'[18]เช้า '!D45+[18]บ่าย!D45</f>
        <v>0</v>
      </c>
      <c r="E45" s="27">
        <f>'[18]เย็น '!E45+'[18]เช้า '!E45+[18]บ่าย!E45</f>
        <v>0</v>
      </c>
      <c r="F45" s="27">
        <f>'[18]เย็น '!F45+'[18]เช้า '!F45+[18]บ่าย!F45</f>
        <v>0</v>
      </c>
      <c r="G45" s="27">
        <f>'[18]เย็น '!G45+'[18]เช้า '!G45+[18]บ่าย!G45</f>
        <v>0</v>
      </c>
      <c r="H45" s="27">
        <f>'[18]เย็น '!H45+'[18]เช้า '!H45+[18]บ่าย!H45</f>
        <v>0</v>
      </c>
      <c r="I45" s="27">
        <f>'[18]เย็น '!I45+'[18]เช้า '!I45+[18]บ่าย!I45</f>
        <v>0</v>
      </c>
      <c r="J45" s="27">
        <f t="shared" si="0"/>
        <v>0</v>
      </c>
      <c r="K45" s="27">
        <f>'[18]เย็น '!J45+'[18]เช้า '!J45+[18]บ่าย!J45</f>
        <v>0</v>
      </c>
      <c r="L45" s="27">
        <f>'[18]เย็น '!K45+'[18]เช้า '!K45+[18]บ่าย!K45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'[18]เย็น '!D46+'[18]เช้า '!D46+[18]บ่าย!D46</f>
        <v>0</v>
      </c>
      <c r="E46" s="27">
        <f>'[18]เย็น '!E46+'[18]เช้า '!E46+[18]บ่าย!E46</f>
        <v>0</v>
      </c>
      <c r="F46" s="27">
        <f>'[18]เย็น '!F46+'[18]เช้า '!F46+[18]บ่าย!F46</f>
        <v>0</v>
      </c>
      <c r="G46" s="27">
        <f>'[18]เย็น '!G46+'[18]เช้า '!G46+[18]บ่าย!G46</f>
        <v>0</v>
      </c>
      <c r="H46" s="27">
        <f>'[18]เย็น '!H46+'[18]เช้า '!H46+[18]บ่าย!H46</f>
        <v>0</v>
      </c>
      <c r="I46" s="27">
        <f>'[18]เย็น '!I46+'[18]เช้า '!I46+[18]บ่าย!I46</f>
        <v>0</v>
      </c>
      <c r="J46" s="27">
        <f t="shared" si="0"/>
        <v>0</v>
      </c>
      <c r="K46" s="27">
        <f>'[18]เย็น '!J46+'[18]เช้า '!J46+[18]บ่าย!J46</f>
        <v>0</v>
      </c>
      <c r="L46" s="27">
        <f>'[18]เย็น '!K46+'[18]เช้า '!K46+[18]บ่าย!K46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'[18]เย็น '!D47+'[18]เช้า '!D47+[18]บ่าย!D47</f>
        <v>0</v>
      </c>
      <c r="E47" s="27">
        <f>'[18]เย็น '!E47+'[18]เช้า '!E47+[18]บ่าย!E47</f>
        <v>0</v>
      </c>
      <c r="F47" s="27">
        <f>'[18]เย็น '!F47+'[18]เช้า '!F47+[18]บ่าย!F47</f>
        <v>0</v>
      </c>
      <c r="G47" s="27">
        <f>'[18]เย็น '!G47+'[18]เช้า '!G47+[18]บ่าย!G47</f>
        <v>0</v>
      </c>
      <c r="H47" s="27">
        <f>'[18]เย็น '!H47+'[18]เช้า '!H47+[18]บ่าย!H47</f>
        <v>0</v>
      </c>
      <c r="I47" s="27">
        <f>'[18]เย็น '!I47+'[18]เช้า '!I47+[18]บ่าย!I47</f>
        <v>0</v>
      </c>
      <c r="J47" s="27">
        <f t="shared" si="0"/>
        <v>0</v>
      </c>
      <c r="K47" s="27">
        <f>'[18]เย็น '!J47+'[18]เช้า '!J47+[18]บ่าย!J47</f>
        <v>0</v>
      </c>
      <c r="L47" s="27">
        <f>'[18]เย็น '!K47+'[18]เช้า '!K47+[18]บ่าย!K47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'[18]เย็น '!D48+'[18]เช้า '!D48+[18]บ่าย!D48</f>
        <v>0</v>
      </c>
      <c r="E48" s="27">
        <f>'[18]เย็น '!E48+'[18]เช้า '!E48+[18]บ่าย!E48</f>
        <v>0</v>
      </c>
      <c r="F48" s="27">
        <f>'[18]เย็น '!F48+'[18]เช้า '!F48+[18]บ่าย!F48</f>
        <v>0</v>
      </c>
      <c r="G48" s="27">
        <f>'[18]เย็น '!G48+'[18]เช้า '!G48+[18]บ่าย!G48</f>
        <v>0</v>
      </c>
      <c r="H48" s="27">
        <f>'[18]เย็น '!H48+'[18]เช้า '!H48+[18]บ่าย!H48</f>
        <v>0</v>
      </c>
      <c r="I48" s="27">
        <f>'[18]เย็น '!I48+'[18]เช้า '!I48+[18]บ่าย!I48</f>
        <v>0</v>
      </c>
      <c r="J48" s="27">
        <f t="shared" si="0"/>
        <v>0</v>
      </c>
      <c r="K48" s="27">
        <f>'[18]เย็น '!J48+'[18]เช้า '!J48+[18]บ่าย!J48</f>
        <v>0</v>
      </c>
      <c r="L48" s="27">
        <f>'[18]เย็น '!K48+'[18]เช้า '!K48+[18]บ่าย!K48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'[18]เย็น '!D49+'[18]เช้า '!D49+[18]บ่าย!D49</f>
        <v>0</v>
      </c>
      <c r="E49" s="27">
        <f>'[18]เย็น '!E49+'[18]เช้า '!E49+[18]บ่าย!E49</f>
        <v>0</v>
      </c>
      <c r="F49" s="27">
        <f>'[18]เย็น '!F49+'[18]เช้า '!F49+[18]บ่าย!F49</f>
        <v>0</v>
      </c>
      <c r="G49" s="27">
        <f>'[18]เย็น '!G49+'[18]เช้า '!G49+[18]บ่าย!G49</f>
        <v>0</v>
      </c>
      <c r="H49" s="27">
        <f>'[18]เย็น '!H49+'[18]เช้า '!H49+[18]บ่าย!H49</f>
        <v>0</v>
      </c>
      <c r="I49" s="27">
        <f>'[18]เย็น '!I49+'[18]เช้า '!I49+[18]บ่าย!I49</f>
        <v>0</v>
      </c>
      <c r="J49" s="27">
        <f t="shared" si="0"/>
        <v>0</v>
      </c>
      <c r="K49" s="27">
        <f>'[18]เย็น '!J49+'[18]เช้า '!J49+[18]บ่าย!J49</f>
        <v>0</v>
      </c>
      <c r="L49" s="27">
        <f>'[18]เย็น '!K49+'[18]เช้า '!K49+[18]บ่าย!K49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'[18]เย็น '!D50+'[18]เช้า '!D50+[18]บ่าย!D50</f>
        <v>0</v>
      </c>
      <c r="E50" s="27">
        <f>'[18]เย็น '!E50+'[18]เช้า '!E50+[18]บ่าย!E50</f>
        <v>0</v>
      </c>
      <c r="F50" s="27">
        <f>'[18]เย็น '!F50+'[18]เช้า '!F50+[18]บ่าย!F50</f>
        <v>0</v>
      </c>
      <c r="G50" s="27">
        <f>'[18]เย็น '!G50+'[18]เช้า '!G50+[18]บ่าย!G50</f>
        <v>0</v>
      </c>
      <c r="H50" s="27">
        <f>'[18]เย็น '!H50+'[18]เช้า '!H50+[18]บ่าย!H50</f>
        <v>0</v>
      </c>
      <c r="I50" s="27">
        <f>'[18]เย็น '!I50+'[18]เช้า '!I50+[18]บ่าย!I50</f>
        <v>0</v>
      </c>
      <c r="J50" s="27">
        <f t="shared" si="0"/>
        <v>0</v>
      </c>
      <c r="K50" s="27">
        <f>'[18]เย็น '!J50+'[18]เช้า '!J50+[18]บ่าย!J50</f>
        <v>0</v>
      </c>
      <c r="L50" s="27">
        <f>'[18]เย็น '!K50+'[18]เช้า '!K50+[18]บ่าย!K50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'[18]เย็น '!D51+'[18]เช้า '!D51+[18]บ่าย!D51</f>
        <v>0</v>
      </c>
      <c r="E51" s="27">
        <f>'[18]เย็น '!E51+'[18]เช้า '!E51+[18]บ่าย!E51</f>
        <v>0</v>
      </c>
      <c r="F51" s="27">
        <f>'[18]เย็น '!F51+'[18]เช้า '!F51+[18]บ่าย!F51</f>
        <v>0</v>
      </c>
      <c r="G51" s="27">
        <f>'[18]เย็น '!G51+'[18]เช้า '!G51+[18]บ่าย!G51</f>
        <v>0</v>
      </c>
      <c r="H51" s="27">
        <f>'[18]เย็น '!H51+'[18]เช้า '!H51+[18]บ่าย!H51</f>
        <v>0</v>
      </c>
      <c r="I51" s="27">
        <f>'[18]เย็น '!I51+'[18]เช้า '!I51+[18]บ่าย!I51</f>
        <v>0</v>
      </c>
      <c r="J51" s="27">
        <f t="shared" si="0"/>
        <v>0</v>
      </c>
      <c r="K51" s="27">
        <f>'[18]เย็น '!J51+'[18]เช้า '!J51+[18]บ่าย!J51</f>
        <v>0</v>
      </c>
      <c r="L51" s="27">
        <f>'[18]เย็น '!K51+'[18]เช้า '!K51+[18]บ่าย!K51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'[18]เย็น '!D52+'[18]เช้า '!D52+[18]บ่าย!D52</f>
        <v>0</v>
      </c>
      <c r="E52" s="27">
        <f>'[18]เย็น '!E52+'[18]เช้า '!E52+[18]บ่าย!E52</f>
        <v>0</v>
      </c>
      <c r="F52" s="27">
        <f>'[18]เย็น '!F52+'[18]เช้า '!F52+[18]บ่าย!F52</f>
        <v>0</v>
      </c>
      <c r="G52" s="27">
        <f>'[18]เย็น '!G52+'[18]เช้า '!G52+[18]บ่าย!G52</f>
        <v>0</v>
      </c>
      <c r="H52" s="27">
        <f>'[18]เย็น '!H52+'[18]เช้า '!H52+[18]บ่าย!H52</f>
        <v>0</v>
      </c>
      <c r="I52" s="27">
        <f>'[18]เย็น '!I52+'[18]เช้า '!I52+[18]บ่าย!I52</f>
        <v>0</v>
      </c>
      <c r="J52" s="27">
        <f t="shared" si="0"/>
        <v>0</v>
      </c>
      <c r="K52" s="27">
        <f>'[18]เย็น '!J52+'[18]เช้า '!J52+[18]บ่าย!J52</f>
        <v>0</v>
      </c>
      <c r="L52" s="27">
        <f>'[18]เย็น '!K52+'[18]เช้า '!K52+[18]บ่าย!K52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'[18]เย็น '!D53+'[18]เช้า '!D53+[18]บ่าย!D53</f>
        <v>0</v>
      </c>
      <c r="E53" s="27">
        <f>'[18]เย็น '!E53+'[18]เช้า '!E53+[18]บ่าย!E53</f>
        <v>0</v>
      </c>
      <c r="F53" s="27">
        <f>'[18]เย็น '!F53+'[18]เช้า '!F53+[18]บ่าย!F53</f>
        <v>0</v>
      </c>
      <c r="G53" s="27">
        <f>'[18]เย็น '!G53+'[18]เช้า '!G53+[18]บ่าย!G53</f>
        <v>0</v>
      </c>
      <c r="H53" s="27">
        <f>'[18]เย็น '!H53+'[18]เช้า '!H53+[18]บ่าย!H53</f>
        <v>0</v>
      </c>
      <c r="I53" s="27">
        <f>'[18]เย็น '!I53+'[18]เช้า '!I53+[18]บ่าย!I53</f>
        <v>0</v>
      </c>
      <c r="J53" s="27">
        <f t="shared" si="0"/>
        <v>0</v>
      </c>
      <c r="K53" s="27">
        <f>'[18]เย็น '!J53+'[18]เช้า '!J53+[18]บ่าย!J53</f>
        <v>0</v>
      </c>
      <c r="L53" s="27">
        <f>'[18]เย็น '!K53+'[18]เช้า '!K53+[18]บ่าย!K53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'[18]เย็น '!D54+'[18]เช้า '!D54+[18]บ่าย!D54</f>
        <v>0</v>
      </c>
      <c r="E54" s="27">
        <f>'[18]เย็น '!E54+'[18]เช้า '!E54+[18]บ่าย!E54</f>
        <v>0</v>
      </c>
      <c r="F54" s="27">
        <f>'[18]เย็น '!F54+'[18]เช้า '!F54+[18]บ่าย!F54</f>
        <v>0</v>
      </c>
      <c r="G54" s="27">
        <f>'[18]เย็น '!G54+'[18]เช้า '!G54+[18]บ่าย!G54</f>
        <v>0</v>
      </c>
      <c r="H54" s="27">
        <f>'[18]เย็น '!H54+'[18]เช้า '!H54+[18]บ่าย!H54</f>
        <v>0</v>
      </c>
      <c r="I54" s="27">
        <f>'[18]เย็น '!I54+'[18]เช้า '!I54+[18]บ่าย!I54</f>
        <v>0</v>
      </c>
      <c r="J54" s="27">
        <f t="shared" si="0"/>
        <v>0</v>
      </c>
      <c r="K54" s="27">
        <f>'[18]เย็น '!J54+'[18]เช้า '!J54+[18]บ่าย!J54</f>
        <v>0</v>
      </c>
      <c r="L54" s="27">
        <f>'[18]เย็น '!K54+'[18]เช้า '!K54+[18]บ่าย!K54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'[18]เย็น '!D55+'[18]เช้า '!D55+[18]บ่าย!D55</f>
        <v>0</v>
      </c>
      <c r="E55" s="27">
        <f>'[18]เย็น '!E55+'[18]เช้า '!E55+[18]บ่าย!E55</f>
        <v>0</v>
      </c>
      <c r="F55" s="27">
        <f>'[18]เย็น '!F55+'[18]เช้า '!F55+[18]บ่าย!F55</f>
        <v>0</v>
      </c>
      <c r="G55" s="27">
        <f>'[18]เย็น '!G55+'[18]เช้า '!G55+[18]บ่าย!G55</f>
        <v>0</v>
      </c>
      <c r="H55" s="27">
        <f>'[18]เย็น '!H55+'[18]เช้า '!H55+[18]บ่าย!H55</f>
        <v>0</v>
      </c>
      <c r="I55" s="27">
        <f>'[18]เย็น '!I55+'[18]เช้า '!I55+[18]บ่าย!I55</f>
        <v>0</v>
      </c>
      <c r="J55" s="27">
        <f t="shared" si="0"/>
        <v>0</v>
      </c>
      <c r="K55" s="27">
        <f>'[18]เย็น '!J55+'[18]เช้า '!J55+[18]บ่าย!J55</f>
        <v>0</v>
      </c>
      <c r="L55" s="27">
        <f>'[18]เย็น '!K55+'[18]เช้า '!K55+[18]บ่าย!K55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'[18]เย็น '!D56+'[18]เช้า '!D56+[18]บ่าย!D56</f>
        <v>0</v>
      </c>
      <c r="E56" s="27">
        <f>'[18]เย็น '!E56+'[18]เช้า '!E56+[18]บ่าย!E56</f>
        <v>0</v>
      </c>
      <c r="F56" s="27">
        <f>'[18]เย็น '!F56+'[18]เช้า '!F56+[18]บ่าย!F56</f>
        <v>0</v>
      </c>
      <c r="G56" s="27">
        <f>'[18]เย็น '!G56+'[18]เช้า '!G56+[18]บ่าย!G56</f>
        <v>0</v>
      </c>
      <c r="H56" s="27">
        <f>'[18]เย็น '!H56+'[18]เช้า '!H56+[18]บ่าย!H56</f>
        <v>0</v>
      </c>
      <c r="I56" s="27">
        <f>'[18]เย็น '!I56+'[18]เช้า '!I56+[18]บ่าย!I56</f>
        <v>0</v>
      </c>
      <c r="J56" s="27">
        <f t="shared" si="0"/>
        <v>0</v>
      </c>
      <c r="K56" s="27">
        <f>'[18]เย็น '!J56+'[18]เช้า '!J56+[18]บ่าย!J56</f>
        <v>0</v>
      </c>
      <c r="L56" s="27">
        <f>'[18]เย็น '!K56+'[18]เช้า '!K56+[18]บ่าย!K56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'[18]เย็น '!D57+'[18]เช้า '!D57+[18]บ่าย!D57</f>
        <v>0</v>
      </c>
      <c r="E57" s="27">
        <f>'[18]เย็น '!E57+'[18]เช้า '!E57+[18]บ่าย!E57</f>
        <v>0</v>
      </c>
      <c r="F57" s="27">
        <f>'[18]เย็น '!F57+'[18]เช้า '!F57+[18]บ่าย!F57</f>
        <v>0</v>
      </c>
      <c r="G57" s="27">
        <f>'[18]เย็น '!G57+'[18]เช้า '!G57+[18]บ่าย!G57</f>
        <v>0</v>
      </c>
      <c r="H57" s="27">
        <f>'[18]เย็น '!H57+'[18]เช้า '!H57+[18]บ่าย!H57</f>
        <v>0</v>
      </c>
      <c r="I57" s="27">
        <f>'[18]เย็น '!I57+'[18]เช้า '!I57+[18]บ่าย!I57</f>
        <v>0</v>
      </c>
      <c r="J57" s="27">
        <f t="shared" si="0"/>
        <v>0</v>
      </c>
      <c r="K57" s="27">
        <f>'[18]เย็น '!J57+'[18]เช้า '!J57+[18]บ่าย!J57</f>
        <v>0</v>
      </c>
      <c r="L57" s="27">
        <f>'[18]เย็น '!K57+'[18]เช้า '!K57+[18]บ่าย!K57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'[18]เย็น '!D58+'[18]เช้า '!D58+[18]บ่าย!D58</f>
        <v>0</v>
      </c>
      <c r="E58" s="27">
        <f>'[18]เย็น '!E58+'[18]เช้า '!E58+[18]บ่าย!E58</f>
        <v>0</v>
      </c>
      <c r="F58" s="27">
        <f>'[18]เย็น '!F58+'[18]เช้า '!F58+[18]บ่าย!F58</f>
        <v>0</v>
      </c>
      <c r="G58" s="27">
        <f>'[18]เย็น '!G58+'[18]เช้า '!G58+[18]บ่าย!G58</f>
        <v>0</v>
      </c>
      <c r="H58" s="27">
        <f>'[18]เย็น '!H58+'[18]เช้า '!H58+[18]บ่าย!H58</f>
        <v>0</v>
      </c>
      <c r="I58" s="27">
        <f>'[18]เย็น '!I58+'[18]เช้า '!I58+[18]บ่าย!I58</f>
        <v>0</v>
      </c>
      <c r="J58" s="27">
        <f t="shared" si="0"/>
        <v>0</v>
      </c>
      <c r="K58" s="27">
        <f>'[18]เย็น '!J58+'[18]เช้า '!J58+[18]บ่าย!J58</f>
        <v>0</v>
      </c>
      <c r="L58" s="27">
        <f>'[18]เย็น '!K58+'[18]เช้า '!K58+[18]บ่าย!K58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'[18]เย็น '!D59+'[18]เช้า '!D59+[18]บ่าย!D59</f>
        <v>0</v>
      </c>
      <c r="E59" s="27">
        <f>'[18]เย็น '!E59+'[18]เช้า '!E59+[18]บ่าย!E59</f>
        <v>0</v>
      </c>
      <c r="F59" s="27">
        <f>'[18]เย็น '!F59+'[18]เช้า '!F59+[18]บ่าย!F59</f>
        <v>0</v>
      </c>
      <c r="G59" s="27">
        <f>'[18]เย็น '!G59+'[18]เช้า '!G59+[18]บ่าย!G59</f>
        <v>0</v>
      </c>
      <c r="H59" s="27">
        <f>'[18]เย็น '!H59+'[18]เช้า '!H59+[18]บ่าย!H59</f>
        <v>0</v>
      </c>
      <c r="I59" s="27">
        <f>'[18]เย็น '!I59+'[18]เช้า '!I59+[18]บ่าย!I59</f>
        <v>0</v>
      </c>
      <c r="J59" s="27">
        <f t="shared" si="0"/>
        <v>0</v>
      </c>
      <c r="K59" s="27">
        <f>'[18]เย็น '!J59+'[18]เช้า '!J59+[18]บ่าย!J59</f>
        <v>0</v>
      </c>
      <c r="L59" s="27">
        <f>'[18]เย็น '!K59+'[18]เช้า '!K59+[18]บ่าย!K59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'[18]เย็น '!D60+'[18]เช้า '!D60+[18]บ่าย!D60</f>
        <v>0</v>
      </c>
      <c r="E60" s="27">
        <f>'[18]เย็น '!E60+'[18]เช้า '!E60+[18]บ่าย!E60</f>
        <v>0</v>
      </c>
      <c r="F60" s="27">
        <f>'[18]เย็น '!F60+'[18]เช้า '!F60+[18]บ่าย!F60</f>
        <v>0</v>
      </c>
      <c r="G60" s="27">
        <f>'[18]เย็น '!G60+'[18]เช้า '!G60+[18]บ่าย!G60</f>
        <v>0</v>
      </c>
      <c r="H60" s="27">
        <f>'[18]เย็น '!H60+'[18]เช้า '!H60+[18]บ่าย!H60</f>
        <v>0</v>
      </c>
      <c r="I60" s="27">
        <f>'[18]เย็น '!I60+'[18]เช้า '!I60+[18]บ่าย!I60</f>
        <v>0</v>
      </c>
      <c r="J60" s="27">
        <f t="shared" si="0"/>
        <v>0</v>
      </c>
      <c r="K60" s="27">
        <f>'[18]เย็น '!J60+'[18]เช้า '!J60+[18]บ่าย!J60</f>
        <v>0</v>
      </c>
      <c r="L60" s="27">
        <f>'[18]เย็น '!K60+'[18]เช้า '!K60+[18]บ่าย!K60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'[18]เย็น '!D61+'[18]เช้า '!D61+[18]บ่าย!D61</f>
        <v>0</v>
      </c>
      <c r="E61" s="27">
        <f>'[18]เย็น '!E61+'[18]เช้า '!E61+[18]บ่าย!E61</f>
        <v>0</v>
      </c>
      <c r="F61" s="27">
        <f>'[18]เย็น '!F61+'[18]เช้า '!F61+[18]บ่าย!F61</f>
        <v>0</v>
      </c>
      <c r="G61" s="27">
        <f>'[18]เย็น '!G61+'[18]เช้า '!G61+[18]บ่าย!G61</f>
        <v>0</v>
      </c>
      <c r="H61" s="27">
        <f>'[18]เย็น '!H61+'[18]เช้า '!H61+[18]บ่าย!H61</f>
        <v>0</v>
      </c>
      <c r="I61" s="27">
        <f>'[18]เย็น '!I61+'[18]เช้า '!I61+[18]บ่าย!I61</f>
        <v>0</v>
      </c>
      <c r="J61" s="27">
        <f t="shared" si="0"/>
        <v>0</v>
      </c>
      <c r="K61" s="27">
        <f>'[18]เย็น '!J61+'[18]เช้า '!J61+[18]บ่าย!J61</f>
        <v>0</v>
      </c>
      <c r="L61" s="27">
        <f>'[18]เย็น '!K61+'[18]เช้า '!K61+[18]บ่าย!K61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'[18]เย็น '!D62+'[18]เช้า '!D62+[18]บ่าย!D62</f>
        <v>0</v>
      </c>
      <c r="E62" s="27">
        <f>'[18]เย็น '!E62+'[18]เช้า '!E62+[18]บ่าย!E62</f>
        <v>0</v>
      </c>
      <c r="F62" s="27">
        <f>'[18]เย็น '!F62+'[18]เช้า '!F62+[18]บ่าย!F62</f>
        <v>0</v>
      </c>
      <c r="G62" s="27">
        <f>'[18]เย็น '!G62+'[18]เช้า '!G62+[18]บ่าย!G62</f>
        <v>0</v>
      </c>
      <c r="H62" s="27">
        <f>'[18]เย็น '!H62+'[18]เช้า '!H62+[18]บ่าย!H62</f>
        <v>0</v>
      </c>
      <c r="I62" s="27">
        <f>'[18]เย็น '!I62+'[18]เช้า '!I62+[18]บ่าย!I62</f>
        <v>0</v>
      </c>
      <c r="J62" s="27">
        <f t="shared" si="0"/>
        <v>0</v>
      </c>
      <c r="K62" s="27">
        <f>'[18]เย็น '!J62+'[18]เช้า '!J62+[18]บ่าย!J62</f>
        <v>0</v>
      </c>
      <c r="L62" s="27">
        <f>'[18]เย็น '!K62+'[18]เช้า '!K62+[18]บ่าย!K62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'[18]เย็น '!D63+'[18]เช้า '!D63+[18]บ่าย!D63</f>
        <v>0</v>
      </c>
      <c r="E63" s="27">
        <f>'[18]เย็น '!E63+'[18]เช้า '!E63+[18]บ่าย!E63</f>
        <v>0</v>
      </c>
      <c r="F63" s="27">
        <f>'[18]เย็น '!F63+'[18]เช้า '!F63+[18]บ่าย!F63</f>
        <v>0</v>
      </c>
      <c r="G63" s="27">
        <f>'[18]เย็น '!G63+'[18]เช้า '!G63+[18]บ่าย!G63</f>
        <v>0</v>
      </c>
      <c r="H63" s="27">
        <f>'[18]เย็น '!H63+'[18]เช้า '!H63+[18]บ่าย!H63</f>
        <v>0</v>
      </c>
      <c r="I63" s="27">
        <f>'[18]เย็น '!I63+'[18]เช้า '!I63+[18]บ่าย!I63</f>
        <v>0</v>
      </c>
      <c r="J63" s="27">
        <f t="shared" si="0"/>
        <v>0</v>
      </c>
      <c r="K63" s="27">
        <f>'[18]เย็น '!J63+'[18]เช้า '!J63+[18]บ่าย!J63</f>
        <v>0</v>
      </c>
      <c r="L63" s="27">
        <f>'[18]เย็น '!K63+'[18]เช้า '!K63+[18]บ่าย!K63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'[18]เย็น '!D64+'[18]เช้า '!D64+[18]บ่าย!D64</f>
        <v>0</v>
      </c>
      <c r="E64" s="27">
        <f>'[18]เย็น '!E64+'[18]เช้า '!E64+[18]บ่าย!E64</f>
        <v>0</v>
      </c>
      <c r="F64" s="27">
        <f>'[18]เย็น '!F64+'[18]เช้า '!F64+[18]บ่าย!F64</f>
        <v>0</v>
      </c>
      <c r="G64" s="27">
        <f>'[18]เย็น '!G64+'[18]เช้า '!G64+[18]บ่าย!G64</f>
        <v>0</v>
      </c>
      <c r="H64" s="27">
        <f>'[18]เย็น '!H64+'[18]เช้า '!H64+[18]บ่าย!H64</f>
        <v>0</v>
      </c>
      <c r="I64" s="27">
        <f>'[18]เย็น '!I64+'[18]เช้า '!I64+[18]บ่าย!I64</f>
        <v>0</v>
      </c>
      <c r="J64" s="27">
        <f t="shared" si="0"/>
        <v>0</v>
      </c>
      <c r="K64" s="27">
        <f>'[18]เย็น '!J64+'[18]เช้า '!J64+[18]บ่าย!J64</f>
        <v>0</v>
      </c>
      <c r="L64" s="27">
        <f>'[18]เย็น '!K64+'[18]เช้า '!K64+[18]บ่าย!K64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'[18]เย็น '!D65+'[18]เช้า '!D65+[18]บ่าย!D65</f>
        <v>0</v>
      </c>
      <c r="E65" s="27">
        <f>'[18]เย็น '!E65+'[18]เช้า '!E65+[18]บ่าย!E65</f>
        <v>0</v>
      </c>
      <c r="F65" s="27">
        <f>'[18]เย็น '!F65+'[18]เช้า '!F65+[18]บ่าย!F65</f>
        <v>0</v>
      </c>
      <c r="G65" s="27">
        <f>'[18]เย็น '!G65+'[18]เช้า '!G65+[18]บ่าย!G65</f>
        <v>0</v>
      </c>
      <c r="H65" s="27">
        <f>'[18]เย็น '!H65+'[18]เช้า '!H65+[18]บ่าย!H65</f>
        <v>0</v>
      </c>
      <c r="I65" s="27">
        <f>'[18]เย็น '!I65+'[18]เช้า '!I65+[18]บ่าย!I65</f>
        <v>0</v>
      </c>
      <c r="J65" s="27">
        <f t="shared" si="0"/>
        <v>0</v>
      </c>
      <c r="K65" s="27">
        <f>'[18]เย็น '!J65+'[18]เช้า '!J65+[18]บ่าย!J65</f>
        <v>0</v>
      </c>
      <c r="L65" s="27">
        <f>'[18]เย็น '!K65+'[18]เช้า '!K65+[18]บ่าย!K65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[18]บ่าย!D66+'[18]เช้า '!D66+'[18]เย็น '!D66</f>
        <v>0</v>
      </c>
      <c r="E66" s="27">
        <f>[18]บ่าย!E66+'[18]เช้า '!E66+'[18]เย็น '!E66</f>
        <v>0</v>
      </c>
      <c r="F66" s="27">
        <f>[18]บ่าย!F66+'[18]เช้า '!F66+'[18]เย็น '!F66</f>
        <v>0</v>
      </c>
      <c r="G66" s="27">
        <f>[18]บ่าย!G66+'[18]เช้า '!G66+'[18]เย็น '!G66</f>
        <v>0</v>
      </c>
      <c r="H66" s="27">
        <f>[18]บ่าย!H66+'[18]เช้า '!H66+'[18]เย็น '!H66</f>
        <v>0</v>
      </c>
      <c r="I66" s="27">
        <f>[18]บ่าย!I66+'[18]เช้า '!I66+'[18]เย็น '!I66</f>
        <v>0</v>
      </c>
      <c r="J66" s="27">
        <f t="shared" si="0"/>
        <v>0</v>
      </c>
      <c r="K66" s="27">
        <f>[18]บ่าย!J66+'[18]เช้า '!J66+'[18]เย็น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'[18]เย็น '!D69+'[18]เช้า '!D69+[18]บ่าย!D69</f>
        <v>9</v>
      </c>
      <c r="E69" s="27">
        <f>'[18]เย็น '!E69+'[18]เช้า '!E69+[18]บ่าย!E69</f>
        <v>0</v>
      </c>
      <c r="F69" s="27">
        <f>'[18]เย็น '!F69+'[18]เช้า '!F69+[18]บ่าย!F69</f>
        <v>17</v>
      </c>
      <c r="G69" s="27">
        <f>'[18]เย็น '!G69+'[18]เช้า '!G69+[18]บ่าย!G69</f>
        <v>5</v>
      </c>
      <c r="H69" s="27">
        <f>'[18]เย็น '!H69+'[18]เช้า '!H69+[18]บ่าย!H69</f>
        <v>0</v>
      </c>
      <c r="I69" s="27">
        <f>'[18]เย็น '!I69+'[18]เช้า '!I69+[18]บ่าย!I69</f>
        <v>0</v>
      </c>
      <c r="J69" s="27">
        <f t="shared" si="0"/>
        <v>5</v>
      </c>
      <c r="K69" s="27">
        <f>'[18]เย็น '!J69+'[18]เช้า '!J69+[18]บ่าย!J69</f>
        <v>0</v>
      </c>
      <c r="L69" s="27">
        <f>'[18]เย็น '!K69+'[18]เช้า '!K69+[18]บ่าย!K69</f>
        <v>10</v>
      </c>
      <c r="M69" s="28">
        <f t="shared" si="1"/>
        <v>41</v>
      </c>
      <c r="N69" s="21">
        <v>130</v>
      </c>
      <c r="O69" s="21">
        <v>21</v>
      </c>
      <c r="P69" s="21"/>
      <c r="Q69" s="21"/>
      <c r="R69" s="29">
        <f t="shared" ref="R69:R88" si="3">(N69+O69+P69+Q69)-M69</f>
        <v>110</v>
      </c>
    </row>
    <row r="70" spans="2:21" x14ac:dyDescent="0.25">
      <c r="B70" s="21">
        <v>1111023</v>
      </c>
      <c r="C70" s="37" t="s">
        <v>113</v>
      </c>
      <c r="D70" s="27">
        <f>'[18]เย็น '!D70+'[18]เช้า '!D70+[18]บ่าย!D70</f>
        <v>0</v>
      </c>
      <c r="E70" s="27">
        <f>'[18]เย็น '!E70+'[18]เช้า '!E70+[18]บ่าย!E70</f>
        <v>0</v>
      </c>
      <c r="F70" s="27">
        <f>'[18]เย็น '!F70+'[18]เช้า '!F70+[18]บ่าย!F70</f>
        <v>0</v>
      </c>
      <c r="G70" s="27">
        <f>'[18]เย็น '!G70+'[18]เช้า '!G70+[18]บ่าย!G70</f>
        <v>0</v>
      </c>
      <c r="H70" s="27">
        <f>'[18]เย็น '!H70+'[18]เช้า '!H70+[18]บ่าย!H70</f>
        <v>0</v>
      </c>
      <c r="I70" s="27">
        <f>'[18]เย็น '!I70+'[18]เช้า '!I70+[18]บ่าย!I70</f>
        <v>0</v>
      </c>
      <c r="J70" s="27">
        <f t="shared" si="0"/>
        <v>0</v>
      </c>
      <c r="K70" s="27">
        <f>'[18]เย็น '!J70+'[18]เช้า '!J70+[18]บ่าย!J70</f>
        <v>0</v>
      </c>
      <c r="L70" s="27">
        <f>'[18]เย็น '!K70+'[18]เช้า '!K70+[18]บ่าย!K70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'[18]เย็น '!D71+'[18]เช้า '!D71+[18]บ่าย!D71</f>
        <v>0</v>
      </c>
      <c r="E71" s="27">
        <f>'[18]เย็น '!E71+'[18]เช้า '!E71+[18]บ่าย!E71</f>
        <v>0</v>
      </c>
      <c r="F71" s="27">
        <f>'[18]เย็น '!F71+'[18]เช้า '!F71+[18]บ่าย!F71</f>
        <v>0</v>
      </c>
      <c r="G71" s="27">
        <f>'[18]เย็น '!G71+'[18]เช้า '!G71+[18]บ่าย!G71</f>
        <v>0</v>
      </c>
      <c r="H71" s="27">
        <f>'[18]เย็น '!H71+'[18]เช้า '!H71+[18]บ่าย!H71</f>
        <v>0</v>
      </c>
      <c r="I71" s="27">
        <f>'[18]เย็น '!I71+'[18]เช้า '!I71+[18]บ่าย!I71</f>
        <v>0</v>
      </c>
      <c r="J71" s="27">
        <f t="shared" si="0"/>
        <v>0</v>
      </c>
      <c r="K71" s="27">
        <f>'[18]เย็น '!J71+'[18]เช้า '!J71+[18]บ่าย!J71</f>
        <v>0</v>
      </c>
      <c r="L71" s="27">
        <f>'[18]เย็น '!K71+'[18]เช้า '!K71+[18]บ่าย!K71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'[18]เย็น '!D72+'[18]เช้า '!D72+[18]บ่าย!D72</f>
        <v>0</v>
      </c>
      <c r="E72" s="27">
        <f>'[18]เย็น '!E72+'[18]เช้า '!E72+[18]บ่าย!E72</f>
        <v>0</v>
      </c>
      <c r="F72" s="27">
        <f>'[18]เย็น '!F72+'[18]เช้า '!F72+[18]บ่าย!F72</f>
        <v>0</v>
      </c>
      <c r="G72" s="27">
        <f>'[18]เย็น '!G72+'[18]เช้า '!G72+[18]บ่าย!G72</f>
        <v>0</v>
      </c>
      <c r="H72" s="27">
        <f>'[18]เย็น '!H72+'[18]เช้า '!H72+[18]บ่าย!H72</f>
        <v>0</v>
      </c>
      <c r="I72" s="27">
        <f>'[18]เย็น '!I72+'[18]เช้า '!I72+[18]บ่าย!I72</f>
        <v>0</v>
      </c>
      <c r="J72" s="27">
        <f t="shared" ref="J72:J135" si="4">+G72+H72+I72</f>
        <v>0</v>
      </c>
      <c r="K72" s="27">
        <f>'[18]เย็น '!J72+'[18]เช้า '!J72+[18]บ่าย!J72</f>
        <v>0</v>
      </c>
      <c r="L72" s="27">
        <f>'[18]เย็น '!K72+'[18]เช้า '!K72+[18]บ่าย!K72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'[18]เย็น '!D73+'[18]เช้า '!D73+[18]บ่าย!D73</f>
        <v>0</v>
      </c>
      <c r="E73" s="27">
        <f>'[18]เย็น '!E73+'[18]เช้า '!E73+[18]บ่าย!E73</f>
        <v>0</v>
      </c>
      <c r="F73" s="27">
        <f>'[18]เย็น '!F73+'[18]เช้า '!F73+[18]บ่าย!F73</f>
        <v>0</v>
      </c>
      <c r="G73" s="27">
        <f>'[18]เย็น '!G73+'[18]เช้า '!G73+[18]บ่าย!G73</f>
        <v>0</v>
      </c>
      <c r="H73" s="27">
        <f>'[18]เย็น '!H73+'[18]เช้า '!H73+[18]บ่าย!H73</f>
        <v>0</v>
      </c>
      <c r="I73" s="27">
        <f>'[18]เย็น '!I73+'[18]เช้า '!I73+[18]บ่าย!I73</f>
        <v>0</v>
      </c>
      <c r="J73" s="27">
        <f t="shared" si="4"/>
        <v>0</v>
      </c>
      <c r="K73" s="27">
        <f>'[18]เย็น '!J73+'[18]เช้า '!J73+[18]บ่าย!J73</f>
        <v>0</v>
      </c>
      <c r="L73" s="27">
        <f>'[18]เย็น '!K73+'[18]เช้า '!K73+[18]บ่าย!K73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'[18]เย็น '!D74+'[18]เช้า '!D74+[18]บ่าย!D74</f>
        <v>0</v>
      </c>
      <c r="E74" s="27">
        <f>'[18]เย็น '!E74+'[18]เช้า '!E74+[18]บ่าย!E74</f>
        <v>0</v>
      </c>
      <c r="F74" s="27">
        <f>'[18]เย็น '!F74+'[18]เช้า '!F74+[18]บ่าย!F74</f>
        <v>0</v>
      </c>
      <c r="G74" s="27">
        <f>'[18]เย็น '!G74+'[18]เช้า '!G74+[18]บ่าย!G74</f>
        <v>0</v>
      </c>
      <c r="H74" s="27">
        <f>'[18]เย็น '!H74+'[18]เช้า '!H74+[18]บ่าย!H74</f>
        <v>0</v>
      </c>
      <c r="I74" s="27">
        <f>'[18]เย็น '!I74+'[18]เช้า '!I74+[18]บ่าย!I74</f>
        <v>0</v>
      </c>
      <c r="J74" s="27">
        <f t="shared" si="4"/>
        <v>0</v>
      </c>
      <c r="K74" s="27">
        <f>'[18]เย็น '!J74+'[18]เช้า '!J74+[18]บ่าย!J74</f>
        <v>0</v>
      </c>
      <c r="L74" s="27">
        <f>'[18]เย็น '!K74+'[18]เช้า '!K74+[18]บ่าย!K74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'[18]เย็น '!D75+'[18]เช้า '!D75+[18]บ่าย!D75</f>
        <v>0</v>
      </c>
      <c r="E75" s="27">
        <f>'[18]เย็น '!E75+'[18]เช้า '!E75+[18]บ่าย!E75</f>
        <v>0</v>
      </c>
      <c r="F75" s="27">
        <f>'[18]เย็น '!F75+'[18]เช้า '!F75+[18]บ่าย!F75</f>
        <v>0</v>
      </c>
      <c r="G75" s="27">
        <f>'[18]เย็น '!G75+'[18]เช้า '!G75+[18]บ่าย!G75</f>
        <v>0</v>
      </c>
      <c r="H75" s="27">
        <f>'[18]เย็น '!H75+'[18]เช้า '!H75+[18]บ่าย!H75</f>
        <v>0</v>
      </c>
      <c r="I75" s="27">
        <f>'[18]เย็น '!I75+'[18]เช้า '!I75+[18]บ่าย!I75</f>
        <v>0</v>
      </c>
      <c r="J75" s="27">
        <f t="shared" si="4"/>
        <v>0</v>
      </c>
      <c r="K75" s="27">
        <f>'[18]เย็น '!J75+'[18]เช้า '!J75+[18]บ่าย!J75</f>
        <v>0</v>
      </c>
      <c r="L75" s="27">
        <f>'[18]เย็น '!K75+'[18]เช้า '!K75+[18]บ่าย!K75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'[18]เย็น '!D76+'[18]เช้า '!D76+[18]บ่าย!D76</f>
        <v>0</v>
      </c>
      <c r="E76" s="27">
        <f>'[18]เย็น '!E76+'[18]เช้า '!E76+[18]บ่าย!E76</f>
        <v>0</v>
      </c>
      <c r="F76" s="27">
        <f>'[18]เย็น '!F76+'[18]เช้า '!F76+[18]บ่าย!F76</f>
        <v>0</v>
      </c>
      <c r="G76" s="27">
        <f>'[18]เย็น '!G76+'[18]เช้า '!G76+[18]บ่าย!G76</f>
        <v>0</v>
      </c>
      <c r="H76" s="27">
        <f>'[18]เย็น '!H76+'[18]เช้า '!H76+[18]บ่าย!H76</f>
        <v>0</v>
      </c>
      <c r="I76" s="27">
        <f>'[18]เย็น '!I76+'[18]เช้า '!I76+[18]บ่าย!I76</f>
        <v>0</v>
      </c>
      <c r="J76" s="27">
        <f t="shared" si="4"/>
        <v>0</v>
      </c>
      <c r="K76" s="27">
        <f>'[18]เย็น '!J76+'[18]เช้า '!J76+[18]บ่าย!J76</f>
        <v>0</v>
      </c>
      <c r="L76" s="27">
        <f>'[18]เย็น '!K76+'[18]เช้า '!K76+[18]บ่าย!K76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'[18]เย็น '!D79+'[18]เช้า '!D79+[18]บ่าย!D79</f>
        <v>0</v>
      </c>
      <c r="E79" s="27">
        <f>'[18]เย็น '!E79+'[18]เช้า '!E79+[18]บ่าย!E79</f>
        <v>0</v>
      </c>
      <c r="F79" s="27">
        <f>'[18]เย็น '!F79+'[18]เช้า '!F79+[18]บ่าย!F79</f>
        <v>0</v>
      </c>
      <c r="G79" s="27">
        <f>'[18]เย็น '!G79+'[18]เช้า '!G79+[18]บ่าย!G79</f>
        <v>0</v>
      </c>
      <c r="H79" s="27">
        <f>'[18]เย็น '!H79+'[18]เช้า '!H79+[18]บ่าย!H79</f>
        <v>0</v>
      </c>
      <c r="I79" s="27">
        <f>'[18]เย็น '!I79+'[18]เช้า '!I79+[18]บ่าย!I79</f>
        <v>0</v>
      </c>
      <c r="J79" s="27">
        <f t="shared" si="4"/>
        <v>0</v>
      </c>
      <c r="K79" s="27">
        <f>'[18]เย็น '!J79+'[18]เช้า '!J79+[18]บ่าย!J79</f>
        <v>0</v>
      </c>
      <c r="L79" s="27">
        <f>'[18]เย็น '!K79+'[18]เช้า '!K79+[18]บ่าย!K79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'[18]เย็น '!D80+'[18]เช้า '!D80+[18]บ่าย!D80</f>
        <v>0</v>
      </c>
      <c r="E80" s="27">
        <f>'[18]เย็น '!E80+'[18]เช้า '!E80+[18]บ่าย!E80</f>
        <v>0</v>
      </c>
      <c r="F80" s="27">
        <f>'[18]เย็น '!F80+'[18]เช้า '!F80+[18]บ่าย!F80</f>
        <v>0</v>
      </c>
      <c r="G80" s="27">
        <f>'[18]เย็น '!G80+'[18]เช้า '!G80+[18]บ่าย!G80</f>
        <v>0</v>
      </c>
      <c r="H80" s="27">
        <f>'[18]เย็น '!H80+'[18]เช้า '!H80+[18]บ่าย!H80</f>
        <v>0</v>
      </c>
      <c r="I80" s="27">
        <f>'[18]เย็น '!I80+'[18]เช้า '!I80+[18]บ่าย!I80</f>
        <v>0</v>
      </c>
      <c r="J80" s="27">
        <f t="shared" si="4"/>
        <v>0</v>
      </c>
      <c r="K80" s="27">
        <f>'[18]เย็น '!J80+'[18]เช้า '!J80+[18]บ่าย!J80</f>
        <v>0</v>
      </c>
      <c r="L80" s="27">
        <f>'[18]เย็น '!K80+'[18]เช้า '!K80+[18]บ่าย!K80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'[18]เย็น '!D81+'[18]เช้า '!D81+[18]บ่าย!D81</f>
        <v>0</v>
      </c>
      <c r="E81" s="27">
        <f>'[18]เย็น '!E81+'[18]เช้า '!E81+[18]บ่าย!E81</f>
        <v>0</v>
      </c>
      <c r="F81" s="27">
        <f>'[18]เย็น '!F81+'[18]เช้า '!F81+[18]บ่าย!F81</f>
        <v>0</v>
      </c>
      <c r="G81" s="27">
        <f>'[18]เย็น '!G81+'[18]เช้า '!G81+[18]บ่าย!G81</f>
        <v>0</v>
      </c>
      <c r="H81" s="27">
        <f>'[18]เย็น '!H81+'[18]เช้า '!H81+[18]บ่าย!H81</f>
        <v>0</v>
      </c>
      <c r="I81" s="27">
        <f>'[18]เย็น '!I81+'[18]เช้า '!I81+[18]บ่าย!I81</f>
        <v>0</v>
      </c>
      <c r="J81" s="27">
        <f t="shared" si="4"/>
        <v>0</v>
      </c>
      <c r="K81" s="27">
        <f>'[18]เย็น '!J81+'[18]เช้า '!J81+[18]บ่าย!J81</f>
        <v>0</v>
      </c>
      <c r="L81" s="27">
        <f>'[18]เย็น '!K81+'[18]เช้า '!K81+[18]บ่าย!K81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'[18]เย็น '!D82+'[18]เช้า '!D82+[18]บ่าย!D82</f>
        <v>0</v>
      </c>
      <c r="E82" s="27">
        <f>'[18]เย็น '!E82+'[18]เช้า '!E82+[18]บ่าย!E82</f>
        <v>0</v>
      </c>
      <c r="F82" s="27">
        <f>'[18]เย็น '!F82+'[18]เช้า '!F82+[18]บ่าย!F82</f>
        <v>0</v>
      </c>
      <c r="G82" s="27">
        <f>'[18]เย็น '!G82+'[18]เช้า '!G82+[18]บ่าย!G82</f>
        <v>0</v>
      </c>
      <c r="H82" s="27">
        <f>'[18]เย็น '!H82+'[18]เช้า '!H82+[18]บ่าย!H82</f>
        <v>0</v>
      </c>
      <c r="I82" s="27">
        <f>'[18]เย็น '!I82+'[18]เช้า '!I82+[18]บ่าย!I82</f>
        <v>0</v>
      </c>
      <c r="J82" s="27">
        <f t="shared" si="4"/>
        <v>0</v>
      </c>
      <c r="K82" s="27">
        <f>'[18]เย็น '!J82+'[18]เช้า '!J82+[18]บ่าย!J82</f>
        <v>0</v>
      </c>
      <c r="L82" s="27">
        <f>'[18]เย็น '!K82+'[18]เช้า '!K82+[18]บ่าย!K82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'[18]เย็น '!D83+'[18]เช้า '!D83+[18]บ่าย!D83</f>
        <v>0</v>
      </c>
      <c r="E83" s="27">
        <f>'[18]เย็น '!E83+'[18]เช้า '!E83+[18]บ่าย!E83</f>
        <v>0</v>
      </c>
      <c r="F83" s="27">
        <f>'[18]เย็น '!F83+'[18]เช้า '!F83+[18]บ่าย!F83</f>
        <v>0</v>
      </c>
      <c r="G83" s="27">
        <f>'[18]เย็น '!G83+'[18]เช้า '!G83+[18]บ่าย!G83</f>
        <v>0</v>
      </c>
      <c r="H83" s="27">
        <f>'[18]เย็น '!H83+'[18]เช้า '!H83+[18]บ่าย!H83</f>
        <v>0</v>
      </c>
      <c r="I83" s="27">
        <f>'[18]เย็น '!I83+'[18]เช้า '!I83+[18]บ่าย!I83</f>
        <v>0</v>
      </c>
      <c r="J83" s="27">
        <f t="shared" si="4"/>
        <v>0</v>
      </c>
      <c r="K83" s="27">
        <f>'[18]เย็น '!J83+'[18]เช้า '!J83+[18]บ่าย!J83</f>
        <v>0</v>
      </c>
      <c r="L83" s="27">
        <f>'[18]เย็น '!K83+'[18]เช้า '!K83+[18]บ่าย!K83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'[18]เย็น '!D84+'[18]เช้า '!D84+[18]บ่าย!D84</f>
        <v>0</v>
      </c>
      <c r="E84" s="27">
        <f>'[18]เย็น '!E84+'[18]เช้า '!E84+[18]บ่าย!E84</f>
        <v>0</v>
      </c>
      <c r="F84" s="27">
        <f>'[18]เย็น '!F84+'[18]เช้า '!F84+[18]บ่าย!F84</f>
        <v>0</v>
      </c>
      <c r="G84" s="27">
        <f>'[18]เย็น '!G84+'[18]เช้า '!G84+[18]บ่าย!G84</f>
        <v>0</v>
      </c>
      <c r="H84" s="27">
        <f>'[18]เย็น '!H84+'[18]เช้า '!H84+[18]บ่าย!H84</f>
        <v>0</v>
      </c>
      <c r="I84" s="27">
        <f>'[18]เย็น '!I84+'[18]เช้า '!I84+[18]บ่าย!I84</f>
        <v>0</v>
      </c>
      <c r="J84" s="27">
        <f t="shared" si="4"/>
        <v>0</v>
      </c>
      <c r="K84" s="27">
        <f>'[18]เย็น '!J84+'[18]เช้า '!J84+[18]บ่าย!J84</f>
        <v>0</v>
      </c>
      <c r="L84" s="27">
        <f>'[18]เย็น '!K84+'[18]เช้า '!K84+[18]บ่าย!K84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'[18]เย็น '!D85+'[18]เช้า '!D85+[18]บ่าย!D85</f>
        <v>0</v>
      </c>
      <c r="E85" s="27">
        <f>'[18]เย็น '!E85+'[18]เช้า '!E85+[18]บ่าย!E85</f>
        <v>0</v>
      </c>
      <c r="F85" s="27">
        <f>'[18]เย็น '!F85+'[18]เช้า '!F85+[18]บ่าย!F85</f>
        <v>0</v>
      </c>
      <c r="G85" s="27">
        <f>'[18]เย็น '!G85+'[18]เช้า '!G85+[18]บ่าย!G85</f>
        <v>0</v>
      </c>
      <c r="H85" s="27">
        <f>'[18]เย็น '!H85+'[18]เช้า '!H85+[18]บ่าย!H85</f>
        <v>0</v>
      </c>
      <c r="I85" s="27">
        <f>'[18]เย็น '!I85+'[18]เช้า '!I85+[18]บ่าย!I85</f>
        <v>0</v>
      </c>
      <c r="J85" s="27">
        <f t="shared" si="4"/>
        <v>0</v>
      </c>
      <c r="K85" s="27">
        <f>'[18]เย็น '!J85+'[18]เช้า '!J85+[18]บ่าย!J85</f>
        <v>0</v>
      </c>
      <c r="L85" s="27">
        <f>'[18]เย็น '!K85+'[18]เช้า '!K85+[18]บ่าย!K85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'[18]เย็น '!D86+'[18]เช้า '!D86+[18]บ่าย!D86</f>
        <v>0</v>
      </c>
      <c r="E86" s="27">
        <f>'[18]เย็น '!E86+'[18]เช้า '!E86+[18]บ่าย!E86</f>
        <v>0</v>
      </c>
      <c r="F86" s="27">
        <f>'[18]เย็น '!F86+'[18]เช้า '!F86+[18]บ่าย!F86</f>
        <v>0</v>
      </c>
      <c r="G86" s="27">
        <f>'[18]เย็น '!G86+'[18]เช้า '!G86+[18]บ่าย!G86</f>
        <v>0</v>
      </c>
      <c r="H86" s="27">
        <f>'[18]เย็น '!H86+'[18]เช้า '!H86+[18]บ่าย!H86</f>
        <v>0</v>
      </c>
      <c r="I86" s="27">
        <f>'[18]เย็น '!I86+'[18]เช้า '!I86+[18]บ่าย!I86</f>
        <v>0</v>
      </c>
      <c r="J86" s="27">
        <f t="shared" si="4"/>
        <v>0</v>
      </c>
      <c r="K86" s="27">
        <f>'[18]เย็น '!J86+'[18]เช้า '!J86+[18]บ่าย!J86</f>
        <v>0</v>
      </c>
      <c r="L86" s="27">
        <f>'[18]เย็น '!K86+'[18]เช้า '!K86+[18]บ่าย!K86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'[18]เย็น '!D87+'[18]เช้า '!D87+[18]บ่าย!D87</f>
        <v>0</v>
      </c>
      <c r="E87" s="27">
        <f>'[18]เย็น '!E87+'[18]เช้า '!E87+[18]บ่าย!E87</f>
        <v>0</v>
      </c>
      <c r="F87" s="27">
        <f>'[18]เย็น '!F87+'[18]เช้า '!F87+[18]บ่าย!F87</f>
        <v>0</v>
      </c>
      <c r="G87" s="27">
        <f>'[18]เย็น '!G87+'[18]เช้า '!G87+[18]บ่าย!G87</f>
        <v>18</v>
      </c>
      <c r="H87" s="27">
        <f>'[18]เย็น '!H87+'[18]เช้า '!H87+[18]บ่าย!H87</f>
        <v>0</v>
      </c>
      <c r="I87" s="27">
        <f>'[18]เย็น '!I87+'[18]เช้า '!I87+[18]บ่าย!I87</f>
        <v>0</v>
      </c>
      <c r="J87" s="27">
        <f t="shared" si="4"/>
        <v>18</v>
      </c>
      <c r="K87" s="27">
        <f>'[18]เย็น '!J87+'[18]เช้า '!J87+[18]บ่าย!J87</f>
        <v>0</v>
      </c>
      <c r="L87" s="27">
        <f>'[18]เย็น '!K87+'[18]เช้า '!K87+[18]บ่าย!K87</f>
        <v>0</v>
      </c>
      <c r="M87" s="28">
        <f t="shared" si="5"/>
        <v>18</v>
      </c>
      <c r="N87" s="21">
        <v>12</v>
      </c>
      <c r="O87" s="21">
        <v>101</v>
      </c>
      <c r="P87" s="21"/>
      <c r="Q87" s="21"/>
      <c r="R87" s="29">
        <f t="shared" si="6"/>
        <v>95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'[18]เย็น '!D90+'[18]เช้า '!D90+[18]บ่าย!D90</f>
        <v>21</v>
      </c>
      <c r="E90" s="27">
        <f>'[18]เย็น '!E90+'[18]เช้า '!E90+[18]บ่าย!E90</f>
        <v>1</v>
      </c>
      <c r="F90" s="27">
        <f>'[18]เย็น '!F90+'[18]เช้า '!F90+[18]บ่าย!F90</f>
        <v>0</v>
      </c>
      <c r="G90" s="27">
        <f>'[18]เย็น '!G90+'[18]เช้า '!G90+[18]บ่าย!G90</f>
        <v>12</v>
      </c>
      <c r="H90" s="27">
        <f>'[18]เย็น '!H90+'[18]เช้า '!H90+[18]บ่าย!H90</f>
        <v>0</v>
      </c>
      <c r="I90" s="27">
        <f>'[18]เย็น '!I90+'[18]เช้า '!I90+[18]บ่าย!I90</f>
        <v>0</v>
      </c>
      <c r="J90" s="27">
        <f t="shared" si="4"/>
        <v>12</v>
      </c>
      <c r="K90" s="27">
        <f>'[18]เย็น '!J90+'[18]เช้า '!J90+[18]บ่าย!J90</f>
        <v>0</v>
      </c>
      <c r="L90" s="27">
        <f>'[18]เย็น '!K90+'[18]เช้า '!K90+[18]บ่าย!K90</f>
        <v>5</v>
      </c>
      <c r="M90" s="28">
        <f t="shared" si="5"/>
        <v>39</v>
      </c>
      <c r="N90" s="21">
        <v>6</v>
      </c>
      <c r="O90" s="21">
        <v>123</v>
      </c>
      <c r="P90" s="21"/>
      <c r="Q90" s="21"/>
      <c r="R90" s="29">
        <f t="shared" ref="R90:R99" si="7">(N90+O90+P90+Q90)-M90</f>
        <v>90</v>
      </c>
    </row>
    <row r="91" spans="2:18" x14ac:dyDescent="0.25">
      <c r="B91" s="21">
        <v>1112011</v>
      </c>
      <c r="C91" s="37" t="s">
        <v>131</v>
      </c>
      <c r="D91" s="27">
        <f>'[18]เย็น '!D91+'[18]เช้า '!D91+[18]บ่าย!D91</f>
        <v>21</v>
      </c>
      <c r="E91" s="27">
        <f>'[18]เย็น '!E91+'[18]เช้า '!E91+[18]บ่าย!E91</f>
        <v>1</v>
      </c>
      <c r="F91" s="27">
        <f>'[18]เย็น '!F91+'[18]เช้า '!F91+[18]บ่าย!F91</f>
        <v>0</v>
      </c>
      <c r="G91" s="27">
        <f>'[18]เย็น '!G91+'[18]เช้า '!G91+[18]บ่าย!G91</f>
        <v>11</v>
      </c>
      <c r="H91" s="27">
        <f>'[18]เย็น '!H91+'[18]เช้า '!H91+[18]บ่าย!H91</f>
        <v>0</v>
      </c>
      <c r="I91" s="27">
        <f>'[18]เย็น '!I91+'[18]เช้า '!I91+[18]บ่าย!I91</f>
        <v>0</v>
      </c>
      <c r="J91" s="27">
        <f t="shared" si="4"/>
        <v>11</v>
      </c>
      <c r="K91" s="27">
        <f>'[18]เย็น '!J91+'[18]เช้า '!J91+[18]บ่าย!J91</f>
        <v>0</v>
      </c>
      <c r="L91" s="27">
        <f>'[18]เย็น '!K91+'[18]เช้า '!K91+[18]บ่าย!K91</f>
        <v>5</v>
      </c>
      <c r="M91" s="28">
        <f t="shared" si="5"/>
        <v>38</v>
      </c>
      <c r="N91" s="21">
        <v>33</v>
      </c>
      <c r="O91" s="21">
        <v>71</v>
      </c>
      <c r="P91" s="21"/>
      <c r="Q91" s="21"/>
      <c r="R91" s="29">
        <f t="shared" si="7"/>
        <v>66</v>
      </c>
    </row>
    <row r="92" spans="2:18" x14ac:dyDescent="0.25">
      <c r="B92" s="21">
        <v>1112003</v>
      </c>
      <c r="C92" s="37" t="s">
        <v>132</v>
      </c>
      <c r="D92" s="27">
        <f>'[18]เย็น '!D92+'[18]เช้า '!D92+[18]บ่าย!D92</f>
        <v>13</v>
      </c>
      <c r="E92" s="27">
        <f>'[18]เย็น '!E92+'[18]เช้า '!E92+[18]บ่าย!E92</f>
        <v>1</v>
      </c>
      <c r="F92" s="27">
        <f>'[18]เย็น '!F92+'[18]เช้า '!F92+[18]บ่าย!F92</f>
        <v>0</v>
      </c>
      <c r="G92" s="27">
        <f>'[18]เย็น '!G92+'[18]เช้า '!G92+[18]บ่าย!G92</f>
        <v>12</v>
      </c>
      <c r="H92" s="27">
        <f>'[18]เย็น '!H92+'[18]เช้า '!H92+[18]บ่าย!H92</f>
        <v>0</v>
      </c>
      <c r="I92" s="27">
        <f>'[18]เย็น '!I92+'[18]เช้า '!I92+[18]บ่าย!I92</f>
        <v>0</v>
      </c>
      <c r="J92" s="27">
        <f t="shared" si="4"/>
        <v>12</v>
      </c>
      <c r="K92" s="27">
        <f>'[18]เย็น '!J92+'[18]เช้า '!J92+[18]บ่าย!J92</f>
        <v>0</v>
      </c>
      <c r="L92" s="27">
        <f>'[18]เย็น '!K92+'[18]เช้า '!K92+[18]บ่าย!K92</f>
        <v>2</v>
      </c>
      <c r="M92" s="28">
        <f t="shared" si="5"/>
        <v>28</v>
      </c>
      <c r="N92" s="21">
        <v>39</v>
      </c>
      <c r="O92" s="21">
        <v>49</v>
      </c>
      <c r="P92" s="21"/>
      <c r="Q92" s="21"/>
      <c r="R92" s="29">
        <f t="shared" si="7"/>
        <v>60</v>
      </c>
    </row>
    <row r="93" spans="2:18" x14ac:dyDescent="0.25">
      <c r="B93" s="21">
        <v>1112005</v>
      </c>
      <c r="C93" s="37" t="s">
        <v>133</v>
      </c>
      <c r="D93" s="27">
        <f>'[18]เย็น '!D93+'[18]เช้า '!D93+[18]บ่าย!D93</f>
        <v>20</v>
      </c>
      <c r="E93" s="27">
        <f>'[18]เย็น '!E93+'[18]เช้า '!E93+[18]บ่าย!E93</f>
        <v>0</v>
      </c>
      <c r="F93" s="27">
        <f>'[18]เย็น '!F93+'[18]เช้า '!F93+[18]บ่าย!F93</f>
        <v>0</v>
      </c>
      <c r="G93" s="27">
        <f>'[18]เย็น '!G93+'[18]เช้า '!G93+[18]บ่าย!G93</f>
        <v>12</v>
      </c>
      <c r="H93" s="27">
        <f>'[18]เย็น '!H93+'[18]เช้า '!H93+[18]บ่าย!H93</f>
        <v>0</v>
      </c>
      <c r="I93" s="27">
        <f>'[18]เย็น '!I93+'[18]เช้า '!I93+[18]บ่าย!I93</f>
        <v>0</v>
      </c>
      <c r="J93" s="27">
        <f t="shared" si="4"/>
        <v>12</v>
      </c>
      <c r="K93" s="27">
        <f>'[18]เย็น '!J93+'[18]เช้า '!J93+[18]บ่าย!J93</f>
        <v>0</v>
      </c>
      <c r="L93" s="27">
        <f>'[18]เย็น '!K93+'[18]เช้า '!K93+[18]บ่าย!K93</f>
        <v>0</v>
      </c>
      <c r="M93" s="28">
        <f t="shared" si="5"/>
        <v>32</v>
      </c>
      <c r="N93" s="21">
        <v>17</v>
      </c>
      <c r="O93" s="21">
        <v>43</v>
      </c>
      <c r="P93" s="21"/>
      <c r="Q93" s="21"/>
      <c r="R93" s="29">
        <f t="shared" si="7"/>
        <v>28</v>
      </c>
    </row>
    <row r="94" spans="2:18" x14ac:dyDescent="0.25">
      <c r="B94" s="21">
        <v>1112007</v>
      </c>
      <c r="C94" s="37" t="s">
        <v>134</v>
      </c>
      <c r="D94" s="27">
        <f>'[18]เย็น '!D94+'[18]เช้า '!D94+[18]บ่าย!D94</f>
        <v>0</v>
      </c>
      <c r="E94" s="27">
        <f>'[18]เย็น '!E94+'[18]เช้า '!E94+[18]บ่าย!E94</f>
        <v>0</v>
      </c>
      <c r="F94" s="27">
        <f>'[18]เย็น '!F94+'[18]เช้า '!F94+[18]บ่าย!F94</f>
        <v>0</v>
      </c>
      <c r="G94" s="27">
        <f>'[18]เย็น '!G94+'[18]เช้า '!G94+[18]บ่าย!G94</f>
        <v>0</v>
      </c>
      <c r="H94" s="27">
        <f>'[18]เย็น '!H94+'[18]เช้า '!H94+[18]บ่าย!H94</f>
        <v>0</v>
      </c>
      <c r="I94" s="27">
        <f>'[18]เย็น '!I94+'[18]เช้า '!I94+[18]บ่าย!I94</f>
        <v>0</v>
      </c>
      <c r="J94" s="27">
        <f t="shared" si="4"/>
        <v>0</v>
      </c>
      <c r="K94" s="27">
        <f>'[18]เย็น '!J94+'[18]เช้า '!J94+[18]บ่าย!J94</f>
        <v>0</v>
      </c>
      <c r="L94" s="27">
        <f>'[18]เย็น '!K94+'[18]เช้า '!K94+[18]บ่าย!K94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'[18]เย็น '!D95+'[18]เช้า '!D95+[18]บ่าย!D95</f>
        <v>0</v>
      </c>
      <c r="E95" s="27">
        <f>'[18]เย็น '!E95+'[18]เช้า '!E95+[18]บ่าย!E95</f>
        <v>0</v>
      </c>
      <c r="F95" s="27">
        <f>'[18]เย็น '!F95+'[18]เช้า '!F95+[18]บ่าย!F95</f>
        <v>0</v>
      </c>
      <c r="G95" s="27">
        <f>'[18]เย็น '!G95+'[18]เช้า '!G95+[18]บ่าย!G95</f>
        <v>0</v>
      </c>
      <c r="H95" s="27">
        <f>'[18]เย็น '!H95+'[18]เช้า '!H95+[18]บ่าย!H95</f>
        <v>0</v>
      </c>
      <c r="I95" s="27">
        <f>'[18]เย็น '!I95+'[18]เช้า '!I95+[18]บ่าย!I95</f>
        <v>0</v>
      </c>
      <c r="J95" s="27">
        <f t="shared" si="4"/>
        <v>0</v>
      </c>
      <c r="K95" s="27">
        <f>'[18]เย็น '!J95+'[18]เช้า '!J95+[18]บ่าย!J95</f>
        <v>0</v>
      </c>
      <c r="L95" s="27">
        <f>'[18]เย็น '!K95+'[18]เช้า '!K95+[18]บ่าย!K95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'[18]เย็น '!D96+'[18]เช้า '!D96+[18]บ่าย!D96</f>
        <v>0</v>
      </c>
      <c r="E96" s="27">
        <f>'[18]เย็น '!E96+'[18]เช้า '!E96+[18]บ่าย!E96</f>
        <v>0</v>
      </c>
      <c r="F96" s="27">
        <f>'[18]เย็น '!F96+'[18]เช้า '!F96+[18]บ่าย!F96</f>
        <v>0</v>
      </c>
      <c r="G96" s="27">
        <f>'[18]เย็น '!G96+'[18]เช้า '!G96+[18]บ่าย!G96</f>
        <v>0</v>
      </c>
      <c r="H96" s="27">
        <f>'[18]เย็น '!H96+'[18]เช้า '!H96+[18]บ่าย!H96</f>
        <v>0</v>
      </c>
      <c r="I96" s="27">
        <f>'[18]เย็น '!I96+'[18]เช้า '!I96+[18]บ่าย!I96</f>
        <v>0</v>
      </c>
      <c r="J96" s="27">
        <f t="shared" si="4"/>
        <v>0</v>
      </c>
      <c r="K96" s="27">
        <f>'[18]เย็น '!J96+'[18]เช้า '!J96+[18]บ่าย!J96</f>
        <v>0</v>
      </c>
      <c r="L96" s="27">
        <f>'[18]เย็น '!K96+'[18]เช้า '!K96+[18]บ่าย!K96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20" x14ac:dyDescent="0.25">
      <c r="B97" s="21">
        <v>1112015</v>
      </c>
      <c r="C97" s="37" t="s">
        <v>137</v>
      </c>
      <c r="D97" s="27">
        <f>'[18]เย็น '!D97+'[18]เช้า '!D97+[18]บ่าย!D97</f>
        <v>0</v>
      </c>
      <c r="E97" s="27">
        <f>'[18]เย็น '!E97+'[18]เช้า '!E97+[18]บ่าย!E97</f>
        <v>0</v>
      </c>
      <c r="F97" s="27">
        <f>'[18]เย็น '!F97+'[18]เช้า '!F97+[18]บ่าย!F97</f>
        <v>0</v>
      </c>
      <c r="G97" s="27">
        <f>'[18]เย็น '!G97+'[18]เช้า '!G97+[18]บ่าย!G97</f>
        <v>0</v>
      </c>
      <c r="H97" s="27">
        <f>'[18]เย็น '!H97+'[18]เช้า '!H97+[18]บ่าย!H97</f>
        <v>0</v>
      </c>
      <c r="I97" s="27">
        <f>'[18]เย็น '!I97+'[18]เช้า '!I97+[18]บ่าย!I97</f>
        <v>0</v>
      </c>
      <c r="J97" s="27">
        <f t="shared" si="4"/>
        <v>0</v>
      </c>
      <c r="K97" s="27">
        <f>'[18]เย็น '!J97+'[18]เช้า '!J97+[18]บ่าย!J97</f>
        <v>0</v>
      </c>
      <c r="L97" s="27">
        <f>'[18]เย็น '!K97+'[18]เช้า '!K97+[18]บ่าย!K97</f>
        <v>3</v>
      </c>
      <c r="M97" s="28">
        <f t="shared" si="5"/>
        <v>3</v>
      </c>
      <c r="N97" s="21">
        <v>3</v>
      </c>
      <c r="O97" s="21"/>
      <c r="P97" s="21"/>
      <c r="Q97" s="21"/>
      <c r="R97" s="29">
        <f t="shared" si="7"/>
        <v>0</v>
      </c>
    </row>
    <row r="98" spans="2:20" x14ac:dyDescent="0.3">
      <c r="B98" s="21">
        <v>1112013</v>
      </c>
      <c r="C98" s="37" t="s">
        <v>138</v>
      </c>
      <c r="D98" s="27">
        <f>'[18]เย็น '!D98+'[18]เช้า '!D98+[18]บ่าย!D98</f>
        <v>0</v>
      </c>
      <c r="E98" s="27">
        <f>'[18]เย็น '!E98+'[18]เช้า '!E98+[18]บ่าย!E98</f>
        <v>0</v>
      </c>
      <c r="F98" s="27">
        <f>'[18]เย็น '!F98+'[18]เช้า '!F98+[18]บ่าย!F98</f>
        <v>0</v>
      </c>
      <c r="G98" s="27">
        <f>'[18]เย็น '!G98+'[18]เช้า '!G98+[18]บ่าย!G98</f>
        <v>0</v>
      </c>
      <c r="H98" s="27">
        <f>'[18]เย็น '!H98+'[18]เช้า '!H98+[18]บ่าย!H98</f>
        <v>0</v>
      </c>
      <c r="I98" s="27">
        <f>'[18]เย็น '!I98+'[18]เช้า '!I98+[18]บ่าย!I98</f>
        <v>0</v>
      </c>
      <c r="J98" s="27">
        <f t="shared" si="4"/>
        <v>0</v>
      </c>
      <c r="K98" s="27">
        <f>'[18]เย็น '!J98+'[18]เช้า '!J98+[18]บ่าย!J98</f>
        <v>0</v>
      </c>
      <c r="L98" s="27">
        <f>'[18]เย็น '!K98+'[18]เช้า '!K98+[18]บ่าย!K98</f>
        <v>0</v>
      </c>
      <c r="M98" s="28">
        <f t="shared" si="5"/>
        <v>0</v>
      </c>
      <c r="N98" s="21">
        <v>33</v>
      </c>
      <c r="O98" s="21"/>
      <c r="P98" s="21"/>
      <c r="Q98" s="21"/>
      <c r="R98" s="29">
        <f t="shared" si="7"/>
        <v>33</v>
      </c>
      <c r="T98" s="97"/>
    </row>
    <row r="99" spans="2:20" x14ac:dyDescent="0.25">
      <c r="B99" s="21">
        <v>1124043</v>
      </c>
      <c r="C99" s="37" t="s">
        <v>139</v>
      </c>
      <c r="D99" s="27">
        <f>[18]บ่าย!D99+'[18]เช้า '!D99+'[18]เย็น '!D99</f>
        <v>0</v>
      </c>
      <c r="E99" s="27">
        <f>[18]บ่าย!E99+'[18]เช้า '!E99+'[18]เย็น '!E99</f>
        <v>0</v>
      </c>
      <c r="F99" s="27">
        <f>[18]บ่าย!F99+'[18]เช้า '!F99+'[18]เย็น '!F99</f>
        <v>0</v>
      </c>
      <c r="G99" s="27">
        <f>[18]บ่าย!G99+'[18]เช้า '!G99+'[18]เย็น '!G99</f>
        <v>0</v>
      </c>
      <c r="H99" s="27">
        <f>[18]บ่าย!H99+'[18]เช้า '!H99+'[18]เย็น '!H99</f>
        <v>0</v>
      </c>
      <c r="I99" s="27">
        <f>[18]บ่าย!I99+'[18]เช้า '!I99+'[18]เย็น '!I99</f>
        <v>0</v>
      </c>
      <c r="J99" s="27">
        <f t="shared" si="4"/>
        <v>0</v>
      </c>
      <c r="K99" s="27">
        <f>[18]บ่าย!J99+'[18]เช้า '!J99+'[18]เย็น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20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>SUM(R90:R99)</f>
        <v>277</v>
      </c>
    </row>
    <row r="101" spans="2:20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20" x14ac:dyDescent="0.25">
      <c r="B102" s="21">
        <v>1112008</v>
      </c>
      <c r="C102" s="37" t="s">
        <v>130</v>
      </c>
      <c r="D102" s="27">
        <f>[18]บ่าย!D102+'[18]เช้า '!D102+'[18]เย็น '!D102</f>
        <v>1</v>
      </c>
      <c r="E102" s="27">
        <f>[18]บ่าย!E102+'[18]เช้า '!E102+'[18]เย็น '!E102</f>
        <v>0</v>
      </c>
      <c r="F102" s="27">
        <f>[18]บ่าย!F102+'[18]เช้า '!F102+'[18]เย็น '!F102</f>
        <v>0</v>
      </c>
      <c r="G102" s="27">
        <f>[18]บ่าย!G102+'[18]เช้า '!G102+'[18]เย็น '!G102</f>
        <v>0</v>
      </c>
      <c r="H102" s="27">
        <f>[18]บ่าย!H102+'[18]เช้า '!H102+'[18]เย็น '!H102</f>
        <v>0</v>
      </c>
      <c r="I102" s="27">
        <f>[18]บ่าย!I102+'[18]เช้า '!I102+'[18]เย็น '!I102</f>
        <v>0</v>
      </c>
      <c r="J102" s="27">
        <f t="shared" si="4"/>
        <v>0</v>
      </c>
      <c r="K102" s="27">
        <f>[18]บ่าย!J102+'[18]เช้า '!J102+'[18]เย็น '!J102</f>
        <v>0</v>
      </c>
      <c r="L102" s="33"/>
      <c r="M102" s="28">
        <f t="shared" si="5"/>
        <v>1</v>
      </c>
      <c r="N102" s="21"/>
      <c r="O102" s="21">
        <v>1</v>
      </c>
      <c r="P102" s="21"/>
      <c r="Q102" s="21"/>
      <c r="R102" s="29">
        <f t="shared" ref="R102:R111" si="8">(N102+O102+P102+Q102)-M102</f>
        <v>0</v>
      </c>
    </row>
    <row r="103" spans="2:20" x14ac:dyDescent="0.25">
      <c r="B103" s="21">
        <v>1112010</v>
      </c>
      <c r="C103" s="37" t="s">
        <v>131</v>
      </c>
      <c r="D103" s="27">
        <f>[18]บ่าย!D103+'[18]เช้า '!D103+'[18]เย็น '!D103</f>
        <v>2</v>
      </c>
      <c r="E103" s="27">
        <f>[18]บ่าย!E103+'[18]เช้า '!E103+'[18]เย็น '!E103</f>
        <v>0</v>
      </c>
      <c r="F103" s="27">
        <f>[18]บ่าย!F103+'[18]เช้า '!F103+'[18]เย็น '!F103</f>
        <v>0</v>
      </c>
      <c r="G103" s="27">
        <f>[18]บ่าย!G103+'[18]เช้า '!G103+'[18]เย็น '!G103</f>
        <v>0</v>
      </c>
      <c r="H103" s="27">
        <f>[18]บ่าย!H103+'[18]เช้า '!H103+'[18]เย็น '!H103</f>
        <v>0</v>
      </c>
      <c r="I103" s="27">
        <f>[18]บ่าย!I103+'[18]เช้า '!I103+'[18]เย็น '!I103</f>
        <v>0</v>
      </c>
      <c r="J103" s="27">
        <f t="shared" si="4"/>
        <v>0</v>
      </c>
      <c r="K103" s="27">
        <f>[18]บ่าย!J103+'[18]เช้า '!J103+'[18]เย็น '!J103</f>
        <v>0</v>
      </c>
      <c r="L103" s="33"/>
      <c r="M103" s="28">
        <f t="shared" si="5"/>
        <v>2</v>
      </c>
      <c r="N103" s="21">
        <v>18</v>
      </c>
      <c r="O103" s="21">
        <v>1</v>
      </c>
      <c r="P103" s="21"/>
      <c r="Q103" s="21"/>
      <c r="R103" s="29">
        <f t="shared" si="8"/>
        <v>17</v>
      </c>
    </row>
    <row r="104" spans="2:20" x14ac:dyDescent="0.25">
      <c r="B104" s="21">
        <v>1112002</v>
      </c>
      <c r="C104" s="37" t="s">
        <v>132</v>
      </c>
      <c r="D104" s="27">
        <f>[18]บ่าย!D104+'[18]เช้า '!D104+'[18]เย็น '!D104</f>
        <v>0</v>
      </c>
      <c r="E104" s="27">
        <f>[18]บ่าย!E104+'[18]เช้า '!E104+'[18]เย็น '!E104</f>
        <v>0</v>
      </c>
      <c r="F104" s="27">
        <f>[18]บ่าย!F104+'[18]เช้า '!F104+'[18]เย็น '!F104</f>
        <v>0</v>
      </c>
      <c r="G104" s="27">
        <f>[18]บ่าย!G104+'[18]เช้า '!G104+'[18]เย็น '!G104</f>
        <v>0</v>
      </c>
      <c r="H104" s="27">
        <f>[18]บ่าย!H104+'[18]เช้า '!H104+'[18]เย็น '!H104</f>
        <v>0</v>
      </c>
      <c r="I104" s="27">
        <f>[18]บ่าย!I104+'[18]เช้า '!I104+'[18]เย็น '!I104</f>
        <v>0</v>
      </c>
      <c r="J104" s="27">
        <f t="shared" si="4"/>
        <v>0</v>
      </c>
      <c r="K104" s="27">
        <f>[18]บ่าย!J104+'[18]เช้า '!J104+'[18]เย็น '!J104</f>
        <v>0</v>
      </c>
      <c r="L104" s="33"/>
      <c r="M104" s="28">
        <f t="shared" si="5"/>
        <v>0</v>
      </c>
      <c r="N104" s="21"/>
      <c r="O104" s="21">
        <v>2</v>
      </c>
      <c r="P104" s="21"/>
      <c r="Q104" s="21"/>
      <c r="R104" s="29">
        <f t="shared" si="8"/>
        <v>2</v>
      </c>
    </row>
    <row r="105" spans="2:20" x14ac:dyDescent="0.25">
      <c r="B105" s="21">
        <v>1112004</v>
      </c>
      <c r="C105" s="37" t="s">
        <v>133</v>
      </c>
      <c r="D105" s="27">
        <f>[18]บ่าย!D105+'[18]เช้า '!D105+'[18]เย็น '!D105</f>
        <v>0</v>
      </c>
      <c r="E105" s="27">
        <f>[18]บ่าย!E105+'[18]เช้า '!E105+'[18]เย็น '!E105</f>
        <v>0</v>
      </c>
      <c r="F105" s="27">
        <f>[18]บ่าย!F105+'[18]เช้า '!F105+'[18]เย็น '!F105</f>
        <v>0</v>
      </c>
      <c r="G105" s="27">
        <f>[18]บ่าย!G105+'[18]เช้า '!G105+'[18]เย็น '!G105</f>
        <v>0</v>
      </c>
      <c r="H105" s="27">
        <f>[18]บ่าย!H105+'[18]เช้า '!H105+'[18]เย็น '!H105</f>
        <v>0</v>
      </c>
      <c r="I105" s="27">
        <f>[18]บ่าย!I105+'[18]เช้า '!I105+'[18]เย็น '!I105</f>
        <v>0</v>
      </c>
      <c r="J105" s="27">
        <f t="shared" si="4"/>
        <v>0</v>
      </c>
      <c r="K105" s="27">
        <f>[18]บ่าย!J105+'[18]เช้า '!J105+'[18]เย็น '!J105</f>
        <v>0</v>
      </c>
      <c r="L105" s="33"/>
      <c r="M105" s="28">
        <f t="shared" si="5"/>
        <v>0</v>
      </c>
      <c r="N105" s="21"/>
      <c r="O105" s="21">
        <v>2</v>
      </c>
      <c r="P105" s="21"/>
      <c r="Q105" s="21"/>
      <c r="R105" s="29">
        <f t="shared" si="8"/>
        <v>2</v>
      </c>
    </row>
    <row r="106" spans="2:20" x14ac:dyDescent="0.25">
      <c r="B106" s="21">
        <v>1112006</v>
      </c>
      <c r="C106" s="37" t="s">
        <v>134</v>
      </c>
      <c r="D106" s="27">
        <f>[18]บ่าย!D106+'[18]เช้า '!D106+'[18]เย็น '!D106</f>
        <v>0</v>
      </c>
      <c r="E106" s="27">
        <f>[18]บ่าย!E106+'[18]เช้า '!E106+'[18]เย็น '!E106</f>
        <v>0</v>
      </c>
      <c r="F106" s="27">
        <f>[18]บ่าย!F106+'[18]เช้า '!F106+'[18]เย็น '!F106</f>
        <v>0</v>
      </c>
      <c r="G106" s="27">
        <f>[18]บ่าย!G106+'[18]เช้า '!G106+'[18]เย็น '!G106</f>
        <v>0</v>
      </c>
      <c r="H106" s="27">
        <f>[18]บ่าย!H106+'[18]เช้า '!H106+'[18]เย็น '!H106</f>
        <v>0</v>
      </c>
      <c r="I106" s="27">
        <f>[18]บ่าย!I106+'[18]เช้า '!I106+'[18]เย็น '!I106</f>
        <v>0</v>
      </c>
      <c r="J106" s="27">
        <f t="shared" si="4"/>
        <v>0</v>
      </c>
      <c r="K106" s="27">
        <f>[18]บ่าย!J106+'[18]เช้า '!J106+'[18]เย็น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20" x14ac:dyDescent="0.25">
      <c r="B107" s="21">
        <v>1112018</v>
      </c>
      <c r="C107" s="37" t="s">
        <v>135</v>
      </c>
      <c r="D107" s="27">
        <f>[18]บ่าย!D107+'[18]เช้า '!D107+'[18]เย็น '!D107</f>
        <v>0</v>
      </c>
      <c r="E107" s="27">
        <f>[18]บ่าย!E107+'[18]เช้า '!E107+'[18]เย็น '!E107</f>
        <v>0</v>
      </c>
      <c r="F107" s="27">
        <f>[18]บ่าย!F107+'[18]เช้า '!F107+'[18]เย็น '!F107</f>
        <v>0</v>
      </c>
      <c r="G107" s="27">
        <f>[18]บ่าย!G107+'[18]เช้า '!G107+'[18]เย็น '!G107</f>
        <v>0</v>
      </c>
      <c r="H107" s="27">
        <f>[18]บ่าย!H107+'[18]เช้า '!H107+'[18]เย็น '!H107</f>
        <v>0</v>
      </c>
      <c r="I107" s="27">
        <f>[18]บ่าย!I107+'[18]เช้า '!I107+'[18]เย็น '!I107</f>
        <v>0</v>
      </c>
      <c r="J107" s="27">
        <f t="shared" si="4"/>
        <v>0</v>
      </c>
      <c r="K107" s="27">
        <f>[18]บ่าย!J107+'[18]เช้า '!J107+'[18]เย็น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20" x14ac:dyDescent="0.25">
      <c r="B108" s="21">
        <v>1112016</v>
      </c>
      <c r="C108" s="37" t="s">
        <v>136</v>
      </c>
      <c r="D108" s="27">
        <f>[18]บ่าย!D108+'[18]เช้า '!D108+'[18]เย็น '!D108</f>
        <v>0</v>
      </c>
      <c r="E108" s="27">
        <f>[18]บ่าย!E108+'[18]เช้า '!E108+'[18]เย็น '!E108</f>
        <v>0</v>
      </c>
      <c r="F108" s="27">
        <f>[18]บ่าย!F108+'[18]เช้า '!F108+'[18]เย็น '!F108</f>
        <v>0</v>
      </c>
      <c r="G108" s="27">
        <f>[18]บ่าย!G108+'[18]เช้า '!G108+'[18]เย็น '!G108</f>
        <v>0</v>
      </c>
      <c r="H108" s="27">
        <f>[18]บ่าย!H108+'[18]เช้า '!H108+'[18]เย็น '!H108</f>
        <v>0</v>
      </c>
      <c r="I108" s="27">
        <f>[18]บ่าย!I108+'[18]เช้า '!I108+'[18]เย็น '!I108</f>
        <v>0</v>
      </c>
      <c r="J108" s="27">
        <f t="shared" si="4"/>
        <v>0</v>
      </c>
      <c r="K108" s="27">
        <f>[18]บ่าย!J108+'[18]เช้า '!J108+'[18]เย็น '!J108</f>
        <v>0</v>
      </c>
      <c r="L108" s="33"/>
      <c r="M108" s="28">
        <f t="shared" si="5"/>
        <v>0</v>
      </c>
      <c r="N108" s="21"/>
      <c r="O108" s="21">
        <v>2</v>
      </c>
      <c r="P108" s="21"/>
      <c r="Q108" s="21"/>
      <c r="R108" s="29">
        <f t="shared" si="8"/>
        <v>2</v>
      </c>
    </row>
    <row r="109" spans="2:20" x14ac:dyDescent="0.25">
      <c r="B109" s="21">
        <v>1112014</v>
      </c>
      <c r="C109" s="37" t="s">
        <v>137</v>
      </c>
      <c r="D109" s="27">
        <f>[18]บ่าย!D109+'[18]เช้า '!D109+'[18]เย็น '!D109</f>
        <v>0</v>
      </c>
      <c r="E109" s="27">
        <f>[18]บ่าย!E109+'[18]เช้า '!E109+'[18]เย็น '!E109</f>
        <v>0</v>
      </c>
      <c r="F109" s="27">
        <f>[18]บ่าย!F109+'[18]เช้า '!F109+'[18]เย็น '!F109</f>
        <v>0</v>
      </c>
      <c r="G109" s="27">
        <f>[18]บ่าย!G109+'[18]เช้า '!G109+'[18]เย็น '!G109</f>
        <v>0</v>
      </c>
      <c r="H109" s="27">
        <f>[18]บ่าย!H109+'[18]เช้า '!H109+'[18]เย็น '!H109</f>
        <v>0</v>
      </c>
      <c r="I109" s="27">
        <f>[18]บ่าย!I109+'[18]เช้า '!I109+'[18]เย็น '!I109</f>
        <v>0</v>
      </c>
      <c r="J109" s="27">
        <f t="shared" si="4"/>
        <v>0</v>
      </c>
      <c r="K109" s="27">
        <f>[18]บ่าย!J109+'[18]เช้า '!J109+'[18]เย็น '!J109</f>
        <v>0</v>
      </c>
      <c r="L109" s="33"/>
      <c r="M109" s="28">
        <f t="shared" si="5"/>
        <v>0</v>
      </c>
      <c r="N109" s="21"/>
      <c r="O109" s="21">
        <v>1</v>
      </c>
      <c r="P109" s="21"/>
      <c r="Q109" s="21"/>
      <c r="R109" s="29">
        <f t="shared" si="8"/>
        <v>1</v>
      </c>
    </row>
    <row r="110" spans="2:20" x14ac:dyDescent="0.25">
      <c r="B110" s="21">
        <v>1112012</v>
      </c>
      <c r="C110" s="37" t="s">
        <v>138</v>
      </c>
      <c r="D110" s="27">
        <f>[18]บ่าย!D110+'[18]เช้า '!D110+'[18]เย็น '!D110</f>
        <v>0</v>
      </c>
      <c r="E110" s="27">
        <f>[18]บ่าย!E110+'[18]เช้า '!E110+'[18]เย็น '!E110</f>
        <v>0</v>
      </c>
      <c r="F110" s="27">
        <f>[18]บ่าย!F110+'[18]เช้า '!F110+'[18]เย็น '!F110</f>
        <v>0</v>
      </c>
      <c r="G110" s="27">
        <f>[18]บ่าย!G110+'[18]เช้า '!G110+'[18]เย็น '!G110</f>
        <v>0</v>
      </c>
      <c r="H110" s="27">
        <f>[18]บ่าย!H110+'[18]เช้า '!H110+'[18]เย็น '!H110</f>
        <v>0</v>
      </c>
      <c r="I110" s="27">
        <f>[18]บ่าย!I110+'[18]เช้า '!I110+'[18]เย็น '!I110</f>
        <v>0</v>
      </c>
      <c r="J110" s="27">
        <f t="shared" si="4"/>
        <v>0</v>
      </c>
      <c r="K110" s="27">
        <f>[18]บ่าย!J110+'[18]เช้า '!J110+'[18]เย็น '!J110</f>
        <v>0</v>
      </c>
      <c r="L110" s="33"/>
      <c r="M110" s="28">
        <f t="shared" si="5"/>
        <v>0</v>
      </c>
      <c r="N110" s="21">
        <v>18</v>
      </c>
      <c r="O110" s="21">
        <v>2</v>
      </c>
      <c r="P110" s="21"/>
      <c r="Q110" s="21"/>
      <c r="R110" s="29">
        <f t="shared" si="8"/>
        <v>20</v>
      </c>
      <c r="T110" s="32"/>
    </row>
    <row r="111" spans="2:20" x14ac:dyDescent="0.25">
      <c r="B111" s="21"/>
      <c r="C111" s="37" t="s">
        <v>139</v>
      </c>
      <c r="D111" s="27">
        <f>[18]บ่าย!D111+'[18]เช้า '!D111+'[18]เย็น '!D111</f>
        <v>0</v>
      </c>
      <c r="E111" s="27">
        <f>[18]บ่าย!E111+'[18]เช้า '!E111+'[18]เย็น '!E111</f>
        <v>0</v>
      </c>
      <c r="F111" s="27">
        <f>[18]บ่าย!F111+'[18]เช้า '!F111+'[18]เย็น '!F111</f>
        <v>0</v>
      </c>
      <c r="G111" s="27">
        <f>[18]บ่าย!G111+'[18]เช้า '!G111+'[18]เย็น '!G111</f>
        <v>0</v>
      </c>
      <c r="H111" s="27">
        <f>[18]บ่าย!H111+'[18]เช้า '!H111+'[18]เย็น '!H111</f>
        <v>0</v>
      </c>
      <c r="I111" s="27">
        <f>[18]บ่าย!I111+'[18]เช้า '!I111+'[18]เย็น '!I111</f>
        <v>0</v>
      </c>
      <c r="J111" s="27">
        <f t="shared" si="4"/>
        <v>0</v>
      </c>
      <c r="K111" s="27">
        <f>[18]บ่าย!J111+'[18]เช้า '!J111+'[18]เย็น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20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>SUM(R102:R111)</f>
        <v>44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'[18]เย็น '!D114+'[18]เช้า '!D114+[18]บ่าย!D114</f>
        <v>0</v>
      </c>
      <c r="E114" s="27">
        <f>'[18]เย็น '!E114+'[18]เช้า '!E114+[18]บ่าย!E114</f>
        <v>0</v>
      </c>
      <c r="F114" s="27">
        <f>'[18]เย็น '!F114+'[18]เช้า '!F114+[18]บ่าย!F114</f>
        <v>0</v>
      </c>
      <c r="G114" s="27">
        <f>'[18]เย็น '!G114+'[18]เช้า '!G114+[18]บ่าย!G114</f>
        <v>0</v>
      </c>
      <c r="H114" s="27">
        <f>'[18]เย็น '!H114+'[18]เช้า '!H114+[18]บ่าย!H114</f>
        <v>0</v>
      </c>
      <c r="I114" s="27">
        <f>'[18]เย็น '!I114+'[18]เช้า '!I114+[18]บ่าย!I114</f>
        <v>0</v>
      </c>
      <c r="J114" s="27">
        <f t="shared" si="4"/>
        <v>0</v>
      </c>
      <c r="K114" s="27">
        <f>'[18]เย็น '!J114+'[18]เช้า '!J114+[18]บ่าย!J114</f>
        <v>0</v>
      </c>
      <c r="L114" s="27">
        <f>'[18]เย็น '!K114+'[18]เช้า '!K114+[18]บ่าย!K114</f>
        <v>0</v>
      </c>
      <c r="M114" s="28">
        <f t="shared" si="5"/>
        <v>0</v>
      </c>
      <c r="N114" s="21">
        <v>-1</v>
      </c>
      <c r="O114" s="21"/>
      <c r="P114" s="21"/>
      <c r="Q114" s="21"/>
      <c r="R114" s="29">
        <f t="shared" ref="R114:R140" si="9">(N114+O114+P114+Q114)-M114</f>
        <v>-1</v>
      </c>
    </row>
    <row r="115" spans="2:18" x14ac:dyDescent="0.25">
      <c r="B115" s="21">
        <v>1113171</v>
      </c>
      <c r="C115" s="38" t="s">
        <v>35</v>
      </c>
      <c r="D115" s="27">
        <f>'[18]เย็น '!D115+'[18]เช้า '!D115+[18]บ่าย!D115</f>
        <v>10</v>
      </c>
      <c r="E115" s="27">
        <f>'[18]เย็น '!E115+'[18]เช้า '!E115+[18]บ่าย!E115</f>
        <v>0</v>
      </c>
      <c r="F115" s="27">
        <f>'[18]เย็น '!F115+'[18]เช้า '!F115+[18]บ่าย!F115</f>
        <v>0</v>
      </c>
      <c r="G115" s="27">
        <f>'[18]เย็น '!G115+'[18]เช้า '!G115+[18]บ่าย!G115</f>
        <v>0</v>
      </c>
      <c r="H115" s="27">
        <f>'[18]เย็น '!H115+'[18]เช้า '!H115+[18]บ่าย!H115</f>
        <v>0</v>
      </c>
      <c r="I115" s="27">
        <f>'[18]เย็น '!I115+'[18]เช้า '!I115+[18]บ่าย!I115</f>
        <v>0</v>
      </c>
      <c r="J115" s="27">
        <f t="shared" si="4"/>
        <v>0</v>
      </c>
      <c r="K115" s="27">
        <f>'[18]เย็น '!J115+'[18]เช้า '!J115+[18]บ่าย!J115</f>
        <v>0</v>
      </c>
      <c r="L115" s="27">
        <f>'[18]เย็น '!K115+'[18]เช้า '!K115+[18]บ่าย!K115</f>
        <v>0</v>
      </c>
      <c r="M115" s="28">
        <f t="shared" si="5"/>
        <v>10</v>
      </c>
      <c r="N115" s="21">
        <v>20</v>
      </c>
      <c r="O115" s="21">
        <v>21</v>
      </c>
      <c r="P115" s="21"/>
      <c r="Q115" s="21"/>
      <c r="R115" s="29">
        <f t="shared" si="9"/>
        <v>31</v>
      </c>
    </row>
    <row r="116" spans="2:18" x14ac:dyDescent="0.25">
      <c r="B116" s="21">
        <v>1113172</v>
      </c>
      <c r="C116" s="38" t="s">
        <v>36</v>
      </c>
      <c r="D116" s="27">
        <f>'[18]เย็น '!D116+'[18]เช้า '!D116+[18]บ่าย!D116</f>
        <v>13</v>
      </c>
      <c r="E116" s="27">
        <f>'[18]เย็น '!E116+'[18]เช้า '!E116+[18]บ่าย!E116</f>
        <v>0</v>
      </c>
      <c r="F116" s="27">
        <f>'[18]เย็น '!F116+'[18]เช้า '!F116+[18]บ่าย!F116</f>
        <v>0</v>
      </c>
      <c r="G116" s="27">
        <f>'[18]เย็น '!G116+'[18]เช้า '!G116+[18]บ่าย!G116</f>
        <v>0</v>
      </c>
      <c r="H116" s="27">
        <f>'[18]เย็น '!H116+'[18]เช้า '!H116+[18]บ่าย!H116</f>
        <v>0</v>
      </c>
      <c r="I116" s="27">
        <f>'[18]เย็น '!I116+'[18]เช้า '!I116+[18]บ่าย!I116</f>
        <v>0</v>
      </c>
      <c r="J116" s="27">
        <f t="shared" si="4"/>
        <v>0</v>
      </c>
      <c r="K116" s="27">
        <f>'[18]เย็น '!J116+'[18]เช้า '!J116+[18]บ่าย!J116</f>
        <v>0</v>
      </c>
      <c r="L116" s="27">
        <f>'[18]เย็น '!K116+'[18]เช้า '!K116+[18]บ่าย!K116</f>
        <v>0</v>
      </c>
      <c r="M116" s="28">
        <f t="shared" si="5"/>
        <v>13</v>
      </c>
      <c r="N116" s="21">
        <v>15</v>
      </c>
      <c r="O116" s="21">
        <v>11</v>
      </c>
      <c r="P116" s="21"/>
      <c r="Q116" s="21"/>
      <c r="R116" s="29">
        <f t="shared" si="9"/>
        <v>13</v>
      </c>
    </row>
    <row r="117" spans="2:18" x14ac:dyDescent="0.25">
      <c r="B117" s="21">
        <v>1113173</v>
      </c>
      <c r="C117" s="38" t="s">
        <v>37</v>
      </c>
      <c r="D117" s="27">
        <f>'[18]เย็น '!D117+'[18]เช้า '!D117+[18]บ่าย!D117</f>
        <v>0</v>
      </c>
      <c r="E117" s="27">
        <f>'[18]เย็น '!E117+'[18]เช้า '!E117+[18]บ่าย!E117</f>
        <v>0</v>
      </c>
      <c r="F117" s="27">
        <f>'[18]เย็น '!F117+'[18]เช้า '!F117+[18]บ่าย!F117</f>
        <v>0</v>
      </c>
      <c r="G117" s="27">
        <f>'[18]เย็น '!G117+'[18]เช้า '!G117+[18]บ่าย!G117</f>
        <v>0</v>
      </c>
      <c r="H117" s="27">
        <f>'[18]เย็น '!H117+'[18]เช้า '!H117+[18]บ่าย!H117</f>
        <v>0</v>
      </c>
      <c r="I117" s="27">
        <f>'[18]เย็น '!I117+'[18]เช้า '!I117+[18]บ่าย!I117</f>
        <v>0</v>
      </c>
      <c r="J117" s="27">
        <f t="shared" si="4"/>
        <v>0</v>
      </c>
      <c r="K117" s="27">
        <f>'[18]เย็น '!J117+'[18]เช้า '!J117+[18]บ่าย!J117</f>
        <v>0</v>
      </c>
      <c r="L117" s="27">
        <f>'[18]เย็น '!K117+'[18]เช้า '!K117+[18]บ่าย!K117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'[18]เย็น '!D118+'[18]เช้า '!D118+[18]บ่าย!D118</f>
        <v>0</v>
      </c>
      <c r="E118" s="27">
        <f>'[18]เย็น '!E118+'[18]เช้า '!E118+[18]บ่าย!E118</f>
        <v>0</v>
      </c>
      <c r="F118" s="27">
        <f>'[18]เย็น '!F118+'[18]เช้า '!F118+[18]บ่าย!F118</f>
        <v>0</v>
      </c>
      <c r="G118" s="27">
        <f>'[18]เย็น '!G118+'[18]เช้า '!G118+[18]บ่าย!G118</f>
        <v>0</v>
      </c>
      <c r="H118" s="27">
        <f>'[18]เย็น '!H118+'[18]เช้า '!H118+[18]บ่าย!H118</f>
        <v>0</v>
      </c>
      <c r="I118" s="27">
        <f>'[18]เย็น '!I118+'[18]เช้า '!I118+[18]บ่าย!I118</f>
        <v>0</v>
      </c>
      <c r="J118" s="27">
        <f t="shared" si="4"/>
        <v>0</v>
      </c>
      <c r="K118" s="27">
        <f>'[18]เย็น '!J118+'[18]เช้า '!J118+[18]บ่าย!J118</f>
        <v>0</v>
      </c>
      <c r="L118" s="27">
        <f>'[18]เย็น '!K118+'[18]เช้า '!K118+[18]บ่าย!K118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'[18]เย็น '!D119+'[18]เช้า '!D119+[18]บ่าย!D119</f>
        <v>0</v>
      </c>
      <c r="E119" s="27">
        <f>'[18]เย็น '!E119+'[18]เช้า '!E119+[18]บ่าย!E119</f>
        <v>0</v>
      </c>
      <c r="F119" s="27">
        <f>'[18]เย็น '!F119+'[18]เช้า '!F119+[18]บ่าย!F119</f>
        <v>0</v>
      </c>
      <c r="G119" s="27">
        <f>'[18]เย็น '!G119+'[18]เช้า '!G119+[18]บ่าย!G119</f>
        <v>0</v>
      </c>
      <c r="H119" s="27">
        <f>'[18]เย็น '!H119+'[18]เช้า '!H119+[18]บ่าย!H119</f>
        <v>0</v>
      </c>
      <c r="I119" s="27">
        <f>'[18]เย็น '!I119+'[18]เช้า '!I119+[18]บ่าย!I119</f>
        <v>0</v>
      </c>
      <c r="J119" s="27">
        <f t="shared" si="4"/>
        <v>0</v>
      </c>
      <c r="K119" s="27">
        <f>'[18]เย็น '!J119+'[18]เช้า '!J119+[18]บ่าย!J119</f>
        <v>0</v>
      </c>
      <c r="L119" s="27">
        <f>'[18]เย็น '!K119+'[18]เช้า '!K119+[18]บ่าย!K119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'[18]เย็น '!D120+'[18]เช้า '!D120+[18]บ่าย!D120</f>
        <v>0</v>
      </c>
      <c r="E120" s="27">
        <f>'[18]เย็น '!E120+'[18]เช้า '!E120+[18]บ่าย!E120</f>
        <v>0</v>
      </c>
      <c r="F120" s="27">
        <f>'[18]เย็น '!F120+'[18]เช้า '!F120+[18]บ่าย!F120</f>
        <v>0</v>
      </c>
      <c r="G120" s="27">
        <f>'[18]เย็น '!G120+'[18]เช้า '!G120+[18]บ่าย!G120</f>
        <v>0</v>
      </c>
      <c r="H120" s="27">
        <f>'[18]เย็น '!H120+'[18]เช้า '!H120+[18]บ่าย!H120</f>
        <v>0</v>
      </c>
      <c r="I120" s="27">
        <f>'[18]เย็น '!I120+'[18]เช้า '!I120+[18]บ่าย!I120</f>
        <v>0</v>
      </c>
      <c r="J120" s="27">
        <f t="shared" si="4"/>
        <v>0</v>
      </c>
      <c r="K120" s="27">
        <f>'[18]เย็น '!J120+'[18]เช้า '!J120+[18]บ่าย!J120</f>
        <v>0</v>
      </c>
      <c r="L120" s="27">
        <f>'[18]เย็น '!K120+'[18]เช้า '!K120+[18]บ่าย!K120</f>
        <v>0</v>
      </c>
      <c r="M120" s="28">
        <f t="shared" si="5"/>
        <v>0</v>
      </c>
      <c r="N120" s="21"/>
      <c r="O120" s="21">
        <v>66</v>
      </c>
      <c r="P120" s="21"/>
      <c r="Q120" s="21"/>
      <c r="R120" s="29">
        <f t="shared" si="9"/>
        <v>66</v>
      </c>
    </row>
    <row r="121" spans="2:18" x14ac:dyDescent="0.25">
      <c r="B121" s="21">
        <v>1200001</v>
      </c>
      <c r="C121" s="38" t="s">
        <v>41</v>
      </c>
      <c r="D121" s="27">
        <f>'[18]เย็น '!D121+'[18]เช้า '!D121+[18]บ่าย!D121</f>
        <v>0</v>
      </c>
      <c r="E121" s="27">
        <f>'[18]เย็น '!E121+'[18]เช้า '!E121+[18]บ่าย!E121</f>
        <v>0</v>
      </c>
      <c r="F121" s="27">
        <f>'[18]เย็น '!F121+'[18]เช้า '!F121+[18]บ่าย!F121</f>
        <v>0</v>
      </c>
      <c r="G121" s="27">
        <f>'[18]เย็น '!G121+'[18]เช้า '!G121+[18]บ่าย!G121</f>
        <v>0</v>
      </c>
      <c r="H121" s="27">
        <f>'[18]เย็น '!H121+'[18]เช้า '!H121+[18]บ่าย!H121</f>
        <v>0</v>
      </c>
      <c r="I121" s="27">
        <f>'[18]เย็น '!I121+'[18]เช้า '!I121+[18]บ่าย!I121</f>
        <v>0</v>
      </c>
      <c r="J121" s="27">
        <f t="shared" si="4"/>
        <v>0</v>
      </c>
      <c r="K121" s="27">
        <f>'[18]เย็น '!J121+'[18]เช้า '!J121+[18]บ่าย!J121</f>
        <v>0</v>
      </c>
      <c r="L121" s="27">
        <f>'[18]เย็น '!K121+'[18]เช้า '!K121+[18]บ่าย!K121</f>
        <v>0</v>
      </c>
      <c r="M121" s="28">
        <f t="shared" si="5"/>
        <v>0</v>
      </c>
      <c r="N121" s="21"/>
      <c r="O121" s="21">
        <v>91</v>
      </c>
      <c r="P121" s="21"/>
      <c r="Q121" s="21"/>
      <c r="R121" s="29">
        <f t="shared" si="9"/>
        <v>91</v>
      </c>
    </row>
    <row r="122" spans="2:18" x14ac:dyDescent="0.25">
      <c r="B122" s="21">
        <v>1005761</v>
      </c>
      <c r="C122" s="38" t="s">
        <v>42</v>
      </c>
      <c r="D122" s="27">
        <f>'[18]เย็น '!D122+'[18]เช้า '!D122+[18]บ่าย!D122</f>
        <v>0</v>
      </c>
      <c r="E122" s="27">
        <f>'[18]เย็น '!E122+'[18]เช้า '!E122+[18]บ่าย!E122</f>
        <v>0</v>
      </c>
      <c r="F122" s="27">
        <f>'[18]เย็น '!F122+'[18]เช้า '!F122+[18]บ่าย!F122</f>
        <v>0</v>
      </c>
      <c r="G122" s="27">
        <f>'[18]เย็น '!G122+'[18]เช้า '!G122+[18]บ่าย!G122</f>
        <v>0</v>
      </c>
      <c r="H122" s="27">
        <f>'[18]เย็น '!H122+'[18]เช้า '!H122+[18]บ่าย!H122</f>
        <v>0</v>
      </c>
      <c r="I122" s="27">
        <f>'[18]เย็น '!I122+'[18]เช้า '!I122+[18]บ่าย!I122</f>
        <v>0</v>
      </c>
      <c r="J122" s="27">
        <f t="shared" si="4"/>
        <v>0</v>
      </c>
      <c r="K122" s="27">
        <f>'[18]เย็น '!J122+'[18]เช้า '!J122+[18]บ่าย!J122</f>
        <v>0</v>
      </c>
      <c r="L122" s="27">
        <f>'[18]เย็น '!K122+'[18]เช้า '!K122+[18]บ่าย!K122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'[18]เย็น '!D123+'[18]เช้า '!D123+[18]บ่าย!D123</f>
        <v>7</v>
      </c>
      <c r="E123" s="27">
        <f>'[18]เย็น '!E123+'[18]เช้า '!E123+[18]บ่าย!E123</f>
        <v>2</v>
      </c>
      <c r="F123" s="27">
        <f>'[18]เย็น '!F123+'[18]เช้า '!F123+[18]บ่าย!F123</f>
        <v>0</v>
      </c>
      <c r="G123" s="27">
        <f>'[18]เย็น '!G123+'[18]เช้า '!G123+[18]บ่าย!G123</f>
        <v>60</v>
      </c>
      <c r="H123" s="27">
        <f>'[18]เย็น '!H123+'[18]เช้า '!H123+[18]บ่าย!H123</f>
        <v>0</v>
      </c>
      <c r="I123" s="27">
        <f>'[18]เย็น '!I123+'[18]เช้า '!I123+[18]บ่าย!I123</f>
        <v>0</v>
      </c>
      <c r="J123" s="27">
        <f t="shared" si="4"/>
        <v>60</v>
      </c>
      <c r="K123" s="27">
        <f>'[18]เย็น '!J123+'[18]เช้า '!J123+[18]บ่าย!J123</f>
        <v>0</v>
      </c>
      <c r="L123" s="27">
        <f>'[18]เย็น '!K123+'[18]เช้า '!K123+[18]บ่าย!K123</f>
        <v>0</v>
      </c>
      <c r="M123" s="28">
        <f t="shared" si="5"/>
        <v>69</v>
      </c>
      <c r="N123" s="21">
        <v>-30</v>
      </c>
      <c r="O123" s="21">
        <v>218</v>
      </c>
      <c r="P123" s="21"/>
      <c r="Q123" s="21"/>
      <c r="R123" s="29">
        <f t="shared" si="9"/>
        <v>119</v>
      </c>
    </row>
    <row r="124" spans="2:18" x14ac:dyDescent="0.25">
      <c r="B124" s="21">
        <v>1114502</v>
      </c>
      <c r="C124" s="38" t="s">
        <v>44</v>
      </c>
      <c r="D124" s="27">
        <f>'[18]เย็น '!D124+'[18]เช้า '!D124+[18]บ่าย!D124</f>
        <v>0</v>
      </c>
      <c r="E124" s="27">
        <f>'[18]เย็น '!E124+'[18]เช้า '!E124+[18]บ่าย!E124</f>
        <v>0</v>
      </c>
      <c r="F124" s="27">
        <f>'[18]เย็น '!F124+'[18]เช้า '!F124+[18]บ่าย!F124</f>
        <v>0</v>
      </c>
      <c r="G124" s="27">
        <f>'[18]เย็น '!G124+'[18]เช้า '!G124+[18]บ่าย!G124</f>
        <v>0</v>
      </c>
      <c r="H124" s="27">
        <f>'[18]เย็น '!H124+'[18]เช้า '!H124+[18]บ่าย!H124</f>
        <v>0</v>
      </c>
      <c r="I124" s="27">
        <f>'[18]เย็น '!I124+'[18]เช้า '!I124+[18]บ่าย!I124</f>
        <v>0</v>
      </c>
      <c r="J124" s="27">
        <f t="shared" si="4"/>
        <v>0</v>
      </c>
      <c r="K124" s="27">
        <f>'[18]เย็น '!J124+'[18]เช้า '!J124+[18]บ่าย!J124</f>
        <v>0</v>
      </c>
      <c r="L124" s="27">
        <f>'[18]เย็น '!K124+'[18]เช้า '!K124+[18]บ่าย!K124</f>
        <v>0</v>
      </c>
      <c r="M124" s="28">
        <f t="shared" si="5"/>
        <v>0</v>
      </c>
      <c r="N124" s="21"/>
      <c r="O124" s="21"/>
      <c r="P124" s="21"/>
      <c r="Q124" s="21"/>
      <c r="R124" s="29">
        <f t="shared" si="9"/>
        <v>0</v>
      </c>
    </row>
    <row r="125" spans="2:18" x14ac:dyDescent="0.25">
      <c r="B125" s="21">
        <v>1114503</v>
      </c>
      <c r="C125" s="38" t="s">
        <v>45</v>
      </c>
      <c r="D125" s="27">
        <f>'[18]เย็น '!D125+'[18]เช้า '!D125+[18]บ่าย!D125</f>
        <v>0</v>
      </c>
      <c r="E125" s="27">
        <f>'[18]เย็น '!E125+'[18]เช้า '!E125+[18]บ่าย!E125</f>
        <v>0</v>
      </c>
      <c r="F125" s="27">
        <f>'[18]เย็น '!F125+'[18]เช้า '!F125+[18]บ่าย!F125</f>
        <v>0</v>
      </c>
      <c r="G125" s="27">
        <f>'[18]เย็น '!G125+'[18]เช้า '!G125+[18]บ่าย!G125</f>
        <v>0</v>
      </c>
      <c r="H125" s="27">
        <f>'[18]เย็น '!H125+'[18]เช้า '!H125+[18]บ่าย!H125</f>
        <v>0</v>
      </c>
      <c r="I125" s="27">
        <f>'[18]เย็น '!I125+'[18]เช้า '!I125+[18]บ่าย!I125</f>
        <v>0</v>
      </c>
      <c r="J125" s="27">
        <f t="shared" si="4"/>
        <v>0</v>
      </c>
      <c r="K125" s="27">
        <f>'[18]เย็น '!J125+'[18]เช้า '!J125+[18]บ่าย!J125</f>
        <v>0</v>
      </c>
      <c r="L125" s="27">
        <f>'[18]เย็น '!K125+'[18]เช้า '!K125+[18]บ่าย!K125</f>
        <v>0</v>
      </c>
      <c r="M125" s="28">
        <f t="shared" si="5"/>
        <v>0</v>
      </c>
      <c r="N125" s="21"/>
      <c r="O125" s="21">
        <v>20</v>
      </c>
      <c r="P125" s="21"/>
      <c r="Q125" s="21"/>
      <c r="R125" s="29">
        <f t="shared" si="9"/>
        <v>20</v>
      </c>
    </row>
    <row r="126" spans="2:18" x14ac:dyDescent="0.25">
      <c r="B126" s="21">
        <v>1124021</v>
      </c>
      <c r="C126" s="38" t="s">
        <v>46</v>
      </c>
      <c r="D126" s="27">
        <f>'[18]เย็น '!D126+'[18]เช้า '!D126+[18]บ่าย!D126</f>
        <v>0</v>
      </c>
      <c r="E126" s="27">
        <f>'[18]เย็น '!E126+'[18]เช้า '!E126+[18]บ่าย!E126</f>
        <v>0</v>
      </c>
      <c r="F126" s="27">
        <f>'[18]เย็น '!F126+'[18]เช้า '!F126+[18]บ่าย!F126</f>
        <v>41</v>
      </c>
      <c r="G126" s="27">
        <f>'[18]เย็น '!G126+'[18]เช้า '!G126+[18]บ่าย!G126</f>
        <v>0</v>
      </c>
      <c r="H126" s="27">
        <f>'[18]เย็น '!H126+'[18]เช้า '!H126+[18]บ่าย!H126</f>
        <v>0</v>
      </c>
      <c r="I126" s="27">
        <f>'[18]เย็น '!I126+'[18]เช้า '!I126+[18]บ่าย!I126</f>
        <v>0</v>
      </c>
      <c r="J126" s="27">
        <f t="shared" si="4"/>
        <v>0</v>
      </c>
      <c r="K126" s="27">
        <f>'[18]เย็น '!J126+'[18]เช้า '!J126+[18]บ่าย!J126</f>
        <v>0</v>
      </c>
      <c r="L126" s="27">
        <f>'[18]เย็น '!K126+'[18]เช้า '!K126+[18]บ่าย!K126</f>
        <v>0</v>
      </c>
      <c r="M126" s="28">
        <f t="shared" si="5"/>
        <v>41</v>
      </c>
      <c r="N126" s="21">
        <v>70</v>
      </c>
      <c r="O126" s="21">
        <v>1</v>
      </c>
      <c r="P126" s="21"/>
      <c r="Q126" s="21"/>
      <c r="R126" s="29">
        <f t="shared" si="9"/>
        <v>30</v>
      </c>
    </row>
    <row r="127" spans="2:18" x14ac:dyDescent="0.25">
      <c r="B127" s="21">
        <v>1113084</v>
      </c>
      <c r="C127" s="38" t="s">
        <v>47</v>
      </c>
      <c r="D127" s="27">
        <f>'[18]เย็น '!D127+'[18]เช้า '!D127+[18]บ่าย!D127</f>
        <v>0</v>
      </c>
      <c r="E127" s="27">
        <f>'[18]เย็น '!E127+'[18]เช้า '!E127+[18]บ่าย!E127</f>
        <v>0</v>
      </c>
      <c r="F127" s="27">
        <f>'[18]เย็น '!F127+'[18]เช้า '!F127+[18]บ่าย!F127</f>
        <v>0</v>
      </c>
      <c r="G127" s="27">
        <f>'[18]เย็น '!G127+'[18]เช้า '!G127+[18]บ่าย!G127</f>
        <v>0</v>
      </c>
      <c r="H127" s="27">
        <f>'[18]เย็น '!H127+'[18]เช้า '!H127+[18]บ่าย!H127</f>
        <v>0</v>
      </c>
      <c r="I127" s="27">
        <f>'[18]เย็น '!I127+'[18]เช้า '!I127+[18]บ่าย!I127</f>
        <v>0</v>
      </c>
      <c r="J127" s="27">
        <f t="shared" si="4"/>
        <v>0</v>
      </c>
      <c r="K127" s="27">
        <f>'[18]เย็น '!J127+'[18]เช้า '!J127+[18]บ่าย!J127</f>
        <v>0</v>
      </c>
      <c r="L127" s="27">
        <f>'[18]เย็น '!K127+'[18]เช้า '!K127+[18]บ่าย!K127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'[18]เย็น '!D128+'[18]เช้า '!D128+[18]บ่าย!D128</f>
        <v>0</v>
      </c>
      <c r="E128" s="27">
        <f>'[18]เย็น '!E128+'[18]เช้า '!E128+[18]บ่าย!E128</f>
        <v>0</v>
      </c>
      <c r="F128" s="27">
        <f>'[18]เย็น '!F128+'[18]เช้า '!F128+[18]บ่าย!F128</f>
        <v>0</v>
      </c>
      <c r="G128" s="27">
        <f>'[18]เย็น '!G128+'[18]เช้า '!G128+[18]บ่าย!G128</f>
        <v>0</v>
      </c>
      <c r="H128" s="27">
        <f>'[18]เย็น '!H128+'[18]เช้า '!H128+[18]บ่าย!H128</f>
        <v>0</v>
      </c>
      <c r="I128" s="27">
        <f>'[18]เย็น '!I128+'[18]เช้า '!I128+[18]บ่าย!I128</f>
        <v>0</v>
      </c>
      <c r="J128" s="27">
        <f t="shared" si="4"/>
        <v>0</v>
      </c>
      <c r="K128" s="27">
        <f>'[18]เย็น '!J128+'[18]เช้า '!J128+[18]บ่าย!J128</f>
        <v>0</v>
      </c>
      <c r="L128" s="27">
        <f>'[18]เย็น '!K128+'[18]เช้า '!K128+[18]บ่าย!K128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'[18]เย็น '!D129+'[18]เช้า '!D129+[18]บ่าย!D129</f>
        <v>0</v>
      </c>
      <c r="E129" s="27">
        <f>'[18]เย็น '!E129+'[18]เช้า '!E129+[18]บ่าย!E129</f>
        <v>0</v>
      </c>
      <c r="F129" s="27">
        <f>'[18]เย็น '!F129+'[18]เช้า '!F129+[18]บ่าย!F129</f>
        <v>0</v>
      </c>
      <c r="G129" s="27">
        <f>'[18]เย็น '!G129+'[18]เช้า '!G129+[18]บ่าย!G129</f>
        <v>0</v>
      </c>
      <c r="H129" s="27">
        <f>'[18]เย็น '!H129+'[18]เช้า '!H129+[18]บ่าย!H129</f>
        <v>0</v>
      </c>
      <c r="I129" s="27">
        <f>'[18]เย็น '!I129+'[18]เช้า '!I129+[18]บ่าย!I129</f>
        <v>0</v>
      </c>
      <c r="J129" s="27">
        <f t="shared" si="4"/>
        <v>0</v>
      </c>
      <c r="K129" s="27">
        <f>'[18]เย็น '!J129+'[18]เช้า '!J129+[18]บ่าย!J129</f>
        <v>0</v>
      </c>
      <c r="L129" s="27">
        <f>'[18]เย็น '!K129+'[18]เช้า '!K129+[18]บ่าย!K129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'[18]เย็น '!D130+'[18]เช้า '!D130+[18]บ่าย!D130</f>
        <v>0</v>
      </c>
      <c r="E130" s="27">
        <f>'[18]เย็น '!E130+'[18]เช้า '!E130+[18]บ่าย!E130</f>
        <v>0</v>
      </c>
      <c r="F130" s="27">
        <f>'[18]เย็น '!F130+'[18]เช้า '!F130+[18]บ่าย!F130</f>
        <v>0</v>
      </c>
      <c r="G130" s="27">
        <f>'[18]เย็น '!G130+'[18]เช้า '!G130+[18]บ่าย!G130</f>
        <v>0</v>
      </c>
      <c r="H130" s="27">
        <f>'[18]เย็น '!H130+'[18]เช้า '!H130+[18]บ่าย!H130</f>
        <v>0</v>
      </c>
      <c r="I130" s="27">
        <f>'[18]เย็น '!I130+'[18]เช้า '!I130+[18]บ่าย!I130</f>
        <v>0</v>
      </c>
      <c r="J130" s="27">
        <f t="shared" si="4"/>
        <v>0</v>
      </c>
      <c r="K130" s="27">
        <f>'[18]เย็น '!J130+'[18]เช้า '!J130+[18]บ่าย!J130</f>
        <v>0</v>
      </c>
      <c r="L130" s="27">
        <f>'[18]เย็น '!K130+'[18]เช้า '!K130+[18]บ่าย!K130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'[18]เย็น '!D131+'[18]เช้า '!D131+[18]บ่าย!D131</f>
        <v>0</v>
      </c>
      <c r="E131" s="27">
        <f>'[18]เย็น '!E131+'[18]เช้า '!E131+[18]บ่าย!E131</f>
        <v>0</v>
      </c>
      <c r="F131" s="27">
        <f>'[18]เย็น '!F131+'[18]เช้า '!F131+[18]บ่าย!F131</f>
        <v>0</v>
      </c>
      <c r="G131" s="27">
        <f>'[18]เย็น '!G131+'[18]เช้า '!G131+[18]บ่าย!G131</f>
        <v>0</v>
      </c>
      <c r="H131" s="27">
        <f>'[18]เย็น '!H131+'[18]เช้า '!H131+[18]บ่าย!H131</f>
        <v>0</v>
      </c>
      <c r="I131" s="27">
        <f>'[18]เย็น '!I131+'[18]เช้า '!I131+[18]บ่าย!I131</f>
        <v>0</v>
      </c>
      <c r="J131" s="27">
        <f t="shared" si="4"/>
        <v>0</v>
      </c>
      <c r="K131" s="27">
        <f>'[18]เย็น '!J131+'[18]เช้า '!J131+[18]บ่าย!J131</f>
        <v>0</v>
      </c>
      <c r="L131" s="27">
        <f>'[18]เย็น '!K131+'[18]เช้า '!K131+[18]บ่าย!K131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'[18]เย็น '!D132+'[18]เช้า '!D132+[18]บ่าย!D132</f>
        <v>0</v>
      </c>
      <c r="E132" s="27">
        <f>'[18]เย็น '!E132+'[18]เช้า '!E132+[18]บ่าย!E132</f>
        <v>0</v>
      </c>
      <c r="F132" s="27">
        <f>'[18]เย็น '!F132+'[18]เช้า '!F132+[18]บ่าย!F132</f>
        <v>0</v>
      </c>
      <c r="G132" s="27">
        <f>'[18]เย็น '!G132+'[18]เช้า '!G132+[18]บ่าย!G132</f>
        <v>0</v>
      </c>
      <c r="H132" s="27">
        <f>'[18]เย็น '!H132+'[18]เช้า '!H132+[18]บ่าย!H132</f>
        <v>0</v>
      </c>
      <c r="I132" s="27">
        <f>'[18]เย็น '!I132+'[18]เช้า '!I132+[18]บ่าย!I132</f>
        <v>0</v>
      </c>
      <c r="J132" s="27">
        <f t="shared" si="4"/>
        <v>0</v>
      </c>
      <c r="K132" s="27">
        <f>'[18]เย็น '!J132+'[18]เช้า '!J132+[18]บ่าย!J132</f>
        <v>0</v>
      </c>
      <c r="L132" s="27">
        <f>'[18]เย็น '!K132+'[18]เช้า '!K132+[18]บ่าย!K132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'[18]เย็น '!D133+'[18]เช้า '!D133+[18]บ่าย!D133</f>
        <v>0</v>
      </c>
      <c r="E133" s="27">
        <f>'[18]เย็น '!E133+'[18]เช้า '!E133+[18]บ่าย!E133</f>
        <v>0</v>
      </c>
      <c r="F133" s="27">
        <f>'[18]เย็น '!F133+'[18]เช้า '!F133+[18]บ่าย!F133</f>
        <v>0</v>
      </c>
      <c r="G133" s="27">
        <f>'[18]เย็น '!G133+'[18]เช้า '!G133+[18]บ่าย!G133</f>
        <v>0</v>
      </c>
      <c r="H133" s="27">
        <f>'[18]เย็น '!H133+'[18]เช้า '!H133+[18]บ่าย!H133</f>
        <v>0</v>
      </c>
      <c r="I133" s="27">
        <f>'[18]เย็น '!I133+'[18]เช้า '!I133+[18]บ่าย!I133</f>
        <v>0</v>
      </c>
      <c r="J133" s="27">
        <f t="shared" si="4"/>
        <v>0</v>
      </c>
      <c r="K133" s="27">
        <f>'[18]เย็น '!J133+'[18]เช้า '!J133+[18]บ่าย!J133</f>
        <v>0</v>
      </c>
      <c r="L133" s="27">
        <f>'[18]เย็น '!K133+'[18]เช้า '!K133+[18]บ่าย!K133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'[18]เย็น '!D134+'[18]เช้า '!D134+[18]บ่าย!D134</f>
        <v>0</v>
      </c>
      <c r="E134" s="27">
        <f>'[18]เย็น '!E134+'[18]เช้า '!E134+[18]บ่าย!E134</f>
        <v>0</v>
      </c>
      <c r="F134" s="27">
        <f>'[18]เย็น '!F134+'[18]เช้า '!F134+[18]บ่าย!F134</f>
        <v>0</v>
      </c>
      <c r="G134" s="27">
        <f>'[18]เย็น '!G134+'[18]เช้า '!G134+[18]บ่าย!G134</f>
        <v>0</v>
      </c>
      <c r="H134" s="27">
        <f>'[18]เย็น '!H134+'[18]เช้า '!H134+[18]บ่าย!H134</f>
        <v>0</v>
      </c>
      <c r="I134" s="27">
        <f>'[18]เย็น '!I134+'[18]เช้า '!I134+[18]บ่าย!I134</f>
        <v>0</v>
      </c>
      <c r="J134" s="27">
        <f t="shared" si="4"/>
        <v>0</v>
      </c>
      <c r="K134" s="27">
        <f>'[18]เย็น '!J134+'[18]เช้า '!J134+[18]บ่าย!J134</f>
        <v>0</v>
      </c>
      <c r="L134" s="27">
        <f>'[18]เย็น '!K134+'[18]เช้า '!K134+[18]บ่าย!K134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172</v>
      </c>
      <c r="C135" s="38" t="s">
        <v>55</v>
      </c>
      <c r="D135" s="27">
        <f>'[18]เย็น '!D135+'[18]เช้า '!D135+[18]บ่าย!D135</f>
        <v>0</v>
      </c>
      <c r="E135" s="27">
        <f>'[18]เย็น '!E135+'[18]เช้า '!E135+[18]บ่าย!E135</f>
        <v>1</v>
      </c>
      <c r="F135" s="27">
        <f>'[18]เย็น '!F135+'[18]เช้า '!F135+[18]บ่าย!F135</f>
        <v>1</v>
      </c>
      <c r="G135" s="27">
        <f>'[18]เย็น '!G135+'[18]เช้า '!G135+[18]บ่าย!G135</f>
        <v>0</v>
      </c>
      <c r="H135" s="27">
        <f>'[18]เย็น '!H135+'[18]เช้า '!H135+[18]บ่าย!H135</f>
        <v>0</v>
      </c>
      <c r="I135" s="27">
        <f>'[18]เย็น '!I135+'[18]เช้า '!I135+[18]บ่าย!I135</f>
        <v>0</v>
      </c>
      <c r="J135" s="27">
        <f t="shared" si="4"/>
        <v>0</v>
      </c>
      <c r="K135" s="27">
        <f>'[18]เย็น '!J135+'[18]เช้า '!J135+[18]บ่าย!J135</f>
        <v>0</v>
      </c>
      <c r="L135" s="27">
        <f>'[18]เย็น '!K135+'[18]เช้า '!K135+[18]บ่าย!K135</f>
        <v>0</v>
      </c>
      <c r="M135" s="28">
        <f t="shared" si="5"/>
        <v>2</v>
      </c>
      <c r="N135" s="21"/>
      <c r="O135" s="21"/>
      <c r="P135" s="21"/>
      <c r="Q135" s="21"/>
      <c r="R135" s="29">
        <f t="shared" si="9"/>
        <v>-2</v>
      </c>
    </row>
    <row r="136" spans="2:18" x14ac:dyDescent="0.25">
      <c r="B136" s="39" t="s">
        <v>171</v>
      </c>
      <c r="C136" s="38" t="s">
        <v>56</v>
      </c>
      <c r="D136" s="27">
        <f>'[18]เย็น '!D136+'[18]เช้า '!D136+[18]บ่าย!D136</f>
        <v>0</v>
      </c>
      <c r="E136" s="27">
        <f>'[18]เย็น '!E136+'[18]เช้า '!E136+[18]บ่าย!E136</f>
        <v>0</v>
      </c>
      <c r="F136" s="27">
        <f>'[18]เย็น '!F136+'[18]เช้า '!F136+[18]บ่าย!F136</f>
        <v>0</v>
      </c>
      <c r="G136" s="27">
        <f>'[18]เย็น '!G136+'[18]เช้า '!G136+[18]บ่าย!G136</f>
        <v>0</v>
      </c>
      <c r="H136" s="27">
        <f>'[18]เย็น '!H136+'[18]เช้า '!H136+[18]บ่าย!H136</f>
        <v>0</v>
      </c>
      <c r="I136" s="27">
        <f>'[18]เย็น '!I136+'[18]เช้า '!I136+[18]บ่าย!I136</f>
        <v>0</v>
      </c>
      <c r="J136" s="27">
        <f t="shared" ref="J136:J140" si="10">+G136+H136+I136</f>
        <v>0</v>
      </c>
      <c r="K136" s="27">
        <f>'[18]เย็น '!J136+'[18]เช้า '!J136+[18]บ่าย!J136</f>
        <v>0</v>
      </c>
      <c r="L136" s="27">
        <f>'[18]เย็น '!K136+'[18]เช้า '!K136+[18]บ่าย!K136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185</v>
      </c>
      <c r="D137" s="27">
        <f>'[18]เย็น '!D137+'[18]เช้า '!D137+[18]บ่าย!D137</f>
        <v>0</v>
      </c>
      <c r="E137" s="27">
        <f>'[18]เย็น '!E137+'[18]เช้า '!E137+[18]บ่าย!E137</f>
        <v>0</v>
      </c>
      <c r="F137" s="27">
        <f>'[18]เย็น '!F137+'[18]เช้า '!F137+[18]บ่าย!F137</f>
        <v>0</v>
      </c>
      <c r="G137" s="27">
        <f>'[18]เย็น '!G137+'[18]เช้า '!G137+[18]บ่าย!G137</f>
        <v>12</v>
      </c>
      <c r="H137" s="27">
        <f>'[18]เย็น '!H137+'[18]เช้า '!H137+[18]บ่าย!H137</f>
        <v>0</v>
      </c>
      <c r="I137" s="27">
        <f>'[18]เย็น '!I137+'[18]เช้า '!I137+[18]บ่าย!I137</f>
        <v>0</v>
      </c>
      <c r="J137" s="27">
        <f t="shared" si="10"/>
        <v>12</v>
      </c>
      <c r="K137" s="27">
        <f>'[18]เย็น '!J137+'[18]เช้า '!J137+[18]บ่าย!J137</f>
        <v>0</v>
      </c>
      <c r="L137" s="27">
        <f>'[18]เย็น '!K137+'[18]เช้า '!K137+[18]บ่าย!K137</f>
        <v>0</v>
      </c>
      <c r="M137" s="28">
        <f t="shared" si="11"/>
        <v>12</v>
      </c>
      <c r="N137" s="21"/>
      <c r="O137" s="21">
        <v>12</v>
      </c>
      <c r="P137" s="21"/>
      <c r="Q137" s="21"/>
      <c r="R137" s="29">
        <f t="shared" si="9"/>
        <v>0</v>
      </c>
    </row>
    <row r="138" spans="2:18" x14ac:dyDescent="0.25">
      <c r="B138" s="40">
        <v>1</v>
      </c>
      <c r="C138" s="41" t="s">
        <v>57</v>
      </c>
      <c r="D138" s="27">
        <f>'[18]เย็น '!D138+'[18]เช้า '!D138+[18]บ่าย!D138</f>
        <v>0</v>
      </c>
      <c r="E138" s="27">
        <f>'[18]เย็น '!E138+'[18]เช้า '!E138+[18]บ่าย!E138</f>
        <v>0</v>
      </c>
      <c r="F138" s="27">
        <f>'[18]เย็น '!F138+'[18]เช้า '!F138+[18]บ่าย!F138</f>
        <v>0</v>
      </c>
      <c r="G138" s="27">
        <f>'[18]เย็น '!G138+'[18]เช้า '!G138+[18]บ่าย!G138</f>
        <v>0</v>
      </c>
      <c r="H138" s="27">
        <f>'[18]เย็น '!H138+'[18]เช้า '!H138+[18]บ่าย!H138</f>
        <v>0</v>
      </c>
      <c r="I138" s="27">
        <f>'[18]เย็น '!I138+'[18]เช้า '!I138+[18]บ่าย!I138</f>
        <v>0</v>
      </c>
      <c r="J138" s="27">
        <f t="shared" si="10"/>
        <v>0</v>
      </c>
      <c r="K138" s="27">
        <f>'[18]เย็น '!J138+'[18]เช้า '!J138+[18]บ่าย!J138</f>
        <v>0</v>
      </c>
      <c r="L138" s="27">
        <f>'[18]เย็น '!K138+'[18]เช้า '!K138+[18]บ่าย!K138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'[18]เย็น '!D139+'[18]เช้า '!D139+[18]บ่าย!D139</f>
        <v>0</v>
      </c>
      <c r="E139" s="27">
        <f>'[18]เย็น '!E139+'[18]เช้า '!E139+[18]บ่าย!E139</f>
        <v>0</v>
      </c>
      <c r="F139" s="27">
        <f>'[18]เย็น '!F139+'[18]เช้า '!F139+[18]บ่าย!F139</f>
        <v>0</v>
      </c>
      <c r="G139" s="27">
        <f>'[18]เย็น '!G139+'[18]เช้า '!G139+[18]บ่าย!G139</f>
        <v>0</v>
      </c>
      <c r="H139" s="27">
        <f>'[18]เย็น '!H139+'[18]เช้า '!H139+[18]บ่าย!H139</f>
        <v>0</v>
      </c>
      <c r="I139" s="27">
        <f>'[18]เย็น '!I139+'[18]เช้า '!I139+[18]บ่าย!I139</f>
        <v>0</v>
      </c>
      <c r="J139" s="27">
        <f t="shared" si="10"/>
        <v>0</v>
      </c>
      <c r="K139" s="27">
        <f>'[18]เย็น '!J139+'[18]เช้า '!J139+[18]บ่าย!J139</f>
        <v>0</v>
      </c>
      <c r="L139" s="27">
        <f>'[18]เย็น '!K139+'[18]เช้า '!K139+[18]บ่าย!K139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'[18]เย็น '!D139+'[18]เช้า '!D140+[18]บ่าย!D139</f>
        <v>0</v>
      </c>
      <c r="E140" s="27">
        <f>'[18]เย็น '!E139+'[18]เช้า '!E140+[18]บ่าย!E139</f>
        <v>0</v>
      </c>
      <c r="F140" s="27">
        <f>'[18]เย็น '!F139+'[18]เช้า '!F140+[18]บ่าย!F139</f>
        <v>0</v>
      </c>
      <c r="G140" s="27">
        <f>'[18]เย็น '!G139+'[18]เช้า '!G140+[18]บ่าย!G139</f>
        <v>0</v>
      </c>
      <c r="H140" s="27">
        <f>'[18]เย็น '!H139+'[18]เช้า '!H140+[18]บ่าย!H139</f>
        <v>0</v>
      </c>
      <c r="I140" s="27">
        <f>'[18]เย็น '!I139+'[18]เช้า '!I140+[18]บ่าย!I139</f>
        <v>0</v>
      </c>
      <c r="J140" s="27">
        <f t="shared" si="10"/>
        <v>0</v>
      </c>
      <c r="K140" s="27">
        <f>'[18]เย็น '!J139+'[18]เช้า '!J140+[18]บ่าย!J139</f>
        <v>0</v>
      </c>
      <c r="L140" s="27">
        <f>'[18]เย็น '!K139+'[18]เช้า '!K140+[18]บ่าย!K139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201</v>
      </c>
      <c r="E141" s="28">
        <f t="shared" ref="E141:L141" si="12">SUM(E114:E140,E90:E99,E79:E87,E69:E76,E7:E66,E102:E111)</f>
        <v>24</v>
      </c>
      <c r="F141" s="28">
        <f t="shared" si="12"/>
        <v>150</v>
      </c>
      <c r="G141" s="28">
        <f t="shared" si="12"/>
        <v>172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35</v>
      </c>
      <c r="M141" s="28">
        <f>SUM(M114:M140,M90:M99,M79:M87,M69:M76,M7:M66,M102:M111)</f>
        <v>582</v>
      </c>
      <c r="N141" s="27">
        <f>SUM(N114:N136,N90:N98,N79:N87,N69:N76,N7:N66)</f>
        <v>631</v>
      </c>
      <c r="O141" s="27">
        <f>SUM(O114:O136,O90:O98,O79:O87,O69:O76,O7:O66)</f>
        <v>1097</v>
      </c>
      <c r="P141" s="27"/>
      <c r="Q141" s="27"/>
      <c r="R141" s="29">
        <f t="shared" ref="R141" si="13">(N141+O141)-M141</f>
        <v>1146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0A3C-999F-4E57-ACCB-4CB4192372DE}">
  <sheetPr>
    <tabColor rgb="FFFF99FF"/>
    <pageSetUpPr fitToPage="1"/>
  </sheetPr>
  <dimension ref="B1:U163"/>
  <sheetViews>
    <sheetView topLeftCell="A110" zoomScale="50" zoomScaleNormal="50" workbookViewId="0">
      <selection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170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'[19]เย็น '!D7+'[19]เช้า '!D7+[19]บ่าย!D7</f>
        <v>8</v>
      </c>
      <c r="E7" s="27">
        <f>'[19]เย็น '!E7+'[19]เช้า '!E7+[19]บ่าย!E7</f>
        <v>15</v>
      </c>
      <c r="F7" s="27">
        <f>'[19]เย็น '!F7+'[19]เช้า '!F7+[19]บ่าย!F7</f>
        <v>159</v>
      </c>
      <c r="G7" s="27">
        <f>'[19]เย็น '!G7+'[19]เช้า '!G7+[19]บ่าย!G7</f>
        <v>17</v>
      </c>
      <c r="H7" s="27">
        <f>'[19]เย็น '!H7+'[19]เช้า '!H7+[19]บ่าย!H7</f>
        <v>0</v>
      </c>
      <c r="I7" s="27">
        <f>'[19]เย็น '!I7+'[19]เช้า '!I7+[19]บ่าย!I7</f>
        <v>0</v>
      </c>
      <c r="J7" s="27">
        <f>+G7+H7+I7</f>
        <v>17</v>
      </c>
      <c r="K7" s="27">
        <f>'[19]เย็น '!J7+'[19]เช้า '!J7+[19]บ่าย!J7</f>
        <v>0</v>
      </c>
      <c r="L7" s="27">
        <f>'[19]เย็น '!K7+'[19]เช้า '!K7+[19]บ่าย!K7</f>
        <v>0</v>
      </c>
      <c r="M7" s="28">
        <f>+D7+E7+F7+J7+K7+L7</f>
        <v>199</v>
      </c>
      <c r="N7" s="21"/>
      <c r="O7" s="21"/>
      <c r="P7" s="21"/>
      <c r="Q7" s="21"/>
      <c r="R7" s="29">
        <f>(N7+O7+P7+Q7)-M7</f>
        <v>-199</v>
      </c>
    </row>
    <row r="8" spans="2:18" x14ac:dyDescent="0.25">
      <c r="B8" s="21"/>
      <c r="C8" s="26" t="s">
        <v>81</v>
      </c>
      <c r="D8" s="27">
        <f>'[19]เย็น '!D8+'[19]เช้า '!D8+[19]บ่าย!D8</f>
        <v>0</v>
      </c>
      <c r="E8" s="27">
        <f>'[19]เย็น '!E8+'[19]เช้า '!E8+[19]บ่าย!E8</f>
        <v>0</v>
      </c>
      <c r="F8" s="27">
        <f>'[19]เย็น '!F8+'[19]เช้า '!F8+[19]บ่าย!F8</f>
        <v>0</v>
      </c>
      <c r="G8" s="27">
        <f>'[19]เย็น '!G8+'[19]เช้า '!G8+[19]บ่าย!G8</f>
        <v>0</v>
      </c>
      <c r="H8" s="27">
        <f>'[19]เย็น '!H8+'[19]เช้า '!H8+[19]บ่าย!H8</f>
        <v>0</v>
      </c>
      <c r="I8" s="27">
        <f>'[19]เย็น '!I8+'[19]เช้า '!I8+[19]บ่าย!I8</f>
        <v>0</v>
      </c>
      <c r="J8" s="27">
        <f t="shared" ref="J8:J71" si="0">+G8+H8+I8</f>
        <v>0</v>
      </c>
      <c r="K8" s="27">
        <f>'[19]เย็น '!J8+'[19]เช้า '!J8+[19]บ่าย!J8</f>
        <v>0</v>
      </c>
      <c r="L8" s="27">
        <f>'[19]เย็น '!K8+'[19]เช้า '!K8+[19]บ่าย!K8</f>
        <v>0</v>
      </c>
      <c r="M8" s="28">
        <f t="shared" ref="M8:M67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'[19]เย็น '!D9+'[19]เช้า '!D9+[19]บ่าย!D9</f>
        <v>0</v>
      </c>
      <c r="E9" s="27">
        <f>'[19]เย็น '!E9+'[19]เช้า '!E9+[19]บ่าย!E9</f>
        <v>0</v>
      </c>
      <c r="F9" s="27">
        <f>'[19]เย็น '!F9+'[19]เช้า '!F9+[19]บ่าย!F9</f>
        <v>0</v>
      </c>
      <c r="G9" s="27">
        <f>'[19]เย็น '!G9+'[19]เช้า '!G9+[19]บ่าย!G9</f>
        <v>0</v>
      </c>
      <c r="H9" s="27">
        <f>'[19]เย็น '!H9+'[19]เช้า '!H9+[19]บ่าย!H9</f>
        <v>0</v>
      </c>
      <c r="I9" s="27">
        <f>'[19]เย็น '!I9+'[19]เช้า '!I9+[19]บ่าย!I9</f>
        <v>0</v>
      </c>
      <c r="J9" s="27">
        <f t="shared" si="0"/>
        <v>0</v>
      </c>
      <c r="K9" s="27">
        <f>'[19]เย็น '!J9+'[19]เช้า '!J9+[19]บ่าย!J9</f>
        <v>0</v>
      </c>
      <c r="L9" s="27">
        <f>'[19]เย็น '!K9+'[19]เช้า '!K9+[19]บ่าย!K9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'[19]เย็น '!D10+'[19]เช้า '!D10+[19]บ่าย!D10</f>
        <v>0</v>
      </c>
      <c r="E10" s="27">
        <f>'[19]เย็น '!E10+'[19]เช้า '!E10+[19]บ่าย!E10</f>
        <v>0</v>
      </c>
      <c r="F10" s="27">
        <f>'[19]เย็น '!F10+'[19]เช้า '!F10+[19]บ่าย!F10</f>
        <v>0</v>
      </c>
      <c r="G10" s="27">
        <f>'[19]เย็น '!G10+'[19]เช้า '!G10+[19]บ่าย!G10</f>
        <v>0</v>
      </c>
      <c r="H10" s="27">
        <f>'[19]เย็น '!H10+'[19]เช้า '!H10+[19]บ่าย!H10</f>
        <v>0</v>
      </c>
      <c r="I10" s="27">
        <f>'[19]เย็น '!I10+'[19]เช้า '!I10+[19]บ่าย!I10</f>
        <v>0</v>
      </c>
      <c r="J10" s="27">
        <f t="shared" si="0"/>
        <v>0</v>
      </c>
      <c r="K10" s="27">
        <f>'[19]เย็น '!J10+'[19]เช้า '!J10+[19]บ่าย!J10</f>
        <v>0</v>
      </c>
      <c r="L10" s="27">
        <f>'[19]เย็น '!K10+'[19]เช้า '!K10+[19]บ่าย!K10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'[19]เย็น '!D11+'[19]เช้า '!D11+[19]บ่าย!D11</f>
        <v>0</v>
      </c>
      <c r="E11" s="27">
        <f>'[19]เย็น '!E11+'[19]เช้า '!E11+[19]บ่าย!E11</f>
        <v>0</v>
      </c>
      <c r="F11" s="27">
        <f>'[19]เย็น '!F11+'[19]เช้า '!F11+[19]บ่าย!F11</f>
        <v>0</v>
      </c>
      <c r="G11" s="27">
        <f>'[19]เย็น '!G11+'[19]เช้า '!G11+[19]บ่าย!G11</f>
        <v>0</v>
      </c>
      <c r="H11" s="27">
        <f>'[19]เย็น '!H11+'[19]เช้า '!H11+[19]บ่าย!H11</f>
        <v>0</v>
      </c>
      <c r="I11" s="27">
        <f>'[19]เย็น '!I11+'[19]เช้า '!I11+[19]บ่าย!I11</f>
        <v>0</v>
      </c>
      <c r="J11" s="27">
        <f t="shared" si="0"/>
        <v>0</v>
      </c>
      <c r="K11" s="27">
        <f>'[19]เย็น '!J11+'[19]เช้า '!J11+[19]บ่าย!J11</f>
        <v>0</v>
      </c>
      <c r="L11" s="27">
        <f>'[19]เย็น '!K11+'[19]เช้า '!K11+[19]บ่าย!K11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'[19]เย็น '!D12+'[19]เช้า '!D12+[19]บ่าย!D12</f>
        <v>0</v>
      </c>
      <c r="E12" s="27">
        <f>'[19]เย็น '!E12+'[19]เช้า '!E12+[19]บ่าย!E12</f>
        <v>0</v>
      </c>
      <c r="F12" s="27">
        <f>'[19]เย็น '!F12+'[19]เช้า '!F12+[19]บ่าย!F12</f>
        <v>0</v>
      </c>
      <c r="G12" s="27">
        <f>'[19]เย็น '!G12+'[19]เช้า '!G12+[19]บ่าย!G12</f>
        <v>0</v>
      </c>
      <c r="H12" s="27">
        <f>'[19]เย็น '!H12+'[19]เช้า '!H12+[19]บ่าย!H12</f>
        <v>0</v>
      </c>
      <c r="I12" s="27">
        <f>'[19]เย็น '!I12+'[19]เช้า '!I12+[19]บ่าย!I12</f>
        <v>0</v>
      </c>
      <c r="J12" s="27">
        <f t="shared" si="0"/>
        <v>0</v>
      </c>
      <c r="K12" s="27">
        <f>'[19]เย็น '!J12+'[19]เช้า '!J12+[19]บ่าย!J12</f>
        <v>0</v>
      </c>
      <c r="L12" s="27">
        <f>'[19]เย็น '!K12+'[19]เช้า '!K12+[19]บ่าย!K12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'[19]เย็น '!D13+'[19]เช้า '!D13+[19]บ่าย!D13</f>
        <v>0</v>
      </c>
      <c r="E13" s="27">
        <f>'[19]เย็น '!E13+'[19]เช้า '!E13+[19]บ่าย!E13</f>
        <v>0</v>
      </c>
      <c r="F13" s="27">
        <f>'[19]เย็น '!F13+'[19]เช้า '!F13+[19]บ่าย!F13</f>
        <v>0</v>
      </c>
      <c r="G13" s="27">
        <f>'[19]เย็น '!G13+'[19]เช้า '!G13+[19]บ่าย!G13</f>
        <v>0</v>
      </c>
      <c r="H13" s="27">
        <f>'[19]เย็น '!H13+'[19]เช้า '!H13+[19]บ่าย!H13</f>
        <v>0</v>
      </c>
      <c r="I13" s="27">
        <f>'[19]เย็น '!I13+'[19]เช้า '!I13+[19]บ่าย!I13</f>
        <v>0</v>
      </c>
      <c r="J13" s="27">
        <f t="shared" si="0"/>
        <v>0</v>
      </c>
      <c r="K13" s="27">
        <f>'[19]เย็น '!J13+'[19]เช้า '!J13+[19]บ่าย!J13</f>
        <v>0</v>
      </c>
      <c r="L13" s="27">
        <f>'[19]เย็น '!K13+'[19]เช้า '!K13+[19]บ่าย!K13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'[19]เย็น '!D14+'[19]เช้า '!D14+[19]บ่าย!D14</f>
        <v>0</v>
      </c>
      <c r="E14" s="27">
        <f>'[19]เย็น '!E14+'[19]เช้า '!E14+[19]บ่าย!E14</f>
        <v>0</v>
      </c>
      <c r="F14" s="27">
        <f>'[19]เย็น '!F14+'[19]เช้า '!F14+[19]บ่าย!F14</f>
        <v>0</v>
      </c>
      <c r="G14" s="27">
        <f>'[19]เย็น '!G14+'[19]เช้า '!G14+[19]บ่าย!G14</f>
        <v>0</v>
      </c>
      <c r="H14" s="27">
        <f>'[19]เย็น '!H14+'[19]เช้า '!H14+[19]บ่าย!H14</f>
        <v>0</v>
      </c>
      <c r="I14" s="27">
        <f>'[19]เย็น '!I14+'[19]เช้า '!I14+[19]บ่าย!I14</f>
        <v>0</v>
      </c>
      <c r="J14" s="27">
        <f t="shared" si="0"/>
        <v>0</v>
      </c>
      <c r="K14" s="27">
        <f>'[19]เย็น '!J14+'[19]เช้า '!J14+[19]บ่าย!J14</f>
        <v>0</v>
      </c>
      <c r="L14" s="27">
        <f>'[19]เย็น '!K14+'[19]เช้า '!K14+[19]บ่าย!K14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'[19]เย็น '!D15+'[19]เช้า '!D15+[19]บ่าย!D15</f>
        <v>0</v>
      </c>
      <c r="E15" s="27">
        <f>'[19]เย็น '!E15+'[19]เช้า '!E15+[19]บ่าย!E15</f>
        <v>0</v>
      </c>
      <c r="F15" s="27">
        <f>'[19]เย็น '!F15+'[19]เช้า '!F15+[19]บ่าย!F15</f>
        <v>0</v>
      </c>
      <c r="G15" s="27">
        <f>'[19]เย็น '!G15+'[19]เช้า '!G15+[19]บ่าย!G15</f>
        <v>0</v>
      </c>
      <c r="H15" s="27">
        <f>'[19]เย็น '!H15+'[19]เช้า '!H15+[19]บ่าย!H15</f>
        <v>0</v>
      </c>
      <c r="I15" s="27">
        <f>'[19]เย็น '!I15+'[19]เช้า '!I15+[19]บ่าย!I15</f>
        <v>0</v>
      </c>
      <c r="J15" s="27">
        <f t="shared" si="0"/>
        <v>0</v>
      </c>
      <c r="K15" s="27">
        <f>'[19]เย็น '!J15+'[19]เช้า '!J15+[19]บ่าย!J15</f>
        <v>0</v>
      </c>
      <c r="L15" s="27">
        <f>'[19]เย็น '!K15+'[19]เช้า '!K15+[19]บ่าย!K15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'[19]เย็น '!D16+'[19]เช้า '!D16+[19]บ่าย!D16</f>
        <v>0</v>
      </c>
      <c r="E16" s="27">
        <f>'[19]เย็น '!E16+'[19]เช้า '!E16+[19]บ่าย!E16</f>
        <v>0</v>
      </c>
      <c r="F16" s="27">
        <f>'[19]เย็น '!F16+'[19]เช้า '!F16+[19]บ่าย!F16</f>
        <v>0</v>
      </c>
      <c r="G16" s="27">
        <f>'[19]เย็น '!G16+'[19]เช้า '!G16+[19]บ่าย!G16</f>
        <v>0</v>
      </c>
      <c r="H16" s="27">
        <f>'[19]เย็น '!H16+'[19]เช้า '!H16+[19]บ่าย!H16</f>
        <v>0</v>
      </c>
      <c r="I16" s="27">
        <f>'[19]เย็น '!I16+'[19]เช้า '!I16+[19]บ่าย!I16</f>
        <v>0</v>
      </c>
      <c r="J16" s="27">
        <f t="shared" si="0"/>
        <v>0</v>
      </c>
      <c r="K16" s="27">
        <f>'[19]เย็น '!J16+'[19]เช้า '!J16+[19]บ่าย!J16</f>
        <v>0</v>
      </c>
      <c r="L16" s="27">
        <f>'[19]เย็น '!K16+'[19]เช้า '!K16+[19]บ่าย!K16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'[19]เย็น '!D17+'[19]เช้า '!D17+[19]บ่าย!D17</f>
        <v>0</v>
      </c>
      <c r="E17" s="27">
        <f>'[19]เย็น '!E17+'[19]เช้า '!E17+[19]บ่าย!E17</f>
        <v>0</v>
      </c>
      <c r="F17" s="27">
        <f>'[19]เย็น '!F17+'[19]เช้า '!F17+[19]บ่าย!F17</f>
        <v>0</v>
      </c>
      <c r="G17" s="27">
        <f>'[19]เย็น '!G17+'[19]เช้า '!G17+[19]บ่าย!G17</f>
        <v>0</v>
      </c>
      <c r="H17" s="27">
        <f>'[19]เย็น '!H17+'[19]เช้า '!H17+[19]บ่าย!H17</f>
        <v>0</v>
      </c>
      <c r="I17" s="27">
        <f>'[19]เย็น '!I17+'[19]เช้า '!I17+[19]บ่าย!I17</f>
        <v>0</v>
      </c>
      <c r="J17" s="27">
        <f t="shared" si="0"/>
        <v>0</v>
      </c>
      <c r="K17" s="27">
        <f>'[19]เย็น '!J17+'[19]เช้า '!J17+[19]บ่าย!J17</f>
        <v>0</v>
      </c>
      <c r="L17" s="27">
        <f>'[19]เย็น '!K17+'[19]เช้า '!K17+[19]บ่าย!K17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'[19]เย็น '!D18+'[19]เช้า '!D18+[19]บ่าย!D18</f>
        <v>0</v>
      </c>
      <c r="E18" s="27">
        <f>'[19]เย็น '!E18+'[19]เช้า '!E18+[19]บ่าย!E18</f>
        <v>0</v>
      </c>
      <c r="F18" s="27">
        <f>'[19]เย็น '!F18+'[19]เช้า '!F18+[19]บ่าย!F18</f>
        <v>0</v>
      </c>
      <c r="G18" s="27">
        <f>'[19]เย็น '!G18+'[19]เช้า '!G18+[19]บ่าย!G18</f>
        <v>0</v>
      </c>
      <c r="H18" s="27">
        <f>'[19]เย็น '!H18+'[19]เช้า '!H18+[19]บ่าย!H18</f>
        <v>0</v>
      </c>
      <c r="I18" s="27">
        <f>'[19]เย็น '!I18+'[19]เช้า '!I18+[19]บ่าย!I18</f>
        <v>0</v>
      </c>
      <c r="J18" s="27">
        <f t="shared" si="0"/>
        <v>0</v>
      </c>
      <c r="K18" s="27">
        <f>'[19]เย็น '!J18+'[19]เช้า '!J18+[19]บ่าย!J18</f>
        <v>0</v>
      </c>
      <c r="L18" s="27">
        <f>'[19]เย็น '!K18+'[19]เช้า '!K18+[19]บ่าย!K18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'[19]เย็น '!D19+'[19]เช้า '!D19+[19]บ่าย!D19</f>
        <v>0</v>
      </c>
      <c r="E19" s="27">
        <f>'[19]เย็น '!E19+'[19]เช้า '!E19+[19]บ่าย!E19</f>
        <v>0</v>
      </c>
      <c r="F19" s="27">
        <f>'[19]เย็น '!F19+'[19]เช้า '!F19+[19]บ่าย!F19</f>
        <v>0</v>
      </c>
      <c r="G19" s="27">
        <f>'[19]เย็น '!G19+'[19]เช้า '!G19+[19]บ่าย!G19</f>
        <v>0</v>
      </c>
      <c r="H19" s="27">
        <f>'[19]เย็น '!H19+'[19]เช้า '!H19+[19]บ่าย!H19</f>
        <v>0</v>
      </c>
      <c r="I19" s="27">
        <f>'[19]เย็น '!I19+'[19]เช้า '!I19+[19]บ่าย!I19</f>
        <v>0</v>
      </c>
      <c r="J19" s="27">
        <f t="shared" si="0"/>
        <v>0</v>
      </c>
      <c r="K19" s="27">
        <f>'[19]เย็น '!J19+'[19]เช้า '!J19+[19]บ่าย!J19</f>
        <v>0</v>
      </c>
      <c r="L19" s="27">
        <f>'[19]เย็น '!K19+'[19]เช้า '!K19+[19]บ่าย!K19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'[19]เย็น '!D20+'[19]เช้า '!D20+[19]บ่าย!D20</f>
        <v>0</v>
      </c>
      <c r="E20" s="27">
        <f>'[19]เย็น '!E20+'[19]เช้า '!E20+[19]บ่าย!E20</f>
        <v>0</v>
      </c>
      <c r="F20" s="27">
        <f>'[19]เย็น '!F20+'[19]เช้า '!F20+[19]บ่าย!F20</f>
        <v>0</v>
      </c>
      <c r="G20" s="27">
        <f>'[19]เย็น '!G20+'[19]เช้า '!G20+[19]บ่าย!G20</f>
        <v>0</v>
      </c>
      <c r="H20" s="27">
        <f>'[19]เย็น '!H20+'[19]เช้า '!H20+[19]บ่าย!H20</f>
        <v>0</v>
      </c>
      <c r="I20" s="27">
        <f>'[19]เย็น '!I20+'[19]เช้า '!I20+[19]บ่าย!I20</f>
        <v>0</v>
      </c>
      <c r="J20" s="27">
        <f t="shared" si="0"/>
        <v>0</v>
      </c>
      <c r="K20" s="27">
        <f>'[19]เย็น '!J20+'[19]เช้า '!J20+[19]บ่าย!J20</f>
        <v>0</v>
      </c>
      <c r="L20" s="27">
        <f>'[19]เย็น '!K20+'[19]เช้า '!K20+[19]บ่าย!K20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'[19]เย็น '!D21+'[19]เช้า '!D21+[19]บ่าย!D21</f>
        <v>0</v>
      </c>
      <c r="E21" s="27">
        <f>'[19]เย็น '!E21+'[19]เช้า '!E21+[19]บ่าย!E21</f>
        <v>0</v>
      </c>
      <c r="F21" s="27">
        <f>'[19]เย็น '!F21+'[19]เช้า '!F21+[19]บ่าย!F21</f>
        <v>0</v>
      </c>
      <c r="G21" s="27">
        <f>'[19]เย็น '!G21+'[19]เช้า '!G21+[19]บ่าย!G21</f>
        <v>0</v>
      </c>
      <c r="H21" s="27">
        <f>'[19]เย็น '!H21+'[19]เช้า '!H21+[19]บ่าย!H21</f>
        <v>0</v>
      </c>
      <c r="I21" s="27">
        <f>'[19]เย็น '!I21+'[19]เช้า '!I21+[19]บ่าย!I21</f>
        <v>0</v>
      </c>
      <c r="J21" s="27">
        <f t="shared" si="0"/>
        <v>0</v>
      </c>
      <c r="K21" s="27">
        <f>'[19]เย็น '!J21+'[19]เช้า '!J21+[19]บ่าย!J21</f>
        <v>0</v>
      </c>
      <c r="L21" s="27">
        <f>'[19]เย็น '!K21+'[19]เช้า '!K21+[19]บ่าย!K21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'[19]เย็น '!D22+'[19]เช้า '!D22+[19]บ่าย!D22</f>
        <v>0</v>
      </c>
      <c r="E22" s="27">
        <f>'[19]เย็น '!E22+'[19]เช้า '!E22+[19]บ่าย!E22</f>
        <v>0</v>
      </c>
      <c r="F22" s="27">
        <f>'[19]เย็น '!F22+'[19]เช้า '!F22+[19]บ่าย!F22</f>
        <v>0</v>
      </c>
      <c r="G22" s="27">
        <f>'[19]เย็น '!G22+'[19]เช้า '!G22+[19]บ่าย!G22</f>
        <v>0</v>
      </c>
      <c r="H22" s="27">
        <f>'[19]เย็น '!H22+'[19]เช้า '!H22+[19]บ่าย!H22</f>
        <v>0</v>
      </c>
      <c r="I22" s="27">
        <f>'[19]เย็น '!I22+'[19]เช้า '!I22+[19]บ่าย!I22</f>
        <v>0</v>
      </c>
      <c r="J22" s="27">
        <f t="shared" si="0"/>
        <v>0</v>
      </c>
      <c r="K22" s="27">
        <f>'[19]เย็น '!J22+'[19]เช้า '!J22+[19]บ่าย!J22</f>
        <v>0</v>
      </c>
      <c r="L22" s="27">
        <f>'[19]เย็น '!K22+'[19]เช้า '!K22+[19]บ่าย!K22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'[19]เย็น '!D23+'[19]เช้า '!D23+[19]บ่าย!D23</f>
        <v>0</v>
      </c>
      <c r="E23" s="27">
        <f>'[19]เย็น '!E23+'[19]เช้า '!E23+[19]บ่าย!E23</f>
        <v>0</v>
      </c>
      <c r="F23" s="27">
        <f>'[19]เย็น '!F23+'[19]เช้า '!F23+[19]บ่าย!F23</f>
        <v>0</v>
      </c>
      <c r="G23" s="27">
        <f>'[19]เย็น '!G23+'[19]เช้า '!G23+[19]บ่าย!G23</f>
        <v>0</v>
      </c>
      <c r="H23" s="27">
        <f>'[19]เย็น '!H23+'[19]เช้า '!H23+[19]บ่าย!H23</f>
        <v>0</v>
      </c>
      <c r="I23" s="27">
        <f>'[19]เย็น '!I23+'[19]เช้า '!I23+[19]บ่าย!I23</f>
        <v>0</v>
      </c>
      <c r="J23" s="27">
        <f t="shared" si="0"/>
        <v>0</v>
      </c>
      <c r="K23" s="27">
        <f>'[19]เย็น '!J23+'[19]เช้า '!J23+[19]บ่าย!J23</f>
        <v>0</v>
      </c>
      <c r="L23" s="27">
        <f>'[19]เย็น '!K23+'[19]เช้า '!K23+[19]บ่าย!K23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'[19]เย็น '!D24+'[19]เช้า '!D24+[19]บ่าย!D24</f>
        <v>0</v>
      </c>
      <c r="E24" s="27">
        <f>'[19]เย็น '!E24+'[19]เช้า '!E24+[19]บ่าย!E24</f>
        <v>0</v>
      </c>
      <c r="F24" s="27">
        <f>'[19]เย็น '!F24+'[19]เช้า '!F24+[19]บ่าย!F24</f>
        <v>0</v>
      </c>
      <c r="G24" s="27">
        <f>'[19]เย็น '!G24+'[19]เช้า '!G24+[19]บ่าย!G24</f>
        <v>0</v>
      </c>
      <c r="H24" s="27">
        <f>'[19]เย็น '!H24+'[19]เช้า '!H24+[19]บ่าย!H24</f>
        <v>0</v>
      </c>
      <c r="I24" s="27">
        <f>'[19]เย็น '!I24+'[19]เช้า '!I24+[19]บ่าย!I24</f>
        <v>0</v>
      </c>
      <c r="J24" s="27">
        <f t="shared" si="0"/>
        <v>0</v>
      </c>
      <c r="K24" s="27">
        <f>'[19]เย็น '!J24+'[19]เช้า '!J24+[19]บ่าย!J24</f>
        <v>0</v>
      </c>
      <c r="L24" s="27">
        <f>'[19]เย็น '!K24+'[19]เช้า '!K24+[19]บ่าย!K24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'[19]เย็น '!D25+'[19]เช้า '!D25+[19]บ่าย!D25</f>
        <v>0</v>
      </c>
      <c r="E25" s="27">
        <f>'[19]เย็น '!E25+'[19]เช้า '!E25+[19]บ่าย!E25</f>
        <v>5</v>
      </c>
      <c r="F25" s="27">
        <f>'[19]เย็น '!F25+'[19]เช้า '!F25+[19]บ่าย!F25</f>
        <v>24</v>
      </c>
      <c r="G25" s="27">
        <f>'[19]เย็น '!G25+'[19]เช้า '!G25+[19]บ่าย!G25</f>
        <v>0</v>
      </c>
      <c r="H25" s="27">
        <f>'[19]เย็น '!H25+'[19]เช้า '!H25+[19]บ่าย!H25</f>
        <v>0</v>
      </c>
      <c r="I25" s="27">
        <f>'[19]เย็น '!I25+'[19]เช้า '!I25+[19]บ่าย!I25</f>
        <v>0</v>
      </c>
      <c r="J25" s="27">
        <f t="shared" si="0"/>
        <v>0</v>
      </c>
      <c r="K25" s="27">
        <f>'[19]เย็น '!J25+'[19]เช้า '!J25+[19]บ่าย!J25</f>
        <v>0</v>
      </c>
      <c r="L25" s="27">
        <f>'[19]เย็น '!K25+'[19]เช้า '!K25+[19]บ่าย!K25</f>
        <v>0</v>
      </c>
      <c r="M25" s="28">
        <f t="shared" si="1"/>
        <v>29</v>
      </c>
      <c r="N25" s="21"/>
      <c r="O25" s="21"/>
      <c r="P25" s="21"/>
      <c r="Q25" s="21"/>
      <c r="R25" s="29">
        <f t="shared" si="2"/>
        <v>-29</v>
      </c>
    </row>
    <row r="26" spans="2:18" x14ac:dyDescent="0.25">
      <c r="B26" s="21">
        <v>1004055</v>
      </c>
      <c r="C26" s="26" t="s">
        <v>6</v>
      </c>
      <c r="D26" s="27">
        <f>'[19]เย็น '!D26+'[19]เช้า '!D26+[19]บ่าย!D26</f>
        <v>0</v>
      </c>
      <c r="E26" s="27">
        <f>'[19]เย็น '!E26+'[19]เช้า '!E26+[19]บ่าย!E26</f>
        <v>0</v>
      </c>
      <c r="F26" s="27">
        <f>'[19]เย็น '!F26+'[19]เช้า '!F26+[19]บ่าย!F26</f>
        <v>0</v>
      </c>
      <c r="G26" s="27">
        <f>'[19]เย็น '!G26+'[19]เช้า '!G26+[19]บ่าย!G26</f>
        <v>6</v>
      </c>
      <c r="H26" s="27">
        <f>'[19]เย็น '!H26+'[19]เช้า '!H26+[19]บ่าย!H26</f>
        <v>0</v>
      </c>
      <c r="I26" s="27">
        <f>'[19]เย็น '!I26+'[19]เช้า '!I26+[19]บ่าย!I26</f>
        <v>0</v>
      </c>
      <c r="J26" s="27">
        <f t="shared" si="0"/>
        <v>6</v>
      </c>
      <c r="K26" s="27">
        <f>'[19]เย็น '!J26+'[19]เช้า '!J26+[19]บ่าย!J26</f>
        <v>0</v>
      </c>
      <c r="L26" s="27">
        <f>'[19]เย็น '!K26+'[19]เช้า '!K26+[19]บ่าย!K26</f>
        <v>0</v>
      </c>
      <c r="M26" s="28">
        <f t="shared" si="1"/>
        <v>6</v>
      </c>
      <c r="N26" s="21"/>
      <c r="O26" s="21"/>
      <c r="P26" s="21"/>
      <c r="Q26" s="21"/>
      <c r="R26" s="29">
        <f t="shared" si="2"/>
        <v>-6</v>
      </c>
    </row>
    <row r="27" spans="2:18" x14ac:dyDescent="0.25">
      <c r="B27" s="21">
        <v>1004055</v>
      </c>
      <c r="C27" s="26" t="s">
        <v>98</v>
      </c>
      <c r="D27" s="27">
        <f>'[19]เย็น '!D27+'[19]เช้า '!D27+[19]บ่าย!D27</f>
        <v>0</v>
      </c>
      <c r="E27" s="27">
        <f>'[19]เย็น '!E27+'[19]เช้า '!E27+[19]บ่าย!E27</f>
        <v>0</v>
      </c>
      <c r="F27" s="27">
        <f>'[19]เย็น '!F27+'[19]เช้า '!F27+[19]บ่าย!F27</f>
        <v>0</v>
      </c>
      <c r="G27" s="27">
        <f>'[19]เย็น '!G27+'[19]เช้า '!G27+[19]บ่าย!G27</f>
        <v>0</v>
      </c>
      <c r="H27" s="27">
        <f>'[19]เย็น '!H27+'[19]เช้า '!H27+[19]บ่าย!H27</f>
        <v>0</v>
      </c>
      <c r="I27" s="27">
        <f>'[19]เย็น '!I27+'[19]เช้า '!I27+[19]บ่าย!I27</f>
        <v>0</v>
      </c>
      <c r="J27" s="27">
        <f t="shared" si="0"/>
        <v>0</v>
      </c>
      <c r="K27" s="27">
        <f>'[19]เย็น '!J27+'[19]เช้า '!J27+[19]บ่าย!J27</f>
        <v>0</v>
      </c>
      <c r="L27" s="27">
        <f>'[19]เย็น '!K27+'[19]เช้า '!K27+[19]บ่าย!K27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'[19]เย็น '!D28+'[19]เช้า '!D28+[19]บ่าย!D28</f>
        <v>0</v>
      </c>
      <c r="E28" s="27">
        <f>'[19]เย็น '!E28+'[19]เช้า '!E28+[19]บ่าย!E28</f>
        <v>0</v>
      </c>
      <c r="F28" s="27">
        <f>'[19]เย็น '!F28+'[19]เช้า '!F28+[19]บ่าย!F28</f>
        <v>0</v>
      </c>
      <c r="G28" s="27">
        <f>'[19]เย็น '!G28+'[19]เช้า '!G28+[19]บ่าย!G28</f>
        <v>0</v>
      </c>
      <c r="H28" s="27">
        <f>'[19]เย็น '!H28+'[19]เช้า '!H28+[19]บ่าย!H28</f>
        <v>0</v>
      </c>
      <c r="I28" s="27">
        <f>'[19]เย็น '!I28+'[19]เช้า '!I28+[19]บ่าย!I28</f>
        <v>0</v>
      </c>
      <c r="J28" s="27">
        <f t="shared" si="0"/>
        <v>0</v>
      </c>
      <c r="K28" s="27">
        <f>'[19]เย็น '!J28+'[19]เช้า '!J28+[19]บ่าย!J28</f>
        <v>0</v>
      </c>
      <c r="L28" s="27">
        <f>'[19]เย็น '!K28+'[19]เช้า '!K28+[19]บ่าย!K28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'[19]เย็น '!D29+'[19]เช้า '!D29+[19]บ่าย!D29</f>
        <v>0</v>
      </c>
      <c r="E29" s="27">
        <f>'[19]เย็น '!E29+'[19]เช้า '!E29+[19]บ่าย!E29</f>
        <v>0</v>
      </c>
      <c r="F29" s="27">
        <f>'[19]เย็น '!F29+'[19]เช้า '!F29+[19]บ่าย!F29</f>
        <v>0</v>
      </c>
      <c r="G29" s="27">
        <f>'[19]เย็น '!G29+'[19]เช้า '!G29+[19]บ่าย!G29</f>
        <v>0</v>
      </c>
      <c r="H29" s="27">
        <f>'[19]เย็น '!H29+'[19]เช้า '!H29+[19]บ่าย!H29</f>
        <v>0</v>
      </c>
      <c r="I29" s="27">
        <f>'[19]เย็น '!I29+'[19]เช้า '!I29+[19]บ่าย!I29</f>
        <v>0</v>
      </c>
      <c r="J29" s="27">
        <f t="shared" si="0"/>
        <v>0</v>
      </c>
      <c r="K29" s="27">
        <f>'[19]เย็น '!J29+'[19]เช้า '!J29+[19]บ่าย!J29</f>
        <v>0</v>
      </c>
      <c r="L29" s="27">
        <f>'[19]เย็น '!K29+'[19]เช้า '!K29+[19]บ่าย!K29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'[19]เย็น '!D30+'[19]เช้า '!D30+[19]บ่าย!D30</f>
        <v>0</v>
      </c>
      <c r="E30" s="27">
        <f>'[19]เย็น '!E30+'[19]เช้า '!E30+[19]บ่าย!E30</f>
        <v>0</v>
      </c>
      <c r="F30" s="27">
        <f>'[19]เย็น '!F30+'[19]เช้า '!F30+[19]บ่าย!F30</f>
        <v>0</v>
      </c>
      <c r="G30" s="27">
        <f>'[19]เย็น '!G30+'[19]เช้า '!G30+[19]บ่าย!G30</f>
        <v>0</v>
      </c>
      <c r="H30" s="27">
        <f>'[19]เย็น '!H30+'[19]เช้า '!H30+[19]บ่าย!H30</f>
        <v>0</v>
      </c>
      <c r="I30" s="27">
        <f>'[19]เย็น '!I30+'[19]เช้า '!I30+[19]บ่าย!I30</f>
        <v>0</v>
      </c>
      <c r="J30" s="27">
        <f t="shared" si="0"/>
        <v>0</v>
      </c>
      <c r="K30" s="27">
        <f>'[19]เย็น '!J30+'[19]เช้า '!J30+[19]บ่าย!J30</f>
        <v>0</v>
      </c>
      <c r="L30" s="27">
        <f>'[19]เย็น '!K30+'[19]เช้า '!K30+[19]บ่าย!K30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'[19]เย็น '!D31+'[19]เช้า '!D31+[19]บ่าย!D31</f>
        <v>0</v>
      </c>
      <c r="E31" s="27">
        <f>'[19]เย็น '!E31+'[19]เช้า '!E31+[19]บ่าย!E31</f>
        <v>0</v>
      </c>
      <c r="F31" s="27">
        <f>'[19]เย็น '!F31+'[19]เช้า '!F31+[19]บ่าย!F31</f>
        <v>0</v>
      </c>
      <c r="G31" s="27">
        <f>'[19]เย็น '!G31+'[19]เช้า '!G31+[19]บ่าย!G31</f>
        <v>0</v>
      </c>
      <c r="H31" s="27">
        <f>'[19]เย็น '!H31+'[19]เช้า '!H31+[19]บ่าย!H31</f>
        <v>0</v>
      </c>
      <c r="I31" s="27">
        <f>'[19]เย็น '!I31+'[19]เช้า '!I31+[19]บ่าย!I31</f>
        <v>0</v>
      </c>
      <c r="J31" s="27">
        <f t="shared" si="0"/>
        <v>0</v>
      </c>
      <c r="K31" s="27">
        <f>'[19]เย็น '!J31+'[19]เช้า '!J31+[19]บ่าย!J31</f>
        <v>0</v>
      </c>
      <c r="L31" s="27">
        <f>'[19]เย็น '!K31+'[19]เช้า '!K31+[19]บ่าย!K31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'[19]เย็น '!D32+'[19]เช้า '!D32+[19]บ่าย!D32</f>
        <v>0</v>
      </c>
      <c r="E32" s="27">
        <f>'[19]เย็น '!E32+'[19]เช้า '!E32+[19]บ่าย!E32</f>
        <v>0</v>
      </c>
      <c r="F32" s="27">
        <f>'[19]เย็น '!F32+'[19]เช้า '!F32+[19]บ่าย!F32</f>
        <v>0</v>
      </c>
      <c r="G32" s="27">
        <f>'[19]เย็น '!G32+'[19]เช้า '!G32+[19]บ่าย!G32</f>
        <v>0</v>
      </c>
      <c r="H32" s="27">
        <f>'[19]เย็น '!H32+'[19]เช้า '!H32+[19]บ่าย!H32</f>
        <v>0</v>
      </c>
      <c r="I32" s="27">
        <f>'[19]เย็น '!I32+'[19]เช้า '!I32+[19]บ่าย!I32</f>
        <v>0</v>
      </c>
      <c r="J32" s="27">
        <f t="shared" si="0"/>
        <v>0</v>
      </c>
      <c r="K32" s="27">
        <f>'[19]เย็น '!J32+'[19]เช้า '!J32+[19]บ่าย!J32</f>
        <v>0</v>
      </c>
      <c r="L32" s="27">
        <f>'[19]เย็น '!K32+'[19]เช้า '!K32+[19]บ่าย!K32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'[19]เย็น '!D33+'[19]เช้า '!D33+[19]บ่าย!D33</f>
        <v>0</v>
      </c>
      <c r="E33" s="27">
        <f>'[19]เย็น '!E33+'[19]เช้า '!E33+[19]บ่าย!E33</f>
        <v>0</v>
      </c>
      <c r="F33" s="27">
        <f>'[19]เย็น '!F33+'[19]เช้า '!F33+[19]บ่าย!F33</f>
        <v>0</v>
      </c>
      <c r="G33" s="27">
        <f>'[19]เย็น '!G33+'[19]เช้า '!G33+[19]บ่าย!G33</f>
        <v>0</v>
      </c>
      <c r="H33" s="27">
        <f>'[19]เย็น '!H33+'[19]เช้า '!H33+[19]บ่าย!H33</f>
        <v>0</v>
      </c>
      <c r="I33" s="27">
        <f>'[19]เย็น '!I33+'[19]เช้า '!I33+[19]บ่าย!I33</f>
        <v>0</v>
      </c>
      <c r="J33" s="27">
        <f t="shared" si="0"/>
        <v>0</v>
      </c>
      <c r="K33" s="27">
        <f>'[19]เย็น '!J33+'[19]เช้า '!J33+[19]บ่าย!J33</f>
        <v>0</v>
      </c>
      <c r="L33" s="27">
        <f>'[19]เย็น '!K33+'[19]เช้า '!K33+[19]บ่าย!K33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'[19]เย็น '!D34+'[19]เช้า '!D34+[19]บ่าย!D34</f>
        <v>0</v>
      </c>
      <c r="E34" s="27">
        <f>'[19]เย็น '!E34+'[19]เช้า '!E34+[19]บ่าย!E34</f>
        <v>0</v>
      </c>
      <c r="F34" s="27">
        <f>'[19]เย็น '!F34+'[19]เช้า '!F34+[19]บ่าย!F34</f>
        <v>0</v>
      </c>
      <c r="G34" s="27">
        <f>'[19]เย็น '!G34+'[19]เช้า '!G34+[19]บ่าย!G34</f>
        <v>0</v>
      </c>
      <c r="H34" s="27">
        <f>'[19]เย็น '!H34+'[19]เช้า '!H34+[19]บ่าย!H34</f>
        <v>0</v>
      </c>
      <c r="I34" s="27">
        <f>'[19]เย็น '!I34+'[19]เช้า '!I34+[19]บ่าย!I34</f>
        <v>0</v>
      </c>
      <c r="J34" s="27">
        <f t="shared" si="0"/>
        <v>0</v>
      </c>
      <c r="K34" s="27">
        <f>'[19]เย็น '!J34+'[19]เช้า '!J34+[19]บ่าย!J34</f>
        <v>0</v>
      </c>
      <c r="L34" s="27">
        <f>'[19]เย็น '!K34+'[19]เช้า '!K34+[19]บ่าย!K34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'[19]เย็น '!D35+'[19]เช้า '!D35+[19]บ่าย!D35</f>
        <v>0</v>
      </c>
      <c r="E35" s="27">
        <f>'[19]เย็น '!E35+'[19]เช้า '!E35+[19]บ่าย!E35</f>
        <v>0</v>
      </c>
      <c r="F35" s="27">
        <f>'[19]เย็น '!F35+'[19]เช้า '!F35+[19]บ่าย!F35</f>
        <v>0</v>
      </c>
      <c r="G35" s="27">
        <f>'[19]เย็น '!G35+'[19]เช้า '!G35+[19]บ่าย!G35</f>
        <v>0</v>
      </c>
      <c r="H35" s="27">
        <f>'[19]เย็น '!H35+'[19]เช้า '!H35+[19]บ่าย!H35</f>
        <v>0</v>
      </c>
      <c r="I35" s="27">
        <f>'[19]เย็น '!I35+'[19]เช้า '!I35+[19]บ่าย!I35</f>
        <v>0</v>
      </c>
      <c r="J35" s="27">
        <f t="shared" si="0"/>
        <v>0</v>
      </c>
      <c r="K35" s="27">
        <f>'[19]เย็น '!J35+'[19]เช้า '!J35+[19]บ่าย!J35</f>
        <v>0</v>
      </c>
      <c r="L35" s="27">
        <f>'[19]เย็น '!K35+'[19]เช้า '!K35+[19]บ่าย!K35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'[19]เย็น '!D36+'[19]เช้า '!D36+[19]บ่าย!D36</f>
        <v>0</v>
      </c>
      <c r="E36" s="27">
        <f>'[19]เย็น '!E36+'[19]เช้า '!E36+[19]บ่าย!E36</f>
        <v>0</v>
      </c>
      <c r="F36" s="27">
        <f>'[19]เย็น '!F36+'[19]เช้า '!F36+[19]บ่าย!F36</f>
        <v>0</v>
      </c>
      <c r="G36" s="27">
        <f>'[19]เย็น '!G36+'[19]เช้า '!G36+[19]บ่าย!G36</f>
        <v>0</v>
      </c>
      <c r="H36" s="27">
        <f>'[19]เย็น '!H36+'[19]เช้า '!H36+[19]บ่าย!H36</f>
        <v>0</v>
      </c>
      <c r="I36" s="27">
        <f>'[19]เย็น '!I36+'[19]เช้า '!I36+[19]บ่าย!I36</f>
        <v>0</v>
      </c>
      <c r="J36" s="27">
        <f t="shared" si="0"/>
        <v>0</v>
      </c>
      <c r="K36" s="27">
        <f>'[19]เย็น '!J36+'[19]เช้า '!J36+[19]บ่าย!J36</f>
        <v>0</v>
      </c>
      <c r="L36" s="27">
        <f>'[19]เย็น '!K36+'[19]เช้า '!K36+[19]บ่าย!K36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'[19]เย็น '!D37+'[19]เช้า '!D37+[19]บ่าย!D37</f>
        <v>0</v>
      </c>
      <c r="E37" s="27">
        <f>'[19]เย็น '!E37+'[19]เช้า '!E37+[19]บ่าย!E37</f>
        <v>0</v>
      </c>
      <c r="F37" s="27">
        <f>'[19]เย็น '!F37+'[19]เช้า '!F37+[19]บ่าย!F37</f>
        <v>0</v>
      </c>
      <c r="G37" s="27">
        <f>'[19]เย็น '!G37+'[19]เช้า '!G37+[19]บ่าย!G37</f>
        <v>0</v>
      </c>
      <c r="H37" s="27">
        <f>'[19]เย็น '!H37+'[19]เช้า '!H37+[19]บ่าย!H37</f>
        <v>0</v>
      </c>
      <c r="I37" s="27">
        <f>'[19]เย็น '!I37+'[19]เช้า '!I37+[19]บ่าย!I37</f>
        <v>0</v>
      </c>
      <c r="J37" s="27">
        <f t="shared" si="0"/>
        <v>0</v>
      </c>
      <c r="K37" s="27">
        <f>'[19]เย็น '!J37+'[19]เช้า '!J37+[19]บ่าย!J37</f>
        <v>0</v>
      </c>
      <c r="L37" s="27">
        <f>'[19]เย็น '!K37+'[19]เช้า '!K37+[19]บ่าย!K37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'[19]เย็น '!D38+'[19]เช้า '!D38+[19]บ่าย!D38</f>
        <v>0</v>
      </c>
      <c r="E38" s="27">
        <f>'[19]เย็น '!E38+'[19]เช้า '!E38+[19]บ่าย!E38</f>
        <v>0</v>
      </c>
      <c r="F38" s="27">
        <f>'[19]เย็น '!F38+'[19]เช้า '!F38+[19]บ่าย!F38</f>
        <v>0</v>
      </c>
      <c r="G38" s="27">
        <f>'[19]เย็น '!G38+'[19]เช้า '!G38+[19]บ่าย!G38</f>
        <v>0</v>
      </c>
      <c r="H38" s="27">
        <f>'[19]เย็น '!H38+'[19]เช้า '!H38+[19]บ่าย!H38</f>
        <v>0</v>
      </c>
      <c r="I38" s="27">
        <f>'[19]เย็น '!I38+'[19]เช้า '!I38+[19]บ่าย!I38</f>
        <v>0</v>
      </c>
      <c r="J38" s="27">
        <f t="shared" si="0"/>
        <v>0</v>
      </c>
      <c r="K38" s="27">
        <f>'[19]เย็น '!J38+'[19]เช้า '!J38+[19]บ่าย!J38</f>
        <v>0</v>
      </c>
      <c r="L38" s="27">
        <f>'[19]เย็น '!K38+'[19]เช้า '!K38+[19]บ่าย!K38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'[19]เย็น '!D39+'[19]เช้า '!D39+[19]บ่าย!D39</f>
        <v>0</v>
      </c>
      <c r="E39" s="27">
        <f>'[19]เย็น '!E39+'[19]เช้า '!E39+[19]บ่าย!E39</f>
        <v>0</v>
      </c>
      <c r="F39" s="27">
        <f>'[19]เย็น '!F39+'[19]เช้า '!F39+[19]บ่าย!F39</f>
        <v>0</v>
      </c>
      <c r="G39" s="27">
        <f>'[19]เย็น '!G39+'[19]เช้า '!G39+[19]บ่าย!G39</f>
        <v>0</v>
      </c>
      <c r="H39" s="27">
        <f>'[19]เย็น '!H39+'[19]เช้า '!H39+[19]บ่าย!H39</f>
        <v>0</v>
      </c>
      <c r="I39" s="27">
        <f>'[19]เย็น '!I39+'[19]เช้า '!I39+[19]บ่าย!I39</f>
        <v>0</v>
      </c>
      <c r="J39" s="27">
        <f t="shared" si="0"/>
        <v>0</v>
      </c>
      <c r="K39" s="27">
        <f>'[19]เย็น '!J39+'[19]เช้า '!J39+[19]บ่าย!J39</f>
        <v>0</v>
      </c>
      <c r="L39" s="27">
        <f>'[19]เย็น '!K39+'[19]เช้า '!K39+[19]บ่าย!K39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'[19]เย็น '!D40+'[19]เช้า '!D40+[19]บ่าย!D40</f>
        <v>0</v>
      </c>
      <c r="E40" s="27">
        <f>'[19]เย็น '!E40+'[19]เช้า '!E40+[19]บ่าย!E40</f>
        <v>0</v>
      </c>
      <c r="F40" s="27">
        <f>'[19]เย็น '!F40+'[19]เช้า '!F40+[19]บ่าย!F40</f>
        <v>0</v>
      </c>
      <c r="G40" s="27">
        <f>'[19]เย็น '!G40+'[19]เช้า '!G40+[19]บ่าย!G40</f>
        <v>0</v>
      </c>
      <c r="H40" s="27">
        <f>'[19]เย็น '!H40+'[19]เช้า '!H40+[19]บ่าย!H40</f>
        <v>0</v>
      </c>
      <c r="I40" s="27">
        <f>'[19]เย็น '!I40+'[19]เช้า '!I40+[19]บ่าย!I40</f>
        <v>0</v>
      </c>
      <c r="J40" s="27">
        <f t="shared" si="0"/>
        <v>0</v>
      </c>
      <c r="K40" s="27">
        <f>'[19]เย็น '!J40+'[19]เช้า '!J40+[19]บ่าย!J40</f>
        <v>0</v>
      </c>
      <c r="L40" s="27">
        <f>'[19]เย็น '!K40+'[19]เช้า '!K40+[19]บ่าย!K40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'[19]เย็น '!D41+'[19]เช้า '!D41+[19]บ่าย!D41</f>
        <v>0</v>
      </c>
      <c r="E41" s="27">
        <f>'[19]เย็น '!E41+'[19]เช้า '!E41+[19]บ่าย!E41</f>
        <v>0</v>
      </c>
      <c r="F41" s="27">
        <f>'[19]เย็น '!F41+'[19]เช้า '!F41+[19]บ่าย!F41</f>
        <v>0</v>
      </c>
      <c r="G41" s="27">
        <f>'[19]เย็น '!G41+'[19]เช้า '!G41+[19]บ่าย!G41</f>
        <v>0</v>
      </c>
      <c r="H41" s="27">
        <f>'[19]เย็น '!H41+'[19]เช้า '!H41+[19]บ่าย!H41</f>
        <v>0</v>
      </c>
      <c r="I41" s="27">
        <f>'[19]เย็น '!I41+'[19]เช้า '!I41+[19]บ่าย!I41</f>
        <v>0</v>
      </c>
      <c r="J41" s="27">
        <f t="shared" si="0"/>
        <v>0</v>
      </c>
      <c r="K41" s="27">
        <f>'[19]เย็น '!J41+'[19]เช้า '!J41+[19]บ่าย!J41</f>
        <v>0</v>
      </c>
      <c r="L41" s="27">
        <f>'[19]เย็น '!K41+'[19]เช้า '!K41+[19]บ่าย!K41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'[19]เย็น '!D42+'[19]เช้า '!D42+[19]บ่าย!D42</f>
        <v>0</v>
      </c>
      <c r="E42" s="27">
        <f>'[19]เย็น '!E42+'[19]เช้า '!E42+[19]บ่าย!E42</f>
        <v>0</v>
      </c>
      <c r="F42" s="27">
        <f>'[19]เย็น '!F42+'[19]เช้า '!F42+[19]บ่าย!F42</f>
        <v>0</v>
      </c>
      <c r="G42" s="27">
        <f>'[19]เย็น '!G42+'[19]เช้า '!G42+[19]บ่าย!G42</f>
        <v>0</v>
      </c>
      <c r="H42" s="27">
        <f>'[19]เย็น '!H42+'[19]เช้า '!H42+[19]บ่าย!H42</f>
        <v>0</v>
      </c>
      <c r="I42" s="27">
        <f>'[19]เย็น '!I42+'[19]เช้า '!I42+[19]บ่าย!I42</f>
        <v>0</v>
      </c>
      <c r="J42" s="27">
        <f t="shared" si="0"/>
        <v>0</v>
      </c>
      <c r="K42" s="27">
        <f>'[19]เย็น '!J42+'[19]เช้า '!J42+[19]บ่าย!J42</f>
        <v>0</v>
      </c>
      <c r="L42" s="27">
        <f>'[19]เย็น '!K42+'[19]เช้า '!K42+[19]บ่าย!K42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'[19]เย็น '!D43+'[19]เช้า '!D43+[19]บ่าย!D43</f>
        <v>0</v>
      </c>
      <c r="E43" s="27">
        <f>'[19]เย็น '!E43+'[19]เช้า '!E43+[19]บ่าย!E43</f>
        <v>0</v>
      </c>
      <c r="F43" s="27">
        <f>'[19]เย็น '!F43+'[19]เช้า '!F43+[19]บ่าย!F43</f>
        <v>0</v>
      </c>
      <c r="G43" s="27">
        <f>'[19]เย็น '!G43+'[19]เช้า '!G43+[19]บ่าย!G43</f>
        <v>0</v>
      </c>
      <c r="H43" s="27">
        <f>'[19]เย็น '!H43+'[19]เช้า '!H43+[19]บ่าย!H43</f>
        <v>0</v>
      </c>
      <c r="I43" s="27">
        <f>'[19]เย็น '!I43+'[19]เช้า '!I43+[19]บ่าย!I43</f>
        <v>0</v>
      </c>
      <c r="J43" s="27">
        <f t="shared" si="0"/>
        <v>0</v>
      </c>
      <c r="K43" s="27">
        <f>'[19]เย็น '!J43+'[19]เช้า '!J43+[19]บ่าย!J43</f>
        <v>0</v>
      </c>
      <c r="L43" s="27">
        <f>'[19]เย็น '!K43+'[19]เช้า '!K43+[19]บ่าย!K43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'[19]เย็น '!D44+'[19]เช้า '!D44+[19]บ่าย!D44</f>
        <v>0</v>
      </c>
      <c r="E44" s="27">
        <f>'[19]เย็น '!E44+'[19]เช้า '!E44+[19]บ่าย!E44</f>
        <v>0</v>
      </c>
      <c r="F44" s="27">
        <f>'[19]เย็น '!F44+'[19]เช้า '!F44+[19]บ่าย!F44</f>
        <v>0</v>
      </c>
      <c r="G44" s="27">
        <f>'[19]เย็น '!G44+'[19]เช้า '!G44+[19]บ่าย!G44</f>
        <v>0</v>
      </c>
      <c r="H44" s="27">
        <f>'[19]เย็น '!H44+'[19]เช้า '!H44+[19]บ่าย!H44</f>
        <v>0</v>
      </c>
      <c r="I44" s="27">
        <f>'[19]เย็น '!I44+'[19]เช้า '!I44+[19]บ่าย!I44</f>
        <v>0</v>
      </c>
      <c r="J44" s="27">
        <f t="shared" si="0"/>
        <v>0</v>
      </c>
      <c r="K44" s="27">
        <f>'[19]เย็น '!J44+'[19]เช้า '!J44+[19]บ่าย!J44</f>
        <v>0</v>
      </c>
      <c r="L44" s="27">
        <f>'[19]เย็น '!K44+'[19]เช้า '!K44+[19]บ่าย!K44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'[19]เย็น '!D45+'[19]เช้า '!D45+[19]บ่าย!D45</f>
        <v>0</v>
      </c>
      <c r="E45" s="27">
        <f>'[19]เย็น '!E45+'[19]เช้า '!E45+[19]บ่าย!E45</f>
        <v>0</v>
      </c>
      <c r="F45" s="27">
        <f>'[19]เย็น '!F45+'[19]เช้า '!F45+[19]บ่าย!F45</f>
        <v>0</v>
      </c>
      <c r="G45" s="27">
        <f>'[19]เย็น '!G45+'[19]เช้า '!G45+[19]บ่าย!G45</f>
        <v>0</v>
      </c>
      <c r="H45" s="27">
        <f>'[19]เย็น '!H45+'[19]เช้า '!H45+[19]บ่าย!H45</f>
        <v>0</v>
      </c>
      <c r="I45" s="27">
        <f>'[19]เย็น '!I45+'[19]เช้า '!I45+[19]บ่าย!I45</f>
        <v>0</v>
      </c>
      <c r="J45" s="27">
        <f t="shared" si="0"/>
        <v>0</v>
      </c>
      <c r="K45" s="27">
        <f>'[19]เย็น '!J45+'[19]เช้า '!J45+[19]บ่าย!J45</f>
        <v>0</v>
      </c>
      <c r="L45" s="27">
        <f>'[19]เย็น '!K45+'[19]เช้า '!K45+[19]บ่าย!K45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'[19]เย็น '!D46+'[19]เช้า '!D46+[19]บ่าย!D46</f>
        <v>0</v>
      </c>
      <c r="E46" s="27">
        <f>'[19]เย็น '!E46+'[19]เช้า '!E46+[19]บ่าย!E46</f>
        <v>0</v>
      </c>
      <c r="F46" s="27">
        <f>'[19]เย็น '!F46+'[19]เช้า '!F46+[19]บ่าย!F46</f>
        <v>0</v>
      </c>
      <c r="G46" s="27">
        <f>'[19]เย็น '!G46+'[19]เช้า '!G46+[19]บ่าย!G46</f>
        <v>0</v>
      </c>
      <c r="H46" s="27">
        <f>'[19]เย็น '!H46+'[19]เช้า '!H46+[19]บ่าย!H46</f>
        <v>0</v>
      </c>
      <c r="I46" s="27">
        <f>'[19]เย็น '!I46+'[19]เช้า '!I46+[19]บ่าย!I46</f>
        <v>0</v>
      </c>
      <c r="J46" s="27">
        <f t="shared" si="0"/>
        <v>0</v>
      </c>
      <c r="K46" s="27">
        <f>'[19]เย็น '!J46+'[19]เช้า '!J46+[19]บ่าย!J46</f>
        <v>0</v>
      </c>
      <c r="L46" s="27">
        <f>'[19]เย็น '!K46+'[19]เช้า '!K46+[19]บ่าย!K46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'[19]เย็น '!D47+'[19]เช้า '!D47+[19]บ่าย!D47</f>
        <v>0</v>
      </c>
      <c r="E47" s="27">
        <f>'[19]เย็น '!E47+'[19]เช้า '!E47+[19]บ่าย!E47</f>
        <v>0</v>
      </c>
      <c r="F47" s="27">
        <f>'[19]เย็น '!F47+'[19]เช้า '!F47+[19]บ่าย!F47</f>
        <v>0</v>
      </c>
      <c r="G47" s="27">
        <f>'[19]เย็น '!G47+'[19]เช้า '!G47+[19]บ่าย!G47</f>
        <v>0</v>
      </c>
      <c r="H47" s="27">
        <f>'[19]เย็น '!H47+'[19]เช้า '!H47+[19]บ่าย!H47</f>
        <v>0</v>
      </c>
      <c r="I47" s="27">
        <f>'[19]เย็น '!I47+'[19]เช้า '!I47+[19]บ่าย!I47</f>
        <v>0</v>
      </c>
      <c r="J47" s="27">
        <f t="shared" si="0"/>
        <v>0</v>
      </c>
      <c r="K47" s="27">
        <f>'[19]เย็น '!J47+'[19]เช้า '!J47+[19]บ่าย!J47</f>
        <v>0</v>
      </c>
      <c r="L47" s="27">
        <f>'[19]เย็น '!K47+'[19]เช้า '!K47+[19]บ่าย!K47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'[19]เย็น '!D48+'[19]เช้า '!D48+[19]บ่าย!D48</f>
        <v>0</v>
      </c>
      <c r="E48" s="27">
        <f>'[19]เย็น '!E48+'[19]เช้า '!E48+[19]บ่าย!E48</f>
        <v>0</v>
      </c>
      <c r="F48" s="27">
        <f>'[19]เย็น '!F48+'[19]เช้า '!F48+[19]บ่าย!F48</f>
        <v>0</v>
      </c>
      <c r="G48" s="27">
        <f>'[19]เย็น '!G48+'[19]เช้า '!G48+[19]บ่าย!G48</f>
        <v>0</v>
      </c>
      <c r="H48" s="27">
        <f>'[19]เย็น '!H48+'[19]เช้า '!H48+[19]บ่าย!H48</f>
        <v>0</v>
      </c>
      <c r="I48" s="27">
        <f>'[19]เย็น '!I48+'[19]เช้า '!I48+[19]บ่าย!I48</f>
        <v>0</v>
      </c>
      <c r="J48" s="27">
        <f t="shared" si="0"/>
        <v>0</v>
      </c>
      <c r="K48" s="27">
        <f>'[19]เย็น '!J48+'[19]เช้า '!J48+[19]บ่าย!J48</f>
        <v>0</v>
      </c>
      <c r="L48" s="27">
        <f>'[19]เย็น '!K48+'[19]เช้า '!K48+[19]บ่าย!K48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'[19]เย็น '!D49+'[19]เช้า '!D49+[19]บ่าย!D49</f>
        <v>0</v>
      </c>
      <c r="E49" s="27">
        <f>'[19]เย็น '!E49+'[19]เช้า '!E49+[19]บ่าย!E49</f>
        <v>0</v>
      </c>
      <c r="F49" s="27">
        <f>'[19]เย็น '!F49+'[19]เช้า '!F49+[19]บ่าย!F49</f>
        <v>0</v>
      </c>
      <c r="G49" s="27">
        <f>'[19]เย็น '!G49+'[19]เช้า '!G49+[19]บ่าย!G49</f>
        <v>0</v>
      </c>
      <c r="H49" s="27">
        <f>'[19]เย็น '!H49+'[19]เช้า '!H49+[19]บ่าย!H49</f>
        <v>0</v>
      </c>
      <c r="I49" s="27">
        <f>'[19]เย็น '!I49+'[19]เช้า '!I49+[19]บ่าย!I49</f>
        <v>0</v>
      </c>
      <c r="J49" s="27">
        <f t="shared" si="0"/>
        <v>0</v>
      </c>
      <c r="K49" s="27">
        <f>'[19]เย็น '!J49+'[19]เช้า '!J49+[19]บ่าย!J49</f>
        <v>0</v>
      </c>
      <c r="L49" s="27">
        <f>'[19]เย็น '!K49+'[19]เช้า '!K49+[19]บ่าย!K49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'[19]เย็น '!D50+'[19]เช้า '!D50+[19]บ่าย!D50</f>
        <v>0</v>
      </c>
      <c r="E50" s="27">
        <f>'[19]เย็น '!E50+'[19]เช้า '!E50+[19]บ่าย!E50</f>
        <v>0</v>
      </c>
      <c r="F50" s="27">
        <f>'[19]เย็น '!F50+'[19]เช้า '!F50+[19]บ่าย!F50</f>
        <v>0</v>
      </c>
      <c r="G50" s="27">
        <f>'[19]เย็น '!G50+'[19]เช้า '!G50+[19]บ่าย!G50</f>
        <v>0</v>
      </c>
      <c r="H50" s="27">
        <f>'[19]เย็น '!H50+'[19]เช้า '!H50+[19]บ่าย!H50</f>
        <v>0</v>
      </c>
      <c r="I50" s="27">
        <f>'[19]เย็น '!I50+'[19]เช้า '!I50+[19]บ่าย!I50</f>
        <v>0</v>
      </c>
      <c r="J50" s="27">
        <f t="shared" si="0"/>
        <v>0</v>
      </c>
      <c r="K50" s="27">
        <f>'[19]เย็น '!J50+'[19]เช้า '!J50+[19]บ่าย!J50</f>
        <v>0</v>
      </c>
      <c r="L50" s="27">
        <f>'[19]เย็น '!K50+'[19]เช้า '!K50+[19]บ่าย!K50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'[19]เย็น '!D51+'[19]เช้า '!D51+[19]บ่าย!D51</f>
        <v>0</v>
      </c>
      <c r="E51" s="27">
        <f>'[19]เย็น '!E51+'[19]เช้า '!E51+[19]บ่าย!E51</f>
        <v>0</v>
      </c>
      <c r="F51" s="27">
        <f>'[19]เย็น '!F51+'[19]เช้า '!F51+[19]บ่าย!F51</f>
        <v>0</v>
      </c>
      <c r="G51" s="27">
        <f>'[19]เย็น '!G51+'[19]เช้า '!G51+[19]บ่าย!G51</f>
        <v>0</v>
      </c>
      <c r="H51" s="27">
        <f>'[19]เย็น '!H51+'[19]เช้า '!H51+[19]บ่าย!H51</f>
        <v>0</v>
      </c>
      <c r="I51" s="27">
        <f>'[19]เย็น '!I51+'[19]เช้า '!I51+[19]บ่าย!I51</f>
        <v>0</v>
      </c>
      <c r="J51" s="27">
        <f t="shared" si="0"/>
        <v>0</v>
      </c>
      <c r="K51" s="27">
        <f>'[19]เย็น '!J51+'[19]เช้า '!J51+[19]บ่าย!J51</f>
        <v>0</v>
      </c>
      <c r="L51" s="27">
        <f>'[19]เย็น '!K51+'[19]เช้า '!K51+[19]บ่าย!K51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'[19]เย็น '!D52+'[19]เช้า '!D52+[19]บ่าย!D52</f>
        <v>0</v>
      </c>
      <c r="E52" s="27">
        <f>'[19]เย็น '!E52+'[19]เช้า '!E52+[19]บ่าย!E52</f>
        <v>0</v>
      </c>
      <c r="F52" s="27">
        <f>'[19]เย็น '!F52+'[19]เช้า '!F52+[19]บ่าย!F52</f>
        <v>0</v>
      </c>
      <c r="G52" s="27">
        <f>'[19]เย็น '!G52+'[19]เช้า '!G52+[19]บ่าย!G52</f>
        <v>0</v>
      </c>
      <c r="H52" s="27">
        <f>'[19]เย็น '!H52+'[19]เช้า '!H52+[19]บ่าย!H52</f>
        <v>0</v>
      </c>
      <c r="I52" s="27">
        <f>'[19]เย็น '!I52+'[19]เช้า '!I52+[19]บ่าย!I52</f>
        <v>0</v>
      </c>
      <c r="J52" s="27">
        <f t="shared" si="0"/>
        <v>0</v>
      </c>
      <c r="K52" s="27">
        <f>'[19]เย็น '!J52+'[19]เช้า '!J52+[19]บ่าย!J52</f>
        <v>0</v>
      </c>
      <c r="L52" s="27">
        <f>'[19]เย็น '!K52+'[19]เช้า '!K52+[19]บ่าย!K52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'[19]เย็น '!D53+'[19]เช้า '!D53+[19]บ่าย!D53</f>
        <v>0</v>
      </c>
      <c r="E53" s="27">
        <f>'[19]เย็น '!E53+'[19]เช้า '!E53+[19]บ่าย!E53</f>
        <v>0</v>
      </c>
      <c r="F53" s="27">
        <f>'[19]เย็น '!F53+'[19]เช้า '!F53+[19]บ่าย!F53</f>
        <v>0</v>
      </c>
      <c r="G53" s="27">
        <f>'[19]เย็น '!G53+'[19]เช้า '!G53+[19]บ่าย!G53</f>
        <v>0</v>
      </c>
      <c r="H53" s="27">
        <f>'[19]เย็น '!H53+'[19]เช้า '!H53+[19]บ่าย!H53</f>
        <v>0</v>
      </c>
      <c r="I53" s="27">
        <f>'[19]เย็น '!I53+'[19]เช้า '!I53+[19]บ่าย!I53</f>
        <v>0</v>
      </c>
      <c r="J53" s="27">
        <f t="shared" si="0"/>
        <v>0</v>
      </c>
      <c r="K53" s="27">
        <f>'[19]เย็น '!J53+'[19]เช้า '!J53+[19]บ่าย!J53</f>
        <v>0</v>
      </c>
      <c r="L53" s="27">
        <f>'[19]เย็น '!K53+'[19]เช้า '!K53+[19]บ่าย!K53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'[19]เย็น '!D54+'[19]เช้า '!D54+[19]บ่าย!D54</f>
        <v>0</v>
      </c>
      <c r="E54" s="27">
        <f>'[19]เย็น '!E54+'[19]เช้า '!E54+[19]บ่าย!E54</f>
        <v>0</v>
      </c>
      <c r="F54" s="27">
        <f>'[19]เย็น '!F54+'[19]เช้า '!F54+[19]บ่าย!F54</f>
        <v>0</v>
      </c>
      <c r="G54" s="27">
        <f>'[19]เย็น '!G54+'[19]เช้า '!G54+[19]บ่าย!G54</f>
        <v>0</v>
      </c>
      <c r="H54" s="27">
        <f>'[19]เย็น '!H54+'[19]เช้า '!H54+[19]บ่าย!H54</f>
        <v>0</v>
      </c>
      <c r="I54" s="27">
        <f>'[19]เย็น '!I54+'[19]เช้า '!I54+[19]บ่าย!I54</f>
        <v>0</v>
      </c>
      <c r="J54" s="27">
        <f t="shared" si="0"/>
        <v>0</v>
      </c>
      <c r="K54" s="27">
        <f>'[19]เย็น '!J54+'[19]เช้า '!J54+[19]บ่าย!J54</f>
        <v>0</v>
      </c>
      <c r="L54" s="27">
        <f>'[19]เย็น '!K54+'[19]เช้า '!K54+[19]บ่าย!K54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'[19]เย็น '!D55+'[19]เช้า '!D55+[19]บ่าย!D55</f>
        <v>0</v>
      </c>
      <c r="E55" s="27">
        <f>'[19]เย็น '!E55+'[19]เช้า '!E55+[19]บ่าย!E55</f>
        <v>0</v>
      </c>
      <c r="F55" s="27">
        <f>'[19]เย็น '!F55+'[19]เช้า '!F55+[19]บ่าย!F55</f>
        <v>0</v>
      </c>
      <c r="G55" s="27">
        <f>'[19]เย็น '!G55+'[19]เช้า '!G55+[19]บ่าย!G55</f>
        <v>0</v>
      </c>
      <c r="H55" s="27">
        <f>'[19]เย็น '!H55+'[19]เช้า '!H55+[19]บ่าย!H55</f>
        <v>0</v>
      </c>
      <c r="I55" s="27">
        <f>'[19]เย็น '!I55+'[19]เช้า '!I55+[19]บ่าย!I55</f>
        <v>0</v>
      </c>
      <c r="J55" s="27">
        <f t="shared" si="0"/>
        <v>0</v>
      </c>
      <c r="K55" s="27">
        <f>'[19]เย็น '!J55+'[19]เช้า '!J55+[19]บ่าย!J55</f>
        <v>0</v>
      </c>
      <c r="L55" s="27">
        <f>'[19]เย็น '!K55+'[19]เช้า '!K55+[19]บ่าย!K55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'[19]เย็น '!D56+'[19]เช้า '!D56+[19]บ่าย!D56</f>
        <v>0</v>
      </c>
      <c r="E56" s="27">
        <f>'[19]เย็น '!E56+'[19]เช้า '!E56+[19]บ่าย!E56</f>
        <v>0</v>
      </c>
      <c r="F56" s="27">
        <f>'[19]เย็น '!F56+'[19]เช้า '!F56+[19]บ่าย!F56</f>
        <v>0</v>
      </c>
      <c r="G56" s="27">
        <f>'[19]เย็น '!G56+'[19]เช้า '!G56+[19]บ่าย!G56</f>
        <v>0</v>
      </c>
      <c r="H56" s="27">
        <f>'[19]เย็น '!H56+'[19]เช้า '!H56+[19]บ่าย!H56</f>
        <v>0</v>
      </c>
      <c r="I56" s="27">
        <f>'[19]เย็น '!I56+'[19]เช้า '!I56+[19]บ่าย!I56</f>
        <v>0</v>
      </c>
      <c r="J56" s="27">
        <f t="shared" si="0"/>
        <v>0</v>
      </c>
      <c r="K56" s="27">
        <f>'[19]เย็น '!J56+'[19]เช้า '!J56+[19]บ่าย!J56</f>
        <v>0</v>
      </c>
      <c r="L56" s="27">
        <f>'[19]เย็น '!K56+'[19]เช้า '!K56+[19]บ่าย!K56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'[19]เย็น '!D57+'[19]เช้า '!D57+[19]บ่าย!D57</f>
        <v>0</v>
      </c>
      <c r="E57" s="27">
        <f>'[19]เย็น '!E57+'[19]เช้า '!E57+[19]บ่าย!E57</f>
        <v>0</v>
      </c>
      <c r="F57" s="27">
        <f>'[19]เย็น '!F57+'[19]เช้า '!F57+[19]บ่าย!F57</f>
        <v>0</v>
      </c>
      <c r="G57" s="27">
        <f>'[19]เย็น '!G57+'[19]เช้า '!G57+[19]บ่าย!G57</f>
        <v>0</v>
      </c>
      <c r="H57" s="27">
        <f>'[19]เย็น '!H57+'[19]เช้า '!H57+[19]บ่าย!H57</f>
        <v>0</v>
      </c>
      <c r="I57" s="27">
        <f>'[19]เย็น '!I57+'[19]เช้า '!I57+[19]บ่าย!I57</f>
        <v>0</v>
      </c>
      <c r="J57" s="27">
        <f t="shared" si="0"/>
        <v>0</v>
      </c>
      <c r="K57" s="27">
        <f>'[19]เย็น '!J57+'[19]เช้า '!J57+[19]บ่าย!J57</f>
        <v>0</v>
      </c>
      <c r="L57" s="27">
        <f>'[19]เย็น '!K57+'[19]เช้า '!K57+[19]บ่าย!K57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'[19]เย็น '!D58+'[19]เช้า '!D58+[19]บ่าย!D58</f>
        <v>0</v>
      </c>
      <c r="E58" s="27">
        <f>'[19]เย็น '!E58+'[19]เช้า '!E58+[19]บ่าย!E58</f>
        <v>0</v>
      </c>
      <c r="F58" s="27">
        <f>'[19]เย็น '!F58+'[19]เช้า '!F58+[19]บ่าย!F58</f>
        <v>0</v>
      </c>
      <c r="G58" s="27">
        <f>'[19]เย็น '!G58+'[19]เช้า '!G58+[19]บ่าย!G58</f>
        <v>0</v>
      </c>
      <c r="H58" s="27">
        <f>'[19]เย็น '!H58+'[19]เช้า '!H58+[19]บ่าย!H58</f>
        <v>0</v>
      </c>
      <c r="I58" s="27">
        <f>'[19]เย็น '!I58+'[19]เช้า '!I58+[19]บ่าย!I58</f>
        <v>0</v>
      </c>
      <c r="J58" s="27">
        <f t="shared" si="0"/>
        <v>0</v>
      </c>
      <c r="K58" s="27">
        <f>'[19]เย็น '!J58+'[19]เช้า '!J58+[19]บ่าย!J58</f>
        <v>0</v>
      </c>
      <c r="L58" s="27">
        <f>'[19]เย็น '!K58+'[19]เช้า '!K58+[19]บ่าย!K58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'[19]เย็น '!D59+'[19]เช้า '!D59+[19]บ่าย!D59</f>
        <v>0</v>
      </c>
      <c r="E59" s="27">
        <f>'[19]เย็น '!E59+'[19]เช้า '!E59+[19]บ่าย!E59</f>
        <v>0</v>
      </c>
      <c r="F59" s="27">
        <f>'[19]เย็น '!F59+'[19]เช้า '!F59+[19]บ่าย!F59</f>
        <v>0</v>
      </c>
      <c r="G59" s="27">
        <f>'[19]เย็น '!G59+'[19]เช้า '!G59+[19]บ่าย!G59</f>
        <v>0</v>
      </c>
      <c r="H59" s="27">
        <f>'[19]เย็น '!H59+'[19]เช้า '!H59+[19]บ่าย!H59</f>
        <v>0</v>
      </c>
      <c r="I59" s="27">
        <f>'[19]เย็น '!I59+'[19]เช้า '!I59+[19]บ่าย!I59</f>
        <v>0</v>
      </c>
      <c r="J59" s="27">
        <f t="shared" si="0"/>
        <v>0</v>
      </c>
      <c r="K59" s="27">
        <f>'[19]เย็น '!J59+'[19]เช้า '!J59+[19]บ่าย!J59</f>
        <v>0</v>
      </c>
      <c r="L59" s="27">
        <f>'[19]เย็น '!K59+'[19]เช้า '!K59+[19]บ่าย!K59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'[19]เย็น '!D60+'[19]เช้า '!D60+[19]บ่าย!D60</f>
        <v>0</v>
      </c>
      <c r="E60" s="27">
        <f>'[19]เย็น '!E60+'[19]เช้า '!E60+[19]บ่าย!E60</f>
        <v>0</v>
      </c>
      <c r="F60" s="27">
        <f>'[19]เย็น '!F60+'[19]เช้า '!F60+[19]บ่าย!F60</f>
        <v>0</v>
      </c>
      <c r="G60" s="27">
        <f>'[19]เย็น '!G60+'[19]เช้า '!G60+[19]บ่าย!G60</f>
        <v>0</v>
      </c>
      <c r="H60" s="27">
        <f>'[19]เย็น '!H60+'[19]เช้า '!H60+[19]บ่าย!H60</f>
        <v>0</v>
      </c>
      <c r="I60" s="27">
        <f>'[19]เย็น '!I60+'[19]เช้า '!I60+[19]บ่าย!I60</f>
        <v>0</v>
      </c>
      <c r="J60" s="27">
        <f t="shared" si="0"/>
        <v>0</v>
      </c>
      <c r="K60" s="27">
        <f>'[19]เย็น '!J60+'[19]เช้า '!J60+[19]บ่าย!J60</f>
        <v>0</v>
      </c>
      <c r="L60" s="27">
        <f>'[19]เย็น '!K60+'[19]เช้า '!K60+[19]บ่าย!K60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'[19]เย็น '!D61+'[19]เช้า '!D61+[19]บ่าย!D61</f>
        <v>0</v>
      </c>
      <c r="E61" s="27">
        <f>'[19]เย็น '!E61+'[19]เช้า '!E61+[19]บ่าย!E61</f>
        <v>0</v>
      </c>
      <c r="F61" s="27">
        <f>'[19]เย็น '!F61+'[19]เช้า '!F61+[19]บ่าย!F61</f>
        <v>0</v>
      </c>
      <c r="G61" s="27">
        <f>'[19]เย็น '!G61+'[19]เช้า '!G61+[19]บ่าย!G61</f>
        <v>0</v>
      </c>
      <c r="H61" s="27">
        <f>'[19]เย็น '!H61+'[19]เช้า '!H61+[19]บ่าย!H61</f>
        <v>0</v>
      </c>
      <c r="I61" s="27">
        <f>'[19]เย็น '!I61+'[19]เช้า '!I61+[19]บ่าย!I61</f>
        <v>0</v>
      </c>
      <c r="J61" s="27">
        <f t="shared" si="0"/>
        <v>0</v>
      </c>
      <c r="K61" s="27">
        <f>'[19]เย็น '!J61+'[19]เช้า '!J61+[19]บ่าย!J61</f>
        <v>0</v>
      </c>
      <c r="L61" s="27">
        <f>'[19]เย็น '!K61+'[19]เช้า '!K61+[19]บ่าย!K61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'[19]เย็น '!D62+'[19]เช้า '!D62+[19]บ่าย!D62</f>
        <v>0</v>
      </c>
      <c r="E62" s="27">
        <f>'[19]เย็น '!E62+'[19]เช้า '!E62+[19]บ่าย!E62</f>
        <v>0</v>
      </c>
      <c r="F62" s="27">
        <f>'[19]เย็น '!F62+'[19]เช้า '!F62+[19]บ่าย!F62</f>
        <v>0</v>
      </c>
      <c r="G62" s="27">
        <f>'[19]เย็น '!G62+'[19]เช้า '!G62+[19]บ่าย!G62</f>
        <v>0</v>
      </c>
      <c r="H62" s="27">
        <f>'[19]เย็น '!H62+'[19]เช้า '!H62+[19]บ่าย!H62</f>
        <v>0</v>
      </c>
      <c r="I62" s="27">
        <f>'[19]เย็น '!I62+'[19]เช้า '!I62+[19]บ่าย!I62</f>
        <v>0</v>
      </c>
      <c r="J62" s="27">
        <f t="shared" si="0"/>
        <v>0</v>
      </c>
      <c r="K62" s="27">
        <f>'[19]เย็น '!J62+'[19]เช้า '!J62+[19]บ่าย!J62</f>
        <v>0</v>
      </c>
      <c r="L62" s="27">
        <f>'[19]เย็น '!K62+'[19]เช้า '!K62+[19]บ่าย!K62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'[19]เย็น '!D63+'[19]เช้า '!D63+[19]บ่าย!D63</f>
        <v>0</v>
      </c>
      <c r="E63" s="27">
        <f>'[19]เย็น '!E63+'[19]เช้า '!E63+[19]บ่าย!E63</f>
        <v>0</v>
      </c>
      <c r="F63" s="27">
        <f>'[19]เย็น '!F63+'[19]เช้า '!F63+[19]บ่าย!F63</f>
        <v>0</v>
      </c>
      <c r="G63" s="27">
        <f>'[19]เย็น '!G63+'[19]เช้า '!G63+[19]บ่าย!G63</f>
        <v>0</v>
      </c>
      <c r="H63" s="27">
        <f>'[19]เย็น '!H63+'[19]เช้า '!H63+[19]บ่าย!H63</f>
        <v>0</v>
      </c>
      <c r="I63" s="27">
        <f>'[19]เย็น '!I63+'[19]เช้า '!I63+[19]บ่าย!I63</f>
        <v>0</v>
      </c>
      <c r="J63" s="27">
        <f t="shared" si="0"/>
        <v>0</v>
      </c>
      <c r="K63" s="27">
        <f>'[19]เย็น '!J63+'[19]เช้า '!J63+[19]บ่าย!J63</f>
        <v>0</v>
      </c>
      <c r="L63" s="27">
        <f>'[19]เย็น '!K63+'[19]เช้า '!K63+[19]บ่าย!K63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'[19]เย็น '!D64+'[19]เช้า '!D64+[19]บ่าย!D64</f>
        <v>0</v>
      </c>
      <c r="E64" s="27">
        <f>'[19]เย็น '!E64+'[19]เช้า '!E64+[19]บ่าย!E64</f>
        <v>0</v>
      </c>
      <c r="F64" s="27">
        <f>'[19]เย็น '!F64+'[19]เช้า '!F64+[19]บ่าย!F64</f>
        <v>0</v>
      </c>
      <c r="G64" s="27">
        <f>'[19]เย็น '!G64+'[19]เช้า '!G64+[19]บ่าย!G64</f>
        <v>0</v>
      </c>
      <c r="H64" s="27">
        <f>'[19]เย็น '!H64+'[19]เช้า '!H64+[19]บ่าย!H64</f>
        <v>0</v>
      </c>
      <c r="I64" s="27">
        <f>'[19]เย็น '!I64+'[19]เช้า '!I64+[19]บ่าย!I64</f>
        <v>0</v>
      </c>
      <c r="J64" s="27">
        <f t="shared" si="0"/>
        <v>0</v>
      </c>
      <c r="K64" s="27">
        <f>'[19]เย็น '!J64+'[19]เช้า '!J64+[19]บ่าย!J64</f>
        <v>0</v>
      </c>
      <c r="L64" s="27">
        <f>'[19]เย็น '!K64+'[19]เช้า '!K64+[19]บ่าย!K64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'[19]เย็น '!D65+'[19]เช้า '!D65+[19]บ่าย!D65</f>
        <v>0</v>
      </c>
      <c r="E65" s="27">
        <f>'[19]เย็น '!E65+'[19]เช้า '!E65+[19]บ่าย!E65</f>
        <v>0</v>
      </c>
      <c r="F65" s="27">
        <f>'[19]เย็น '!F65+'[19]เช้า '!F65+[19]บ่าย!F65</f>
        <v>0</v>
      </c>
      <c r="G65" s="27">
        <f>'[19]เย็น '!G65+'[19]เช้า '!G65+[19]บ่าย!G65</f>
        <v>0</v>
      </c>
      <c r="H65" s="27">
        <f>'[19]เย็น '!H65+'[19]เช้า '!H65+[19]บ่าย!H65</f>
        <v>0</v>
      </c>
      <c r="I65" s="27">
        <f>'[19]เย็น '!I65+'[19]เช้า '!I65+[19]บ่าย!I65</f>
        <v>0</v>
      </c>
      <c r="J65" s="27">
        <f t="shared" si="0"/>
        <v>0</v>
      </c>
      <c r="K65" s="27">
        <f>'[19]เย็น '!J65+'[19]เช้า '!J65+[19]บ่าย!J65</f>
        <v>0</v>
      </c>
      <c r="L65" s="27">
        <f>'[19]เย็น '!K65+'[19]เช้า '!K65+[19]บ่าย!K65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[19]บ่าย!D66+'[19]เช้า '!D66+'[19]เย็น '!D66</f>
        <v>0</v>
      </c>
      <c r="E66" s="27">
        <f>[19]บ่าย!E66+'[19]เช้า '!E66+'[19]เย็น '!E66</f>
        <v>0</v>
      </c>
      <c r="F66" s="27">
        <f>[19]บ่าย!F66+'[19]เช้า '!F66+'[19]เย็น '!F66</f>
        <v>0</v>
      </c>
      <c r="G66" s="27">
        <f>[19]บ่าย!G66+'[19]เช้า '!G66+'[19]เย็น '!G66</f>
        <v>0</v>
      </c>
      <c r="H66" s="27">
        <f>[19]บ่าย!H66+'[19]เช้า '!H66+'[19]เย็น '!H66</f>
        <v>0</v>
      </c>
      <c r="I66" s="27">
        <f>[19]บ่าย!I66+'[19]เช้า '!I66+'[19]เย็น '!I66</f>
        <v>0</v>
      </c>
      <c r="J66" s="27">
        <f t="shared" si="0"/>
        <v>0</v>
      </c>
      <c r="K66" s="27">
        <f>[19]บ่าย!J66+'[19]เช้า '!J66+'[19]เย็น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65"/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'[19]เย็น '!D69+'[19]เช้า '!D69+[19]บ่าย!D69</f>
        <v>0</v>
      </c>
      <c r="E69" s="27">
        <f>'[19]เย็น '!E69+'[19]เช้า '!E69+[19]บ่าย!E69</f>
        <v>3</v>
      </c>
      <c r="F69" s="27">
        <f>'[19]เย็น '!F69+'[19]เช้า '!F69+[19]บ่าย!F69</f>
        <v>23</v>
      </c>
      <c r="G69" s="27">
        <f>'[19]เย็น '!G69+'[19]เช้า '!G69+[19]บ่าย!G69</f>
        <v>1</v>
      </c>
      <c r="H69" s="27">
        <f>'[19]เย็น '!H69+'[19]เช้า '!H69+[19]บ่าย!H69</f>
        <v>0</v>
      </c>
      <c r="I69" s="27">
        <f>'[19]เย็น '!I69+'[19]เช้า '!I69+[19]บ่าย!I69</f>
        <v>0</v>
      </c>
      <c r="J69" s="27">
        <f t="shared" si="0"/>
        <v>1</v>
      </c>
      <c r="K69" s="27">
        <f>'[19]เย็น '!J69+'[19]เช้า '!J69+[19]บ่าย!J69</f>
        <v>0</v>
      </c>
      <c r="L69" s="27">
        <f>'[19]เย็น '!K69+'[19]เช้า '!K69+[19]บ่าย!K69</f>
        <v>0</v>
      </c>
      <c r="M69" s="28">
        <f t="shared" ref="M69:M76" si="3">SUM(D69:L69)</f>
        <v>28</v>
      </c>
      <c r="N69" s="21"/>
      <c r="O69" s="21"/>
      <c r="P69" s="21"/>
      <c r="Q69" s="21"/>
      <c r="R69" s="29">
        <f t="shared" ref="R69:R88" si="4">(N69+O69+P69+Q69)-M69</f>
        <v>-28</v>
      </c>
    </row>
    <row r="70" spans="2:21" x14ac:dyDescent="0.25">
      <c r="B70" s="21">
        <v>1111023</v>
      </c>
      <c r="C70" s="37" t="s">
        <v>113</v>
      </c>
      <c r="D70" s="27">
        <f>'[19]เย็น '!D70+'[19]เช้า '!D70+[19]บ่าย!D70</f>
        <v>0</v>
      </c>
      <c r="E70" s="27">
        <f>'[19]เย็น '!E70+'[19]เช้า '!E70+[19]บ่าย!E70</f>
        <v>0</v>
      </c>
      <c r="F70" s="27">
        <f>'[19]เย็น '!F70+'[19]เช้า '!F70+[19]บ่าย!F70</f>
        <v>0</v>
      </c>
      <c r="G70" s="27">
        <f>'[19]เย็น '!G70+'[19]เช้า '!G70+[19]บ่าย!G70</f>
        <v>0</v>
      </c>
      <c r="H70" s="27">
        <f>'[19]เย็น '!H70+'[19]เช้า '!H70+[19]บ่าย!H70</f>
        <v>0</v>
      </c>
      <c r="I70" s="27">
        <f>'[19]เย็น '!I70+'[19]เช้า '!I70+[19]บ่าย!I70</f>
        <v>0</v>
      </c>
      <c r="J70" s="27">
        <f t="shared" si="0"/>
        <v>0</v>
      </c>
      <c r="K70" s="27">
        <f>'[19]เย็น '!J70+'[19]เช้า '!J70+[19]บ่าย!J70</f>
        <v>0</v>
      </c>
      <c r="L70" s="27">
        <f>'[19]เย็น '!K70+'[19]เช้า '!K70+[19]บ่าย!K70</f>
        <v>0</v>
      </c>
      <c r="M70" s="28">
        <f t="shared" si="3"/>
        <v>0</v>
      </c>
      <c r="N70" s="21"/>
      <c r="O70" s="21"/>
      <c r="P70" s="21"/>
      <c r="Q70" s="21"/>
      <c r="R70" s="29">
        <f t="shared" si="4"/>
        <v>0</v>
      </c>
    </row>
    <row r="71" spans="2:21" x14ac:dyDescent="0.25">
      <c r="B71" s="21">
        <v>1111016</v>
      </c>
      <c r="C71" s="37" t="s">
        <v>114</v>
      </c>
      <c r="D71" s="27">
        <f>'[19]เย็น '!D71+'[19]เช้า '!D71+[19]บ่าย!D71</f>
        <v>0</v>
      </c>
      <c r="E71" s="27">
        <f>'[19]เย็น '!E71+'[19]เช้า '!E71+[19]บ่าย!E71</f>
        <v>0</v>
      </c>
      <c r="F71" s="27">
        <f>'[19]เย็น '!F71+'[19]เช้า '!F71+[19]บ่าย!F71</f>
        <v>0</v>
      </c>
      <c r="G71" s="27">
        <f>'[19]เย็น '!G71+'[19]เช้า '!G71+[19]บ่าย!G71</f>
        <v>0</v>
      </c>
      <c r="H71" s="27">
        <f>'[19]เย็น '!H71+'[19]เช้า '!H71+[19]บ่าย!H71</f>
        <v>0</v>
      </c>
      <c r="I71" s="27">
        <f>'[19]เย็น '!I71+'[19]เช้า '!I71+[19]บ่าย!I71</f>
        <v>0</v>
      </c>
      <c r="J71" s="27">
        <f t="shared" si="0"/>
        <v>0</v>
      </c>
      <c r="K71" s="27">
        <f>'[19]เย็น '!J71+'[19]เช้า '!J71+[19]บ่าย!J71</f>
        <v>0</v>
      </c>
      <c r="L71" s="27">
        <f>'[19]เย็น '!K71+'[19]เช้า '!K71+[19]บ่าย!K71</f>
        <v>0</v>
      </c>
      <c r="M71" s="28">
        <f t="shared" si="3"/>
        <v>0</v>
      </c>
      <c r="N71" s="21"/>
      <c r="O71" s="21"/>
      <c r="P71" s="21"/>
      <c r="Q71" s="21"/>
      <c r="R71" s="29">
        <f t="shared" si="4"/>
        <v>0</v>
      </c>
    </row>
    <row r="72" spans="2:21" x14ac:dyDescent="0.25">
      <c r="B72" s="21">
        <v>1111014</v>
      </c>
      <c r="C72" s="37" t="s">
        <v>115</v>
      </c>
      <c r="D72" s="27">
        <f>'[19]เย็น '!D72+'[19]เช้า '!D72+[19]บ่าย!D72</f>
        <v>0</v>
      </c>
      <c r="E72" s="27">
        <f>'[19]เย็น '!E72+'[19]เช้า '!E72+[19]บ่าย!E72</f>
        <v>0</v>
      </c>
      <c r="F72" s="27">
        <f>'[19]เย็น '!F72+'[19]เช้า '!F72+[19]บ่าย!F72</f>
        <v>0</v>
      </c>
      <c r="G72" s="27">
        <f>'[19]เย็น '!G72+'[19]เช้า '!G72+[19]บ่าย!G72</f>
        <v>0</v>
      </c>
      <c r="H72" s="27">
        <f>'[19]เย็น '!H72+'[19]เช้า '!H72+[19]บ่าย!H72</f>
        <v>0</v>
      </c>
      <c r="I72" s="27">
        <f>'[19]เย็น '!I72+'[19]เช้า '!I72+[19]บ่าย!I72</f>
        <v>0</v>
      </c>
      <c r="J72" s="27">
        <f t="shared" ref="J72:J135" si="5">+G72+H72+I72</f>
        <v>0</v>
      </c>
      <c r="K72" s="27">
        <f>'[19]เย็น '!J72+'[19]เช้า '!J72+[19]บ่าย!J72</f>
        <v>0</v>
      </c>
      <c r="L72" s="27">
        <f>'[19]เย็น '!K72+'[19]เช้า '!K72+[19]บ่าย!K72</f>
        <v>0</v>
      </c>
      <c r="M72" s="28">
        <f t="shared" si="3"/>
        <v>0</v>
      </c>
      <c r="N72" s="21"/>
      <c r="O72" s="21"/>
      <c r="P72" s="21"/>
      <c r="Q72" s="21"/>
      <c r="R72" s="29">
        <f t="shared" si="4"/>
        <v>0</v>
      </c>
    </row>
    <row r="73" spans="2:21" x14ac:dyDescent="0.25">
      <c r="B73" s="21">
        <v>1111025</v>
      </c>
      <c r="C73" s="37" t="s">
        <v>116</v>
      </c>
      <c r="D73" s="27">
        <f>'[19]เย็น '!D73+'[19]เช้า '!D73+[19]บ่าย!D73</f>
        <v>0</v>
      </c>
      <c r="E73" s="27">
        <f>'[19]เย็น '!E73+'[19]เช้า '!E73+[19]บ่าย!E73</f>
        <v>0</v>
      </c>
      <c r="F73" s="27">
        <f>'[19]เย็น '!F73+'[19]เช้า '!F73+[19]บ่าย!F73</f>
        <v>0</v>
      </c>
      <c r="G73" s="27">
        <f>'[19]เย็น '!G73+'[19]เช้า '!G73+[19]บ่าย!G73</f>
        <v>0</v>
      </c>
      <c r="H73" s="27">
        <f>'[19]เย็น '!H73+'[19]เช้า '!H73+[19]บ่าย!H73</f>
        <v>0</v>
      </c>
      <c r="I73" s="27">
        <f>'[19]เย็น '!I73+'[19]เช้า '!I73+[19]บ่าย!I73</f>
        <v>0</v>
      </c>
      <c r="J73" s="27">
        <f t="shared" si="5"/>
        <v>0</v>
      </c>
      <c r="K73" s="27">
        <f>'[19]เย็น '!J73+'[19]เช้า '!J73+[19]บ่าย!J73</f>
        <v>0</v>
      </c>
      <c r="L73" s="27">
        <f>'[19]เย็น '!K73+'[19]เช้า '!K73+[19]บ่าย!K73</f>
        <v>0</v>
      </c>
      <c r="M73" s="28">
        <f t="shared" si="3"/>
        <v>0</v>
      </c>
      <c r="N73" s="21"/>
      <c r="O73" s="21"/>
      <c r="P73" s="21"/>
      <c r="Q73" s="21"/>
      <c r="R73" s="29">
        <f t="shared" si="4"/>
        <v>0</v>
      </c>
    </row>
    <row r="74" spans="2:21" x14ac:dyDescent="0.25">
      <c r="B74" s="21">
        <v>1111018</v>
      </c>
      <c r="C74" s="37" t="s">
        <v>117</v>
      </c>
      <c r="D74" s="27">
        <f>'[19]เย็น '!D74+'[19]เช้า '!D74+[19]บ่าย!D74</f>
        <v>0</v>
      </c>
      <c r="E74" s="27">
        <f>'[19]เย็น '!E74+'[19]เช้า '!E74+[19]บ่าย!E74</f>
        <v>0</v>
      </c>
      <c r="F74" s="27">
        <f>'[19]เย็น '!F74+'[19]เช้า '!F74+[19]บ่าย!F74</f>
        <v>0</v>
      </c>
      <c r="G74" s="27">
        <f>'[19]เย็น '!G74+'[19]เช้า '!G74+[19]บ่าย!G74</f>
        <v>0</v>
      </c>
      <c r="H74" s="27">
        <f>'[19]เย็น '!H74+'[19]เช้า '!H74+[19]บ่าย!H74</f>
        <v>0</v>
      </c>
      <c r="I74" s="27">
        <f>'[19]เย็น '!I74+'[19]เช้า '!I74+[19]บ่าย!I74</f>
        <v>0</v>
      </c>
      <c r="J74" s="27">
        <f t="shared" si="5"/>
        <v>0</v>
      </c>
      <c r="K74" s="27">
        <f>'[19]เย็น '!J74+'[19]เช้า '!J74+[19]บ่าย!J74</f>
        <v>0</v>
      </c>
      <c r="L74" s="27">
        <f>'[19]เย็น '!K74+'[19]เช้า '!K74+[19]บ่าย!K74</f>
        <v>0</v>
      </c>
      <c r="M74" s="28">
        <f t="shared" si="3"/>
        <v>0</v>
      </c>
      <c r="N74" s="21"/>
      <c r="O74" s="21"/>
      <c r="P74" s="21"/>
      <c r="Q74" s="21"/>
      <c r="R74" s="29">
        <f t="shared" si="4"/>
        <v>0</v>
      </c>
    </row>
    <row r="75" spans="2:21" x14ac:dyDescent="0.25">
      <c r="B75" s="21">
        <v>1111012</v>
      </c>
      <c r="C75" s="37" t="s">
        <v>118</v>
      </c>
      <c r="D75" s="27">
        <f>'[19]เย็น '!D75+'[19]เช้า '!D75+[19]บ่าย!D75</f>
        <v>0</v>
      </c>
      <c r="E75" s="27">
        <f>'[19]เย็น '!E75+'[19]เช้า '!E75+[19]บ่าย!E75</f>
        <v>0</v>
      </c>
      <c r="F75" s="27">
        <f>'[19]เย็น '!F75+'[19]เช้า '!F75+[19]บ่าย!F75</f>
        <v>0</v>
      </c>
      <c r="G75" s="27">
        <f>'[19]เย็น '!G75+'[19]เช้า '!G75+[19]บ่าย!G75</f>
        <v>0</v>
      </c>
      <c r="H75" s="27">
        <f>'[19]เย็น '!H75+'[19]เช้า '!H75+[19]บ่าย!H75</f>
        <v>0</v>
      </c>
      <c r="I75" s="27">
        <f>'[19]เย็น '!I75+'[19]เช้า '!I75+[19]บ่าย!I75</f>
        <v>0</v>
      </c>
      <c r="J75" s="27">
        <f t="shared" si="5"/>
        <v>0</v>
      </c>
      <c r="K75" s="27">
        <f>'[19]เย็น '!J75+'[19]เช้า '!J75+[19]บ่าย!J75</f>
        <v>0</v>
      </c>
      <c r="L75" s="27">
        <f>'[19]เย็น '!K75+'[19]เช้า '!K75+[19]บ่าย!K75</f>
        <v>0</v>
      </c>
      <c r="M75" s="28">
        <f t="shared" si="3"/>
        <v>0</v>
      </c>
      <c r="N75" s="21"/>
      <c r="O75" s="21"/>
      <c r="P75" s="21"/>
      <c r="Q75" s="21"/>
      <c r="R75" s="29">
        <f t="shared" si="4"/>
        <v>0</v>
      </c>
    </row>
    <row r="76" spans="2:21" x14ac:dyDescent="0.25">
      <c r="B76" s="21">
        <v>1111020</v>
      </c>
      <c r="C76" s="37" t="s">
        <v>119</v>
      </c>
      <c r="D76" s="27">
        <f>'[19]เย็น '!D76+'[19]เช้า '!D76+[19]บ่าย!D76</f>
        <v>0</v>
      </c>
      <c r="E76" s="27">
        <f>'[19]เย็น '!E76+'[19]เช้า '!E76+[19]บ่าย!E76</f>
        <v>0</v>
      </c>
      <c r="F76" s="27">
        <f>'[19]เย็น '!F76+'[19]เช้า '!F76+[19]บ่าย!F76</f>
        <v>0</v>
      </c>
      <c r="G76" s="27">
        <f>'[19]เย็น '!G76+'[19]เช้า '!G76+[19]บ่าย!G76</f>
        <v>0</v>
      </c>
      <c r="H76" s="27">
        <f>'[19]เย็น '!H76+'[19]เช้า '!H76+[19]บ่าย!H76</f>
        <v>0</v>
      </c>
      <c r="I76" s="27">
        <f>'[19]เย็น '!I76+'[19]เช้า '!I76+[19]บ่าย!I76</f>
        <v>0</v>
      </c>
      <c r="J76" s="27">
        <f t="shared" si="5"/>
        <v>0</v>
      </c>
      <c r="K76" s="27">
        <f>'[19]เย็น '!J76+'[19]เช้า '!J76+[19]บ่าย!J76</f>
        <v>0</v>
      </c>
      <c r="L76" s="27">
        <f>'[19]เย็น '!K76+'[19]เช้า '!K76+[19]บ่าย!K76</f>
        <v>0</v>
      </c>
      <c r="M76" s="28">
        <f t="shared" si="3"/>
        <v>0</v>
      </c>
      <c r="N76" s="21"/>
      <c r="O76" s="21"/>
      <c r="P76" s="21"/>
      <c r="Q76" s="21"/>
      <c r="R76" s="29">
        <f t="shared" si="4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5"/>
        <v>0</v>
      </c>
      <c r="K77" s="36"/>
      <c r="L77" s="36"/>
      <c r="M77" s="28"/>
      <c r="N77" s="21"/>
      <c r="O77" s="21"/>
      <c r="P77" s="21"/>
      <c r="Q77" s="21"/>
      <c r="R77" s="29">
        <f t="shared" si="4"/>
        <v>0</v>
      </c>
    </row>
    <row r="78" spans="2:21" ht="20.399999999999999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5"/>
        <v>0</v>
      </c>
      <c r="K78" s="65"/>
      <c r="L78" s="65"/>
      <c r="M78" s="65"/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'[19]เย็น '!D79+'[19]เช้า '!D79+[19]บ่าย!D79</f>
        <v>0</v>
      </c>
      <c r="E79" s="27">
        <f>'[19]เย็น '!E79+'[19]เช้า '!E79+[19]บ่าย!E79</f>
        <v>0</v>
      </c>
      <c r="F79" s="27">
        <f>'[19]เย็น '!F79+'[19]เช้า '!F79+[19]บ่าย!F79</f>
        <v>0</v>
      </c>
      <c r="G79" s="27">
        <f>'[19]เย็น '!G79+'[19]เช้า '!G79+[19]บ่าย!G79</f>
        <v>0</v>
      </c>
      <c r="H79" s="27">
        <f>'[19]เย็น '!H79+'[19]เช้า '!H79+[19]บ่าย!H79</f>
        <v>0</v>
      </c>
      <c r="I79" s="27">
        <f>'[19]เย็น '!I79+'[19]เช้า '!I79+[19]บ่าย!I79</f>
        <v>0</v>
      </c>
      <c r="J79" s="27">
        <f t="shared" si="5"/>
        <v>0</v>
      </c>
      <c r="K79" s="27">
        <f>'[19]เย็น '!J79+'[19]เช้า '!J79+[19]บ่าย!J79</f>
        <v>0</v>
      </c>
      <c r="L79" s="27">
        <f>'[19]เย็น '!K79+'[19]เช้า '!K79+[19]บ่าย!K79</f>
        <v>0</v>
      </c>
      <c r="M79" s="28">
        <f t="shared" ref="M79:M87" si="6">SUM(D79:L79)</f>
        <v>0</v>
      </c>
      <c r="N79" s="21"/>
      <c r="O79" s="21"/>
      <c r="P79" s="21"/>
      <c r="Q79" s="21"/>
      <c r="R79" s="29">
        <f t="shared" ref="R79:R87" si="7">(N79+O79+P79+Q79)-M79</f>
        <v>0</v>
      </c>
    </row>
    <row r="80" spans="2:21" x14ac:dyDescent="0.25">
      <c r="B80" s="21">
        <v>1111015</v>
      </c>
      <c r="C80" s="37" t="s">
        <v>122</v>
      </c>
      <c r="D80" s="27">
        <f>'[19]เย็น '!D80+'[19]เช้า '!D80+[19]บ่าย!D80</f>
        <v>0</v>
      </c>
      <c r="E80" s="27">
        <f>'[19]เย็น '!E80+'[19]เช้า '!E80+[19]บ่าย!E80</f>
        <v>0</v>
      </c>
      <c r="F80" s="27">
        <f>'[19]เย็น '!F80+'[19]เช้า '!F80+[19]บ่าย!F80</f>
        <v>0</v>
      </c>
      <c r="G80" s="27">
        <f>'[19]เย็น '!G80+'[19]เช้า '!G80+[19]บ่าย!G80</f>
        <v>0</v>
      </c>
      <c r="H80" s="27">
        <f>'[19]เย็น '!H80+'[19]เช้า '!H80+[19]บ่าย!H80</f>
        <v>0</v>
      </c>
      <c r="I80" s="27">
        <f>'[19]เย็น '!I80+'[19]เช้า '!I80+[19]บ่าย!I80</f>
        <v>0</v>
      </c>
      <c r="J80" s="27">
        <f t="shared" si="5"/>
        <v>0</v>
      </c>
      <c r="K80" s="27">
        <f>'[19]เย็น '!J80+'[19]เช้า '!J80+[19]บ่าย!J80</f>
        <v>0</v>
      </c>
      <c r="L80" s="27">
        <f>'[19]เย็น '!K80+'[19]เช้า '!K80+[19]บ่าย!K80</f>
        <v>0</v>
      </c>
      <c r="M80" s="28">
        <f t="shared" si="6"/>
        <v>0</v>
      </c>
      <c r="N80" s="21"/>
      <c r="O80" s="21"/>
      <c r="P80" s="21"/>
      <c r="Q80" s="21"/>
      <c r="R80" s="29">
        <f t="shared" si="7"/>
        <v>0</v>
      </c>
    </row>
    <row r="81" spans="2:18" x14ac:dyDescent="0.25">
      <c r="B81" s="21">
        <v>1111013</v>
      </c>
      <c r="C81" s="37" t="s">
        <v>123</v>
      </c>
      <c r="D81" s="27">
        <f>'[19]เย็น '!D81+'[19]เช้า '!D81+[19]บ่าย!D81</f>
        <v>0</v>
      </c>
      <c r="E81" s="27">
        <f>'[19]เย็น '!E81+'[19]เช้า '!E81+[19]บ่าย!E81</f>
        <v>0</v>
      </c>
      <c r="F81" s="27">
        <f>'[19]เย็น '!F81+'[19]เช้า '!F81+[19]บ่าย!F81</f>
        <v>0</v>
      </c>
      <c r="G81" s="27">
        <f>'[19]เย็น '!G81+'[19]เช้า '!G81+[19]บ่าย!G81</f>
        <v>0</v>
      </c>
      <c r="H81" s="27">
        <f>'[19]เย็น '!H81+'[19]เช้า '!H81+[19]บ่าย!H81</f>
        <v>0</v>
      </c>
      <c r="I81" s="27">
        <f>'[19]เย็น '!I81+'[19]เช้า '!I81+[19]บ่าย!I81</f>
        <v>0</v>
      </c>
      <c r="J81" s="27">
        <f t="shared" si="5"/>
        <v>0</v>
      </c>
      <c r="K81" s="27">
        <f>'[19]เย็น '!J81+'[19]เช้า '!J81+[19]บ่าย!J81</f>
        <v>0</v>
      </c>
      <c r="L81" s="27">
        <f>'[19]เย็น '!K81+'[19]เช้า '!K81+[19]บ่าย!K81</f>
        <v>0</v>
      </c>
      <c r="M81" s="28">
        <f t="shared" si="6"/>
        <v>0</v>
      </c>
      <c r="N81" s="21"/>
      <c r="O81" s="21"/>
      <c r="P81" s="21"/>
      <c r="Q81" s="21"/>
      <c r="R81" s="29">
        <f t="shared" si="7"/>
        <v>0</v>
      </c>
    </row>
    <row r="82" spans="2:18" x14ac:dyDescent="0.25">
      <c r="B82" s="21">
        <v>1111024</v>
      </c>
      <c r="C82" s="37" t="s">
        <v>124</v>
      </c>
      <c r="D82" s="27">
        <f>'[19]เย็น '!D82+'[19]เช้า '!D82+[19]บ่าย!D82</f>
        <v>0</v>
      </c>
      <c r="E82" s="27">
        <f>'[19]เย็น '!E82+'[19]เช้า '!E82+[19]บ่าย!E82</f>
        <v>0</v>
      </c>
      <c r="F82" s="27">
        <f>'[19]เย็น '!F82+'[19]เช้า '!F82+[19]บ่าย!F82</f>
        <v>0</v>
      </c>
      <c r="G82" s="27">
        <f>'[19]เย็น '!G82+'[19]เช้า '!G82+[19]บ่าย!G82</f>
        <v>0</v>
      </c>
      <c r="H82" s="27">
        <f>'[19]เย็น '!H82+'[19]เช้า '!H82+[19]บ่าย!H82</f>
        <v>0</v>
      </c>
      <c r="I82" s="27">
        <f>'[19]เย็น '!I82+'[19]เช้า '!I82+[19]บ่าย!I82</f>
        <v>0</v>
      </c>
      <c r="J82" s="27">
        <f t="shared" si="5"/>
        <v>0</v>
      </c>
      <c r="K82" s="27">
        <f>'[19]เย็น '!J82+'[19]เช้า '!J82+[19]บ่าย!J82</f>
        <v>0</v>
      </c>
      <c r="L82" s="27">
        <f>'[19]เย็น '!K82+'[19]เช้า '!K82+[19]บ่าย!K82</f>
        <v>0</v>
      </c>
      <c r="M82" s="28">
        <f t="shared" si="6"/>
        <v>0</v>
      </c>
      <c r="N82" s="21"/>
      <c r="O82" s="21"/>
      <c r="P82" s="21"/>
      <c r="Q82" s="21"/>
      <c r="R82" s="29">
        <f t="shared" si="7"/>
        <v>0</v>
      </c>
    </row>
    <row r="83" spans="2:18" x14ac:dyDescent="0.25">
      <c r="B83" s="21">
        <v>1111017</v>
      </c>
      <c r="C83" s="37" t="s">
        <v>125</v>
      </c>
      <c r="D83" s="27">
        <f>'[19]เย็น '!D83+'[19]เช้า '!D83+[19]บ่าย!D83</f>
        <v>0</v>
      </c>
      <c r="E83" s="27">
        <f>'[19]เย็น '!E83+'[19]เช้า '!E83+[19]บ่าย!E83</f>
        <v>0</v>
      </c>
      <c r="F83" s="27">
        <f>'[19]เย็น '!F83+'[19]เช้า '!F83+[19]บ่าย!F83</f>
        <v>0</v>
      </c>
      <c r="G83" s="27">
        <f>'[19]เย็น '!G83+'[19]เช้า '!G83+[19]บ่าย!G83</f>
        <v>0</v>
      </c>
      <c r="H83" s="27">
        <f>'[19]เย็น '!H83+'[19]เช้า '!H83+[19]บ่าย!H83</f>
        <v>0</v>
      </c>
      <c r="I83" s="27">
        <f>'[19]เย็น '!I83+'[19]เช้า '!I83+[19]บ่าย!I83</f>
        <v>0</v>
      </c>
      <c r="J83" s="27">
        <f t="shared" si="5"/>
        <v>0</v>
      </c>
      <c r="K83" s="27">
        <f>'[19]เย็น '!J83+'[19]เช้า '!J83+[19]บ่าย!J83</f>
        <v>0</v>
      </c>
      <c r="L83" s="27">
        <f>'[19]เย็น '!K83+'[19]เช้า '!K83+[19]บ่าย!K83</f>
        <v>0</v>
      </c>
      <c r="M83" s="28">
        <f t="shared" si="6"/>
        <v>0</v>
      </c>
      <c r="N83" s="21"/>
      <c r="O83" s="21"/>
      <c r="P83" s="21"/>
      <c r="Q83" s="21"/>
      <c r="R83" s="29">
        <f t="shared" si="7"/>
        <v>0</v>
      </c>
    </row>
    <row r="84" spans="2:18" x14ac:dyDescent="0.25">
      <c r="B84" s="21">
        <v>1111011</v>
      </c>
      <c r="C84" s="37" t="s">
        <v>126</v>
      </c>
      <c r="D84" s="27">
        <f>'[19]เย็น '!D84+'[19]เช้า '!D84+[19]บ่าย!D84</f>
        <v>0</v>
      </c>
      <c r="E84" s="27">
        <f>'[19]เย็น '!E84+'[19]เช้า '!E84+[19]บ่าย!E84</f>
        <v>0</v>
      </c>
      <c r="F84" s="27">
        <f>'[19]เย็น '!F84+'[19]เช้า '!F84+[19]บ่าย!F84</f>
        <v>0</v>
      </c>
      <c r="G84" s="27">
        <f>'[19]เย็น '!G84+'[19]เช้า '!G84+[19]บ่าย!G84</f>
        <v>0</v>
      </c>
      <c r="H84" s="27">
        <f>'[19]เย็น '!H84+'[19]เช้า '!H84+[19]บ่าย!H84</f>
        <v>0</v>
      </c>
      <c r="I84" s="27">
        <f>'[19]เย็น '!I84+'[19]เช้า '!I84+[19]บ่าย!I84</f>
        <v>0</v>
      </c>
      <c r="J84" s="27">
        <f t="shared" si="5"/>
        <v>0</v>
      </c>
      <c r="K84" s="27">
        <f>'[19]เย็น '!J84+'[19]เช้า '!J84+[19]บ่าย!J84</f>
        <v>0</v>
      </c>
      <c r="L84" s="27">
        <f>'[19]เย็น '!K84+'[19]เช้า '!K84+[19]บ่าย!K84</f>
        <v>0</v>
      </c>
      <c r="M84" s="28">
        <f t="shared" si="6"/>
        <v>0</v>
      </c>
      <c r="N84" s="21"/>
      <c r="O84" s="21"/>
      <c r="P84" s="21"/>
      <c r="Q84" s="21"/>
      <c r="R84" s="29">
        <f t="shared" si="7"/>
        <v>0</v>
      </c>
    </row>
    <row r="85" spans="2:18" x14ac:dyDescent="0.25">
      <c r="B85" s="21">
        <v>1111019</v>
      </c>
      <c r="C85" s="37" t="s">
        <v>127</v>
      </c>
      <c r="D85" s="27">
        <f>'[19]เย็น '!D85+'[19]เช้า '!D85+[19]บ่าย!D85</f>
        <v>0</v>
      </c>
      <c r="E85" s="27">
        <f>'[19]เย็น '!E85+'[19]เช้า '!E85+[19]บ่าย!E85</f>
        <v>0</v>
      </c>
      <c r="F85" s="27">
        <f>'[19]เย็น '!F85+'[19]เช้า '!F85+[19]บ่าย!F85</f>
        <v>0</v>
      </c>
      <c r="G85" s="27">
        <f>'[19]เย็น '!G85+'[19]เช้า '!G85+[19]บ่าย!G85</f>
        <v>0</v>
      </c>
      <c r="H85" s="27">
        <f>'[19]เย็น '!H85+'[19]เช้า '!H85+[19]บ่าย!H85</f>
        <v>0</v>
      </c>
      <c r="I85" s="27">
        <f>'[19]เย็น '!I85+'[19]เช้า '!I85+[19]บ่าย!I85</f>
        <v>0</v>
      </c>
      <c r="J85" s="27">
        <f t="shared" si="5"/>
        <v>0</v>
      </c>
      <c r="K85" s="27">
        <f>'[19]เย็น '!J85+'[19]เช้า '!J85+[19]บ่าย!J85</f>
        <v>0</v>
      </c>
      <c r="L85" s="27">
        <f>'[19]เย็น '!K85+'[19]เช้า '!K85+[19]บ่าย!K85</f>
        <v>0</v>
      </c>
      <c r="M85" s="28">
        <f t="shared" si="6"/>
        <v>0</v>
      </c>
      <c r="N85" s="21"/>
      <c r="O85" s="21"/>
      <c r="P85" s="21"/>
      <c r="Q85" s="21"/>
      <c r="R85" s="29">
        <f t="shared" si="7"/>
        <v>0</v>
      </c>
    </row>
    <row r="86" spans="2:18" x14ac:dyDescent="0.25">
      <c r="B86" s="21">
        <v>1113081</v>
      </c>
      <c r="C86" s="37" t="s">
        <v>128</v>
      </c>
      <c r="D86" s="27">
        <f>'[19]เย็น '!D86+'[19]เช้า '!D86+[19]บ่าย!D86</f>
        <v>0</v>
      </c>
      <c r="E86" s="27">
        <f>'[19]เย็น '!E86+'[19]เช้า '!E86+[19]บ่าย!E86</f>
        <v>0</v>
      </c>
      <c r="F86" s="27">
        <f>'[19]เย็น '!F86+'[19]เช้า '!F86+[19]บ่าย!F86</f>
        <v>0</v>
      </c>
      <c r="G86" s="27">
        <f>'[19]เย็น '!G86+'[19]เช้า '!G86+[19]บ่าย!G86</f>
        <v>0</v>
      </c>
      <c r="H86" s="27">
        <f>'[19]เย็น '!H86+'[19]เช้า '!H86+[19]บ่าย!H86</f>
        <v>0</v>
      </c>
      <c r="I86" s="27">
        <f>'[19]เย็น '!I86+'[19]เช้า '!I86+[19]บ่าย!I86</f>
        <v>0</v>
      </c>
      <c r="J86" s="27">
        <f t="shared" si="5"/>
        <v>0</v>
      </c>
      <c r="K86" s="27">
        <f>'[19]เย็น '!J86+'[19]เช้า '!J86+[19]บ่าย!J86</f>
        <v>0</v>
      </c>
      <c r="L86" s="27">
        <f>'[19]เย็น '!K86+'[19]เช้า '!K86+[19]บ่าย!K86</f>
        <v>0</v>
      </c>
      <c r="M86" s="28">
        <f t="shared" si="6"/>
        <v>0</v>
      </c>
      <c r="N86" s="21"/>
      <c r="O86" s="21"/>
      <c r="P86" s="21"/>
      <c r="Q86" s="21"/>
      <c r="R86" s="29">
        <f t="shared" si="7"/>
        <v>0</v>
      </c>
    </row>
    <row r="87" spans="2:18" x14ac:dyDescent="0.25">
      <c r="B87" s="21">
        <v>1111008</v>
      </c>
      <c r="C87" s="37" t="s">
        <v>33</v>
      </c>
      <c r="D87" s="27">
        <f>'[19]เย็น '!D87+'[19]เช้า '!D87+[19]บ่าย!D87</f>
        <v>0</v>
      </c>
      <c r="E87" s="27">
        <f>'[19]เย็น '!E87+'[19]เช้า '!E87+[19]บ่าย!E87</f>
        <v>3</v>
      </c>
      <c r="F87" s="27">
        <f>'[19]เย็น '!F87+'[19]เช้า '!F87+[19]บ่าย!F87</f>
        <v>0</v>
      </c>
      <c r="G87" s="27">
        <f>'[19]เย็น '!G87+'[19]เช้า '!G87+[19]บ่าย!G87</f>
        <v>12</v>
      </c>
      <c r="H87" s="27">
        <f>'[19]เย็น '!H87+'[19]เช้า '!H87+[19]บ่าย!H87</f>
        <v>0</v>
      </c>
      <c r="I87" s="27">
        <f>'[19]เย็น '!I87+'[19]เช้า '!I87+[19]บ่าย!I87</f>
        <v>0</v>
      </c>
      <c r="J87" s="27">
        <f t="shared" si="5"/>
        <v>12</v>
      </c>
      <c r="K87" s="27">
        <f>'[19]เย็น '!J87+'[19]เช้า '!J87+[19]บ่าย!J87</f>
        <v>0</v>
      </c>
      <c r="L87" s="27">
        <f>'[19]เย็น '!K87+'[19]เช้า '!K87+[19]บ่าย!K87</f>
        <v>5</v>
      </c>
      <c r="M87" s="28">
        <f t="shared" si="6"/>
        <v>32</v>
      </c>
      <c r="N87" s="21"/>
      <c r="O87" s="21"/>
      <c r="P87" s="21"/>
      <c r="Q87" s="21"/>
      <c r="R87" s="29">
        <f t="shared" si="7"/>
        <v>-32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5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4"/>
        <v>0</v>
      </c>
    </row>
    <row r="89" spans="2:18" ht="20.399999999999999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5"/>
        <v>0</v>
      </c>
      <c r="K89" s="65"/>
      <c r="L89" s="65"/>
      <c r="M89" s="65"/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'[19]เย็น '!D90+'[19]เช้า '!D90+[19]บ่าย!D90</f>
        <v>2</v>
      </c>
      <c r="E90" s="27">
        <f>'[19]เย็น '!E90+'[19]เช้า '!E90+[19]บ่าย!E90</f>
        <v>1</v>
      </c>
      <c r="F90" s="27">
        <f>'[19]เย็น '!F90+'[19]เช้า '!F90+[19]บ่าย!F90</f>
        <v>1</v>
      </c>
      <c r="G90" s="27">
        <f>'[19]เย็น '!G90+'[19]เช้า '!G90+[19]บ่าย!G90</f>
        <v>7</v>
      </c>
      <c r="H90" s="27">
        <f>'[19]เย็น '!H90+'[19]เช้า '!H90+[19]บ่าย!H90</f>
        <v>0</v>
      </c>
      <c r="I90" s="27">
        <f>'[19]เย็น '!I90+'[19]เช้า '!I90+[19]บ่าย!I90</f>
        <v>0</v>
      </c>
      <c r="J90" s="27">
        <f t="shared" si="5"/>
        <v>7</v>
      </c>
      <c r="K90" s="27">
        <f>'[19]เย็น '!J90+'[19]เช้า '!J90+[19]บ่าย!J90</f>
        <v>0</v>
      </c>
      <c r="L90" s="27">
        <f>'[19]เย็น '!K90+'[19]เช้า '!K90+[19]บ่าย!K90</f>
        <v>8</v>
      </c>
      <c r="M90" s="28">
        <f t="shared" ref="M90:M99" si="8">SUM(D90:L90)</f>
        <v>26</v>
      </c>
      <c r="N90" s="21"/>
      <c r="O90" s="21"/>
      <c r="P90" s="21"/>
      <c r="Q90" s="21"/>
      <c r="R90" s="29">
        <f t="shared" ref="R90:R99" si="9">(N90+O90+P90+Q90)-M90</f>
        <v>-26</v>
      </c>
    </row>
    <row r="91" spans="2:18" x14ac:dyDescent="0.25">
      <c r="B91" s="21">
        <v>1112011</v>
      </c>
      <c r="C91" s="37" t="s">
        <v>131</v>
      </c>
      <c r="D91" s="27">
        <f>'[19]เย็น '!D91+'[19]เช้า '!D91+[19]บ่าย!D91</f>
        <v>4</v>
      </c>
      <c r="E91" s="27">
        <f>'[19]เย็น '!E91+'[19]เช้า '!E91+[19]บ่าย!E91</f>
        <v>0</v>
      </c>
      <c r="F91" s="27">
        <f>'[19]เย็น '!F91+'[19]เช้า '!F91+[19]บ่าย!F91</f>
        <v>1</v>
      </c>
      <c r="G91" s="27">
        <f>'[19]เย็น '!G91+'[19]เช้า '!G91+[19]บ่าย!G91</f>
        <v>6</v>
      </c>
      <c r="H91" s="27">
        <f>'[19]เย็น '!H91+'[19]เช้า '!H91+[19]บ่าย!H91</f>
        <v>0</v>
      </c>
      <c r="I91" s="27">
        <f>'[19]เย็น '!I91+'[19]เช้า '!I91+[19]บ่าย!I91</f>
        <v>0</v>
      </c>
      <c r="J91" s="27">
        <f t="shared" si="5"/>
        <v>6</v>
      </c>
      <c r="K91" s="27">
        <f>'[19]เย็น '!J91+'[19]เช้า '!J91+[19]บ่าย!J91</f>
        <v>0</v>
      </c>
      <c r="L91" s="27">
        <f>'[19]เย็น '!K91+'[19]เช้า '!K91+[19]บ่าย!K91</f>
        <v>8</v>
      </c>
      <c r="M91" s="28">
        <f t="shared" si="8"/>
        <v>25</v>
      </c>
      <c r="N91" s="21"/>
      <c r="O91" s="21"/>
      <c r="P91" s="21"/>
      <c r="Q91" s="21"/>
      <c r="R91" s="29">
        <f t="shared" si="9"/>
        <v>-25</v>
      </c>
    </row>
    <row r="92" spans="2:18" x14ac:dyDescent="0.25">
      <c r="B92" s="21">
        <v>1112003</v>
      </c>
      <c r="C92" s="37" t="s">
        <v>132</v>
      </c>
      <c r="D92" s="27">
        <f>'[19]เย็น '!D92+'[19]เช้า '!D92+[19]บ่าย!D92</f>
        <v>2</v>
      </c>
      <c r="E92" s="27">
        <f>'[19]เย็น '!E92+'[19]เช้า '!E92+[19]บ่าย!E92</f>
        <v>0</v>
      </c>
      <c r="F92" s="27">
        <f>'[19]เย็น '!F92+'[19]เช้า '!F92+[19]บ่าย!F92</f>
        <v>1</v>
      </c>
      <c r="G92" s="27">
        <f>'[19]เย็น '!G92+'[19]เช้า '!G92+[19]บ่าย!G92</f>
        <v>8</v>
      </c>
      <c r="H92" s="27">
        <f>'[19]เย็น '!H92+'[19]เช้า '!H92+[19]บ่าย!H92</f>
        <v>0</v>
      </c>
      <c r="I92" s="27">
        <f>'[19]เย็น '!I92+'[19]เช้า '!I92+[19]บ่าย!I92</f>
        <v>0</v>
      </c>
      <c r="J92" s="27">
        <f t="shared" si="5"/>
        <v>8</v>
      </c>
      <c r="K92" s="27">
        <f>'[19]เย็น '!J92+'[19]เช้า '!J92+[19]บ่าย!J92</f>
        <v>0</v>
      </c>
      <c r="L92" s="27">
        <f>'[19]เย็น '!K92+'[19]เช้า '!K92+[19]บ่าย!K92</f>
        <v>7</v>
      </c>
      <c r="M92" s="28">
        <f t="shared" si="8"/>
        <v>26</v>
      </c>
      <c r="N92" s="21"/>
      <c r="O92" s="21"/>
      <c r="P92" s="21"/>
      <c r="Q92" s="21"/>
      <c r="R92" s="29">
        <f t="shared" si="9"/>
        <v>-26</v>
      </c>
    </row>
    <row r="93" spans="2:18" x14ac:dyDescent="0.25">
      <c r="B93" s="21">
        <v>1112005</v>
      </c>
      <c r="C93" s="37" t="s">
        <v>133</v>
      </c>
      <c r="D93" s="27">
        <f>'[19]เย็น '!D93+'[19]เช้า '!D93+[19]บ่าย!D93</f>
        <v>3</v>
      </c>
      <c r="E93" s="27">
        <f>'[19]เย็น '!E93+'[19]เช้า '!E93+[19]บ่าย!E93</f>
        <v>0</v>
      </c>
      <c r="F93" s="27">
        <f>'[19]เย็น '!F93+'[19]เช้า '!F93+[19]บ่าย!F93</f>
        <v>0</v>
      </c>
      <c r="G93" s="27">
        <f>'[19]เย็น '!G93+'[19]เช้า '!G93+[19]บ่าย!G93</f>
        <v>8</v>
      </c>
      <c r="H93" s="27">
        <f>'[19]เย็น '!H93+'[19]เช้า '!H93+[19]บ่าย!H93</f>
        <v>0</v>
      </c>
      <c r="I93" s="27">
        <f>'[19]เย็น '!I93+'[19]เช้า '!I93+[19]บ่าย!I93</f>
        <v>0</v>
      </c>
      <c r="J93" s="27">
        <f t="shared" si="5"/>
        <v>8</v>
      </c>
      <c r="K93" s="27">
        <f>'[19]เย็น '!J93+'[19]เช้า '!J93+[19]บ่าย!J93</f>
        <v>0</v>
      </c>
      <c r="L93" s="27">
        <f>'[19]เย็น '!K93+'[19]เช้า '!K93+[19]บ่าย!K93</f>
        <v>7</v>
      </c>
      <c r="M93" s="28">
        <f t="shared" si="8"/>
        <v>26</v>
      </c>
      <c r="N93" s="21"/>
      <c r="O93" s="21"/>
      <c r="P93" s="21"/>
      <c r="Q93" s="21"/>
      <c r="R93" s="29">
        <f t="shared" si="9"/>
        <v>-26</v>
      </c>
    </row>
    <row r="94" spans="2:18" x14ac:dyDescent="0.25">
      <c r="B94" s="21">
        <v>1112007</v>
      </c>
      <c r="C94" s="37" t="s">
        <v>134</v>
      </c>
      <c r="D94" s="27">
        <f>'[19]เย็น '!D94+'[19]เช้า '!D94+[19]บ่าย!D94</f>
        <v>0</v>
      </c>
      <c r="E94" s="27">
        <f>'[19]เย็น '!E94+'[19]เช้า '!E94+[19]บ่าย!E94</f>
        <v>0</v>
      </c>
      <c r="F94" s="27">
        <f>'[19]เย็น '!F94+'[19]เช้า '!F94+[19]บ่าย!F94</f>
        <v>0</v>
      </c>
      <c r="G94" s="27">
        <f>'[19]เย็น '!G94+'[19]เช้า '!G94+[19]บ่าย!G94</f>
        <v>0</v>
      </c>
      <c r="H94" s="27">
        <f>'[19]เย็น '!H94+'[19]เช้า '!H94+[19]บ่าย!H94</f>
        <v>0</v>
      </c>
      <c r="I94" s="27">
        <f>'[19]เย็น '!I94+'[19]เช้า '!I94+[19]บ่าย!I94</f>
        <v>0</v>
      </c>
      <c r="J94" s="27">
        <f t="shared" si="5"/>
        <v>0</v>
      </c>
      <c r="K94" s="27">
        <f>'[19]เย็น '!J94+'[19]เช้า '!J94+[19]บ่าย!J94</f>
        <v>0</v>
      </c>
      <c r="L94" s="27">
        <f>'[19]เย็น '!K94+'[19]เช้า '!K94+[19]บ่าย!K94</f>
        <v>0</v>
      </c>
      <c r="M94" s="28">
        <f t="shared" si="8"/>
        <v>0</v>
      </c>
      <c r="N94" s="21"/>
      <c r="O94" s="21"/>
      <c r="P94" s="21"/>
      <c r="Q94" s="21"/>
      <c r="R94" s="29">
        <f t="shared" si="9"/>
        <v>0</v>
      </c>
    </row>
    <row r="95" spans="2:18" x14ac:dyDescent="0.25">
      <c r="B95" s="21">
        <v>1112019</v>
      </c>
      <c r="C95" s="37" t="s">
        <v>135</v>
      </c>
      <c r="D95" s="27">
        <f>'[19]เย็น '!D95+'[19]เช้า '!D95+[19]บ่าย!D95</f>
        <v>0</v>
      </c>
      <c r="E95" s="27">
        <f>'[19]เย็น '!E95+'[19]เช้า '!E95+[19]บ่าย!E95</f>
        <v>0</v>
      </c>
      <c r="F95" s="27">
        <f>'[19]เย็น '!F95+'[19]เช้า '!F95+[19]บ่าย!F95</f>
        <v>0</v>
      </c>
      <c r="G95" s="27">
        <f>'[19]เย็น '!G95+'[19]เช้า '!G95+[19]บ่าย!G95</f>
        <v>0</v>
      </c>
      <c r="H95" s="27">
        <f>'[19]เย็น '!H95+'[19]เช้า '!H95+[19]บ่าย!H95</f>
        <v>0</v>
      </c>
      <c r="I95" s="27">
        <f>'[19]เย็น '!I95+'[19]เช้า '!I95+[19]บ่าย!I95</f>
        <v>0</v>
      </c>
      <c r="J95" s="27">
        <f t="shared" si="5"/>
        <v>0</v>
      </c>
      <c r="K95" s="27">
        <f>'[19]เย็น '!J95+'[19]เช้า '!J95+[19]บ่าย!J95</f>
        <v>0</v>
      </c>
      <c r="L95" s="27">
        <f>'[19]เย็น '!K95+'[19]เช้า '!K95+[19]บ่าย!K95</f>
        <v>0</v>
      </c>
      <c r="M95" s="28">
        <f t="shared" si="8"/>
        <v>0</v>
      </c>
      <c r="N95" s="21"/>
      <c r="O95" s="21"/>
      <c r="P95" s="21"/>
      <c r="Q95" s="21"/>
      <c r="R95" s="29">
        <f t="shared" si="9"/>
        <v>0</v>
      </c>
    </row>
    <row r="96" spans="2:18" x14ac:dyDescent="0.25">
      <c r="B96" s="21">
        <v>1112017</v>
      </c>
      <c r="C96" s="37" t="s">
        <v>136</v>
      </c>
      <c r="D96" s="27">
        <f>'[19]เย็น '!D96+'[19]เช้า '!D96+[19]บ่าย!D96</f>
        <v>0</v>
      </c>
      <c r="E96" s="27">
        <f>'[19]เย็น '!E96+'[19]เช้า '!E96+[19]บ่าย!E96</f>
        <v>0</v>
      </c>
      <c r="F96" s="27">
        <f>'[19]เย็น '!F96+'[19]เช้า '!F96+[19]บ่าย!F96</f>
        <v>0</v>
      </c>
      <c r="G96" s="27">
        <f>'[19]เย็น '!G96+'[19]เช้า '!G96+[19]บ่าย!G96</f>
        <v>0</v>
      </c>
      <c r="H96" s="27">
        <f>'[19]เย็น '!H96+'[19]เช้า '!H96+[19]บ่าย!H96</f>
        <v>0</v>
      </c>
      <c r="I96" s="27">
        <f>'[19]เย็น '!I96+'[19]เช้า '!I96+[19]บ่าย!I96</f>
        <v>0</v>
      </c>
      <c r="J96" s="27">
        <f t="shared" si="5"/>
        <v>0</v>
      </c>
      <c r="K96" s="27">
        <f>'[19]เย็น '!J96+'[19]เช้า '!J96+[19]บ่าย!J96</f>
        <v>0</v>
      </c>
      <c r="L96" s="27">
        <f>'[19]เย็น '!K96+'[19]เช้า '!K96+[19]บ่าย!K96</f>
        <v>0</v>
      </c>
      <c r="M96" s="28">
        <f t="shared" si="8"/>
        <v>0</v>
      </c>
      <c r="N96" s="21"/>
      <c r="O96" s="21"/>
      <c r="P96" s="21"/>
      <c r="Q96" s="21"/>
      <c r="R96" s="29">
        <f t="shared" si="9"/>
        <v>0</v>
      </c>
    </row>
    <row r="97" spans="2:20" x14ac:dyDescent="0.25">
      <c r="B97" s="21">
        <v>1112015</v>
      </c>
      <c r="C97" s="37" t="s">
        <v>137</v>
      </c>
      <c r="D97" s="27">
        <f>'[19]เย็น '!D97+'[19]เช้า '!D97+[19]บ่าย!D97</f>
        <v>0</v>
      </c>
      <c r="E97" s="27">
        <f>'[19]เย็น '!E97+'[19]เช้า '!E97+[19]บ่าย!E97</f>
        <v>0</v>
      </c>
      <c r="F97" s="27">
        <f>'[19]เย็น '!F97+'[19]เช้า '!F97+[19]บ่าย!F97</f>
        <v>0</v>
      </c>
      <c r="G97" s="27">
        <f>'[19]เย็น '!G97+'[19]เช้า '!G97+[19]บ่าย!G97</f>
        <v>0</v>
      </c>
      <c r="H97" s="27">
        <f>'[19]เย็น '!H97+'[19]เช้า '!H97+[19]บ่าย!H97</f>
        <v>0</v>
      </c>
      <c r="I97" s="27">
        <f>'[19]เย็น '!I97+'[19]เช้า '!I97+[19]บ่าย!I97</f>
        <v>0</v>
      </c>
      <c r="J97" s="27">
        <f t="shared" si="5"/>
        <v>0</v>
      </c>
      <c r="K97" s="27">
        <f>'[19]เย็น '!J97+'[19]เช้า '!J97+[19]บ่าย!J97</f>
        <v>0</v>
      </c>
      <c r="L97" s="27">
        <f>'[19]เย็น '!K97+'[19]เช้า '!K97+[19]บ่าย!K97</f>
        <v>0</v>
      </c>
      <c r="M97" s="28">
        <f t="shared" si="8"/>
        <v>0</v>
      </c>
      <c r="N97" s="21"/>
      <c r="O97" s="21"/>
      <c r="P97" s="21"/>
      <c r="Q97" s="21"/>
      <c r="R97" s="29">
        <f t="shared" si="9"/>
        <v>0</v>
      </c>
    </row>
    <row r="98" spans="2:20" x14ac:dyDescent="0.3">
      <c r="B98" s="21">
        <v>1112013</v>
      </c>
      <c r="C98" s="37" t="s">
        <v>138</v>
      </c>
      <c r="D98" s="27">
        <f>'[19]เย็น '!D98+'[19]เช้า '!D98+[19]บ่าย!D98</f>
        <v>0</v>
      </c>
      <c r="E98" s="27">
        <f>'[19]เย็น '!E98+'[19]เช้า '!E98+[19]บ่าย!E98</f>
        <v>0</v>
      </c>
      <c r="F98" s="27">
        <f>'[19]เย็น '!F98+'[19]เช้า '!F98+[19]บ่าย!F98</f>
        <v>0</v>
      </c>
      <c r="G98" s="27">
        <f>'[19]เย็น '!G98+'[19]เช้า '!G98+[19]บ่าย!G98</f>
        <v>0</v>
      </c>
      <c r="H98" s="27">
        <f>'[19]เย็น '!H98+'[19]เช้า '!H98+[19]บ่าย!H98</f>
        <v>0</v>
      </c>
      <c r="I98" s="27">
        <f>'[19]เย็น '!I98+'[19]เช้า '!I98+[19]บ่าย!I98</f>
        <v>0</v>
      </c>
      <c r="J98" s="27">
        <f t="shared" si="5"/>
        <v>0</v>
      </c>
      <c r="K98" s="27">
        <f>'[19]เย็น '!J98+'[19]เช้า '!J98+[19]บ่าย!J98</f>
        <v>0</v>
      </c>
      <c r="L98" s="27">
        <f>'[19]เย็น '!K98+'[19]เช้า '!K98+[19]บ่าย!K98</f>
        <v>0</v>
      </c>
      <c r="M98" s="28">
        <f t="shared" si="8"/>
        <v>0</v>
      </c>
      <c r="N98" s="21"/>
      <c r="O98" s="21"/>
      <c r="P98" s="21"/>
      <c r="Q98" s="21"/>
      <c r="R98" s="29">
        <f t="shared" si="9"/>
        <v>0</v>
      </c>
      <c r="T98" s="97"/>
    </row>
    <row r="99" spans="2:20" x14ac:dyDescent="0.25">
      <c r="B99" s="21">
        <v>1124043</v>
      </c>
      <c r="C99" s="37" t="s">
        <v>139</v>
      </c>
      <c r="D99" s="27">
        <f>[19]บ่าย!D99+'[19]เช้า '!D99+'[19]เย็น '!D99</f>
        <v>0</v>
      </c>
      <c r="E99" s="27">
        <f>[19]บ่าย!E99+'[19]เช้า '!E99+'[19]เย็น '!E99</f>
        <v>0</v>
      </c>
      <c r="F99" s="27">
        <f>[19]บ่าย!F99+'[19]เช้า '!F99+'[19]เย็น '!F99</f>
        <v>0</v>
      </c>
      <c r="G99" s="27">
        <f>[19]บ่าย!G99+'[19]เช้า '!G99+'[19]เย็น '!G99</f>
        <v>0</v>
      </c>
      <c r="H99" s="27">
        <f>[19]บ่าย!H99+'[19]เช้า '!H99+'[19]เย็น '!H99</f>
        <v>0</v>
      </c>
      <c r="I99" s="27">
        <f>[19]บ่าย!I99+'[19]เช้า '!I99+'[19]เย็น '!I99</f>
        <v>0</v>
      </c>
      <c r="J99" s="27">
        <f t="shared" si="5"/>
        <v>0</v>
      </c>
      <c r="K99" s="27">
        <f>[19]บ่าย!J99+'[19]เช้า '!J99+'[19]เย็น '!J99</f>
        <v>0</v>
      </c>
      <c r="L99" s="33"/>
      <c r="M99" s="28">
        <f t="shared" si="8"/>
        <v>0</v>
      </c>
      <c r="N99" s="21"/>
      <c r="O99" s="21"/>
      <c r="P99" s="21"/>
      <c r="Q99" s="21"/>
      <c r="R99" s="29">
        <f t="shared" si="9"/>
        <v>0</v>
      </c>
    </row>
    <row r="100" spans="2:20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5"/>
        <v>0</v>
      </c>
      <c r="K100" s="36"/>
      <c r="L100" s="36"/>
      <c r="M100" s="28">
        <f>SUM(M90:M99)</f>
        <v>103</v>
      </c>
      <c r="N100" s="21"/>
      <c r="O100" s="21"/>
      <c r="P100" s="21"/>
      <c r="Q100" s="21"/>
      <c r="R100" s="29">
        <f>SUM(R90:R99)</f>
        <v>-103</v>
      </c>
    </row>
    <row r="101" spans="2:20" ht="20.399999999999999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5"/>
        <v>0</v>
      </c>
      <c r="K101" s="65"/>
      <c r="L101" s="65"/>
      <c r="M101" s="65"/>
      <c r="N101" s="65"/>
      <c r="O101" s="65"/>
      <c r="P101" s="65"/>
      <c r="Q101" s="65"/>
      <c r="R101" s="66"/>
    </row>
    <row r="102" spans="2:20" x14ac:dyDescent="0.25">
      <c r="B102" s="21">
        <v>1112008</v>
      </c>
      <c r="C102" s="37" t="s">
        <v>130</v>
      </c>
      <c r="D102" s="27">
        <f>[19]บ่าย!D102+'[19]เช้า '!D102+'[19]เย็น '!D102</f>
        <v>0</v>
      </c>
      <c r="E102" s="27">
        <f>[19]บ่าย!E102+'[19]เช้า '!E102+'[19]เย็น '!E102</f>
        <v>0</v>
      </c>
      <c r="F102" s="27">
        <f>[19]บ่าย!F102+'[19]เช้า '!F102+'[19]เย็น '!F102</f>
        <v>0</v>
      </c>
      <c r="G102" s="27">
        <f>[19]บ่าย!G102+'[19]เช้า '!G102+'[19]เย็น '!G102</f>
        <v>0</v>
      </c>
      <c r="H102" s="27">
        <f>[19]บ่าย!H102+'[19]เช้า '!H102+'[19]เย็น '!H102</f>
        <v>0</v>
      </c>
      <c r="I102" s="27">
        <f>[19]บ่าย!I102+'[19]เช้า '!I102+'[19]เย็น '!I102</f>
        <v>0</v>
      </c>
      <c r="J102" s="27">
        <f t="shared" si="5"/>
        <v>0</v>
      </c>
      <c r="K102" s="27">
        <f>[19]บ่าย!J102+'[19]เช้า '!J102+'[19]เย็น '!J102</f>
        <v>0</v>
      </c>
      <c r="L102" s="33"/>
      <c r="M102" s="28">
        <f t="shared" ref="M102:M111" si="10">SUM(D102:L102)</f>
        <v>0</v>
      </c>
      <c r="N102" s="21"/>
      <c r="O102" s="21"/>
      <c r="P102" s="21"/>
      <c r="Q102" s="21"/>
      <c r="R102" s="29">
        <f t="shared" ref="R102:R111" si="11">(N102+O102+P102+Q102)-M102</f>
        <v>0</v>
      </c>
    </row>
    <row r="103" spans="2:20" x14ac:dyDescent="0.25">
      <c r="B103" s="21">
        <v>1112010</v>
      </c>
      <c r="C103" s="37" t="s">
        <v>131</v>
      </c>
      <c r="D103" s="27">
        <f>[19]บ่าย!D103+'[19]เช้า '!D103+'[19]เย็น '!D103</f>
        <v>0</v>
      </c>
      <c r="E103" s="27">
        <f>[19]บ่าย!E103+'[19]เช้า '!E103+'[19]เย็น '!E103</f>
        <v>0</v>
      </c>
      <c r="F103" s="27">
        <f>[19]บ่าย!F103+'[19]เช้า '!F103+'[19]เย็น '!F103</f>
        <v>0</v>
      </c>
      <c r="G103" s="27">
        <f>[19]บ่าย!G103+'[19]เช้า '!G103+'[19]เย็น '!G103</f>
        <v>0</v>
      </c>
      <c r="H103" s="27">
        <f>[19]บ่าย!H103+'[19]เช้า '!H103+'[19]เย็น '!H103</f>
        <v>0</v>
      </c>
      <c r="I103" s="27">
        <f>[19]บ่าย!I103+'[19]เช้า '!I103+'[19]เย็น '!I103</f>
        <v>0</v>
      </c>
      <c r="J103" s="27">
        <f t="shared" si="5"/>
        <v>0</v>
      </c>
      <c r="K103" s="27">
        <f>[19]บ่าย!J103+'[19]เช้า '!J103+'[19]เย็น '!J103</f>
        <v>0</v>
      </c>
      <c r="L103" s="33"/>
      <c r="M103" s="28">
        <f t="shared" si="10"/>
        <v>0</v>
      </c>
      <c r="N103" s="21"/>
      <c r="O103" s="21"/>
      <c r="P103" s="21"/>
      <c r="Q103" s="21"/>
      <c r="R103" s="29">
        <f t="shared" si="11"/>
        <v>0</v>
      </c>
    </row>
    <row r="104" spans="2:20" x14ac:dyDescent="0.25">
      <c r="B104" s="21">
        <v>1112002</v>
      </c>
      <c r="C104" s="37" t="s">
        <v>132</v>
      </c>
      <c r="D104" s="27">
        <f>[19]บ่าย!D104+'[19]เช้า '!D104+'[19]เย็น '!D104</f>
        <v>0</v>
      </c>
      <c r="E104" s="27">
        <f>[19]บ่าย!E104+'[19]เช้า '!E104+'[19]เย็น '!E104</f>
        <v>0</v>
      </c>
      <c r="F104" s="27">
        <f>[19]บ่าย!F104+'[19]เช้า '!F104+'[19]เย็น '!F104</f>
        <v>0</v>
      </c>
      <c r="G104" s="27">
        <f>[19]บ่าย!G104+'[19]เช้า '!G104+'[19]เย็น '!G104</f>
        <v>0</v>
      </c>
      <c r="H104" s="27">
        <f>[19]บ่าย!H104+'[19]เช้า '!H104+'[19]เย็น '!H104</f>
        <v>0</v>
      </c>
      <c r="I104" s="27">
        <f>[19]บ่าย!I104+'[19]เช้า '!I104+'[19]เย็น '!I104</f>
        <v>0</v>
      </c>
      <c r="J104" s="27">
        <f t="shared" si="5"/>
        <v>0</v>
      </c>
      <c r="K104" s="27">
        <f>[19]บ่าย!J104+'[19]เช้า '!J104+'[19]เย็น '!J104</f>
        <v>0</v>
      </c>
      <c r="L104" s="33"/>
      <c r="M104" s="28">
        <f t="shared" si="10"/>
        <v>0</v>
      </c>
      <c r="N104" s="21"/>
      <c r="O104" s="21"/>
      <c r="P104" s="21"/>
      <c r="Q104" s="21"/>
      <c r="R104" s="29">
        <f t="shared" si="11"/>
        <v>0</v>
      </c>
    </row>
    <row r="105" spans="2:20" x14ac:dyDescent="0.25">
      <c r="B105" s="21">
        <v>1112004</v>
      </c>
      <c r="C105" s="37" t="s">
        <v>133</v>
      </c>
      <c r="D105" s="27">
        <f>[19]บ่าย!D105+'[19]เช้า '!D105+'[19]เย็น '!D105</f>
        <v>0</v>
      </c>
      <c r="E105" s="27">
        <f>[19]บ่าย!E105+'[19]เช้า '!E105+'[19]เย็น '!E105</f>
        <v>0</v>
      </c>
      <c r="F105" s="27">
        <f>[19]บ่าย!F105+'[19]เช้า '!F105+'[19]เย็น '!F105</f>
        <v>0</v>
      </c>
      <c r="G105" s="27">
        <f>[19]บ่าย!G105+'[19]เช้า '!G105+'[19]เย็น '!G105</f>
        <v>0</v>
      </c>
      <c r="H105" s="27">
        <f>[19]บ่าย!H105+'[19]เช้า '!H105+'[19]เย็น '!H105</f>
        <v>0</v>
      </c>
      <c r="I105" s="27">
        <f>[19]บ่าย!I105+'[19]เช้า '!I105+'[19]เย็น '!I105</f>
        <v>0</v>
      </c>
      <c r="J105" s="27">
        <f t="shared" si="5"/>
        <v>0</v>
      </c>
      <c r="K105" s="27">
        <f>[19]บ่าย!J105+'[19]เช้า '!J105+'[19]เย็น '!J105</f>
        <v>0</v>
      </c>
      <c r="L105" s="33"/>
      <c r="M105" s="28">
        <f t="shared" si="10"/>
        <v>0</v>
      </c>
      <c r="N105" s="21"/>
      <c r="O105" s="21"/>
      <c r="P105" s="21"/>
      <c r="Q105" s="21"/>
      <c r="R105" s="29">
        <f t="shared" si="11"/>
        <v>0</v>
      </c>
    </row>
    <row r="106" spans="2:20" x14ac:dyDescent="0.25">
      <c r="B106" s="21">
        <v>1112006</v>
      </c>
      <c r="C106" s="37" t="s">
        <v>134</v>
      </c>
      <c r="D106" s="27">
        <f>[19]บ่าย!D106+'[19]เช้า '!D106+'[19]เย็น '!D106</f>
        <v>0</v>
      </c>
      <c r="E106" s="27">
        <f>[19]บ่าย!E106+'[19]เช้า '!E106+'[19]เย็น '!E106</f>
        <v>0</v>
      </c>
      <c r="F106" s="27">
        <f>[19]บ่าย!F106+'[19]เช้า '!F106+'[19]เย็น '!F106</f>
        <v>0</v>
      </c>
      <c r="G106" s="27">
        <f>[19]บ่าย!G106+'[19]เช้า '!G106+'[19]เย็น '!G106</f>
        <v>0</v>
      </c>
      <c r="H106" s="27">
        <f>[19]บ่าย!H106+'[19]เช้า '!H106+'[19]เย็น '!H106</f>
        <v>0</v>
      </c>
      <c r="I106" s="27">
        <f>[19]บ่าย!I106+'[19]เช้า '!I106+'[19]เย็น '!I106</f>
        <v>0</v>
      </c>
      <c r="J106" s="27">
        <f t="shared" si="5"/>
        <v>0</v>
      </c>
      <c r="K106" s="27">
        <f>[19]บ่าย!J106+'[19]เช้า '!J106+'[19]เย็น '!J106</f>
        <v>0</v>
      </c>
      <c r="L106" s="33"/>
      <c r="M106" s="28">
        <f t="shared" si="10"/>
        <v>0</v>
      </c>
      <c r="N106" s="21"/>
      <c r="O106" s="21"/>
      <c r="P106" s="21"/>
      <c r="Q106" s="21"/>
      <c r="R106" s="29">
        <f t="shared" si="11"/>
        <v>0</v>
      </c>
    </row>
    <row r="107" spans="2:20" x14ac:dyDescent="0.25">
      <c r="B107" s="21">
        <v>1112018</v>
      </c>
      <c r="C107" s="37" t="s">
        <v>135</v>
      </c>
      <c r="D107" s="27">
        <f>[19]บ่าย!D107+'[19]เช้า '!D107+'[19]เย็น '!D107</f>
        <v>0</v>
      </c>
      <c r="E107" s="27">
        <f>[19]บ่าย!E107+'[19]เช้า '!E107+'[19]เย็น '!E107</f>
        <v>0</v>
      </c>
      <c r="F107" s="27">
        <f>[19]บ่าย!F107+'[19]เช้า '!F107+'[19]เย็น '!F107</f>
        <v>0</v>
      </c>
      <c r="G107" s="27">
        <f>[19]บ่าย!G107+'[19]เช้า '!G107+'[19]เย็น '!G107</f>
        <v>0</v>
      </c>
      <c r="H107" s="27">
        <f>[19]บ่าย!H107+'[19]เช้า '!H107+'[19]เย็น '!H107</f>
        <v>0</v>
      </c>
      <c r="I107" s="27">
        <f>[19]บ่าย!I107+'[19]เช้า '!I107+'[19]เย็น '!I107</f>
        <v>0</v>
      </c>
      <c r="J107" s="27">
        <f t="shared" si="5"/>
        <v>0</v>
      </c>
      <c r="K107" s="27">
        <f>[19]บ่าย!J107+'[19]เช้า '!J107+'[19]เย็น '!J107</f>
        <v>0</v>
      </c>
      <c r="L107" s="33"/>
      <c r="M107" s="28">
        <f t="shared" si="10"/>
        <v>0</v>
      </c>
      <c r="N107" s="21"/>
      <c r="O107" s="21"/>
      <c r="P107" s="21"/>
      <c r="Q107" s="21"/>
      <c r="R107" s="29">
        <f t="shared" si="11"/>
        <v>0</v>
      </c>
    </row>
    <row r="108" spans="2:20" x14ac:dyDescent="0.25">
      <c r="B108" s="21">
        <v>1112016</v>
      </c>
      <c r="C108" s="37" t="s">
        <v>136</v>
      </c>
      <c r="D108" s="27">
        <f>[19]บ่าย!D108+'[19]เช้า '!D108+'[19]เย็น '!D108</f>
        <v>1</v>
      </c>
      <c r="E108" s="27">
        <f>[19]บ่าย!E108+'[19]เช้า '!E108+'[19]เย็น '!E108</f>
        <v>0</v>
      </c>
      <c r="F108" s="27">
        <f>[19]บ่าย!F108+'[19]เช้า '!F108+'[19]เย็น '!F108</f>
        <v>0</v>
      </c>
      <c r="G108" s="27">
        <f>[19]บ่าย!G108+'[19]เช้า '!G108+'[19]เย็น '!G108</f>
        <v>1</v>
      </c>
      <c r="H108" s="27">
        <f>[19]บ่าย!H108+'[19]เช้า '!H108+'[19]เย็น '!H108</f>
        <v>0</v>
      </c>
      <c r="I108" s="27">
        <f>[19]บ่าย!I108+'[19]เช้า '!I108+'[19]เย็น '!I108</f>
        <v>0</v>
      </c>
      <c r="J108" s="27">
        <f t="shared" si="5"/>
        <v>1</v>
      </c>
      <c r="K108" s="27">
        <f>[19]บ่าย!J108+'[19]เช้า '!J108+'[19]เย็น '!J108</f>
        <v>0</v>
      </c>
      <c r="L108" s="33"/>
      <c r="M108" s="28">
        <f t="shared" si="10"/>
        <v>3</v>
      </c>
      <c r="N108" s="21"/>
      <c r="O108" s="21"/>
      <c r="P108" s="21"/>
      <c r="Q108" s="21"/>
      <c r="R108" s="29">
        <f t="shared" si="11"/>
        <v>-3</v>
      </c>
    </row>
    <row r="109" spans="2:20" x14ac:dyDescent="0.25">
      <c r="B109" s="21">
        <v>1112014</v>
      </c>
      <c r="C109" s="37" t="s">
        <v>137</v>
      </c>
      <c r="D109" s="27">
        <f>[19]บ่าย!D109+'[19]เช้า '!D109+'[19]เย็น '!D109</f>
        <v>0</v>
      </c>
      <c r="E109" s="27">
        <f>[19]บ่าย!E109+'[19]เช้า '!E109+'[19]เย็น '!E109</f>
        <v>0</v>
      </c>
      <c r="F109" s="27">
        <f>[19]บ่าย!F109+'[19]เช้า '!F109+'[19]เย็น '!F109</f>
        <v>0</v>
      </c>
      <c r="G109" s="27">
        <f>[19]บ่าย!G109+'[19]เช้า '!G109+'[19]เย็น '!G109</f>
        <v>0</v>
      </c>
      <c r="H109" s="27">
        <f>[19]บ่าย!H109+'[19]เช้า '!H109+'[19]เย็น '!H109</f>
        <v>0</v>
      </c>
      <c r="I109" s="27">
        <f>[19]บ่าย!I109+'[19]เช้า '!I109+'[19]เย็น '!I109</f>
        <v>0</v>
      </c>
      <c r="J109" s="27">
        <f t="shared" si="5"/>
        <v>0</v>
      </c>
      <c r="K109" s="27">
        <f>[19]บ่าย!J109+'[19]เช้า '!J109+'[19]เย็น '!J109</f>
        <v>0</v>
      </c>
      <c r="L109" s="33"/>
      <c r="M109" s="28">
        <f t="shared" si="10"/>
        <v>0</v>
      </c>
      <c r="N109" s="21"/>
      <c r="O109" s="21"/>
      <c r="P109" s="21"/>
      <c r="Q109" s="21"/>
      <c r="R109" s="29">
        <f t="shared" si="11"/>
        <v>0</v>
      </c>
    </row>
    <row r="110" spans="2:20" x14ac:dyDescent="0.25">
      <c r="B110" s="21">
        <v>1112012</v>
      </c>
      <c r="C110" s="37" t="s">
        <v>138</v>
      </c>
      <c r="D110" s="27">
        <f>[19]บ่าย!D110+'[19]เช้า '!D110+'[19]เย็น '!D110</f>
        <v>0</v>
      </c>
      <c r="E110" s="27">
        <f>[19]บ่าย!E110+'[19]เช้า '!E110+'[19]เย็น '!E110</f>
        <v>0</v>
      </c>
      <c r="F110" s="27">
        <f>[19]บ่าย!F110+'[19]เช้า '!F110+'[19]เย็น '!F110</f>
        <v>0</v>
      </c>
      <c r="G110" s="27">
        <f>[19]บ่าย!G110+'[19]เช้า '!G110+'[19]เย็น '!G110</f>
        <v>0</v>
      </c>
      <c r="H110" s="27">
        <f>[19]บ่าย!H110+'[19]เช้า '!H110+'[19]เย็น '!H110</f>
        <v>0</v>
      </c>
      <c r="I110" s="27">
        <f>[19]บ่าย!I110+'[19]เช้า '!I110+'[19]เย็น '!I110</f>
        <v>0</v>
      </c>
      <c r="J110" s="27">
        <f t="shared" si="5"/>
        <v>0</v>
      </c>
      <c r="K110" s="27">
        <f>[19]บ่าย!J110+'[19]เช้า '!J110+'[19]เย็น '!J110</f>
        <v>0</v>
      </c>
      <c r="L110" s="33"/>
      <c r="M110" s="28">
        <f t="shared" si="10"/>
        <v>0</v>
      </c>
      <c r="N110" s="21"/>
      <c r="O110" s="21"/>
      <c r="P110" s="21"/>
      <c r="Q110" s="21"/>
      <c r="R110" s="29">
        <f t="shared" si="11"/>
        <v>0</v>
      </c>
      <c r="T110" s="32"/>
    </row>
    <row r="111" spans="2:20" x14ac:dyDescent="0.25">
      <c r="B111" s="21"/>
      <c r="C111" s="37" t="s">
        <v>139</v>
      </c>
      <c r="D111" s="27">
        <f>[19]บ่าย!D111+'[19]เช้า '!D111+'[19]เย็น '!D111</f>
        <v>0</v>
      </c>
      <c r="E111" s="27">
        <f>[19]บ่าย!E111+'[19]เช้า '!E111+'[19]เย็น '!E111</f>
        <v>0</v>
      </c>
      <c r="F111" s="27">
        <f>[19]บ่าย!F111+'[19]เช้า '!F111+'[19]เย็น '!F111</f>
        <v>0</v>
      </c>
      <c r="G111" s="27">
        <f>[19]บ่าย!G111+'[19]เช้า '!G111+'[19]เย็น '!G111</f>
        <v>0</v>
      </c>
      <c r="H111" s="27">
        <f>[19]บ่าย!H111+'[19]เช้า '!H111+'[19]เย็น '!H111</f>
        <v>0</v>
      </c>
      <c r="I111" s="27">
        <f>[19]บ่าย!I111+'[19]เช้า '!I111+'[19]เย็น '!I111</f>
        <v>0</v>
      </c>
      <c r="J111" s="27">
        <f t="shared" si="5"/>
        <v>0</v>
      </c>
      <c r="K111" s="27">
        <f>[19]บ่าย!J111+'[19]เช้า '!J111+'[19]เย็น '!J111</f>
        <v>0</v>
      </c>
      <c r="L111" s="33"/>
      <c r="M111" s="28">
        <f t="shared" si="10"/>
        <v>0</v>
      </c>
      <c r="N111" s="21"/>
      <c r="O111" s="21"/>
      <c r="P111" s="21"/>
      <c r="Q111" s="21"/>
      <c r="R111" s="29">
        <f t="shared" si="11"/>
        <v>0</v>
      </c>
    </row>
    <row r="112" spans="2:20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5"/>
        <v>0</v>
      </c>
      <c r="K112" s="36"/>
      <c r="L112" s="36"/>
      <c r="M112" s="28">
        <f t="shared" ref="M112" si="12">SUM(D112:K112)</f>
        <v>0</v>
      </c>
      <c r="N112" s="21"/>
      <c r="O112" s="21"/>
      <c r="P112" s="21"/>
      <c r="Q112" s="21"/>
      <c r="R112" s="29">
        <f>SUM(R102:R111)</f>
        <v>-3</v>
      </c>
    </row>
    <row r="113" spans="2:18" ht="20.399999999999999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5"/>
        <v>0</v>
      </c>
      <c r="K113" s="65"/>
      <c r="L113" s="65"/>
      <c r="M113" s="65"/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'[19]เย็น '!D114+'[19]เช้า '!D114+[19]บ่าย!D114</f>
        <v>0</v>
      </c>
      <c r="E114" s="27">
        <f>'[19]เย็น '!E114+'[19]เช้า '!E114+[19]บ่าย!E114</f>
        <v>0</v>
      </c>
      <c r="F114" s="27">
        <f>'[19]เย็น '!F114+'[19]เช้า '!F114+[19]บ่าย!F114</f>
        <v>0</v>
      </c>
      <c r="G114" s="27">
        <f>'[19]เย็น '!G114+'[19]เช้า '!G114+[19]บ่าย!G114</f>
        <v>0</v>
      </c>
      <c r="H114" s="27">
        <f>'[19]เย็น '!H114+'[19]เช้า '!H114+[19]บ่าย!H114</f>
        <v>0</v>
      </c>
      <c r="I114" s="27">
        <f>'[19]เย็น '!I114+'[19]เช้า '!I114+[19]บ่าย!I114</f>
        <v>0</v>
      </c>
      <c r="J114" s="27">
        <f t="shared" si="5"/>
        <v>0</v>
      </c>
      <c r="K114" s="27">
        <f>'[19]เย็น '!J114+'[19]เช้า '!J114+[19]บ่าย!J114</f>
        <v>0</v>
      </c>
      <c r="L114" s="27">
        <f>'[19]เย็น '!K114+'[19]เช้า '!K114+[19]บ่าย!K114</f>
        <v>0</v>
      </c>
      <c r="M114" s="28">
        <f t="shared" ref="M114:M140" si="13">SUM(D114:L114)</f>
        <v>0</v>
      </c>
      <c r="N114" s="21"/>
      <c r="O114" s="21"/>
      <c r="P114" s="21"/>
      <c r="Q114" s="21"/>
      <c r="R114" s="29">
        <f t="shared" ref="R114:R140" si="14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'[19]เย็น '!D115+'[19]เช้า '!D115+[19]บ่าย!D115</f>
        <v>7</v>
      </c>
      <c r="E115" s="27">
        <f>'[19]เย็น '!E115+'[19]เช้า '!E115+[19]บ่าย!E115</f>
        <v>5</v>
      </c>
      <c r="F115" s="27">
        <f>'[19]เย็น '!F115+'[19]เช้า '!F115+[19]บ่าย!F115</f>
        <v>0</v>
      </c>
      <c r="G115" s="27">
        <f>'[19]เย็น '!G115+'[19]เช้า '!G115+[19]บ่าย!G115</f>
        <v>4</v>
      </c>
      <c r="H115" s="27">
        <f>'[19]เย็น '!H115+'[19]เช้า '!H115+[19]บ่าย!H115</f>
        <v>0</v>
      </c>
      <c r="I115" s="27">
        <f>'[19]เย็น '!I115+'[19]เช้า '!I115+[19]บ่าย!I115</f>
        <v>0</v>
      </c>
      <c r="J115" s="27">
        <f t="shared" si="5"/>
        <v>4</v>
      </c>
      <c r="K115" s="27">
        <f>'[19]เย็น '!J115+'[19]เช้า '!J115+[19]บ่าย!J115</f>
        <v>0</v>
      </c>
      <c r="L115" s="27">
        <f>'[19]เย็น '!K115+'[19]เช้า '!K115+[19]บ่าย!K115</f>
        <v>0</v>
      </c>
      <c r="M115" s="28">
        <f t="shared" si="13"/>
        <v>20</v>
      </c>
      <c r="N115" s="21"/>
      <c r="O115" s="21"/>
      <c r="P115" s="21"/>
      <c r="Q115" s="21"/>
      <c r="R115" s="29">
        <f t="shared" si="14"/>
        <v>-20</v>
      </c>
    </row>
    <row r="116" spans="2:18" x14ac:dyDescent="0.25">
      <c r="B116" s="21">
        <v>1113172</v>
      </c>
      <c r="C116" s="38" t="s">
        <v>36</v>
      </c>
      <c r="D116" s="27">
        <f>'[19]เย็น '!D116+'[19]เช้า '!D116+[19]บ่าย!D116</f>
        <v>7</v>
      </c>
      <c r="E116" s="27">
        <f>'[19]เย็น '!E116+'[19]เช้า '!E116+[19]บ่าย!E116</f>
        <v>5</v>
      </c>
      <c r="F116" s="27">
        <f>'[19]เย็น '!F116+'[19]เช้า '!F116+[19]บ่าย!F116</f>
        <v>0</v>
      </c>
      <c r="G116" s="27">
        <f>'[19]เย็น '!G116+'[19]เช้า '!G116+[19]บ่าย!G116</f>
        <v>5</v>
      </c>
      <c r="H116" s="27">
        <f>'[19]เย็น '!H116+'[19]เช้า '!H116+[19]บ่าย!H116</f>
        <v>0</v>
      </c>
      <c r="I116" s="27">
        <f>'[19]เย็น '!I116+'[19]เช้า '!I116+[19]บ่าย!I116</f>
        <v>0</v>
      </c>
      <c r="J116" s="27">
        <f t="shared" si="5"/>
        <v>5</v>
      </c>
      <c r="K116" s="27">
        <f>'[19]เย็น '!J116+'[19]เช้า '!J116+[19]บ่าย!J116</f>
        <v>0</v>
      </c>
      <c r="L116" s="27">
        <f>'[19]เย็น '!K116+'[19]เช้า '!K116+[19]บ่าย!K116</f>
        <v>0</v>
      </c>
      <c r="M116" s="28">
        <f t="shared" si="13"/>
        <v>22</v>
      </c>
      <c r="N116" s="21"/>
      <c r="O116" s="21"/>
      <c r="P116" s="21"/>
      <c r="Q116" s="21"/>
      <c r="R116" s="29">
        <f t="shared" si="14"/>
        <v>-22</v>
      </c>
    </row>
    <row r="117" spans="2:18" x14ac:dyDescent="0.25">
      <c r="B117" s="21">
        <v>1113173</v>
      </c>
      <c r="C117" s="38" t="s">
        <v>37</v>
      </c>
      <c r="D117" s="27">
        <f>'[19]เย็น '!D117+'[19]เช้า '!D117+[19]บ่าย!D117</f>
        <v>0</v>
      </c>
      <c r="E117" s="27">
        <f>'[19]เย็น '!E117+'[19]เช้า '!E117+[19]บ่าย!E117</f>
        <v>0</v>
      </c>
      <c r="F117" s="27">
        <f>'[19]เย็น '!F117+'[19]เช้า '!F117+[19]บ่าย!F117</f>
        <v>0</v>
      </c>
      <c r="G117" s="27">
        <f>'[19]เย็น '!G117+'[19]เช้า '!G117+[19]บ่าย!G117</f>
        <v>0</v>
      </c>
      <c r="H117" s="27">
        <f>'[19]เย็น '!H117+'[19]เช้า '!H117+[19]บ่าย!H117</f>
        <v>0</v>
      </c>
      <c r="I117" s="27">
        <f>'[19]เย็น '!I117+'[19]เช้า '!I117+[19]บ่าย!I117</f>
        <v>0</v>
      </c>
      <c r="J117" s="27">
        <f t="shared" si="5"/>
        <v>0</v>
      </c>
      <c r="K117" s="27">
        <f>'[19]เย็น '!J117+'[19]เช้า '!J117+[19]บ่าย!J117</f>
        <v>0</v>
      </c>
      <c r="L117" s="27">
        <f>'[19]เย็น '!K117+'[19]เช้า '!K117+[19]บ่าย!K117</f>
        <v>0</v>
      </c>
      <c r="M117" s="28">
        <f t="shared" si="13"/>
        <v>0</v>
      </c>
      <c r="N117" s="21"/>
      <c r="O117" s="21"/>
      <c r="P117" s="21"/>
      <c r="Q117" s="21"/>
      <c r="R117" s="29">
        <f t="shared" si="14"/>
        <v>0</v>
      </c>
    </row>
    <row r="118" spans="2:18" x14ac:dyDescent="0.25">
      <c r="B118" s="21">
        <v>1100003</v>
      </c>
      <c r="C118" s="38" t="s">
        <v>38</v>
      </c>
      <c r="D118" s="27">
        <f>'[19]เย็น '!D118+'[19]เช้า '!D118+[19]บ่าย!D118</f>
        <v>0</v>
      </c>
      <c r="E118" s="27">
        <f>'[19]เย็น '!E118+'[19]เช้า '!E118+[19]บ่าย!E118</f>
        <v>0</v>
      </c>
      <c r="F118" s="27">
        <f>'[19]เย็น '!F118+'[19]เช้า '!F118+[19]บ่าย!F118</f>
        <v>0</v>
      </c>
      <c r="G118" s="27">
        <f>'[19]เย็น '!G118+'[19]เช้า '!G118+[19]บ่าย!G118</f>
        <v>0</v>
      </c>
      <c r="H118" s="27">
        <f>'[19]เย็น '!H118+'[19]เช้า '!H118+[19]บ่าย!H118</f>
        <v>0</v>
      </c>
      <c r="I118" s="27">
        <f>'[19]เย็น '!I118+'[19]เช้า '!I118+[19]บ่าย!I118</f>
        <v>0</v>
      </c>
      <c r="J118" s="27">
        <f t="shared" si="5"/>
        <v>0</v>
      </c>
      <c r="K118" s="27">
        <f>'[19]เย็น '!J118+'[19]เช้า '!J118+[19]บ่าย!J118</f>
        <v>0</v>
      </c>
      <c r="L118" s="27">
        <f>'[19]เย็น '!K118+'[19]เช้า '!K118+[19]บ่าย!K118</f>
        <v>0</v>
      </c>
      <c r="M118" s="28">
        <f t="shared" si="13"/>
        <v>0</v>
      </c>
      <c r="N118" s="21"/>
      <c r="O118" s="21"/>
      <c r="P118" s="21"/>
      <c r="Q118" s="21"/>
      <c r="R118" s="29">
        <f t="shared" si="14"/>
        <v>0</v>
      </c>
    </row>
    <row r="119" spans="2:18" x14ac:dyDescent="0.25">
      <c r="B119" s="21">
        <v>1100001</v>
      </c>
      <c r="C119" s="38" t="s">
        <v>39</v>
      </c>
      <c r="D119" s="27">
        <f>'[19]เย็น '!D119+'[19]เช้า '!D119+[19]บ่าย!D119</f>
        <v>0</v>
      </c>
      <c r="E119" s="27">
        <f>'[19]เย็น '!E119+'[19]เช้า '!E119+[19]บ่าย!E119</f>
        <v>0</v>
      </c>
      <c r="F119" s="27">
        <f>'[19]เย็น '!F119+'[19]เช้า '!F119+[19]บ่าย!F119</f>
        <v>0</v>
      </c>
      <c r="G119" s="27">
        <f>'[19]เย็น '!G119+'[19]เช้า '!G119+[19]บ่าย!G119</f>
        <v>0</v>
      </c>
      <c r="H119" s="27">
        <f>'[19]เย็น '!H119+'[19]เช้า '!H119+[19]บ่าย!H119</f>
        <v>0</v>
      </c>
      <c r="I119" s="27">
        <f>'[19]เย็น '!I119+'[19]เช้า '!I119+[19]บ่าย!I119</f>
        <v>0</v>
      </c>
      <c r="J119" s="27">
        <f t="shared" si="5"/>
        <v>0</v>
      </c>
      <c r="K119" s="27">
        <f>'[19]เย็น '!J119+'[19]เช้า '!J119+[19]บ่าย!J119</f>
        <v>0</v>
      </c>
      <c r="L119" s="27">
        <f>'[19]เย็น '!K119+'[19]เช้า '!K119+[19]บ่าย!K119</f>
        <v>0</v>
      </c>
      <c r="M119" s="28">
        <f t="shared" si="13"/>
        <v>0</v>
      </c>
      <c r="N119" s="21"/>
      <c r="O119" s="21"/>
      <c r="P119" s="21"/>
      <c r="Q119" s="21"/>
      <c r="R119" s="29">
        <f t="shared" si="14"/>
        <v>0</v>
      </c>
    </row>
    <row r="120" spans="2:18" x14ac:dyDescent="0.25">
      <c r="B120" s="21">
        <v>1100002</v>
      </c>
      <c r="C120" s="38" t="s">
        <v>40</v>
      </c>
      <c r="D120" s="27">
        <f>'[19]เย็น '!D120+'[19]เช้า '!D120+[19]บ่าย!D120</f>
        <v>1</v>
      </c>
      <c r="E120" s="27">
        <f>'[19]เย็น '!E120+'[19]เช้า '!E120+[19]บ่าย!E120</f>
        <v>0</v>
      </c>
      <c r="F120" s="27">
        <f>'[19]เย็น '!F120+'[19]เช้า '!F120+[19]บ่าย!F120</f>
        <v>0</v>
      </c>
      <c r="G120" s="27">
        <f>'[19]เย็น '!G120+'[19]เช้า '!G120+[19]บ่าย!G120</f>
        <v>0</v>
      </c>
      <c r="H120" s="27">
        <f>'[19]เย็น '!H120+'[19]เช้า '!H120+[19]บ่าย!H120</f>
        <v>0</v>
      </c>
      <c r="I120" s="27">
        <f>'[19]เย็น '!I120+'[19]เช้า '!I120+[19]บ่าย!I120</f>
        <v>0</v>
      </c>
      <c r="J120" s="27">
        <f t="shared" si="5"/>
        <v>0</v>
      </c>
      <c r="K120" s="27">
        <f>'[19]เย็น '!J120+'[19]เช้า '!J120+[19]บ่าย!J120</f>
        <v>0</v>
      </c>
      <c r="L120" s="27">
        <f>'[19]เย็น '!K120+'[19]เช้า '!K120+[19]บ่าย!K120</f>
        <v>0</v>
      </c>
      <c r="M120" s="28">
        <f t="shared" si="13"/>
        <v>1</v>
      </c>
      <c r="N120" s="21"/>
      <c r="O120" s="21"/>
      <c r="P120" s="21"/>
      <c r="Q120" s="21"/>
      <c r="R120" s="29">
        <f t="shared" si="14"/>
        <v>-1</v>
      </c>
    </row>
    <row r="121" spans="2:18" x14ac:dyDescent="0.25">
      <c r="B121" s="21">
        <v>1200001</v>
      </c>
      <c r="C121" s="38" t="s">
        <v>41</v>
      </c>
      <c r="D121" s="27">
        <f>'[19]เย็น '!D121+'[19]เช้า '!D121+[19]บ่าย!D121</f>
        <v>10</v>
      </c>
      <c r="E121" s="27">
        <f>'[19]เย็น '!E121+'[19]เช้า '!E121+[19]บ่าย!E121</f>
        <v>0</v>
      </c>
      <c r="F121" s="27">
        <f>'[19]เย็น '!F121+'[19]เช้า '!F121+[19]บ่าย!F121</f>
        <v>0</v>
      </c>
      <c r="G121" s="27">
        <f>'[19]เย็น '!G121+'[19]เช้า '!G121+[19]บ่าย!G121</f>
        <v>0</v>
      </c>
      <c r="H121" s="27">
        <f>'[19]เย็น '!H121+'[19]เช้า '!H121+[19]บ่าย!H121</f>
        <v>0</v>
      </c>
      <c r="I121" s="27">
        <f>'[19]เย็น '!I121+'[19]เช้า '!I121+[19]บ่าย!I121</f>
        <v>0</v>
      </c>
      <c r="J121" s="27">
        <f t="shared" si="5"/>
        <v>0</v>
      </c>
      <c r="K121" s="27">
        <f>'[19]เย็น '!J121+'[19]เช้า '!J121+[19]บ่าย!J121</f>
        <v>0</v>
      </c>
      <c r="L121" s="27">
        <f>'[19]เย็น '!K121+'[19]เช้า '!K121+[19]บ่าย!K121</f>
        <v>0</v>
      </c>
      <c r="M121" s="28">
        <f t="shared" si="13"/>
        <v>10</v>
      </c>
      <c r="N121" s="21"/>
      <c r="O121" s="21"/>
      <c r="P121" s="21"/>
      <c r="Q121" s="21"/>
      <c r="R121" s="29">
        <f t="shared" si="14"/>
        <v>-10</v>
      </c>
    </row>
    <row r="122" spans="2:18" x14ac:dyDescent="0.25">
      <c r="B122" s="21">
        <v>1005761</v>
      </c>
      <c r="C122" s="38" t="s">
        <v>42</v>
      </c>
      <c r="D122" s="27">
        <f>'[19]เย็น '!D122+'[19]เช้า '!D122+[19]บ่าย!D122</f>
        <v>0</v>
      </c>
      <c r="E122" s="27">
        <f>'[19]เย็น '!E122+'[19]เช้า '!E122+[19]บ่าย!E122</f>
        <v>0</v>
      </c>
      <c r="F122" s="27">
        <f>'[19]เย็น '!F122+'[19]เช้า '!F122+[19]บ่าย!F122</f>
        <v>0</v>
      </c>
      <c r="G122" s="27">
        <f>'[19]เย็น '!G122+'[19]เช้า '!G122+[19]บ่าย!G122</f>
        <v>0</v>
      </c>
      <c r="H122" s="27">
        <f>'[19]เย็น '!H122+'[19]เช้า '!H122+[19]บ่าย!H122</f>
        <v>0</v>
      </c>
      <c r="I122" s="27">
        <f>'[19]เย็น '!I122+'[19]เช้า '!I122+[19]บ่าย!I122</f>
        <v>0</v>
      </c>
      <c r="J122" s="27">
        <f t="shared" si="5"/>
        <v>0</v>
      </c>
      <c r="K122" s="27">
        <f>'[19]เย็น '!J122+'[19]เช้า '!J122+[19]บ่าย!J122</f>
        <v>0</v>
      </c>
      <c r="L122" s="27">
        <f>'[19]เย็น '!K122+'[19]เช้า '!K122+[19]บ่าย!K122</f>
        <v>0</v>
      </c>
      <c r="M122" s="28">
        <f t="shared" si="13"/>
        <v>0</v>
      </c>
      <c r="N122" s="21"/>
      <c r="O122" s="21"/>
      <c r="P122" s="21"/>
      <c r="Q122" s="21"/>
      <c r="R122" s="29">
        <f t="shared" si="14"/>
        <v>0</v>
      </c>
    </row>
    <row r="123" spans="2:18" x14ac:dyDescent="0.25">
      <c r="B123" s="21">
        <v>1114501</v>
      </c>
      <c r="C123" s="38" t="s">
        <v>43</v>
      </c>
      <c r="D123" s="27">
        <f>'[19]เย็น '!D123+'[19]เช้า '!D123+[19]บ่าย!D123</f>
        <v>3</v>
      </c>
      <c r="E123" s="27">
        <f>'[19]เย็น '!E123+'[19]เช้า '!E123+[19]บ่าย!E123</f>
        <v>4</v>
      </c>
      <c r="F123" s="27">
        <f>'[19]เย็น '!F123+'[19]เช้า '!F123+[19]บ่าย!F123</f>
        <v>4</v>
      </c>
      <c r="G123" s="27">
        <f>'[19]เย็น '!G123+'[19]เช้า '!G123+[19]บ่าย!G123</f>
        <v>18</v>
      </c>
      <c r="H123" s="27">
        <f>'[19]เย็น '!H123+'[19]เช้า '!H123+[19]บ่าย!H123</f>
        <v>0</v>
      </c>
      <c r="I123" s="27">
        <f>'[19]เย็น '!I123+'[19]เช้า '!I123+[19]บ่าย!I123</f>
        <v>0</v>
      </c>
      <c r="J123" s="27">
        <f t="shared" si="5"/>
        <v>18</v>
      </c>
      <c r="K123" s="27">
        <f>'[19]เย็น '!J123+'[19]เช้า '!J123+[19]บ่าย!J123</f>
        <v>0</v>
      </c>
      <c r="L123" s="27">
        <f>'[19]เย็น '!K123+'[19]เช้า '!K123+[19]บ่าย!K123</f>
        <v>0</v>
      </c>
      <c r="M123" s="28">
        <f t="shared" si="13"/>
        <v>47</v>
      </c>
      <c r="N123" s="21"/>
      <c r="O123" s="21"/>
      <c r="P123" s="21"/>
      <c r="Q123" s="21"/>
      <c r="R123" s="29">
        <f t="shared" si="14"/>
        <v>-47</v>
      </c>
    </row>
    <row r="124" spans="2:18" x14ac:dyDescent="0.25">
      <c r="B124" s="21">
        <v>1114502</v>
      </c>
      <c r="C124" s="38" t="s">
        <v>44</v>
      </c>
      <c r="D124" s="27">
        <f>'[19]เย็น '!D124+'[19]เช้า '!D124+[19]บ่าย!D124</f>
        <v>0</v>
      </c>
      <c r="E124" s="27">
        <f>'[19]เย็น '!E124+'[19]เช้า '!E124+[19]บ่าย!E124</f>
        <v>0</v>
      </c>
      <c r="F124" s="27">
        <f>'[19]เย็น '!F124+'[19]เช้า '!F124+[19]บ่าย!F124</f>
        <v>0</v>
      </c>
      <c r="G124" s="27">
        <f>'[19]เย็น '!G124+'[19]เช้า '!G124+[19]บ่าย!G124</f>
        <v>0</v>
      </c>
      <c r="H124" s="27">
        <f>'[19]เย็น '!H124+'[19]เช้า '!H124+[19]บ่าย!H124</f>
        <v>0</v>
      </c>
      <c r="I124" s="27">
        <f>'[19]เย็น '!I124+'[19]เช้า '!I124+[19]บ่าย!I124</f>
        <v>0</v>
      </c>
      <c r="J124" s="27">
        <f t="shared" si="5"/>
        <v>0</v>
      </c>
      <c r="K124" s="27">
        <f>'[19]เย็น '!J124+'[19]เช้า '!J124+[19]บ่าย!J124</f>
        <v>0</v>
      </c>
      <c r="L124" s="27">
        <f>'[19]เย็น '!K124+'[19]เช้า '!K124+[19]บ่าย!K124</f>
        <v>0</v>
      </c>
      <c r="M124" s="28">
        <f t="shared" si="13"/>
        <v>0</v>
      </c>
      <c r="N124" s="21"/>
      <c r="O124" s="21"/>
      <c r="P124" s="21"/>
      <c r="Q124" s="21"/>
      <c r="R124" s="29">
        <f t="shared" si="14"/>
        <v>0</v>
      </c>
    </row>
    <row r="125" spans="2:18" x14ac:dyDescent="0.25">
      <c r="B125" s="21">
        <v>1114503</v>
      </c>
      <c r="C125" s="38" t="s">
        <v>45</v>
      </c>
      <c r="D125" s="27">
        <f>'[19]เย็น '!D125+'[19]เช้า '!D125+[19]บ่าย!D125</f>
        <v>0</v>
      </c>
      <c r="E125" s="27">
        <f>'[19]เย็น '!E125+'[19]เช้า '!E125+[19]บ่าย!E125</f>
        <v>0</v>
      </c>
      <c r="F125" s="27">
        <f>'[19]เย็น '!F125+'[19]เช้า '!F125+[19]บ่าย!F125</f>
        <v>3</v>
      </c>
      <c r="G125" s="27">
        <f>'[19]เย็น '!G125+'[19]เช้า '!G125+[19]บ่าย!G125</f>
        <v>0</v>
      </c>
      <c r="H125" s="27">
        <f>'[19]เย็น '!H125+'[19]เช้า '!H125+[19]บ่าย!H125</f>
        <v>0</v>
      </c>
      <c r="I125" s="27">
        <f>'[19]เย็น '!I125+'[19]เช้า '!I125+[19]บ่าย!I125</f>
        <v>0</v>
      </c>
      <c r="J125" s="27">
        <f t="shared" si="5"/>
        <v>0</v>
      </c>
      <c r="K125" s="27">
        <f>'[19]เย็น '!J125+'[19]เช้า '!J125+[19]บ่าย!J125</f>
        <v>0</v>
      </c>
      <c r="L125" s="27">
        <f>'[19]เย็น '!K125+'[19]เช้า '!K125+[19]บ่าย!K125</f>
        <v>0</v>
      </c>
      <c r="M125" s="28">
        <f t="shared" si="13"/>
        <v>3</v>
      </c>
      <c r="N125" s="21"/>
      <c r="O125" s="21"/>
      <c r="P125" s="21"/>
      <c r="Q125" s="21"/>
      <c r="R125" s="29">
        <f t="shared" si="14"/>
        <v>-3</v>
      </c>
    </row>
    <row r="126" spans="2:18" x14ac:dyDescent="0.25">
      <c r="B126" s="21">
        <v>1124021</v>
      </c>
      <c r="C126" s="38" t="s">
        <v>46</v>
      </c>
      <c r="D126" s="27">
        <f>'[19]เย็น '!D126+'[19]เช้า '!D126+[19]บ่าย!D126</f>
        <v>24</v>
      </c>
      <c r="E126" s="27">
        <f>'[19]เย็น '!E126+'[19]เช้า '!E126+[19]บ่าย!E126</f>
        <v>9</v>
      </c>
      <c r="F126" s="27">
        <f>'[19]เย็น '!F126+'[19]เช้า '!F126+[19]บ่าย!F126</f>
        <v>33</v>
      </c>
      <c r="G126" s="27">
        <f>'[19]เย็น '!G126+'[19]เช้า '!G126+[19]บ่าย!G126</f>
        <v>7</v>
      </c>
      <c r="H126" s="27">
        <f>'[19]เย็น '!H126+'[19]เช้า '!H126+[19]บ่าย!H126</f>
        <v>0</v>
      </c>
      <c r="I126" s="27">
        <f>'[19]เย็น '!I126+'[19]เช้า '!I126+[19]บ่าย!I126</f>
        <v>0</v>
      </c>
      <c r="J126" s="27">
        <f t="shared" si="5"/>
        <v>7</v>
      </c>
      <c r="K126" s="27">
        <f>'[19]เย็น '!J126+'[19]เช้า '!J126+[19]บ่าย!J126</f>
        <v>0</v>
      </c>
      <c r="L126" s="27">
        <f>'[19]เย็น '!K126+'[19]เช้า '!K126+[19]บ่าย!K126</f>
        <v>0</v>
      </c>
      <c r="M126" s="28">
        <f t="shared" si="13"/>
        <v>80</v>
      </c>
      <c r="N126" s="21"/>
      <c r="O126" s="21"/>
      <c r="P126" s="21"/>
      <c r="Q126" s="21"/>
      <c r="R126" s="29">
        <f t="shared" si="14"/>
        <v>-80</v>
      </c>
    </row>
    <row r="127" spans="2:18" x14ac:dyDescent="0.25">
      <c r="B127" s="21">
        <v>1113084</v>
      </c>
      <c r="C127" s="38" t="s">
        <v>47</v>
      </c>
      <c r="D127" s="27">
        <f>'[19]เย็น '!D127+'[19]เช้า '!D127+[19]บ่าย!D127</f>
        <v>0</v>
      </c>
      <c r="E127" s="27">
        <f>'[19]เย็น '!E127+'[19]เช้า '!E127+[19]บ่าย!E127</f>
        <v>0</v>
      </c>
      <c r="F127" s="27">
        <f>'[19]เย็น '!F127+'[19]เช้า '!F127+[19]บ่าย!F127</f>
        <v>0</v>
      </c>
      <c r="G127" s="27">
        <f>'[19]เย็น '!G127+'[19]เช้า '!G127+[19]บ่าย!G127</f>
        <v>0</v>
      </c>
      <c r="H127" s="27">
        <f>'[19]เย็น '!H127+'[19]เช้า '!H127+[19]บ่าย!H127</f>
        <v>0</v>
      </c>
      <c r="I127" s="27">
        <f>'[19]เย็น '!I127+'[19]เช้า '!I127+[19]บ่าย!I127</f>
        <v>0</v>
      </c>
      <c r="J127" s="27">
        <f t="shared" si="5"/>
        <v>0</v>
      </c>
      <c r="K127" s="27">
        <f>'[19]เย็น '!J127+'[19]เช้า '!J127+[19]บ่าย!J127</f>
        <v>0</v>
      </c>
      <c r="L127" s="27">
        <f>'[19]เย็น '!K127+'[19]เช้า '!K127+[19]บ่าย!K127</f>
        <v>0</v>
      </c>
      <c r="M127" s="28">
        <f t="shared" si="13"/>
        <v>0</v>
      </c>
      <c r="N127" s="21"/>
      <c r="O127" s="21"/>
      <c r="P127" s="21"/>
      <c r="Q127" s="21"/>
      <c r="R127" s="29">
        <f t="shared" si="14"/>
        <v>0</v>
      </c>
    </row>
    <row r="128" spans="2:18" x14ac:dyDescent="0.25">
      <c r="B128" s="21">
        <v>900003</v>
      </c>
      <c r="C128" s="38" t="s">
        <v>48</v>
      </c>
      <c r="D128" s="27">
        <f>'[19]เย็น '!D128+'[19]เช้า '!D128+[19]บ่าย!D128</f>
        <v>0</v>
      </c>
      <c r="E128" s="27">
        <f>'[19]เย็น '!E128+'[19]เช้า '!E128+[19]บ่าย!E128</f>
        <v>0</v>
      </c>
      <c r="F128" s="27">
        <f>'[19]เย็น '!F128+'[19]เช้า '!F128+[19]บ่าย!F128</f>
        <v>0</v>
      </c>
      <c r="G128" s="27">
        <f>'[19]เย็น '!G128+'[19]เช้า '!G128+[19]บ่าย!G128</f>
        <v>0</v>
      </c>
      <c r="H128" s="27">
        <f>'[19]เย็น '!H128+'[19]เช้า '!H128+[19]บ่าย!H128</f>
        <v>0</v>
      </c>
      <c r="I128" s="27">
        <f>'[19]เย็น '!I128+'[19]เช้า '!I128+[19]บ่าย!I128</f>
        <v>0</v>
      </c>
      <c r="J128" s="27">
        <f t="shared" si="5"/>
        <v>0</v>
      </c>
      <c r="K128" s="27">
        <f>'[19]เย็น '!J128+'[19]เช้า '!J128+[19]บ่าย!J128</f>
        <v>0</v>
      </c>
      <c r="L128" s="27">
        <f>'[19]เย็น '!K128+'[19]เช้า '!K128+[19]บ่าย!K128</f>
        <v>0</v>
      </c>
      <c r="M128" s="28">
        <f t="shared" si="13"/>
        <v>0</v>
      </c>
      <c r="N128" s="21"/>
      <c r="O128" s="21"/>
      <c r="P128" s="21"/>
      <c r="Q128" s="21"/>
      <c r="R128" s="29">
        <f t="shared" si="14"/>
        <v>0</v>
      </c>
    </row>
    <row r="129" spans="2:18" x14ac:dyDescent="0.25">
      <c r="B129" s="21">
        <v>900004</v>
      </c>
      <c r="C129" s="38" t="s">
        <v>49</v>
      </c>
      <c r="D129" s="27">
        <f>'[19]เย็น '!D129+'[19]เช้า '!D129+[19]บ่าย!D129</f>
        <v>0</v>
      </c>
      <c r="E129" s="27">
        <f>'[19]เย็น '!E129+'[19]เช้า '!E129+[19]บ่าย!E129</f>
        <v>0</v>
      </c>
      <c r="F129" s="27">
        <f>'[19]เย็น '!F129+'[19]เช้า '!F129+[19]บ่าย!F129</f>
        <v>0</v>
      </c>
      <c r="G129" s="27">
        <f>'[19]เย็น '!G129+'[19]เช้า '!G129+[19]บ่าย!G129</f>
        <v>0</v>
      </c>
      <c r="H129" s="27">
        <f>'[19]เย็น '!H129+'[19]เช้า '!H129+[19]บ่าย!H129</f>
        <v>0</v>
      </c>
      <c r="I129" s="27">
        <f>'[19]เย็น '!I129+'[19]เช้า '!I129+[19]บ่าย!I129</f>
        <v>0</v>
      </c>
      <c r="J129" s="27">
        <f t="shared" si="5"/>
        <v>0</v>
      </c>
      <c r="K129" s="27">
        <f>'[19]เย็น '!J129+'[19]เช้า '!J129+[19]บ่าย!J129</f>
        <v>0</v>
      </c>
      <c r="L129" s="27">
        <f>'[19]เย็น '!K129+'[19]เช้า '!K129+[19]บ่าย!K129</f>
        <v>0</v>
      </c>
      <c r="M129" s="28">
        <f t="shared" si="13"/>
        <v>0</v>
      </c>
      <c r="N129" s="21"/>
      <c r="O129" s="21"/>
      <c r="P129" s="21"/>
      <c r="Q129" s="21"/>
      <c r="R129" s="29">
        <f t="shared" si="14"/>
        <v>0</v>
      </c>
    </row>
    <row r="130" spans="2:18" x14ac:dyDescent="0.25">
      <c r="B130" s="21">
        <v>1200002</v>
      </c>
      <c r="C130" s="38" t="s">
        <v>50</v>
      </c>
      <c r="D130" s="27">
        <f>'[19]เย็น '!D130+'[19]เช้า '!D130+[19]บ่าย!D130</f>
        <v>0</v>
      </c>
      <c r="E130" s="27">
        <f>'[19]เย็น '!E130+'[19]เช้า '!E130+[19]บ่าย!E130</f>
        <v>0</v>
      </c>
      <c r="F130" s="27">
        <f>'[19]เย็น '!F130+'[19]เช้า '!F130+[19]บ่าย!F130</f>
        <v>0</v>
      </c>
      <c r="G130" s="27">
        <f>'[19]เย็น '!G130+'[19]เช้า '!G130+[19]บ่าย!G130</f>
        <v>0</v>
      </c>
      <c r="H130" s="27">
        <f>'[19]เย็น '!H130+'[19]เช้า '!H130+[19]บ่าย!H130</f>
        <v>0</v>
      </c>
      <c r="I130" s="27">
        <f>'[19]เย็น '!I130+'[19]เช้า '!I130+[19]บ่าย!I130</f>
        <v>0</v>
      </c>
      <c r="J130" s="27">
        <f t="shared" si="5"/>
        <v>0</v>
      </c>
      <c r="K130" s="27">
        <f>'[19]เย็น '!J130+'[19]เช้า '!J130+[19]บ่าย!J130</f>
        <v>0</v>
      </c>
      <c r="L130" s="27">
        <f>'[19]เย็น '!K130+'[19]เช้า '!K130+[19]บ่าย!K130</f>
        <v>0</v>
      </c>
      <c r="M130" s="28">
        <f t="shared" si="13"/>
        <v>0</v>
      </c>
      <c r="N130" s="21"/>
      <c r="O130" s="21"/>
      <c r="P130" s="21"/>
      <c r="Q130" s="21"/>
      <c r="R130" s="29">
        <f t="shared" si="14"/>
        <v>0</v>
      </c>
    </row>
    <row r="131" spans="2:18" x14ac:dyDescent="0.25">
      <c r="B131" s="21">
        <v>1200003</v>
      </c>
      <c r="C131" s="38" t="s">
        <v>51</v>
      </c>
      <c r="D131" s="27">
        <f>'[19]เย็น '!D131+'[19]เช้า '!D131+[19]บ่าย!D131</f>
        <v>0</v>
      </c>
      <c r="E131" s="27">
        <f>'[19]เย็น '!E131+'[19]เช้า '!E131+[19]บ่าย!E131</f>
        <v>0</v>
      </c>
      <c r="F131" s="27">
        <f>'[19]เย็น '!F131+'[19]เช้า '!F131+[19]บ่าย!F131</f>
        <v>0</v>
      </c>
      <c r="G131" s="27">
        <f>'[19]เย็น '!G131+'[19]เช้า '!G131+[19]บ่าย!G131</f>
        <v>0</v>
      </c>
      <c r="H131" s="27">
        <f>'[19]เย็น '!H131+'[19]เช้า '!H131+[19]บ่าย!H131</f>
        <v>0</v>
      </c>
      <c r="I131" s="27">
        <f>'[19]เย็น '!I131+'[19]เช้า '!I131+[19]บ่าย!I131</f>
        <v>0</v>
      </c>
      <c r="J131" s="27">
        <f t="shared" si="5"/>
        <v>0</v>
      </c>
      <c r="K131" s="27">
        <f>'[19]เย็น '!J131+'[19]เช้า '!J131+[19]บ่าย!J131</f>
        <v>0</v>
      </c>
      <c r="L131" s="27">
        <f>'[19]เย็น '!K131+'[19]เช้า '!K131+[19]บ่าย!K131</f>
        <v>0</v>
      </c>
      <c r="M131" s="28">
        <f t="shared" si="13"/>
        <v>0</v>
      </c>
      <c r="N131" s="21"/>
      <c r="O131" s="21"/>
      <c r="P131" s="21"/>
      <c r="Q131" s="21"/>
      <c r="R131" s="29">
        <f t="shared" si="14"/>
        <v>0</v>
      </c>
    </row>
    <row r="132" spans="2:18" x14ac:dyDescent="0.25">
      <c r="B132" s="21">
        <v>1200004</v>
      </c>
      <c r="C132" s="38" t="s">
        <v>52</v>
      </c>
      <c r="D132" s="27">
        <f>'[19]เย็น '!D132+'[19]เช้า '!D132+[19]บ่าย!D132</f>
        <v>0</v>
      </c>
      <c r="E132" s="27">
        <f>'[19]เย็น '!E132+'[19]เช้า '!E132+[19]บ่าย!E132</f>
        <v>0</v>
      </c>
      <c r="F132" s="27">
        <f>'[19]เย็น '!F132+'[19]เช้า '!F132+[19]บ่าย!F132</f>
        <v>0</v>
      </c>
      <c r="G132" s="27">
        <f>'[19]เย็น '!G132+'[19]เช้า '!G132+[19]บ่าย!G132</f>
        <v>0</v>
      </c>
      <c r="H132" s="27">
        <f>'[19]เย็น '!H132+'[19]เช้า '!H132+[19]บ่าย!H132</f>
        <v>0</v>
      </c>
      <c r="I132" s="27">
        <f>'[19]เย็น '!I132+'[19]เช้า '!I132+[19]บ่าย!I132</f>
        <v>0</v>
      </c>
      <c r="J132" s="27">
        <f t="shared" si="5"/>
        <v>0</v>
      </c>
      <c r="K132" s="27">
        <f>'[19]เย็น '!J132+'[19]เช้า '!J132+[19]บ่าย!J132</f>
        <v>0</v>
      </c>
      <c r="L132" s="27">
        <f>'[19]เย็น '!K132+'[19]เช้า '!K132+[19]บ่าย!K132</f>
        <v>0</v>
      </c>
      <c r="M132" s="28">
        <f t="shared" si="13"/>
        <v>0</v>
      </c>
      <c r="N132" s="21"/>
      <c r="O132" s="21"/>
      <c r="P132" s="21"/>
      <c r="Q132" s="21"/>
      <c r="R132" s="29">
        <f t="shared" si="14"/>
        <v>0</v>
      </c>
    </row>
    <row r="133" spans="2:18" x14ac:dyDescent="0.25">
      <c r="B133" s="21">
        <v>1200093</v>
      </c>
      <c r="C133" s="38" t="s">
        <v>53</v>
      </c>
      <c r="D133" s="27">
        <f>'[19]เย็น '!D133+'[19]เช้า '!D133+[19]บ่าย!D133</f>
        <v>0</v>
      </c>
      <c r="E133" s="27">
        <f>'[19]เย็น '!E133+'[19]เช้า '!E133+[19]บ่าย!E133</f>
        <v>0</v>
      </c>
      <c r="F133" s="27">
        <f>'[19]เย็น '!F133+'[19]เช้า '!F133+[19]บ่าย!F133</f>
        <v>0</v>
      </c>
      <c r="G133" s="27">
        <f>'[19]เย็น '!G133+'[19]เช้า '!G133+[19]บ่าย!G133</f>
        <v>0</v>
      </c>
      <c r="H133" s="27">
        <f>'[19]เย็น '!H133+'[19]เช้า '!H133+[19]บ่าย!H133</f>
        <v>0</v>
      </c>
      <c r="I133" s="27">
        <f>'[19]เย็น '!I133+'[19]เช้า '!I133+[19]บ่าย!I133</f>
        <v>0</v>
      </c>
      <c r="J133" s="27">
        <f t="shared" si="5"/>
        <v>0</v>
      </c>
      <c r="K133" s="27">
        <f>'[19]เย็น '!J133+'[19]เช้า '!J133+[19]บ่าย!J133</f>
        <v>0</v>
      </c>
      <c r="L133" s="27">
        <f>'[19]เย็น '!K133+'[19]เช้า '!K133+[19]บ่าย!K133</f>
        <v>0</v>
      </c>
      <c r="M133" s="28">
        <f t="shared" si="13"/>
        <v>0</v>
      </c>
      <c r="N133" s="21"/>
      <c r="O133" s="21"/>
      <c r="P133" s="21"/>
      <c r="Q133" s="21"/>
      <c r="R133" s="29">
        <f t="shared" si="14"/>
        <v>0</v>
      </c>
    </row>
    <row r="134" spans="2:18" x14ac:dyDescent="0.25">
      <c r="B134" s="21">
        <v>1200092</v>
      </c>
      <c r="C134" s="37" t="s">
        <v>54</v>
      </c>
      <c r="D134" s="27">
        <f>'[19]เย็น '!D134+'[19]เช้า '!D134+[19]บ่าย!D134</f>
        <v>0</v>
      </c>
      <c r="E134" s="27">
        <f>'[19]เย็น '!E134+'[19]เช้า '!E134+[19]บ่าย!E134</f>
        <v>0</v>
      </c>
      <c r="F134" s="27">
        <f>'[19]เย็น '!F134+'[19]เช้า '!F134+[19]บ่าย!F134</f>
        <v>0</v>
      </c>
      <c r="G134" s="27">
        <f>'[19]เย็น '!G134+'[19]เช้า '!G134+[19]บ่าย!G134</f>
        <v>0</v>
      </c>
      <c r="H134" s="27">
        <f>'[19]เย็น '!H134+'[19]เช้า '!H134+[19]บ่าย!H134</f>
        <v>0</v>
      </c>
      <c r="I134" s="27">
        <f>'[19]เย็น '!I134+'[19]เช้า '!I134+[19]บ่าย!I134</f>
        <v>0</v>
      </c>
      <c r="J134" s="27">
        <f t="shared" si="5"/>
        <v>0</v>
      </c>
      <c r="K134" s="27">
        <f>'[19]เย็น '!J134+'[19]เช้า '!J134+[19]บ่าย!J134</f>
        <v>0</v>
      </c>
      <c r="L134" s="27">
        <f>'[19]เย็น '!K134+'[19]เช้า '!K134+[19]บ่าย!K134</f>
        <v>0</v>
      </c>
      <c r="M134" s="28">
        <f t="shared" si="13"/>
        <v>0</v>
      </c>
      <c r="N134" s="21"/>
      <c r="O134" s="21"/>
      <c r="P134" s="21"/>
      <c r="Q134" s="21"/>
      <c r="R134" s="29">
        <f t="shared" si="14"/>
        <v>0</v>
      </c>
    </row>
    <row r="135" spans="2:18" x14ac:dyDescent="0.25">
      <c r="B135" s="39" t="s">
        <v>172</v>
      </c>
      <c r="C135" s="38" t="s">
        <v>55</v>
      </c>
      <c r="D135" s="27">
        <f>'[19]เย็น '!D135+'[19]เช้า '!D135+[19]บ่าย!D135</f>
        <v>0</v>
      </c>
      <c r="E135" s="27">
        <f>'[19]เย็น '!E135+'[19]เช้า '!E135+[19]บ่าย!E135</f>
        <v>1</v>
      </c>
      <c r="F135" s="27">
        <f>'[19]เย็น '!F135+'[19]เช้า '!F135+[19]บ่าย!F135</f>
        <v>6</v>
      </c>
      <c r="G135" s="27">
        <f>'[19]เย็น '!G135+'[19]เช้า '!G135+[19]บ่าย!G135</f>
        <v>0</v>
      </c>
      <c r="H135" s="27">
        <f>'[19]เย็น '!H135+'[19]เช้า '!H135+[19]บ่าย!H135</f>
        <v>0</v>
      </c>
      <c r="I135" s="27">
        <f>'[19]เย็น '!I135+'[19]เช้า '!I135+[19]บ่าย!I135</f>
        <v>0</v>
      </c>
      <c r="J135" s="27">
        <f t="shared" si="5"/>
        <v>0</v>
      </c>
      <c r="K135" s="27">
        <f>'[19]เย็น '!J135+'[19]เช้า '!J135+[19]บ่าย!J135</f>
        <v>0</v>
      </c>
      <c r="L135" s="27">
        <f>'[19]เย็น '!K135+'[19]เช้า '!K135+[19]บ่าย!K135</f>
        <v>0</v>
      </c>
      <c r="M135" s="28">
        <f t="shared" si="13"/>
        <v>7</v>
      </c>
      <c r="N135" s="21"/>
      <c r="O135" s="21"/>
      <c r="P135" s="21"/>
      <c r="Q135" s="21"/>
      <c r="R135" s="29">
        <f t="shared" si="14"/>
        <v>-7</v>
      </c>
    </row>
    <row r="136" spans="2:18" x14ac:dyDescent="0.25">
      <c r="B136" s="39" t="s">
        <v>171</v>
      </c>
      <c r="C136" s="38" t="s">
        <v>56</v>
      </c>
      <c r="D136" s="27">
        <f>'[19]เย็น '!D136+'[19]เช้า '!D136+[19]บ่าย!D136</f>
        <v>0</v>
      </c>
      <c r="E136" s="27">
        <f>'[19]เย็น '!E136+'[19]เช้า '!E136+[19]บ่าย!E136</f>
        <v>0</v>
      </c>
      <c r="F136" s="27">
        <f>'[19]เย็น '!F136+'[19]เช้า '!F136+[19]บ่าย!F136</f>
        <v>1</v>
      </c>
      <c r="G136" s="27">
        <f>'[19]เย็น '!G136+'[19]เช้า '!G136+[19]บ่าย!G136</f>
        <v>0</v>
      </c>
      <c r="H136" s="27">
        <f>'[19]เย็น '!H136+'[19]เช้า '!H136+[19]บ่าย!H136</f>
        <v>0</v>
      </c>
      <c r="I136" s="27">
        <f>'[19]เย็น '!I136+'[19]เช้า '!I136+[19]บ่าย!I136</f>
        <v>0</v>
      </c>
      <c r="J136" s="27">
        <f t="shared" ref="J136:J140" si="15">+G136+H136+I136</f>
        <v>0</v>
      </c>
      <c r="K136" s="27">
        <f>'[19]เย็น '!J136+'[19]เช้า '!J136+[19]บ่าย!J136</f>
        <v>0</v>
      </c>
      <c r="L136" s="27">
        <f>'[19]เย็น '!K136+'[19]เช้า '!K136+[19]บ่าย!K136</f>
        <v>0</v>
      </c>
      <c r="M136" s="28">
        <f t="shared" si="13"/>
        <v>1</v>
      </c>
      <c r="N136" s="21"/>
      <c r="O136" s="21"/>
      <c r="P136" s="21"/>
      <c r="Q136" s="21"/>
      <c r="R136" s="29">
        <f t="shared" si="14"/>
        <v>-1</v>
      </c>
    </row>
    <row r="137" spans="2:18" x14ac:dyDescent="0.25">
      <c r="B137" s="39">
        <v>20052721</v>
      </c>
      <c r="C137" s="38" t="s">
        <v>185</v>
      </c>
      <c r="D137" s="27">
        <f>'[19]เย็น '!D137+'[19]เช้า '!D137+[19]บ่าย!D137</f>
        <v>0</v>
      </c>
      <c r="E137" s="27">
        <f>'[19]เย็น '!E137+'[19]เช้า '!E137+[19]บ่าย!E137</f>
        <v>0</v>
      </c>
      <c r="F137" s="27">
        <f>'[19]เย็น '!F137+'[19]เช้า '!F137+[19]บ่าย!F137</f>
        <v>0</v>
      </c>
      <c r="G137" s="27">
        <f>'[19]เย็น '!G137+'[19]เช้า '!G137+[19]บ่าย!G137</f>
        <v>0</v>
      </c>
      <c r="H137" s="27">
        <f>'[19]เย็น '!H137+'[19]เช้า '!H137+[19]บ่าย!H137</f>
        <v>0</v>
      </c>
      <c r="I137" s="27">
        <f>'[19]เย็น '!I137+'[19]เช้า '!I137+[19]บ่าย!I137</f>
        <v>0</v>
      </c>
      <c r="J137" s="27">
        <f t="shared" si="15"/>
        <v>0</v>
      </c>
      <c r="K137" s="27">
        <f>'[19]เย็น '!J137+'[19]เช้า '!J137+[19]บ่าย!J137</f>
        <v>0</v>
      </c>
      <c r="L137" s="27">
        <f>'[19]เย็น '!K137+'[19]เช้า '!K137+[19]บ่าย!K137</f>
        <v>10</v>
      </c>
      <c r="M137" s="28">
        <f t="shared" si="13"/>
        <v>10</v>
      </c>
      <c r="N137" s="21"/>
      <c r="O137" s="21"/>
      <c r="P137" s="21"/>
      <c r="Q137" s="21"/>
      <c r="R137" s="29">
        <f t="shared" si="14"/>
        <v>-10</v>
      </c>
    </row>
    <row r="138" spans="2:18" x14ac:dyDescent="0.25">
      <c r="B138" s="40">
        <v>1</v>
      </c>
      <c r="C138" s="41" t="s">
        <v>57</v>
      </c>
      <c r="D138" s="27">
        <f>'[19]เย็น '!D138+'[19]เช้า '!D138+[19]บ่าย!D138</f>
        <v>0</v>
      </c>
      <c r="E138" s="27">
        <f>'[19]เย็น '!E138+'[19]เช้า '!E138+[19]บ่าย!E138</f>
        <v>0</v>
      </c>
      <c r="F138" s="27">
        <f>'[19]เย็น '!F138+'[19]เช้า '!F138+[19]บ่าย!F138</f>
        <v>0</v>
      </c>
      <c r="G138" s="27">
        <f>'[19]เย็น '!G138+'[19]เช้า '!G138+[19]บ่าย!G138</f>
        <v>0</v>
      </c>
      <c r="H138" s="27">
        <f>'[19]เย็น '!H138+'[19]เช้า '!H138+[19]บ่าย!H138</f>
        <v>0</v>
      </c>
      <c r="I138" s="27">
        <f>'[19]เย็น '!I138+'[19]เช้า '!I138+[19]บ่าย!I138</f>
        <v>0</v>
      </c>
      <c r="J138" s="27">
        <f t="shared" si="15"/>
        <v>0</v>
      </c>
      <c r="K138" s="27">
        <f>'[19]เย็น '!J138+'[19]เช้า '!J138+[19]บ่าย!J138</f>
        <v>0</v>
      </c>
      <c r="L138" s="27">
        <f>'[19]เย็น '!K138+'[19]เช้า '!K138+[19]บ่าย!K138</f>
        <v>0</v>
      </c>
      <c r="M138" s="28">
        <f t="shared" si="13"/>
        <v>0</v>
      </c>
      <c r="N138" s="21"/>
      <c r="O138" s="21"/>
      <c r="P138" s="21"/>
      <c r="Q138" s="21"/>
      <c r="R138" s="29">
        <f t="shared" si="14"/>
        <v>0</v>
      </c>
    </row>
    <row r="139" spans="2:18" x14ac:dyDescent="0.25">
      <c r="B139" s="40">
        <v>2</v>
      </c>
      <c r="C139" s="41" t="s">
        <v>58</v>
      </c>
      <c r="D139" s="27">
        <f>'[19]เย็น '!D139+'[19]เช้า '!D139+[19]บ่าย!D139</f>
        <v>0</v>
      </c>
      <c r="E139" s="27">
        <f>'[19]เย็น '!E139+'[19]เช้า '!E139+[19]บ่าย!E139</f>
        <v>0</v>
      </c>
      <c r="F139" s="27">
        <f>'[19]เย็น '!F139+'[19]เช้า '!F139+[19]บ่าย!F139</f>
        <v>0</v>
      </c>
      <c r="G139" s="27">
        <f>'[19]เย็น '!G139+'[19]เช้า '!G139+[19]บ่าย!G139</f>
        <v>0</v>
      </c>
      <c r="H139" s="27">
        <f>'[19]เย็น '!H139+'[19]เช้า '!H139+[19]บ่าย!H139</f>
        <v>0</v>
      </c>
      <c r="I139" s="27">
        <f>'[19]เย็น '!I139+'[19]เช้า '!I139+[19]บ่าย!I139</f>
        <v>0</v>
      </c>
      <c r="J139" s="27">
        <f t="shared" si="15"/>
        <v>0</v>
      </c>
      <c r="K139" s="27">
        <f>'[19]เย็น '!J139+'[19]เช้า '!J139+[19]บ่าย!J139</f>
        <v>0</v>
      </c>
      <c r="L139" s="27">
        <f>'[19]เย็น '!K139+'[19]เช้า '!K139+[19]บ่าย!K139</f>
        <v>0</v>
      </c>
      <c r="M139" s="28">
        <f t="shared" si="13"/>
        <v>0</v>
      </c>
      <c r="N139" s="21"/>
      <c r="O139" s="21"/>
      <c r="P139" s="21"/>
      <c r="Q139" s="21"/>
      <c r="R139" s="29">
        <f t="shared" si="14"/>
        <v>0</v>
      </c>
    </row>
    <row r="140" spans="2:18" x14ac:dyDescent="0.25">
      <c r="B140" s="40">
        <v>3</v>
      </c>
      <c r="C140" s="41" t="s">
        <v>59</v>
      </c>
      <c r="D140" s="27">
        <f>'[19]เย็น '!D139+'[19]เช้า '!D140+[19]บ่าย!D139</f>
        <v>0</v>
      </c>
      <c r="E140" s="27">
        <f>'[19]เย็น '!E139+'[19]เช้า '!E140+[19]บ่าย!E139</f>
        <v>0</v>
      </c>
      <c r="F140" s="27">
        <f>'[19]เย็น '!F139+'[19]เช้า '!F140+[19]บ่าย!F139</f>
        <v>0</v>
      </c>
      <c r="G140" s="27">
        <f>'[19]เย็น '!G139+'[19]เช้า '!G140+[19]บ่าย!G139</f>
        <v>0</v>
      </c>
      <c r="H140" s="27">
        <f>'[19]เย็น '!H139+'[19]เช้า '!H140+[19]บ่าย!H139</f>
        <v>0</v>
      </c>
      <c r="I140" s="27">
        <f>'[19]เย็น '!I139+'[19]เช้า '!I140+[19]บ่าย!I139</f>
        <v>0</v>
      </c>
      <c r="J140" s="27">
        <f t="shared" si="15"/>
        <v>0</v>
      </c>
      <c r="K140" s="27">
        <f>'[19]เย็น '!J139+'[19]เช้า '!J140+[19]บ่าย!J139</f>
        <v>0</v>
      </c>
      <c r="L140" s="27">
        <f>'[19]เย็น '!K139+'[19]เช้า '!K140+[19]บ่าย!K139</f>
        <v>0</v>
      </c>
      <c r="M140" s="28">
        <f t="shared" si="13"/>
        <v>0</v>
      </c>
      <c r="N140" s="21"/>
      <c r="O140" s="21"/>
      <c r="P140" s="21"/>
      <c r="Q140" s="21"/>
      <c r="R140" s="29">
        <f t="shared" si="14"/>
        <v>0</v>
      </c>
    </row>
    <row r="141" spans="2:18" ht="40.5" customHeight="1" x14ac:dyDescent="0.25">
      <c r="C141" s="42"/>
      <c r="D141" s="28">
        <f>SUM(D114:D140,D90:D99,D79:D87,D69:D76,D7:D66,D102:D111)</f>
        <v>72</v>
      </c>
      <c r="E141" s="28">
        <f t="shared" ref="E141:L141" si="16">SUM(E114:E140,E90:E99,E79:E87,E69:E76,E7:E66,E102:E111)</f>
        <v>51</v>
      </c>
      <c r="F141" s="28">
        <f t="shared" si="16"/>
        <v>256</v>
      </c>
      <c r="G141" s="28">
        <f t="shared" si="16"/>
        <v>100</v>
      </c>
      <c r="H141" s="28">
        <f t="shared" si="16"/>
        <v>0</v>
      </c>
      <c r="I141" s="28">
        <f t="shared" si="16"/>
        <v>0</v>
      </c>
      <c r="J141" s="28"/>
      <c r="K141" s="28">
        <f t="shared" si="16"/>
        <v>0</v>
      </c>
      <c r="L141" s="28">
        <f t="shared" si="16"/>
        <v>45</v>
      </c>
      <c r="M141" s="28">
        <f>SUM(M114:M140,M90:M99,M79:M87,M69:M76,M7:M66,M102:M111)</f>
        <v>601</v>
      </c>
      <c r="N141" s="27">
        <f>SUM(N114:N136,N90:N98,N79:N87,N69:N76,N7:N66)</f>
        <v>0</v>
      </c>
      <c r="O141" s="27">
        <f>SUM(O114:O136,O90:O98,O79:O87,O69:O76,O7:O66)</f>
        <v>0</v>
      </c>
      <c r="P141" s="27"/>
      <c r="Q141" s="27"/>
      <c r="R141" s="29">
        <f t="shared" ref="R141" si="17">(N141+O141)-M141</f>
        <v>-601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8" s="7" customFormat="1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  <c r="R145" s="8"/>
    </row>
    <row r="146" spans="2:18" s="7" customFormat="1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  <c r="R146" s="8"/>
    </row>
    <row r="147" spans="2:18" s="7" customFormat="1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  <row r="163" spans="2:18" s="49" customFormat="1" x14ac:dyDescent="0.25">
      <c r="B163" s="7"/>
      <c r="C163" s="7"/>
      <c r="D163" s="47"/>
      <c r="E163" s="47"/>
      <c r="F163" s="47"/>
      <c r="G163" s="47"/>
      <c r="H163" s="47"/>
      <c r="M163" s="55"/>
      <c r="N163" s="7"/>
      <c r="O163" s="7"/>
      <c r="P163" s="7"/>
      <c r="Q163" s="7"/>
      <c r="R163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B0D4-B89D-4CE1-B463-3E53B875B599}">
  <sheetPr>
    <tabColor rgb="FFFF99FF"/>
    <pageSetUpPr fitToPage="1"/>
  </sheetPr>
  <dimension ref="B1:U163"/>
  <sheetViews>
    <sheetView zoomScale="50" zoomScaleNormal="50" workbookViewId="0">
      <pane xSplit="3" ySplit="4" topLeftCell="D115" activePane="bottomRight" state="frozen"/>
      <selection pane="topRight" activeCell="D1" sqref="D1"/>
      <selection pane="bottomLeft" activeCell="A5" sqref="A5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204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170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'[20]เย็น '!D7+'[20]เช้า '!D7+[20]บ่าย!D7</f>
        <v>81</v>
      </c>
      <c r="E7" s="27">
        <f>'[20]เย็น '!E7+'[20]เช้า '!E7+[20]บ่าย!E7</f>
        <v>13</v>
      </c>
      <c r="F7" s="27">
        <f>'[20]เย็น '!F7+'[20]เช้า '!F7+[20]บ่าย!F7</f>
        <v>102</v>
      </c>
      <c r="G7" s="27">
        <f>'[20]เย็น '!G7+'[20]เช้า '!G7+[20]บ่าย!G7</f>
        <v>7</v>
      </c>
      <c r="H7" s="27">
        <f>'[20]เย็น '!H7+'[20]เช้า '!H7+[20]บ่าย!H7</f>
        <v>0</v>
      </c>
      <c r="I7" s="27">
        <f>'[20]เย็น '!I7+'[20]เช้า '!I7+[20]บ่าย!I7</f>
        <v>0</v>
      </c>
      <c r="J7" s="27">
        <f>+G7+H7+I7</f>
        <v>7</v>
      </c>
      <c r="K7" s="27">
        <f>'[20]เย็น '!J7+'[20]เช้า '!J7+[20]บ่าย!J7</f>
        <v>0</v>
      </c>
      <c r="L7" s="27">
        <f>'[20]เย็น '!K7+'[20]เช้า '!K7+[20]บ่าย!K7</f>
        <v>0</v>
      </c>
      <c r="M7" s="28">
        <f>+D7+E7+F7+J7+K7+L7</f>
        <v>203</v>
      </c>
      <c r="N7" s="21"/>
      <c r="O7" s="21"/>
      <c r="P7" s="21"/>
      <c r="Q7" s="21"/>
      <c r="R7" s="29">
        <f>(N7+O7+P7+Q7)-M7</f>
        <v>-203</v>
      </c>
    </row>
    <row r="8" spans="2:18" x14ac:dyDescent="0.25">
      <c r="B8" s="21"/>
      <c r="C8" s="26" t="s">
        <v>81</v>
      </c>
      <c r="D8" s="27">
        <f>'[20]เย็น '!D8+'[20]เช้า '!D8+[20]บ่าย!D8</f>
        <v>0</v>
      </c>
      <c r="E8" s="27">
        <f>'[20]เย็น '!E8+'[20]เช้า '!E8+[20]บ่าย!E8</f>
        <v>0</v>
      </c>
      <c r="F8" s="27">
        <f>'[20]เย็น '!F8+'[20]เช้า '!F8+[20]บ่าย!F8</f>
        <v>0</v>
      </c>
      <c r="G8" s="27">
        <f>'[20]เย็น '!G8+'[20]เช้า '!G8+[20]บ่าย!G8</f>
        <v>0</v>
      </c>
      <c r="H8" s="27">
        <f>'[20]เย็น '!H8+'[20]เช้า '!H8+[20]บ่าย!H8</f>
        <v>0</v>
      </c>
      <c r="I8" s="27">
        <f>'[20]เย็น '!I8+'[20]เช้า '!I8+[20]บ่าย!I8</f>
        <v>0</v>
      </c>
      <c r="J8" s="27">
        <f t="shared" ref="J8:J71" si="0">+G8+H8+I8</f>
        <v>0</v>
      </c>
      <c r="K8" s="27">
        <f>'[20]เย็น '!J8+'[20]เช้า '!J8+[20]บ่าย!J8</f>
        <v>0</v>
      </c>
      <c r="L8" s="27">
        <f>'[20]เย็น '!K8+'[20]เช้า '!K8+[20]บ่าย!K8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'[20]เย็น '!D9+'[20]เช้า '!D9+[20]บ่าย!D9</f>
        <v>0</v>
      </c>
      <c r="E9" s="27">
        <f>'[20]เย็น '!E9+'[20]เช้า '!E9+[20]บ่าย!E9</f>
        <v>0</v>
      </c>
      <c r="F9" s="27">
        <f>'[20]เย็น '!F9+'[20]เช้า '!F9+[20]บ่าย!F9</f>
        <v>0</v>
      </c>
      <c r="G9" s="27">
        <f>'[20]เย็น '!G9+'[20]เช้า '!G9+[20]บ่าย!G9</f>
        <v>0</v>
      </c>
      <c r="H9" s="27">
        <f>'[20]เย็น '!H9+'[20]เช้า '!H9+[20]บ่าย!H9</f>
        <v>0</v>
      </c>
      <c r="I9" s="27">
        <f>'[20]เย็น '!I9+'[20]เช้า '!I9+[20]บ่าย!I9</f>
        <v>0</v>
      </c>
      <c r="J9" s="27">
        <f t="shared" si="0"/>
        <v>0</v>
      </c>
      <c r="K9" s="27">
        <f>'[20]เย็น '!J9+'[20]เช้า '!J9+[20]บ่าย!J9</f>
        <v>0</v>
      </c>
      <c r="L9" s="27">
        <f>'[20]เย็น '!K9+'[20]เช้า '!K9+[20]บ่าย!K9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'[20]เย็น '!D10+'[20]เช้า '!D10+[20]บ่าย!D10</f>
        <v>0</v>
      </c>
      <c r="E10" s="27">
        <f>'[20]เย็น '!E10+'[20]เช้า '!E10+[20]บ่าย!E10</f>
        <v>0</v>
      </c>
      <c r="F10" s="27">
        <f>'[20]เย็น '!F10+'[20]เช้า '!F10+[20]บ่าย!F10</f>
        <v>0</v>
      </c>
      <c r="G10" s="27">
        <f>'[20]เย็น '!G10+'[20]เช้า '!G10+[20]บ่าย!G10</f>
        <v>0</v>
      </c>
      <c r="H10" s="27">
        <f>'[20]เย็น '!H10+'[20]เช้า '!H10+[20]บ่าย!H10</f>
        <v>0</v>
      </c>
      <c r="I10" s="27">
        <f>'[20]เย็น '!I10+'[20]เช้า '!I10+[20]บ่าย!I10</f>
        <v>0</v>
      </c>
      <c r="J10" s="27">
        <f t="shared" si="0"/>
        <v>0</v>
      </c>
      <c r="K10" s="27">
        <f>'[20]เย็น '!J10+'[20]เช้า '!J10+[20]บ่าย!J10</f>
        <v>0</v>
      </c>
      <c r="L10" s="27">
        <f>'[20]เย็น '!K10+'[20]เช้า '!K10+[20]บ่าย!K10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'[20]เย็น '!D11+'[20]เช้า '!D11+[20]บ่าย!D11</f>
        <v>0</v>
      </c>
      <c r="E11" s="27">
        <f>'[20]เย็น '!E11+'[20]เช้า '!E11+[20]บ่าย!E11</f>
        <v>0</v>
      </c>
      <c r="F11" s="27">
        <f>'[20]เย็น '!F11+'[20]เช้า '!F11+[20]บ่าย!F11</f>
        <v>0</v>
      </c>
      <c r="G11" s="27">
        <f>'[20]เย็น '!G11+'[20]เช้า '!G11+[20]บ่าย!G11</f>
        <v>0</v>
      </c>
      <c r="H11" s="27">
        <f>'[20]เย็น '!H11+'[20]เช้า '!H11+[20]บ่าย!H11</f>
        <v>0</v>
      </c>
      <c r="I11" s="27">
        <f>'[20]เย็น '!I11+'[20]เช้า '!I11+[20]บ่าย!I11</f>
        <v>0</v>
      </c>
      <c r="J11" s="27">
        <f t="shared" si="0"/>
        <v>0</v>
      </c>
      <c r="K11" s="27">
        <f>'[20]เย็น '!J11+'[20]เช้า '!J11+[20]บ่าย!J11</f>
        <v>0</v>
      </c>
      <c r="L11" s="27">
        <f>'[20]เย็น '!K11+'[20]เช้า '!K11+[20]บ่าย!K11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'[20]เย็น '!D12+'[20]เช้า '!D12+[20]บ่าย!D12</f>
        <v>0</v>
      </c>
      <c r="E12" s="27">
        <f>'[20]เย็น '!E12+'[20]เช้า '!E12+[20]บ่าย!E12</f>
        <v>0</v>
      </c>
      <c r="F12" s="27">
        <f>'[20]เย็น '!F12+'[20]เช้า '!F12+[20]บ่าย!F12</f>
        <v>0</v>
      </c>
      <c r="G12" s="27">
        <f>'[20]เย็น '!G12+'[20]เช้า '!G12+[20]บ่าย!G12</f>
        <v>0</v>
      </c>
      <c r="H12" s="27">
        <f>'[20]เย็น '!H12+'[20]เช้า '!H12+[20]บ่าย!H12</f>
        <v>0</v>
      </c>
      <c r="I12" s="27">
        <f>'[20]เย็น '!I12+'[20]เช้า '!I12+[20]บ่าย!I12</f>
        <v>0</v>
      </c>
      <c r="J12" s="27">
        <f t="shared" si="0"/>
        <v>0</v>
      </c>
      <c r="K12" s="27">
        <f>'[20]เย็น '!J12+'[20]เช้า '!J12+[20]บ่าย!J12</f>
        <v>0</v>
      </c>
      <c r="L12" s="27">
        <f>'[20]เย็น '!K12+'[20]เช้า '!K12+[20]บ่าย!K12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'[20]เย็น '!D13+'[20]เช้า '!D13+[20]บ่าย!D13</f>
        <v>0</v>
      </c>
      <c r="E13" s="27">
        <f>'[20]เย็น '!E13+'[20]เช้า '!E13+[20]บ่าย!E13</f>
        <v>0</v>
      </c>
      <c r="F13" s="27">
        <f>'[20]เย็น '!F13+'[20]เช้า '!F13+[20]บ่าย!F13</f>
        <v>0</v>
      </c>
      <c r="G13" s="27">
        <f>'[20]เย็น '!G13+'[20]เช้า '!G13+[20]บ่าย!G13</f>
        <v>0</v>
      </c>
      <c r="H13" s="27">
        <f>'[20]เย็น '!H13+'[20]เช้า '!H13+[20]บ่าย!H13</f>
        <v>0</v>
      </c>
      <c r="I13" s="27">
        <f>'[20]เย็น '!I13+'[20]เช้า '!I13+[20]บ่าย!I13</f>
        <v>0</v>
      </c>
      <c r="J13" s="27">
        <f t="shared" si="0"/>
        <v>0</v>
      </c>
      <c r="K13" s="27">
        <f>'[20]เย็น '!J13+'[20]เช้า '!J13+[20]บ่าย!J13</f>
        <v>0</v>
      </c>
      <c r="L13" s="27">
        <f>'[20]เย็น '!K13+'[20]เช้า '!K13+[20]บ่าย!K13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'[20]เย็น '!D14+'[20]เช้า '!D14+[20]บ่าย!D14</f>
        <v>0</v>
      </c>
      <c r="E14" s="27">
        <f>'[20]เย็น '!E14+'[20]เช้า '!E14+[20]บ่าย!E14</f>
        <v>0</v>
      </c>
      <c r="F14" s="27">
        <f>'[20]เย็น '!F14+'[20]เช้า '!F14+[20]บ่าย!F14</f>
        <v>0</v>
      </c>
      <c r="G14" s="27">
        <f>'[20]เย็น '!G14+'[20]เช้า '!G14+[20]บ่าย!G14</f>
        <v>0</v>
      </c>
      <c r="H14" s="27">
        <f>'[20]เย็น '!H14+'[20]เช้า '!H14+[20]บ่าย!H14</f>
        <v>0</v>
      </c>
      <c r="I14" s="27">
        <f>'[20]เย็น '!I14+'[20]เช้า '!I14+[20]บ่าย!I14</f>
        <v>0</v>
      </c>
      <c r="J14" s="27">
        <f t="shared" si="0"/>
        <v>0</v>
      </c>
      <c r="K14" s="27">
        <f>'[20]เย็น '!J14+'[20]เช้า '!J14+[20]บ่าย!J14</f>
        <v>0</v>
      </c>
      <c r="L14" s="27">
        <f>'[20]เย็น '!K14+'[20]เช้า '!K14+[20]บ่าย!K14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'[20]เย็น '!D15+'[20]เช้า '!D15+[20]บ่าย!D15</f>
        <v>0</v>
      </c>
      <c r="E15" s="27">
        <f>'[20]เย็น '!E15+'[20]เช้า '!E15+[20]บ่าย!E15</f>
        <v>0</v>
      </c>
      <c r="F15" s="27">
        <f>'[20]เย็น '!F15+'[20]เช้า '!F15+[20]บ่าย!F15</f>
        <v>0</v>
      </c>
      <c r="G15" s="27">
        <f>'[20]เย็น '!G15+'[20]เช้า '!G15+[20]บ่าย!G15</f>
        <v>0</v>
      </c>
      <c r="H15" s="27">
        <f>'[20]เย็น '!H15+'[20]เช้า '!H15+[20]บ่าย!H15</f>
        <v>0</v>
      </c>
      <c r="I15" s="27">
        <f>'[20]เย็น '!I15+'[20]เช้า '!I15+[20]บ่าย!I15</f>
        <v>0</v>
      </c>
      <c r="J15" s="27">
        <f t="shared" si="0"/>
        <v>0</v>
      </c>
      <c r="K15" s="27">
        <f>'[20]เย็น '!J15+'[20]เช้า '!J15+[20]บ่าย!J15</f>
        <v>0</v>
      </c>
      <c r="L15" s="27">
        <f>'[20]เย็น '!K15+'[20]เช้า '!K15+[20]บ่าย!K15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'[20]เย็น '!D16+'[20]เช้า '!D16+[20]บ่าย!D16</f>
        <v>0</v>
      </c>
      <c r="E16" s="27">
        <f>'[20]เย็น '!E16+'[20]เช้า '!E16+[20]บ่าย!E16</f>
        <v>0</v>
      </c>
      <c r="F16" s="27">
        <f>'[20]เย็น '!F16+'[20]เช้า '!F16+[20]บ่าย!F16</f>
        <v>0</v>
      </c>
      <c r="G16" s="27">
        <f>'[20]เย็น '!G16+'[20]เช้า '!G16+[20]บ่าย!G16</f>
        <v>0</v>
      </c>
      <c r="H16" s="27">
        <f>'[20]เย็น '!H16+'[20]เช้า '!H16+[20]บ่าย!H16</f>
        <v>0</v>
      </c>
      <c r="I16" s="27">
        <f>'[20]เย็น '!I16+'[20]เช้า '!I16+[20]บ่าย!I16</f>
        <v>0</v>
      </c>
      <c r="J16" s="27">
        <f t="shared" si="0"/>
        <v>0</v>
      </c>
      <c r="K16" s="27">
        <f>'[20]เย็น '!J16+'[20]เช้า '!J16+[20]บ่าย!J16</f>
        <v>0</v>
      </c>
      <c r="L16" s="27">
        <f>'[20]เย็น '!K16+'[20]เช้า '!K16+[20]บ่าย!K16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'[20]เย็น '!D17+'[20]เช้า '!D17+[20]บ่าย!D17</f>
        <v>0</v>
      </c>
      <c r="E17" s="27">
        <f>'[20]เย็น '!E17+'[20]เช้า '!E17+[20]บ่าย!E17</f>
        <v>0</v>
      </c>
      <c r="F17" s="27">
        <f>'[20]เย็น '!F17+'[20]เช้า '!F17+[20]บ่าย!F17</f>
        <v>0</v>
      </c>
      <c r="G17" s="27">
        <f>'[20]เย็น '!G17+'[20]เช้า '!G17+[20]บ่าย!G17</f>
        <v>0</v>
      </c>
      <c r="H17" s="27">
        <f>'[20]เย็น '!H17+'[20]เช้า '!H17+[20]บ่าย!H17</f>
        <v>0</v>
      </c>
      <c r="I17" s="27">
        <f>'[20]เย็น '!I17+'[20]เช้า '!I17+[20]บ่าย!I17</f>
        <v>0</v>
      </c>
      <c r="J17" s="27">
        <f t="shared" si="0"/>
        <v>0</v>
      </c>
      <c r="K17" s="27">
        <f>'[20]เย็น '!J17+'[20]เช้า '!J17+[20]บ่าย!J17</f>
        <v>0</v>
      </c>
      <c r="L17" s="27">
        <f>'[20]เย็น '!K17+'[20]เช้า '!K17+[20]บ่าย!K17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'[20]เย็น '!D18+'[20]เช้า '!D18+[20]บ่าย!D18</f>
        <v>0</v>
      </c>
      <c r="E18" s="27">
        <f>'[20]เย็น '!E18+'[20]เช้า '!E18+[20]บ่าย!E18</f>
        <v>0</v>
      </c>
      <c r="F18" s="27">
        <f>'[20]เย็น '!F18+'[20]เช้า '!F18+[20]บ่าย!F18</f>
        <v>0</v>
      </c>
      <c r="G18" s="27">
        <f>'[20]เย็น '!G18+'[20]เช้า '!G18+[20]บ่าย!G18</f>
        <v>0</v>
      </c>
      <c r="H18" s="27">
        <f>'[20]เย็น '!H18+'[20]เช้า '!H18+[20]บ่าย!H18</f>
        <v>0</v>
      </c>
      <c r="I18" s="27">
        <f>'[20]เย็น '!I18+'[20]เช้า '!I18+[20]บ่าย!I18</f>
        <v>0</v>
      </c>
      <c r="J18" s="27">
        <f t="shared" si="0"/>
        <v>0</v>
      </c>
      <c r="K18" s="27">
        <f>'[20]เย็น '!J18+'[20]เช้า '!J18+[20]บ่าย!J18</f>
        <v>0</v>
      </c>
      <c r="L18" s="27">
        <f>'[20]เย็น '!K18+'[20]เช้า '!K18+[20]บ่าย!K18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'[20]เย็น '!D19+'[20]เช้า '!D19+[20]บ่าย!D19</f>
        <v>0</v>
      </c>
      <c r="E19" s="27">
        <f>'[20]เย็น '!E19+'[20]เช้า '!E19+[20]บ่าย!E19</f>
        <v>0</v>
      </c>
      <c r="F19" s="27">
        <f>'[20]เย็น '!F19+'[20]เช้า '!F19+[20]บ่าย!F19</f>
        <v>0</v>
      </c>
      <c r="G19" s="27">
        <f>'[20]เย็น '!G19+'[20]เช้า '!G19+[20]บ่าย!G19</f>
        <v>0</v>
      </c>
      <c r="H19" s="27">
        <f>'[20]เย็น '!H19+'[20]เช้า '!H19+[20]บ่าย!H19</f>
        <v>0</v>
      </c>
      <c r="I19" s="27">
        <f>'[20]เย็น '!I19+'[20]เช้า '!I19+[20]บ่าย!I19</f>
        <v>0</v>
      </c>
      <c r="J19" s="27">
        <f t="shared" si="0"/>
        <v>0</v>
      </c>
      <c r="K19" s="27">
        <f>'[20]เย็น '!J19+'[20]เช้า '!J19+[20]บ่าย!J19</f>
        <v>0</v>
      </c>
      <c r="L19" s="27">
        <f>'[20]เย็น '!K19+'[20]เช้า '!K19+[20]บ่าย!K19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'[20]เย็น '!D20+'[20]เช้า '!D20+[20]บ่าย!D20</f>
        <v>0</v>
      </c>
      <c r="E20" s="27">
        <f>'[20]เย็น '!E20+'[20]เช้า '!E20+[20]บ่าย!E20</f>
        <v>0</v>
      </c>
      <c r="F20" s="27">
        <f>'[20]เย็น '!F20+'[20]เช้า '!F20+[20]บ่าย!F20</f>
        <v>0</v>
      </c>
      <c r="G20" s="27">
        <f>'[20]เย็น '!G20+'[20]เช้า '!G20+[20]บ่าย!G20</f>
        <v>0</v>
      </c>
      <c r="H20" s="27">
        <f>'[20]เย็น '!H20+'[20]เช้า '!H20+[20]บ่าย!H20</f>
        <v>0</v>
      </c>
      <c r="I20" s="27">
        <f>'[20]เย็น '!I20+'[20]เช้า '!I20+[20]บ่าย!I20</f>
        <v>0</v>
      </c>
      <c r="J20" s="27">
        <f t="shared" si="0"/>
        <v>0</v>
      </c>
      <c r="K20" s="27">
        <f>'[20]เย็น '!J20+'[20]เช้า '!J20+[20]บ่าย!J20</f>
        <v>0</v>
      </c>
      <c r="L20" s="27">
        <f>'[20]เย็น '!K20+'[20]เช้า '!K20+[20]บ่าย!K20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'[20]เย็น '!D21+'[20]เช้า '!D21+[20]บ่าย!D21</f>
        <v>0</v>
      </c>
      <c r="E21" s="27">
        <f>'[20]เย็น '!E21+'[20]เช้า '!E21+[20]บ่าย!E21</f>
        <v>0</v>
      </c>
      <c r="F21" s="27">
        <f>'[20]เย็น '!F21+'[20]เช้า '!F21+[20]บ่าย!F21</f>
        <v>0</v>
      </c>
      <c r="G21" s="27">
        <f>'[20]เย็น '!G21+'[20]เช้า '!G21+[20]บ่าย!G21</f>
        <v>0</v>
      </c>
      <c r="H21" s="27">
        <f>'[20]เย็น '!H21+'[20]เช้า '!H21+[20]บ่าย!H21</f>
        <v>0</v>
      </c>
      <c r="I21" s="27">
        <f>'[20]เย็น '!I21+'[20]เช้า '!I21+[20]บ่าย!I21</f>
        <v>0</v>
      </c>
      <c r="J21" s="27">
        <f t="shared" si="0"/>
        <v>0</v>
      </c>
      <c r="K21" s="27">
        <f>'[20]เย็น '!J21+'[20]เช้า '!J21+[20]บ่าย!J21</f>
        <v>0</v>
      </c>
      <c r="L21" s="27">
        <f>'[20]เย็น '!K21+'[20]เช้า '!K21+[20]บ่าย!K21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'[20]เย็น '!D22+'[20]เช้า '!D22+[20]บ่าย!D22</f>
        <v>0</v>
      </c>
      <c r="E22" s="27">
        <f>'[20]เย็น '!E22+'[20]เช้า '!E22+[20]บ่าย!E22</f>
        <v>0</v>
      </c>
      <c r="F22" s="27">
        <f>'[20]เย็น '!F22+'[20]เช้า '!F22+[20]บ่าย!F22</f>
        <v>0</v>
      </c>
      <c r="G22" s="27">
        <f>'[20]เย็น '!G22+'[20]เช้า '!G22+[20]บ่าย!G22</f>
        <v>0</v>
      </c>
      <c r="H22" s="27">
        <f>'[20]เย็น '!H22+'[20]เช้า '!H22+[20]บ่าย!H22</f>
        <v>0</v>
      </c>
      <c r="I22" s="27">
        <f>'[20]เย็น '!I22+'[20]เช้า '!I22+[20]บ่าย!I22</f>
        <v>0</v>
      </c>
      <c r="J22" s="27">
        <f t="shared" si="0"/>
        <v>0</v>
      </c>
      <c r="K22" s="27">
        <f>'[20]เย็น '!J22+'[20]เช้า '!J22+[20]บ่าย!J22</f>
        <v>0</v>
      </c>
      <c r="L22" s="27">
        <f>'[20]เย็น '!K22+'[20]เช้า '!K22+[20]บ่าย!K22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'[20]เย็น '!D23+'[20]เช้า '!D23+[20]บ่าย!D23</f>
        <v>0</v>
      </c>
      <c r="E23" s="27">
        <f>'[20]เย็น '!E23+'[20]เช้า '!E23+[20]บ่าย!E23</f>
        <v>0</v>
      </c>
      <c r="F23" s="27">
        <f>'[20]เย็น '!F23+'[20]เช้า '!F23+[20]บ่าย!F23</f>
        <v>0</v>
      </c>
      <c r="G23" s="27">
        <f>'[20]เย็น '!G23+'[20]เช้า '!G23+[20]บ่าย!G23</f>
        <v>0</v>
      </c>
      <c r="H23" s="27">
        <f>'[20]เย็น '!H23+'[20]เช้า '!H23+[20]บ่าย!H23</f>
        <v>0</v>
      </c>
      <c r="I23" s="27">
        <f>'[20]เย็น '!I23+'[20]เช้า '!I23+[20]บ่าย!I23</f>
        <v>0</v>
      </c>
      <c r="J23" s="27">
        <f t="shared" si="0"/>
        <v>0</v>
      </c>
      <c r="K23" s="27">
        <f>'[20]เย็น '!J23+'[20]เช้า '!J23+[20]บ่าย!J23</f>
        <v>0</v>
      </c>
      <c r="L23" s="27">
        <f>'[20]เย็น '!K23+'[20]เช้า '!K23+[20]บ่าย!K23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'[20]เย็น '!D24+'[20]เช้า '!D24+[20]บ่าย!D24</f>
        <v>0</v>
      </c>
      <c r="E24" s="27">
        <f>'[20]เย็น '!E24+'[20]เช้า '!E24+[20]บ่าย!E24</f>
        <v>0</v>
      </c>
      <c r="F24" s="27">
        <f>'[20]เย็น '!F24+'[20]เช้า '!F24+[20]บ่าย!F24</f>
        <v>0</v>
      </c>
      <c r="G24" s="27">
        <f>'[20]เย็น '!G24+'[20]เช้า '!G24+[20]บ่าย!G24</f>
        <v>0</v>
      </c>
      <c r="H24" s="27">
        <f>'[20]เย็น '!H24+'[20]เช้า '!H24+[20]บ่าย!H24</f>
        <v>0</v>
      </c>
      <c r="I24" s="27">
        <f>'[20]เย็น '!I24+'[20]เช้า '!I24+[20]บ่าย!I24</f>
        <v>0</v>
      </c>
      <c r="J24" s="27">
        <f t="shared" si="0"/>
        <v>0</v>
      </c>
      <c r="K24" s="27">
        <f>'[20]เย็น '!J24+'[20]เช้า '!J24+[20]บ่าย!J24</f>
        <v>0</v>
      </c>
      <c r="L24" s="27">
        <f>'[20]เย็น '!K24+'[20]เช้า '!K24+[20]บ่าย!K24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'[20]เย็น '!D25+'[20]เช้า '!D25+[20]บ่าย!D25</f>
        <v>0</v>
      </c>
      <c r="E25" s="27">
        <f>'[20]เย็น '!E25+'[20]เช้า '!E25+[20]บ่าย!E25</f>
        <v>1</v>
      </c>
      <c r="F25" s="27">
        <f>'[20]เย็น '!F25+'[20]เช้า '!F25+[20]บ่าย!F25</f>
        <v>13</v>
      </c>
      <c r="G25" s="27">
        <f>'[20]เย็น '!G25+'[20]เช้า '!G25+[20]บ่าย!G25</f>
        <v>1</v>
      </c>
      <c r="H25" s="27">
        <f>'[20]เย็น '!H25+'[20]เช้า '!H25+[20]บ่าย!H25</f>
        <v>0</v>
      </c>
      <c r="I25" s="27">
        <f>'[20]เย็น '!I25+'[20]เช้า '!I25+[20]บ่าย!I25</f>
        <v>0</v>
      </c>
      <c r="J25" s="27">
        <f t="shared" si="0"/>
        <v>1</v>
      </c>
      <c r="K25" s="27">
        <f>'[20]เย็น '!J25+'[20]เช้า '!J25+[20]บ่าย!J25</f>
        <v>0</v>
      </c>
      <c r="L25" s="27">
        <f>'[20]เย็น '!K25+'[20]เช้า '!K25+[20]บ่าย!K25</f>
        <v>0</v>
      </c>
      <c r="M25" s="28">
        <f t="shared" si="1"/>
        <v>15</v>
      </c>
      <c r="N25" s="21"/>
      <c r="O25" s="21"/>
      <c r="P25" s="21"/>
      <c r="Q25" s="21"/>
      <c r="R25" s="29">
        <f t="shared" si="2"/>
        <v>-15</v>
      </c>
    </row>
    <row r="26" spans="2:18" x14ac:dyDescent="0.25">
      <c r="B26" s="21">
        <v>1004055</v>
      </c>
      <c r="C26" s="26" t="s">
        <v>6</v>
      </c>
      <c r="D26" s="27">
        <f>'[20]เย็น '!D26+'[20]เช้า '!D26+[20]บ่าย!D26</f>
        <v>10</v>
      </c>
      <c r="E26" s="27">
        <f>'[20]เย็น '!E26+'[20]เช้า '!E26+[20]บ่าย!E26</f>
        <v>0</v>
      </c>
      <c r="F26" s="27">
        <f>'[20]เย็น '!F26+'[20]เช้า '!F26+[20]บ่าย!F26</f>
        <v>0</v>
      </c>
      <c r="G26" s="27">
        <f>'[20]เย็น '!G26+'[20]เช้า '!G26+[20]บ่าย!G26</f>
        <v>3</v>
      </c>
      <c r="H26" s="27">
        <f>'[20]เย็น '!H26+'[20]เช้า '!H26+[20]บ่าย!H26</f>
        <v>0</v>
      </c>
      <c r="I26" s="27">
        <f>'[20]เย็น '!I26+'[20]เช้า '!I26+[20]บ่าย!I26</f>
        <v>0</v>
      </c>
      <c r="J26" s="27">
        <f t="shared" si="0"/>
        <v>3</v>
      </c>
      <c r="K26" s="27">
        <f>'[20]เย็น '!J26+'[20]เช้า '!J26+[20]บ่าย!J26</f>
        <v>0</v>
      </c>
      <c r="L26" s="27">
        <f>'[20]เย็น '!K26+'[20]เช้า '!K26+[20]บ่าย!K26</f>
        <v>0</v>
      </c>
      <c r="M26" s="28">
        <f t="shared" si="1"/>
        <v>13</v>
      </c>
      <c r="N26" s="21"/>
      <c r="O26" s="21"/>
      <c r="P26" s="21"/>
      <c r="Q26" s="21"/>
      <c r="R26" s="29">
        <f t="shared" si="2"/>
        <v>-13</v>
      </c>
    </row>
    <row r="27" spans="2:18" x14ac:dyDescent="0.25">
      <c r="B27" s="21">
        <v>1004055</v>
      </c>
      <c r="C27" s="26" t="s">
        <v>98</v>
      </c>
      <c r="D27" s="27">
        <f>'[20]เย็น '!D27+'[20]เช้า '!D27+[20]บ่าย!D27</f>
        <v>0</v>
      </c>
      <c r="E27" s="27">
        <f>'[20]เย็น '!E27+'[20]เช้า '!E27+[20]บ่าย!E27</f>
        <v>0</v>
      </c>
      <c r="F27" s="27">
        <f>'[20]เย็น '!F27+'[20]เช้า '!F27+[20]บ่าย!F27</f>
        <v>0</v>
      </c>
      <c r="G27" s="27">
        <f>'[20]เย็น '!G27+'[20]เช้า '!G27+[20]บ่าย!G27</f>
        <v>0</v>
      </c>
      <c r="H27" s="27">
        <f>'[20]เย็น '!H27+'[20]เช้า '!H27+[20]บ่าย!H27</f>
        <v>0</v>
      </c>
      <c r="I27" s="27">
        <f>'[20]เย็น '!I27+'[20]เช้า '!I27+[20]บ่าย!I27</f>
        <v>0</v>
      </c>
      <c r="J27" s="27">
        <f t="shared" si="0"/>
        <v>0</v>
      </c>
      <c r="K27" s="27">
        <f>'[20]เย็น '!J27+'[20]เช้า '!J27+[20]บ่าย!J27</f>
        <v>0</v>
      </c>
      <c r="L27" s="27">
        <f>'[20]เย็น '!K27+'[20]เช้า '!K27+[20]บ่าย!K27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'[20]เย็น '!D28+'[20]เช้า '!D28+[20]บ่าย!D28</f>
        <v>0</v>
      </c>
      <c r="E28" s="27">
        <f>'[20]เย็น '!E28+'[20]เช้า '!E28+[20]บ่าย!E28</f>
        <v>0</v>
      </c>
      <c r="F28" s="27">
        <f>'[20]เย็น '!F28+'[20]เช้า '!F28+[20]บ่าย!F28</f>
        <v>0</v>
      </c>
      <c r="G28" s="27">
        <f>'[20]เย็น '!G28+'[20]เช้า '!G28+[20]บ่าย!G28</f>
        <v>0</v>
      </c>
      <c r="H28" s="27">
        <f>'[20]เย็น '!H28+'[20]เช้า '!H28+[20]บ่าย!H28</f>
        <v>0</v>
      </c>
      <c r="I28" s="27">
        <f>'[20]เย็น '!I28+'[20]เช้า '!I28+[20]บ่าย!I28</f>
        <v>0</v>
      </c>
      <c r="J28" s="27">
        <f t="shared" si="0"/>
        <v>0</v>
      </c>
      <c r="K28" s="27">
        <f>'[20]เย็น '!J28+'[20]เช้า '!J28+[20]บ่าย!J28</f>
        <v>0</v>
      </c>
      <c r="L28" s="27">
        <f>'[20]เย็น '!K28+'[20]เช้า '!K28+[20]บ่าย!K28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'[20]เย็น '!D29+'[20]เช้า '!D29+[20]บ่าย!D29</f>
        <v>0</v>
      </c>
      <c r="E29" s="27">
        <f>'[20]เย็น '!E29+'[20]เช้า '!E29+[20]บ่าย!E29</f>
        <v>0</v>
      </c>
      <c r="F29" s="27">
        <f>'[20]เย็น '!F29+'[20]เช้า '!F29+[20]บ่าย!F29</f>
        <v>0</v>
      </c>
      <c r="G29" s="27">
        <f>'[20]เย็น '!G29+'[20]เช้า '!G29+[20]บ่าย!G29</f>
        <v>0</v>
      </c>
      <c r="H29" s="27">
        <f>'[20]เย็น '!H29+'[20]เช้า '!H29+[20]บ่าย!H29</f>
        <v>0</v>
      </c>
      <c r="I29" s="27">
        <f>'[20]เย็น '!I29+'[20]เช้า '!I29+[20]บ่าย!I29</f>
        <v>0</v>
      </c>
      <c r="J29" s="27">
        <f t="shared" si="0"/>
        <v>0</v>
      </c>
      <c r="K29" s="27">
        <f>'[20]เย็น '!J29+'[20]เช้า '!J29+[20]บ่าย!J29</f>
        <v>0</v>
      </c>
      <c r="L29" s="27">
        <f>'[20]เย็น '!K29+'[20]เช้า '!K29+[20]บ่าย!K29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'[20]เย็น '!D30+'[20]เช้า '!D30+[20]บ่าย!D30</f>
        <v>0</v>
      </c>
      <c r="E30" s="27">
        <f>'[20]เย็น '!E30+'[20]เช้า '!E30+[20]บ่าย!E30</f>
        <v>0</v>
      </c>
      <c r="F30" s="27">
        <f>'[20]เย็น '!F30+'[20]เช้า '!F30+[20]บ่าย!F30</f>
        <v>0</v>
      </c>
      <c r="G30" s="27">
        <f>'[20]เย็น '!G30+'[20]เช้า '!G30+[20]บ่าย!G30</f>
        <v>0</v>
      </c>
      <c r="H30" s="27">
        <f>'[20]เย็น '!H30+'[20]เช้า '!H30+[20]บ่าย!H30</f>
        <v>0</v>
      </c>
      <c r="I30" s="27">
        <f>'[20]เย็น '!I30+'[20]เช้า '!I30+[20]บ่าย!I30</f>
        <v>0</v>
      </c>
      <c r="J30" s="27">
        <f t="shared" si="0"/>
        <v>0</v>
      </c>
      <c r="K30" s="27">
        <f>'[20]เย็น '!J30+'[20]เช้า '!J30+[20]บ่าย!J30</f>
        <v>0</v>
      </c>
      <c r="L30" s="27">
        <f>'[20]เย็น '!K30+'[20]เช้า '!K30+[20]บ่าย!K30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'[20]เย็น '!D31+'[20]เช้า '!D31+[20]บ่าย!D31</f>
        <v>0</v>
      </c>
      <c r="E31" s="27">
        <f>'[20]เย็น '!E31+'[20]เช้า '!E31+[20]บ่าย!E31</f>
        <v>0</v>
      </c>
      <c r="F31" s="27">
        <f>'[20]เย็น '!F31+'[20]เช้า '!F31+[20]บ่าย!F31</f>
        <v>0</v>
      </c>
      <c r="G31" s="27">
        <f>'[20]เย็น '!G31+'[20]เช้า '!G31+[20]บ่าย!G31</f>
        <v>0</v>
      </c>
      <c r="H31" s="27">
        <f>'[20]เย็น '!H31+'[20]เช้า '!H31+[20]บ่าย!H31</f>
        <v>0</v>
      </c>
      <c r="I31" s="27">
        <f>'[20]เย็น '!I31+'[20]เช้า '!I31+[20]บ่าย!I31</f>
        <v>0</v>
      </c>
      <c r="J31" s="27">
        <f t="shared" si="0"/>
        <v>0</v>
      </c>
      <c r="K31" s="27">
        <f>'[20]เย็น '!J31+'[20]เช้า '!J31+[20]บ่าย!J31</f>
        <v>0</v>
      </c>
      <c r="L31" s="27">
        <f>'[20]เย็น '!K31+'[20]เช้า '!K31+[20]บ่าย!K31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'[20]เย็น '!D32+'[20]เช้า '!D32+[20]บ่าย!D32</f>
        <v>0</v>
      </c>
      <c r="E32" s="27">
        <f>'[20]เย็น '!E32+'[20]เช้า '!E32+[20]บ่าย!E32</f>
        <v>0</v>
      </c>
      <c r="F32" s="27">
        <f>'[20]เย็น '!F32+'[20]เช้า '!F32+[20]บ่าย!F32</f>
        <v>0</v>
      </c>
      <c r="G32" s="27">
        <f>'[20]เย็น '!G32+'[20]เช้า '!G32+[20]บ่าย!G32</f>
        <v>0</v>
      </c>
      <c r="H32" s="27">
        <f>'[20]เย็น '!H32+'[20]เช้า '!H32+[20]บ่าย!H32</f>
        <v>0</v>
      </c>
      <c r="I32" s="27">
        <f>'[20]เย็น '!I32+'[20]เช้า '!I32+[20]บ่าย!I32</f>
        <v>0</v>
      </c>
      <c r="J32" s="27">
        <f t="shared" si="0"/>
        <v>0</v>
      </c>
      <c r="K32" s="27">
        <f>'[20]เย็น '!J32+'[20]เช้า '!J32+[20]บ่าย!J32</f>
        <v>0</v>
      </c>
      <c r="L32" s="27">
        <f>'[20]เย็น '!K32+'[20]เช้า '!K32+[20]บ่าย!K32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'[20]เย็น '!D33+'[20]เช้า '!D33+[20]บ่าย!D33</f>
        <v>0</v>
      </c>
      <c r="E33" s="27">
        <f>'[20]เย็น '!E33+'[20]เช้า '!E33+[20]บ่าย!E33</f>
        <v>0</v>
      </c>
      <c r="F33" s="27">
        <f>'[20]เย็น '!F33+'[20]เช้า '!F33+[20]บ่าย!F33</f>
        <v>0</v>
      </c>
      <c r="G33" s="27">
        <f>'[20]เย็น '!G33+'[20]เช้า '!G33+[20]บ่าย!G33</f>
        <v>0</v>
      </c>
      <c r="H33" s="27">
        <f>'[20]เย็น '!H33+'[20]เช้า '!H33+[20]บ่าย!H33</f>
        <v>0</v>
      </c>
      <c r="I33" s="27">
        <f>'[20]เย็น '!I33+'[20]เช้า '!I33+[20]บ่าย!I33</f>
        <v>0</v>
      </c>
      <c r="J33" s="27">
        <f t="shared" si="0"/>
        <v>0</v>
      </c>
      <c r="K33" s="27">
        <f>'[20]เย็น '!J33+'[20]เช้า '!J33+[20]บ่าย!J33</f>
        <v>0</v>
      </c>
      <c r="L33" s="27">
        <f>'[20]เย็น '!K33+'[20]เช้า '!K33+[20]บ่าย!K33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'[20]เย็น '!D34+'[20]เช้า '!D34+[20]บ่าย!D34</f>
        <v>0</v>
      </c>
      <c r="E34" s="27">
        <f>'[20]เย็น '!E34+'[20]เช้า '!E34+[20]บ่าย!E34</f>
        <v>0</v>
      </c>
      <c r="F34" s="27">
        <f>'[20]เย็น '!F34+'[20]เช้า '!F34+[20]บ่าย!F34</f>
        <v>0</v>
      </c>
      <c r="G34" s="27">
        <f>'[20]เย็น '!G34+'[20]เช้า '!G34+[20]บ่าย!G34</f>
        <v>0</v>
      </c>
      <c r="H34" s="27">
        <f>'[20]เย็น '!H34+'[20]เช้า '!H34+[20]บ่าย!H34</f>
        <v>0</v>
      </c>
      <c r="I34" s="27">
        <f>'[20]เย็น '!I34+'[20]เช้า '!I34+[20]บ่าย!I34</f>
        <v>0</v>
      </c>
      <c r="J34" s="27">
        <f t="shared" si="0"/>
        <v>0</v>
      </c>
      <c r="K34" s="27">
        <f>'[20]เย็น '!J34+'[20]เช้า '!J34+[20]บ่าย!J34</f>
        <v>0</v>
      </c>
      <c r="L34" s="27">
        <f>'[20]เย็น '!K34+'[20]เช้า '!K34+[20]บ่าย!K34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'[20]เย็น '!D35+'[20]เช้า '!D35+[20]บ่าย!D35</f>
        <v>0</v>
      </c>
      <c r="E35" s="27">
        <f>'[20]เย็น '!E35+'[20]เช้า '!E35+[20]บ่าย!E35</f>
        <v>0</v>
      </c>
      <c r="F35" s="27">
        <f>'[20]เย็น '!F35+'[20]เช้า '!F35+[20]บ่าย!F35</f>
        <v>0</v>
      </c>
      <c r="G35" s="27">
        <f>'[20]เย็น '!G35+'[20]เช้า '!G35+[20]บ่าย!G35</f>
        <v>0</v>
      </c>
      <c r="H35" s="27">
        <f>'[20]เย็น '!H35+'[20]เช้า '!H35+[20]บ่าย!H35</f>
        <v>0</v>
      </c>
      <c r="I35" s="27">
        <f>'[20]เย็น '!I35+'[20]เช้า '!I35+[20]บ่าย!I35</f>
        <v>0</v>
      </c>
      <c r="J35" s="27">
        <f t="shared" si="0"/>
        <v>0</v>
      </c>
      <c r="K35" s="27">
        <f>'[20]เย็น '!J35+'[20]เช้า '!J35+[20]บ่าย!J35</f>
        <v>0</v>
      </c>
      <c r="L35" s="27">
        <f>'[20]เย็น '!K35+'[20]เช้า '!K35+[20]บ่าย!K35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'[20]เย็น '!D36+'[20]เช้า '!D36+[20]บ่าย!D36</f>
        <v>0</v>
      </c>
      <c r="E36" s="27">
        <f>'[20]เย็น '!E36+'[20]เช้า '!E36+[20]บ่าย!E36</f>
        <v>0</v>
      </c>
      <c r="F36" s="27">
        <f>'[20]เย็น '!F36+'[20]เช้า '!F36+[20]บ่าย!F36</f>
        <v>0</v>
      </c>
      <c r="G36" s="27">
        <f>'[20]เย็น '!G36+'[20]เช้า '!G36+[20]บ่าย!G36</f>
        <v>0</v>
      </c>
      <c r="H36" s="27">
        <f>'[20]เย็น '!H36+'[20]เช้า '!H36+[20]บ่าย!H36</f>
        <v>0</v>
      </c>
      <c r="I36" s="27">
        <f>'[20]เย็น '!I36+'[20]เช้า '!I36+[20]บ่าย!I36</f>
        <v>0</v>
      </c>
      <c r="J36" s="27">
        <f t="shared" si="0"/>
        <v>0</v>
      </c>
      <c r="K36" s="27">
        <f>'[20]เย็น '!J36+'[20]เช้า '!J36+[20]บ่าย!J36</f>
        <v>0</v>
      </c>
      <c r="L36" s="27">
        <f>'[20]เย็น '!K36+'[20]เช้า '!K36+[20]บ่าย!K36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'[20]เย็น '!D37+'[20]เช้า '!D37+[20]บ่าย!D37</f>
        <v>0</v>
      </c>
      <c r="E37" s="27">
        <f>'[20]เย็น '!E37+'[20]เช้า '!E37+[20]บ่าย!E37</f>
        <v>0</v>
      </c>
      <c r="F37" s="27">
        <f>'[20]เย็น '!F37+'[20]เช้า '!F37+[20]บ่าย!F37</f>
        <v>0</v>
      </c>
      <c r="G37" s="27">
        <f>'[20]เย็น '!G37+'[20]เช้า '!G37+[20]บ่าย!G37</f>
        <v>0</v>
      </c>
      <c r="H37" s="27">
        <f>'[20]เย็น '!H37+'[20]เช้า '!H37+[20]บ่าย!H37</f>
        <v>0</v>
      </c>
      <c r="I37" s="27">
        <f>'[20]เย็น '!I37+'[20]เช้า '!I37+[20]บ่าย!I37</f>
        <v>0</v>
      </c>
      <c r="J37" s="27">
        <f t="shared" si="0"/>
        <v>0</v>
      </c>
      <c r="K37" s="27">
        <f>'[20]เย็น '!J37+'[20]เช้า '!J37+[20]บ่าย!J37</f>
        <v>0</v>
      </c>
      <c r="L37" s="27">
        <f>'[20]เย็น '!K37+'[20]เช้า '!K37+[20]บ่าย!K37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'[20]เย็น '!D38+'[20]เช้า '!D38+[20]บ่าย!D38</f>
        <v>0</v>
      </c>
      <c r="E38" s="27">
        <f>'[20]เย็น '!E38+'[20]เช้า '!E38+[20]บ่าย!E38</f>
        <v>0</v>
      </c>
      <c r="F38" s="27">
        <f>'[20]เย็น '!F38+'[20]เช้า '!F38+[20]บ่าย!F38</f>
        <v>0</v>
      </c>
      <c r="G38" s="27">
        <f>'[20]เย็น '!G38+'[20]เช้า '!G38+[20]บ่าย!G38</f>
        <v>0</v>
      </c>
      <c r="H38" s="27">
        <f>'[20]เย็น '!H38+'[20]เช้า '!H38+[20]บ่าย!H38</f>
        <v>0</v>
      </c>
      <c r="I38" s="27">
        <f>'[20]เย็น '!I38+'[20]เช้า '!I38+[20]บ่าย!I38</f>
        <v>0</v>
      </c>
      <c r="J38" s="27">
        <f t="shared" si="0"/>
        <v>0</v>
      </c>
      <c r="K38" s="27">
        <f>'[20]เย็น '!J38+'[20]เช้า '!J38+[20]บ่าย!J38</f>
        <v>0</v>
      </c>
      <c r="L38" s="27">
        <f>'[20]เย็น '!K38+'[20]เช้า '!K38+[20]บ่าย!K38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'[20]เย็น '!D39+'[20]เช้า '!D39+[20]บ่าย!D39</f>
        <v>0</v>
      </c>
      <c r="E39" s="27">
        <f>'[20]เย็น '!E39+'[20]เช้า '!E39+[20]บ่าย!E39</f>
        <v>0</v>
      </c>
      <c r="F39" s="27">
        <f>'[20]เย็น '!F39+'[20]เช้า '!F39+[20]บ่าย!F39</f>
        <v>0</v>
      </c>
      <c r="G39" s="27">
        <f>'[20]เย็น '!G39+'[20]เช้า '!G39+[20]บ่าย!G39</f>
        <v>0</v>
      </c>
      <c r="H39" s="27">
        <f>'[20]เย็น '!H39+'[20]เช้า '!H39+[20]บ่าย!H39</f>
        <v>0</v>
      </c>
      <c r="I39" s="27">
        <f>'[20]เย็น '!I39+'[20]เช้า '!I39+[20]บ่าย!I39</f>
        <v>0</v>
      </c>
      <c r="J39" s="27">
        <f t="shared" si="0"/>
        <v>0</v>
      </c>
      <c r="K39" s="27">
        <f>'[20]เย็น '!J39+'[20]เช้า '!J39+[20]บ่าย!J39</f>
        <v>0</v>
      </c>
      <c r="L39" s="27">
        <f>'[20]เย็น '!K39+'[20]เช้า '!K39+[20]บ่าย!K39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'[20]เย็น '!D40+'[20]เช้า '!D40+[20]บ่าย!D40</f>
        <v>0</v>
      </c>
      <c r="E40" s="27">
        <f>'[20]เย็น '!E40+'[20]เช้า '!E40+[20]บ่าย!E40</f>
        <v>0</v>
      </c>
      <c r="F40" s="27">
        <f>'[20]เย็น '!F40+'[20]เช้า '!F40+[20]บ่าย!F40</f>
        <v>0</v>
      </c>
      <c r="G40" s="27">
        <f>'[20]เย็น '!G40+'[20]เช้า '!G40+[20]บ่าย!G40</f>
        <v>0</v>
      </c>
      <c r="H40" s="27">
        <f>'[20]เย็น '!H40+'[20]เช้า '!H40+[20]บ่าย!H40</f>
        <v>0</v>
      </c>
      <c r="I40" s="27">
        <f>'[20]เย็น '!I40+'[20]เช้า '!I40+[20]บ่าย!I40</f>
        <v>0</v>
      </c>
      <c r="J40" s="27">
        <f t="shared" si="0"/>
        <v>0</v>
      </c>
      <c r="K40" s="27">
        <f>'[20]เย็น '!J40+'[20]เช้า '!J40+[20]บ่าย!J40</f>
        <v>0</v>
      </c>
      <c r="L40" s="27">
        <f>'[20]เย็น '!K40+'[20]เช้า '!K40+[20]บ่าย!K40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'[20]เย็น '!D41+'[20]เช้า '!D41+[20]บ่าย!D41</f>
        <v>0</v>
      </c>
      <c r="E41" s="27">
        <f>'[20]เย็น '!E41+'[20]เช้า '!E41+[20]บ่าย!E41</f>
        <v>0</v>
      </c>
      <c r="F41" s="27">
        <f>'[20]เย็น '!F41+'[20]เช้า '!F41+[20]บ่าย!F41</f>
        <v>0</v>
      </c>
      <c r="G41" s="27">
        <f>'[20]เย็น '!G41+'[20]เช้า '!G41+[20]บ่าย!G41</f>
        <v>0</v>
      </c>
      <c r="H41" s="27">
        <f>'[20]เย็น '!H41+'[20]เช้า '!H41+[20]บ่าย!H41</f>
        <v>0</v>
      </c>
      <c r="I41" s="27">
        <f>'[20]เย็น '!I41+'[20]เช้า '!I41+[20]บ่าย!I41</f>
        <v>0</v>
      </c>
      <c r="J41" s="27">
        <f t="shared" si="0"/>
        <v>0</v>
      </c>
      <c r="K41" s="27">
        <f>'[20]เย็น '!J41+'[20]เช้า '!J41+[20]บ่าย!J41</f>
        <v>0</v>
      </c>
      <c r="L41" s="27">
        <f>'[20]เย็น '!K41+'[20]เช้า '!K41+[20]บ่าย!K41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'[20]เย็น '!D42+'[20]เช้า '!D42+[20]บ่าย!D42</f>
        <v>0</v>
      </c>
      <c r="E42" s="27">
        <f>'[20]เย็น '!E42+'[20]เช้า '!E42+[20]บ่าย!E42</f>
        <v>0</v>
      </c>
      <c r="F42" s="27">
        <f>'[20]เย็น '!F42+'[20]เช้า '!F42+[20]บ่าย!F42</f>
        <v>0</v>
      </c>
      <c r="G42" s="27">
        <f>'[20]เย็น '!G42+'[20]เช้า '!G42+[20]บ่าย!G42</f>
        <v>0</v>
      </c>
      <c r="H42" s="27">
        <f>'[20]เย็น '!H42+'[20]เช้า '!H42+[20]บ่าย!H42</f>
        <v>0</v>
      </c>
      <c r="I42" s="27">
        <f>'[20]เย็น '!I42+'[20]เช้า '!I42+[20]บ่าย!I42</f>
        <v>0</v>
      </c>
      <c r="J42" s="27">
        <f t="shared" si="0"/>
        <v>0</v>
      </c>
      <c r="K42" s="27">
        <f>'[20]เย็น '!J42+'[20]เช้า '!J42+[20]บ่าย!J42</f>
        <v>0</v>
      </c>
      <c r="L42" s="27">
        <f>'[20]เย็น '!K42+'[20]เช้า '!K42+[20]บ่าย!K42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'[20]เย็น '!D43+'[20]เช้า '!D43+[20]บ่าย!D43</f>
        <v>0</v>
      </c>
      <c r="E43" s="27">
        <f>'[20]เย็น '!E43+'[20]เช้า '!E43+[20]บ่าย!E43</f>
        <v>0</v>
      </c>
      <c r="F43" s="27">
        <f>'[20]เย็น '!F43+'[20]เช้า '!F43+[20]บ่าย!F43</f>
        <v>0</v>
      </c>
      <c r="G43" s="27">
        <f>'[20]เย็น '!G43+'[20]เช้า '!G43+[20]บ่าย!G43</f>
        <v>0</v>
      </c>
      <c r="H43" s="27">
        <f>'[20]เย็น '!H43+'[20]เช้า '!H43+[20]บ่าย!H43</f>
        <v>0</v>
      </c>
      <c r="I43" s="27">
        <f>'[20]เย็น '!I43+'[20]เช้า '!I43+[20]บ่าย!I43</f>
        <v>0</v>
      </c>
      <c r="J43" s="27">
        <f t="shared" si="0"/>
        <v>0</v>
      </c>
      <c r="K43" s="27">
        <f>'[20]เย็น '!J43+'[20]เช้า '!J43+[20]บ่าย!J43</f>
        <v>0</v>
      </c>
      <c r="L43" s="27">
        <f>'[20]เย็น '!K43+'[20]เช้า '!K43+[20]บ่าย!K43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'[20]เย็น '!D44+'[20]เช้า '!D44+[20]บ่าย!D44</f>
        <v>0</v>
      </c>
      <c r="E44" s="27">
        <f>'[20]เย็น '!E44+'[20]เช้า '!E44+[20]บ่าย!E44</f>
        <v>0</v>
      </c>
      <c r="F44" s="27">
        <f>'[20]เย็น '!F44+'[20]เช้า '!F44+[20]บ่าย!F44</f>
        <v>0</v>
      </c>
      <c r="G44" s="27">
        <f>'[20]เย็น '!G44+'[20]เช้า '!G44+[20]บ่าย!G44</f>
        <v>0</v>
      </c>
      <c r="H44" s="27">
        <f>'[20]เย็น '!H44+'[20]เช้า '!H44+[20]บ่าย!H44</f>
        <v>0</v>
      </c>
      <c r="I44" s="27">
        <f>'[20]เย็น '!I44+'[20]เช้า '!I44+[20]บ่าย!I44</f>
        <v>0</v>
      </c>
      <c r="J44" s="27">
        <f t="shared" si="0"/>
        <v>0</v>
      </c>
      <c r="K44" s="27">
        <f>'[20]เย็น '!J44+'[20]เช้า '!J44+[20]บ่าย!J44</f>
        <v>0</v>
      </c>
      <c r="L44" s="27">
        <f>'[20]เย็น '!K44+'[20]เช้า '!K44+[20]บ่าย!K44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'[20]เย็น '!D45+'[20]เช้า '!D45+[20]บ่าย!D45</f>
        <v>0</v>
      </c>
      <c r="E45" s="27">
        <f>'[20]เย็น '!E45+'[20]เช้า '!E45+[20]บ่าย!E45</f>
        <v>0</v>
      </c>
      <c r="F45" s="27">
        <f>'[20]เย็น '!F45+'[20]เช้า '!F45+[20]บ่าย!F45</f>
        <v>0</v>
      </c>
      <c r="G45" s="27">
        <f>'[20]เย็น '!G45+'[20]เช้า '!G45+[20]บ่าย!G45</f>
        <v>0</v>
      </c>
      <c r="H45" s="27">
        <f>'[20]เย็น '!H45+'[20]เช้า '!H45+[20]บ่าย!H45</f>
        <v>0</v>
      </c>
      <c r="I45" s="27">
        <f>'[20]เย็น '!I45+'[20]เช้า '!I45+[20]บ่าย!I45</f>
        <v>0</v>
      </c>
      <c r="J45" s="27">
        <f t="shared" si="0"/>
        <v>0</v>
      </c>
      <c r="K45" s="27">
        <f>'[20]เย็น '!J45+'[20]เช้า '!J45+[20]บ่าย!J45</f>
        <v>0</v>
      </c>
      <c r="L45" s="27">
        <f>'[20]เย็น '!K45+'[20]เช้า '!K45+[20]บ่าย!K45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'[20]เย็น '!D46+'[20]เช้า '!D46+[20]บ่าย!D46</f>
        <v>0</v>
      </c>
      <c r="E46" s="27">
        <f>'[20]เย็น '!E46+'[20]เช้า '!E46+[20]บ่าย!E46</f>
        <v>0</v>
      </c>
      <c r="F46" s="27">
        <f>'[20]เย็น '!F46+'[20]เช้า '!F46+[20]บ่าย!F46</f>
        <v>0</v>
      </c>
      <c r="G46" s="27">
        <f>'[20]เย็น '!G46+'[20]เช้า '!G46+[20]บ่าย!G46</f>
        <v>0</v>
      </c>
      <c r="H46" s="27">
        <f>'[20]เย็น '!H46+'[20]เช้า '!H46+[20]บ่าย!H46</f>
        <v>0</v>
      </c>
      <c r="I46" s="27">
        <f>'[20]เย็น '!I46+'[20]เช้า '!I46+[20]บ่าย!I46</f>
        <v>0</v>
      </c>
      <c r="J46" s="27">
        <f t="shared" si="0"/>
        <v>0</v>
      </c>
      <c r="K46" s="27">
        <f>'[20]เย็น '!J46+'[20]เช้า '!J46+[20]บ่าย!J46</f>
        <v>0</v>
      </c>
      <c r="L46" s="27">
        <f>'[20]เย็น '!K46+'[20]เช้า '!K46+[20]บ่าย!K46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'[20]เย็น '!D47+'[20]เช้า '!D47+[20]บ่าย!D47</f>
        <v>0</v>
      </c>
      <c r="E47" s="27">
        <f>'[20]เย็น '!E47+'[20]เช้า '!E47+[20]บ่าย!E47</f>
        <v>0</v>
      </c>
      <c r="F47" s="27">
        <f>'[20]เย็น '!F47+'[20]เช้า '!F47+[20]บ่าย!F47</f>
        <v>0</v>
      </c>
      <c r="G47" s="27">
        <f>'[20]เย็น '!G47+'[20]เช้า '!G47+[20]บ่าย!G47</f>
        <v>0</v>
      </c>
      <c r="H47" s="27">
        <f>'[20]เย็น '!H47+'[20]เช้า '!H47+[20]บ่าย!H47</f>
        <v>0</v>
      </c>
      <c r="I47" s="27">
        <f>'[20]เย็น '!I47+'[20]เช้า '!I47+[20]บ่าย!I47</f>
        <v>0</v>
      </c>
      <c r="J47" s="27">
        <f t="shared" si="0"/>
        <v>0</v>
      </c>
      <c r="K47" s="27">
        <f>'[20]เย็น '!J47+'[20]เช้า '!J47+[20]บ่าย!J47</f>
        <v>0</v>
      </c>
      <c r="L47" s="27">
        <f>'[20]เย็น '!K47+'[20]เช้า '!K47+[20]บ่าย!K47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'[20]เย็น '!D48+'[20]เช้า '!D48+[20]บ่าย!D48</f>
        <v>0</v>
      </c>
      <c r="E48" s="27">
        <f>'[20]เย็น '!E48+'[20]เช้า '!E48+[20]บ่าย!E48</f>
        <v>0</v>
      </c>
      <c r="F48" s="27">
        <f>'[20]เย็น '!F48+'[20]เช้า '!F48+[20]บ่าย!F48</f>
        <v>0</v>
      </c>
      <c r="G48" s="27">
        <f>'[20]เย็น '!G48+'[20]เช้า '!G48+[20]บ่าย!G48</f>
        <v>0</v>
      </c>
      <c r="H48" s="27">
        <f>'[20]เย็น '!H48+'[20]เช้า '!H48+[20]บ่าย!H48</f>
        <v>0</v>
      </c>
      <c r="I48" s="27">
        <f>'[20]เย็น '!I48+'[20]เช้า '!I48+[20]บ่าย!I48</f>
        <v>0</v>
      </c>
      <c r="J48" s="27">
        <f t="shared" si="0"/>
        <v>0</v>
      </c>
      <c r="K48" s="27">
        <f>'[20]เย็น '!J48+'[20]เช้า '!J48+[20]บ่าย!J48</f>
        <v>0</v>
      </c>
      <c r="L48" s="27">
        <f>'[20]เย็น '!K48+'[20]เช้า '!K48+[20]บ่าย!K48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'[20]เย็น '!D49+'[20]เช้า '!D49+[20]บ่าย!D49</f>
        <v>0</v>
      </c>
      <c r="E49" s="27">
        <f>'[20]เย็น '!E49+'[20]เช้า '!E49+[20]บ่าย!E49</f>
        <v>0</v>
      </c>
      <c r="F49" s="27">
        <f>'[20]เย็น '!F49+'[20]เช้า '!F49+[20]บ่าย!F49</f>
        <v>0</v>
      </c>
      <c r="G49" s="27">
        <f>'[20]เย็น '!G49+'[20]เช้า '!G49+[20]บ่าย!G49</f>
        <v>0</v>
      </c>
      <c r="H49" s="27">
        <f>'[20]เย็น '!H49+'[20]เช้า '!H49+[20]บ่าย!H49</f>
        <v>0</v>
      </c>
      <c r="I49" s="27">
        <f>'[20]เย็น '!I49+'[20]เช้า '!I49+[20]บ่าย!I49</f>
        <v>0</v>
      </c>
      <c r="J49" s="27">
        <f t="shared" si="0"/>
        <v>0</v>
      </c>
      <c r="K49" s="27">
        <f>'[20]เย็น '!J49+'[20]เช้า '!J49+[20]บ่าย!J49</f>
        <v>0</v>
      </c>
      <c r="L49" s="27">
        <f>'[20]เย็น '!K49+'[20]เช้า '!K49+[20]บ่าย!K49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'[20]เย็น '!D50+'[20]เช้า '!D50+[20]บ่าย!D50</f>
        <v>0</v>
      </c>
      <c r="E50" s="27">
        <f>'[20]เย็น '!E50+'[20]เช้า '!E50+[20]บ่าย!E50</f>
        <v>0</v>
      </c>
      <c r="F50" s="27">
        <f>'[20]เย็น '!F50+'[20]เช้า '!F50+[20]บ่าย!F50</f>
        <v>0</v>
      </c>
      <c r="G50" s="27">
        <f>'[20]เย็น '!G50+'[20]เช้า '!G50+[20]บ่าย!G50</f>
        <v>0</v>
      </c>
      <c r="H50" s="27">
        <f>'[20]เย็น '!H50+'[20]เช้า '!H50+[20]บ่าย!H50</f>
        <v>0</v>
      </c>
      <c r="I50" s="27">
        <f>'[20]เย็น '!I50+'[20]เช้า '!I50+[20]บ่าย!I50</f>
        <v>0</v>
      </c>
      <c r="J50" s="27">
        <f t="shared" si="0"/>
        <v>0</v>
      </c>
      <c r="K50" s="27">
        <f>'[20]เย็น '!J50+'[20]เช้า '!J50+[20]บ่าย!J50</f>
        <v>0</v>
      </c>
      <c r="L50" s="27">
        <f>'[20]เย็น '!K50+'[20]เช้า '!K50+[20]บ่าย!K50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'[20]เย็น '!D51+'[20]เช้า '!D51+[20]บ่าย!D51</f>
        <v>0</v>
      </c>
      <c r="E51" s="27">
        <f>'[20]เย็น '!E51+'[20]เช้า '!E51+[20]บ่าย!E51</f>
        <v>0</v>
      </c>
      <c r="F51" s="27">
        <f>'[20]เย็น '!F51+'[20]เช้า '!F51+[20]บ่าย!F51</f>
        <v>0</v>
      </c>
      <c r="G51" s="27">
        <f>'[20]เย็น '!G51+'[20]เช้า '!G51+[20]บ่าย!G51</f>
        <v>0</v>
      </c>
      <c r="H51" s="27">
        <f>'[20]เย็น '!H51+'[20]เช้า '!H51+[20]บ่าย!H51</f>
        <v>0</v>
      </c>
      <c r="I51" s="27">
        <f>'[20]เย็น '!I51+'[20]เช้า '!I51+[20]บ่าย!I51</f>
        <v>0</v>
      </c>
      <c r="J51" s="27">
        <f t="shared" si="0"/>
        <v>0</v>
      </c>
      <c r="K51" s="27">
        <f>'[20]เย็น '!J51+'[20]เช้า '!J51+[20]บ่าย!J51</f>
        <v>0</v>
      </c>
      <c r="L51" s="27">
        <f>'[20]เย็น '!K51+'[20]เช้า '!K51+[20]บ่าย!K51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'[20]เย็น '!D52+'[20]เช้า '!D52+[20]บ่าย!D52</f>
        <v>0</v>
      </c>
      <c r="E52" s="27">
        <f>'[20]เย็น '!E52+'[20]เช้า '!E52+[20]บ่าย!E52</f>
        <v>0</v>
      </c>
      <c r="F52" s="27">
        <f>'[20]เย็น '!F52+'[20]เช้า '!F52+[20]บ่าย!F52</f>
        <v>0</v>
      </c>
      <c r="G52" s="27">
        <f>'[20]เย็น '!G52+'[20]เช้า '!G52+[20]บ่าย!G52</f>
        <v>0</v>
      </c>
      <c r="H52" s="27">
        <f>'[20]เย็น '!H52+'[20]เช้า '!H52+[20]บ่าย!H52</f>
        <v>0</v>
      </c>
      <c r="I52" s="27">
        <f>'[20]เย็น '!I52+'[20]เช้า '!I52+[20]บ่าย!I52</f>
        <v>0</v>
      </c>
      <c r="J52" s="27">
        <f t="shared" si="0"/>
        <v>0</v>
      </c>
      <c r="K52" s="27">
        <f>'[20]เย็น '!J52+'[20]เช้า '!J52+[20]บ่าย!J52</f>
        <v>0</v>
      </c>
      <c r="L52" s="27">
        <f>'[20]เย็น '!K52+'[20]เช้า '!K52+[20]บ่าย!K52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'[20]เย็น '!D53+'[20]เช้า '!D53+[20]บ่าย!D53</f>
        <v>0</v>
      </c>
      <c r="E53" s="27">
        <f>'[20]เย็น '!E53+'[20]เช้า '!E53+[20]บ่าย!E53</f>
        <v>0</v>
      </c>
      <c r="F53" s="27">
        <f>'[20]เย็น '!F53+'[20]เช้า '!F53+[20]บ่าย!F53</f>
        <v>0</v>
      </c>
      <c r="G53" s="27">
        <f>'[20]เย็น '!G53+'[20]เช้า '!G53+[20]บ่าย!G53</f>
        <v>0</v>
      </c>
      <c r="H53" s="27">
        <f>'[20]เย็น '!H53+'[20]เช้า '!H53+[20]บ่าย!H53</f>
        <v>0</v>
      </c>
      <c r="I53" s="27">
        <f>'[20]เย็น '!I53+'[20]เช้า '!I53+[20]บ่าย!I53</f>
        <v>0</v>
      </c>
      <c r="J53" s="27">
        <f t="shared" si="0"/>
        <v>0</v>
      </c>
      <c r="K53" s="27">
        <f>'[20]เย็น '!J53+'[20]เช้า '!J53+[20]บ่าย!J53</f>
        <v>0</v>
      </c>
      <c r="L53" s="27">
        <f>'[20]เย็น '!K53+'[20]เช้า '!K53+[20]บ่าย!K53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'[20]เย็น '!D54+'[20]เช้า '!D54+[20]บ่าย!D54</f>
        <v>0</v>
      </c>
      <c r="E54" s="27">
        <f>'[20]เย็น '!E54+'[20]เช้า '!E54+[20]บ่าย!E54</f>
        <v>0</v>
      </c>
      <c r="F54" s="27">
        <f>'[20]เย็น '!F54+'[20]เช้า '!F54+[20]บ่าย!F54</f>
        <v>0</v>
      </c>
      <c r="G54" s="27">
        <f>'[20]เย็น '!G54+'[20]เช้า '!G54+[20]บ่าย!G54</f>
        <v>0</v>
      </c>
      <c r="H54" s="27">
        <f>'[20]เย็น '!H54+'[20]เช้า '!H54+[20]บ่าย!H54</f>
        <v>0</v>
      </c>
      <c r="I54" s="27">
        <f>'[20]เย็น '!I54+'[20]เช้า '!I54+[20]บ่าย!I54</f>
        <v>0</v>
      </c>
      <c r="J54" s="27">
        <f t="shared" si="0"/>
        <v>0</v>
      </c>
      <c r="K54" s="27">
        <f>'[20]เย็น '!J54+'[20]เช้า '!J54+[20]บ่าย!J54</f>
        <v>0</v>
      </c>
      <c r="L54" s="27">
        <f>'[20]เย็น '!K54+'[20]เช้า '!K54+[20]บ่าย!K54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'[20]เย็น '!D55+'[20]เช้า '!D55+[20]บ่าย!D55</f>
        <v>0</v>
      </c>
      <c r="E55" s="27">
        <f>'[20]เย็น '!E55+'[20]เช้า '!E55+[20]บ่าย!E55</f>
        <v>0</v>
      </c>
      <c r="F55" s="27">
        <f>'[20]เย็น '!F55+'[20]เช้า '!F55+[20]บ่าย!F55</f>
        <v>0</v>
      </c>
      <c r="G55" s="27">
        <f>'[20]เย็น '!G55+'[20]เช้า '!G55+[20]บ่าย!G55</f>
        <v>0</v>
      </c>
      <c r="H55" s="27">
        <f>'[20]เย็น '!H55+'[20]เช้า '!H55+[20]บ่าย!H55</f>
        <v>0</v>
      </c>
      <c r="I55" s="27">
        <f>'[20]เย็น '!I55+'[20]เช้า '!I55+[20]บ่าย!I55</f>
        <v>0</v>
      </c>
      <c r="J55" s="27">
        <f t="shared" si="0"/>
        <v>0</v>
      </c>
      <c r="K55" s="27">
        <f>'[20]เย็น '!J55+'[20]เช้า '!J55+[20]บ่าย!J55</f>
        <v>0</v>
      </c>
      <c r="L55" s="27">
        <f>'[20]เย็น '!K55+'[20]เช้า '!K55+[20]บ่าย!K55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'[20]เย็น '!D56+'[20]เช้า '!D56+[20]บ่าย!D56</f>
        <v>0</v>
      </c>
      <c r="E56" s="27">
        <f>'[20]เย็น '!E56+'[20]เช้า '!E56+[20]บ่าย!E56</f>
        <v>0</v>
      </c>
      <c r="F56" s="27">
        <f>'[20]เย็น '!F56+'[20]เช้า '!F56+[20]บ่าย!F56</f>
        <v>0</v>
      </c>
      <c r="G56" s="27">
        <f>'[20]เย็น '!G56+'[20]เช้า '!G56+[20]บ่าย!G56</f>
        <v>0</v>
      </c>
      <c r="H56" s="27">
        <f>'[20]เย็น '!H56+'[20]เช้า '!H56+[20]บ่าย!H56</f>
        <v>0</v>
      </c>
      <c r="I56" s="27">
        <f>'[20]เย็น '!I56+'[20]เช้า '!I56+[20]บ่าย!I56</f>
        <v>0</v>
      </c>
      <c r="J56" s="27">
        <f t="shared" si="0"/>
        <v>0</v>
      </c>
      <c r="K56" s="27">
        <f>'[20]เย็น '!J56+'[20]เช้า '!J56+[20]บ่าย!J56</f>
        <v>0</v>
      </c>
      <c r="L56" s="27">
        <f>'[20]เย็น '!K56+'[20]เช้า '!K56+[20]บ่าย!K56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'[20]เย็น '!D57+'[20]เช้า '!D57+[20]บ่าย!D57</f>
        <v>0</v>
      </c>
      <c r="E57" s="27">
        <f>'[20]เย็น '!E57+'[20]เช้า '!E57+[20]บ่าย!E57</f>
        <v>0</v>
      </c>
      <c r="F57" s="27">
        <f>'[20]เย็น '!F57+'[20]เช้า '!F57+[20]บ่าย!F57</f>
        <v>0</v>
      </c>
      <c r="G57" s="27">
        <f>'[20]เย็น '!G57+'[20]เช้า '!G57+[20]บ่าย!G57</f>
        <v>0</v>
      </c>
      <c r="H57" s="27">
        <f>'[20]เย็น '!H57+'[20]เช้า '!H57+[20]บ่าย!H57</f>
        <v>0</v>
      </c>
      <c r="I57" s="27">
        <f>'[20]เย็น '!I57+'[20]เช้า '!I57+[20]บ่าย!I57</f>
        <v>0</v>
      </c>
      <c r="J57" s="27">
        <f t="shared" si="0"/>
        <v>0</v>
      </c>
      <c r="K57" s="27">
        <f>'[20]เย็น '!J57+'[20]เช้า '!J57+[20]บ่าย!J57</f>
        <v>0</v>
      </c>
      <c r="L57" s="27">
        <f>'[20]เย็น '!K57+'[20]เช้า '!K57+[20]บ่าย!K57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'[20]เย็น '!D58+'[20]เช้า '!D58+[20]บ่าย!D58</f>
        <v>0</v>
      </c>
      <c r="E58" s="27">
        <f>'[20]เย็น '!E58+'[20]เช้า '!E58+[20]บ่าย!E58</f>
        <v>0</v>
      </c>
      <c r="F58" s="27">
        <f>'[20]เย็น '!F58+'[20]เช้า '!F58+[20]บ่าย!F58</f>
        <v>0</v>
      </c>
      <c r="G58" s="27">
        <f>'[20]เย็น '!G58+'[20]เช้า '!G58+[20]บ่าย!G58</f>
        <v>0</v>
      </c>
      <c r="H58" s="27">
        <f>'[20]เย็น '!H58+'[20]เช้า '!H58+[20]บ่าย!H58</f>
        <v>0</v>
      </c>
      <c r="I58" s="27">
        <f>'[20]เย็น '!I58+'[20]เช้า '!I58+[20]บ่าย!I58</f>
        <v>0</v>
      </c>
      <c r="J58" s="27">
        <f t="shared" si="0"/>
        <v>0</v>
      </c>
      <c r="K58" s="27">
        <f>'[20]เย็น '!J58+'[20]เช้า '!J58+[20]บ่าย!J58</f>
        <v>0</v>
      </c>
      <c r="L58" s="27">
        <f>'[20]เย็น '!K58+'[20]เช้า '!K58+[20]บ่าย!K58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'[20]เย็น '!D59+'[20]เช้า '!D59+[20]บ่าย!D59</f>
        <v>0</v>
      </c>
      <c r="E59" s="27">
        <f>'[20]เย็น '!E59+'[20]เช้า '!E59+[20]บ่าย!E59</f>
        <v>0</v>
      </c>
      <c r="F59" s="27">
        <f>'[20]เย็น '!F59+'[20]เช้า '!F59+[20]บ่าย!F59</f>
        <v>0</v>
      </c>
      <c r="G59" s="27">
        <f>'[20]เย็น '!G59+'[20]เช้า '!G59+[20]บ่าย!G59</f>
        <v>0</v>
      </c>
      <c r="H59" s="27">
        <f>'[20]เย็น '!H59+'[20]เช้า '!H59+[20]บ่าย!H59</f>
        <v>0</v>
      </c>
      <c r="I59" s="27">
        <f>'[20]เย็น '!I59+'[20]เช้า '!I59+[20]บ่าย!I59</f>
        <v>0</v>
      </c>
      <c r="J59" s="27">
        <f t="shared" si="0"/>
        <v>0</v>
      </c>
      <c r="K59" s="27">
        <f>'[20]เย็น '!J59+'[20]เช้า '!J59+[20]บ่าย!J59</f>
        <v>0</v>
      </c>
      <c r="L59" s="27">
        <f>'[20]เย็น '!K59+'[20]เช้า '!K59+[20]บ่าย!K59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'[20]เย็น '!D60+'[20]เช้า '!D60+[20]บ่าย!D60</f>
        <v>0</v>
      </c>
      <c r="E60" s="27">
        <f>'[20]เย็น '!E60+'[20]เช้า '!E60+[20]บ่าย!E60</f>
        <v>0</v>
      </c>
      <c r="F60" s="27">
        <f>'[20]เย็น '!F60+'[20]เช้า '!F60+[20]บ่าย!F60</f>
        <v>0</v>
      </c>
      <c r="G60" s="27">
        <f>'[20]เย็น '!G60+'[20]เช้า '!G60+[20]บ่าย!G60</f>
        <v>0</v>
      </c>
      <c r="H60" s="27">
        <f>'[20]เย็น '!H60+'[20]เช้า '!H60+[20]บ่าย!H60</f>
        <v>0</v>
      </c>
      <c r="I60" s="27">
        <f>'[20]เย็น '!I60+'[20]เช้า '!I60+[20]บ่าย!I60</f>
        <v>0</v>
      </c>
      <c r="J60" s="27">
        <f t="shared" si="0"/>
        <v>0</v>
      </c>
      <c r="K60" s="27">
        <f>'[20]เย็น '!J60+'[20]เช้า '!J60+[20]บ่าย!J60</f>
        <v>0</v>
      </c>
      <c r="L60" s="27">
        <f>'[20]เย็น '!K60+'[20]เช้า '!K60+[20]บ่าย!K60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'[20]เย็น '!D61+'[20]เช้า '!D61+[20]บ่าย!D61</f>
        <v>0</v>
      </c>
      <c r="E61" s="27">
        <f>'[20]เย็น '!E61+'[20]เช้า '!E61+[20]บ่าย!E61</f>
        <v>0</v>
      </c>
      <c r="F61" s="27">
        <f>'[20]เย็น '!F61+'[20]เช้า '!F61+[20]บ่าย!F61</f>
        <v>0</v>
      </c>
      <c r="G61" s="27">
        <f>'[20]เย็น '!G61+'[20]เช้า '!G61+[20]บ่าย!G61</f>
        <v>0</v>
      </c>
      <c r="H61" s="27">
        <f>'[20]เย็น '!H61+'[20]เช้า '!H61+[20]บ่าย!H61</f>
        <v>0</v>
      </c>
      <c r="I61" s="27">
        <f>'[20]เย็น '!I61+'[20]เช้า '!I61+[20]บ่าย!I61</f>
        <v>0</v>
      </c>
      <c r="J61" s="27">
        <f t="shared" si="0"/>
        <v>0</v>
      </c>
      <c r="K61" s="27">
        <f>'[20]เย็น '!J61+'[20]เช้า '!J61+[20]บ่าย!J61</f>
        <v>0</v>
      </c>
      <c r="L61" s="27">
        <f>'[20]เย็น '!K61+'[20]เช้า '!K61+[20]บ่าย!K61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'[20]เย็น '!D62+'[20]เช้า '!D62+[20]บ่าย!D62</f>
        <v>0</v>
      </c>
      <c r="E62" s="27">
        <f>'[20]เย็น '!E62+'[20]เช้า '!E62+[20]บ่าย!E62</f>
        <v>0</v>
      </c>
      <c r="F62" s="27">
        <f>'[20]เย็น '!F62+'[20]เช้า '!F62+[20]บ่าย!F62</f>
        <v>0</v>
      </c>
      <c r="G62" s="27">
        <f>'[20]เย็น '!G62+'[20]เช้า '!G62+[20]บ่าย!G62</f>
        <v>0</v>
      </c>
      <c r="H62" s="27">
        <f>'[20]เย็น '!H62+'[20]เช้า '!H62+[20]บ่าย!H62</f>
        <v>0</v>
      </c>
      <c r="I62" s="27">
        <f>'[20]เย็น '!I62+'[20]เช้า '!I62+[20]บ่าย!I62</f>
        <v>0</v>
      </c>
      <c r="J62" s="27">
        <f t="shared" si="0"/>
        <v>0</v>
      </c>
      <c r="K62" s="27">
        <f>'[20]เย็น '!J62+'[20]เช้า '!J62+[20]บ่าย!J62</f>
        <v>0</v>
      </c>
      <c r="L62" s="27">
        <f>'[20]เย็น '!K62+'[20]เช้า '!K62+[20]บ่าย!K62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'[20]เย็น '!D63+'[20]เช้า '!D63+[20]บ่าย!D63</f>
        <v>0</v>
      </c>
      <c r="E63" s="27">
        <f>'[20]เย็น '!E63+'[20]เช้า '!E63+[20]บ่าย!E63</f>
        <v>0</v>
      </c>
      <c r="F63" s="27">
        <f>'[20]เย็น '!F63+'[20]เช้า '!F63+[20]บ่าย!F63</f>
        <v>0</v>
      </c>
      <c r="G63" s="27">
        <f>'[20]เย็น '!G63+'[20]เช้า '!G63+[20]บ่าย!G63</f>
        <v>0</v>
      </c>
      <c r="H63" s="27">
        <f>'[20]เย็น '!H63+'[20]เช้า '!H63+[20]บ่าย!H63</f>
        <v>0</v>
      </c>
      <c r="I63" s="27">
        <f>'[20]เย็น '!I63+'[20]เช้า '!I63+[20]บ่าย!I63</f>
        <v>0</v>
      </c>
      <c r="J63" s="27">
        <f t="shared" si="0"/>
        <v>0</v>
      </c>
      <c r="K63" s="27">
        <f>'[20]เย็น '!J63+'[20]เช้า '!J63+[20]บ่าย!J63</f>
        <v>0</v>
      </c>
      <c r="L63" s="27">
        <f>'[20]เย็น '!K63+'[20]เช้า '!K63+[20]บ่าย!K63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'[20]เย็น '!D64+'[20]เช้า '!D64+[20]บ่าย!D64</f>
        <v>0</v>
      </c>
      <c r="E64" s="27">
        <f>'[20]เย็น '!E64+'[20]เช้า '!E64+[20]บ่าย!E64</f>
        <v>0</v>
      </c>
      <c r="F64" s="27">
        <f>'[20]เย็น '!F64+'[20]เช้า '!F64+[20]บ่าย!F64</f>
        <v>0</v>
      </c>
      <c r="G64" s="27">
        <f>'[20]เย็น '!G64+'[20]เช้า '!G64+[20]บ่าย!G64</f>
        <v>0</v>
      </c>
      <c r="H64" s="27">
        <f>'[20]เย็น '!H64+'[20]เช้า '!H64+[20]บ่าย!H64</f>
        <v>0</v>
      </c>
      <c r="I64" s="27">
        <f>'[20]เย็น '!I64+'[20]เช้า '!I64+[20]บ่าย!I64</f>
        <v>0</v>
      </c>
      <c r="J64" s="27">
        <f t="shared" si="0"/>
        <v>0</v>
      </c>
      <c r="K64" s="27">
        <f>'[20]เย็น '!J64+'[20]เช้า '!J64+[20]บ่าย!J64</f>
        <v>0</v>
      </c>
      <c r="L64" s="27">
        <f>'[20]เย็น '!K64+'[20]เช้า '!K64+[20]บ่าย!K64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'[20]เย็น '!D65+'[20]เช้า '!D65+[20]บ่าย!D65</f>
        <v>0</v>
      </c>
      <c r="E65" s="27">
        <f>'[20]เย็น '!E65+'[20]เช้า '!E65+[20]บ่าย!E65</f>
        <v>0</v>
      </c>
      <c r="F65" s="27">
        <f>'[20]เย็น '!F65+'[20]เช้า '!F65+[20]บ่าย!F65</f>
        <v>0</v>
      </c>
      <c r="G65" s="27">
        <f>'[20]เย็น '!G65+'[20]เช้า '!G65+[20]บ่าย!G65</f>
        <v>0</v>
      </c>
      <c r="H65" s="27">
        <f>'[20]เย็น '!H65+'[20]เช้า '!H65+[20]บ่าย!H65</f>
        <v>0</v>
      </c>
      <c r="I65" s="27">
        <f>'[20]เย็น '!I65+'[20]เช้า '!I65+[20]บ่าย!I65</f>
        <v>0</v>
      </c>
      <c r="J65" s="27">
        <f t="shared" si="0"/>
        <v>0</v>
      </c>
      <c r="K65" s="27">
        <f>'[20]เย็น '!J65+'[20]เช้า '!J65+[20]บ่าย!J65</f>
        <v>0</v>
      </c>
      <c r="L65" s="27">
        <f>'[20]เย็น '!K65+'[20]เช้า '!K65+[20]บ่าย!K65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[20]บ่าย!D66+'[20]เช้า '!D66+'[20]เย็น '!D66</f>
        <v>0</v>
      </c>
      <c r="E66" s="27">
        <f>[20]บ่าย!E66+'[20]เช้า '!E66+'[20]เย็น '!E66</f>
        <v>0</v>
      </c>
      <c r="F66" s="27">
        <f>[20]บ่าย!F66+'[20]เช้า '!F66+'[20]เย็น '!F66</f>
        <v>0</v>
      </c>
      <c r="G66" s="27">
        <f>[20]บ่าย!G66+'[20]เช้า '!G66+'[20]เย็น '!G66</f>
        <v>0</v>
      </c>
      <c r="H66" s="27">
        <f>[20]บ่าย!H66+'[20]เช้า '!H66+'[20]เย็น '!H66</f>
        <v>0</v>
      </c>
      <c r="I66" s="27">
        <f>[20]บ่าย!I66+'[20]เช้า '!I66+'[20]เย็น '!I66</f>
        <v>0</v>
      </c>
      <c r="J66" s="27">
        <f t="shared" si="0"/>
        <v>0</v>
      </c>
      <c r="K66" s="27">
        <f>[20]บ่าย!J66+'[20]เช้า '!J66+'[20]เย็น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'[20]เย็น '!D69+'[20]เช้า '!D69+[20]บ่าย!D69</f>
        <v>0</v>
      </c>
      <c r="E69" s="27">
        <f>'[20]เย็น '!E69+'[20]เช้า '!E69+[20]บ่าย!E69</f>
        <v>3</v>
      </c>
      <c r="F69" s="27">
        <f>'[20]เย็น '!F69+'[20]เช้า '!F69+[20]บ่าย!F69</f>
        <v>14</v>
      </c>
      <c r="G69" s="27">
        <f>'[20]เย็น '!G69+'[20]เช้า '!G69+[20]บ่าย!G69</f>
        <v>3</v>
      </c>
      <c r="H69" s="27">
        <f>'[20]เย็น '!H69+'[20]เช้า '!H69+[20]บ่าย!H69</f>
        <v>0</v>
      </c>
      <c r="I69" s="27">
        <f>'[20]เย็น '!I69+'[20]เช้า '!I69+[20]บ่าย!I69</f>
        <v>0</v>
      </c>
      <c r="J69" s="27">
        <f t="shared" si="0"/>
        <v>3</v>
      </c>
      <c r="K69" s="27">
        <f>'[20]เย็น '!J69+'[20]เช้า '!J69+[20]บ่าย!J69</f>
        <v>0</v>
      </c>
      <c r="L69" s="27">
        <f>'[20]เย็น '!K69+'[20]เช้า '!K69+[20]บ่าย!K69</f>
        <v>0</v>
      </c>
      <c r="M69" s="28">
        <f t="shared" si="1"/>
        <v>20</v>
      </c>
      <c r="N69" s="21"/>
      <c r="O69" s="21"/>
      <c r="P69" s="21"/>
      <c r="Q69" s="21"/>
      <c r="R69" s="29">
        <f t="shared" ref="R69:R88" si="3">(N69+O69+P69+Q69)-M69</f>
        <v>-20</v>
      </c>
    </row>
    <row r="70" spans="2:21" x14ac:dyDescent="0.25">
      <c r="B70" s="21">
        <v>1111023</v>
      </c>
      <c r="C70" s="37" t="s">
        <v>113</v>
      </c>
      <c r="D70" s="27">
        <f>'[20]เย็น '!D70+'[20]เช้า '!D70+[20]บ่าย!D70</f>
        <v>0</v>
      </c>
      <c r="E70" s="27">
        <f>'[20]เย็น '!E70+'[20]เช้า '!E70+[20]บ่าย!E70</f>
        <v>0</v>
      </c>
      <c r="F70" s="27">
        <f>'[20]เย็น '!F70+'[20]เช้า '!F70+[20]บ่าย!F70</f>
        <v>0</v>
      </c>
      <c r="G70" s="27">
        <f>'[20]เย็น '!G70+'[20]เช้า '!G70+[20]บ่าย!G70</f>
        <v>0</v>
      </c>
      <c r="H70" s="27">
        <f>'[20]เย็น '!H70+'[20]เช้า '!H70+[20]บ่าย!H70</f>
        <v>0</v>
      </c>
      <c r="I70" s="27">
        <f>'[20]เย็น '!I70+'[20]เช้า '!I70+[20]บ่าย!I70</f>
        <v>0</v>
      </c>
      <c r="J70" s="27">
        <f t="shared" si="0"/>
        <v>0</v>
      </c>
      <c r="K70" s="27">
        <f>'[20]เย็น '!J70+'[20]เช้า '!J70+[20]บ่าย!J70</f>
        <v>0</v>
      </c>
      <c r="L70" s="27">
        <f>'[20]เย็น '!K70+'[20]เช้า '!K70+[20]บ่าย!K70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'[20]เย็น '!D71+'[20]เช้า '!D71+[20]บ่าย!D71</f>
        <v>0</v>
      </c>
      <c r="E71" s="27">
        <f>'[20]เย็น '!E71+'[20]เช้า '!E71+[20]บ่าย!E71</f>
        <v>0</v>
      </c>
      <c r="F71" s="27">
        <f>'[20]เย็น '!F71+'[20]เช้า '!F71+[20]บ่าย!F71</f>
        <v>0</v>
      </c>
      <c r="G71" s="27">
        <f>'[20]เย็น '!G71+'[20]เช้า '!G71+[20]บ่าย!G71</f>
        <v>0</v>
      </c>
      <c r="H71" s="27">
        <f>'[20]เย็น '!H71+'[20]เช้า '!H71+[20]บ่าย!H71</f>
        <v>0</v>
      </c>
      <c r="I71" s="27">
        <f>'[20]เย็น '!I71+'[20]เช้า '!I71+[20]บ่าย!I71</f>
        <v>0</v>
      </c>
      <c r="J71" s="27">
        <f t="shared" si="0"/>
        <v>0</v>
      </c>
      <c r="K71" s="27">
        <f>'[20]เย็น '!J71+'[20]เช้า '!J71+[20]บ่าย!J71</f>
        <v>0</v>
      </c>
      <c r="L71" s="27">
        <f>'[20]เย็น '!K71+'[20]เช้า '!K71+[20]บ่าย!K71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'[20]เย็น '!D72+'[20]เช้า '!D72+[20]บ่าย!D72</f>
        <v>0</v>
      </c>
      <c r="E72" s="27">
        <f>'[20]เย็น '!E72+'[20]เช้า '!E72+[20]บ่าย!E72</f>
        <v>0</v>
      </c>
      <c r="F72" s="27">
        <f>'[20]เย็น '!F72+'[20]เช้า '!F72+[20]บ่าย!F72</f>
        <v>0</v>
      </c>
      <c r="G72" s="27">
        <f>'[20]เย็น '!G72+'[20]เช้า '!G72+[20]บ่าย!G72</f>
        <v>0</v>
      </c>
      <c r="H72" s="27">
        <f>'[20]เย็น '!H72+'[20]เช้า '!H72+[20]บ่าย!H72</f>
        <v>0</v>
      </c>
      <c r="I72" s="27">
        <f>'[20]เย็น '!I72+'[20]เช้า '!I72+[20]บ่าย!I72</f>
        <v>0</v>
      </c>
      <c r="J72" s="27">
        <f t="shared" ref="J72:J135" si="4">+G72+H72+I72</f>
        <v>0</v>
      </c>
      <c r="K72" s="27">
        <f>'[20]เย็น '!J72+'[20]เช้า '!J72+[20]บ่าย!J72</f>
        <v>0</v>
      </c>
      <c r="L72" s="27">
        <f>'[20]เย็น '!K72+'[20]เช้า '!K72+[20]บ่าย!K72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'[20]เย็น '!D73+'[20]เช้า '!D73+[20]บ่าย!D73</f>
        <v>0</v>
      </c>
      <c r="E73" s="27">
        <f>'[20]เย็น '!E73+'[20]เช้า '!E73+[20]บ่าย!E73</f>
        <v>0</v>
      </c>
      <c r="F73" s="27">
        <f>'[20]เย็น '!F73+'[20]เช้า '!F73+[20]บ่าย!F73</f>
        <v>0</v>
      </c>
      <c r="G73" s="27">
        <f>'[20]เย็น '!G73+'[20]เช้า '!G73+[20]บ่าย!G73</f>
        <v>0</v>
      </c>
      <c r="H73" s="27">
        <f>'[20]เย็น '!H73+'[20]เช้า '!H73+[20]บ่าย!H73</f>
        <v>0</v>
      </c>
      <c r="I73" s="27">
        <f>'[20]เย็น '!I73+'[20]เช้า '!I73+[20]บ่าย!I73</f>
        <v>0</v>
      </c>
      <c r="J73" s="27">
        <f t="shared" si="4"/>
        <v>0</v>
      </c>
      <c r="K73" s="27">
        <f>'[20]เย็น '!J73+'[20]เช้า '!J73+[20]บ่าย!J73</f>
        <v>0</v>
      </c>
      <c r="L73" s="27">
        <f>'[20]เย็น '!K73+'[20]เช้า '!K73+[20]บ่าย!K73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'[20]เย็น '!D74+'[20]เช้า '!D74+[20]บ่าย!D74</f>
        <v>0</v>
      </c>
      <c r="E74" s="27">
        <f>'[20]เย็น '!E74+'[20]เช้า '!E74+[20]บ่าย!E74</f>
        <v>0</v>
      </c>
      <c r="F74" s="27">
        <f>'[20]เย็น '!F74+'[20]เช้า '!F74+[20]บ่าย!F74</f>
        <v>0</v>
      </c>
      <c r="G74" s="27">
        <f>'[20]เย็น '!G74+'[20]เช้า '!G74+[20]บ่าย!G74</f>
        <v>0</v>
      </c>
      <c r="H74" s="27">
        <f>'[20]เย็น '!H74+'[20]เช้า '!H74+[20]บ่าย!H74</f>
        <v>0</v>
      </c>
      <c r="I74" s="27">
        <f>'[20]เย็น '!I74+'[20]เช้า '!I74+[20]บ่าย!I74</f>
        <v>0</v>
      </c>
      <c r="J74" s="27">
        <f t="shared" si="4"/>
        <v>0</v>
      </c>
      <c r="K74" s="27">
        <f>'[20]เย็น '!J74+'[20]เช้า '!J74+[20]บ่าย!J74</f>
        <v>0</v>
      </c>
      <c r="L74" s="27">
        <f>'[20]เย็น '!K74+'[20]เช้า '!K74+[20]บ่าย!K74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'[20]เย็น '!D75+'[20]เช้า '!D75+[20]บ่าย!D75</f>
        <v>0</v>
      </c>
      <c r="E75" s="27">
        <f>'[20]เย็น '!E75+'[20]เช้า '!E75+[20]บ่าย!E75</f>
        <v>0</v>
      </c>
      <c r="F75" s="27">
        <f>'[20]เย็น '!F75+'[20]เช้า '!F75+[20]บ่าย!F75</f>
        <v>0</v>
      </c>
      <c r="G75" s="27">
        <f>'[20]เย็น '!G75+'[20]เช้า '!G75+[20]บ่าย!G75</f>
        <v>0</v>
      </c>
      <c r="H75" s="27">
        <f>'[20]เย็น '!H75+'[20]เช้า '!H75+[20]บ่าย!H75</f>
        <v>0</v>
      </c>
      <c r="I75" s="27">
        <f>'[20]เย็น '!I75+'[20]เช้า '!I75+[20]บ่าย!I75</f>
        <v>0</v>
      </c>
      <c r="J75" s="27">
        <f t="shared" si="4"/>
        <v>0</v>
      </c>
      <c r="K75" s="27">
        <f>'[20]เย็น '!J75+'[20]เช้า '!J75+[20]บ่าย!J75</f>
        <v>0</v>
      </c>
      <c r="L75" s="27">
        <f>'[20]เย็น '!K75+'[20]เช้า '!K75+[20]บ่าย!K75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'[20]เย็น '!D76+'[20]เช้า '!D76+[20]บ่าย!D76</f>
        <v>0</v>
      </c>
      <c r="E76" s="27">
        <f>'[20]เย็น '!E76+'[20]เช้า '!E76+[20]บ่าย!E76</f>
        <v>0</v>
      </c>
      <c r="F76" s="27">
        <f>'[20]เย็น '!F76+'[20]เช้า '!F76+[20]บ่าย!F76</f>
        <v>0</v>
      </c>
      <c r="G76" s="27">
        <f>'[20]เย็น '!G76+'[20]เช้า '!G76+[20]บ่าย!G76</f>
        <v>0</v>
      </c>
      <c r="H76" s="27">
        <f>'[20]เย็น '!H76+'[20]เช้า '!H76+[20]บ่าย!H76</f>
        <v>0</v>
      </c>
      <c r="I76" s="27">
        <f>'[20]เย็น '!I76+'[20]เช้า '!I76+[20]บ่าย!I76</f>
        <v>0</v>
      </c>
      <c r="J76" s="27">
        <f t="shared" si="4"/>
        <v>0</v>
      </c>
      <c r="K76" s="27">
        <f>'[20]เย็น '!J76+'[20]เช้า '!J76+[20]บ่าย!J76</f>
        <v>0</v>
      </c>
      <c r="L76" s="27">
        <f>'[20]เย็น '!K76+'[20]เช้า '!K76+[20]บ่าย!K76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'[20]เย็น '!D79+'[20]เช้า '!D79+[20]บ่าย!D79</f>
        <v>0</v>
      </c>
      <c r="E79" s="27">
        <f>'[20]เย็น '!E79+'[20]เช้า '!E79+[20]บ่าย!E79</f>
        <v>0</v>
      </c>
      <c r="F79" s="27">
        <f>'[20]เย็น '!F79+'[20]เช้า '!F79+[20]บ่าย!F79</f>
        <v>0</v>
      </c>
      <c r="G79" s="27">
        <f>'[20]เย็น '!G79+'[20]เช้า '!G79+[20]บ่าย!G79</f>
        <v>0</v>
      </c>
      <c r="H79" s="27">
        <f>'[20]เย็น '!H79+'[20]เช้า '!H79+[20]บ่าย!H79</f>
        <v>0</v>
      </c>
      <c r="I79" s="27">
        <f>'[20]เย็น '!I79+'[20]เช้า '!I79+[20]บ่าย!I79</f>
        <v>0</v>
      </c>
      <c r="J79" s="27">
        <f t="shared" si="4"/>
        <v>0</v>
      </c>
      <c r="K79" s="27">
        <f>'[20]เย็น '!J79+'[20]เช้า '!J79+[20]บ่าย!J79</f>
        <v>0</v>
      </c>
      <c r="L79" s="27">
        <f>'[20]เย็น '!K79+'[20]เช้า '!K79+[20]บ่าย!K79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'[20]เย็น '!D80+'[20]เช้า '!D80+[20]บ่าย!D80</f>
        <v>0</v>
      </c>
      <c r="E80" s="27">
        <f>'[20]เย็น '!E80+'[20]เช้า '!E80+[20]บ่าย!E80</f>
        <v>0</v>
      </c>
      <c r="F80" s="27">
        <f>'[20]เย็น '!F80+'[20]เช้า '!F80+[20]บ่าย!F80</f>
        <v>0</v>
      </c>
      <c r="G80" s="27">
        <f>'[20]เย็น '!G80+'[20]เช้า '!G80+[20]บ่าย!G80</f>
        <v>0</v>
      </c>
      <c r="H80" s="27">
        <f>'[20]เย็น '!H80+'[20]เช้า '!H80+[20]บ่าย!H80</f>
        <v>0</v>
      </c>
      <c r="I80" s="27">
        <f>'[20]เย็น '!I80+'[20]เช้า '!I80+[20]บ่าย!I80</f>
        <v>0</v>
      </c>
      <c r="J80" s="27">
        <f t="shared" si="4"/>
        <v>0</v>
      </c>
      <c r="K80" s="27">
        <f>'[20]เย็น '!J80+'[20]เช้า '!J80+[20]บ่าย!J80</f>
        <v>0</v>
      </c>
      <c r="L80" s="27">
        <f>'[20]เย็น '!K80+'[20]เช้า '!K80+[20]บ่าย!K80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'[20]เย็น '!D81+'[20]เช้า '!D81+[20]บ่าย!D81</f>
        <v>0</v>
      </c>
      <c r="E81" s="27">
        <f>'[20]เย็น '!E81+'[20]เช้า '!E81+[20]บ่าย!E81</f>
        <v>0</v>
      </c>
      <c r="F81" s="27">
        <f>'[20]เย็น '!F81+'[20]เช้า '!F81+[20]บ่าย!F81</f>
        <v>0</v>
      </c>
      <c r="G81" s="27">
        <f>'[20]เย็น '!G81+'[20]เช้า '!G81+[20]บ่าย!G81</f>
        <v>0</v>
      </c>
      <c r="H81" s="27">
        <f>'[20]เย็น '!H81+'[20]เช้า '!H81+[20]บ่าย!H81</f>
        <v>0</v>
      </c>
      <c r="I81" s="27">
        <f>'[20]เย็น '!I81+'[20]เช้า '!I81+[20]บ่าย!I81</f>
        <v>0</v>
      </c>
      <c r="J81" s="27">
        <f t="shared" si="4"/>
        <v>0</v>
      </c>
      <c r="K81" s="27">
        <f>'[20]เย็น '!J81+'[20]เช้า '!J81+[20]บ่าย!J81</f>
        <v>0</v>
      </c>
      <c r="L81" s="27">
        <f>'[20]เย็น '!K81+'[20]เช้า '!K81+[20]บ่าย!K81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'[20]เย็น '!D82+'[20]เช้า '!D82+[20]บ่าย!D82</f>
        <v>0</v>
      </c>
      <c r="E82" s="27">
        <f>'[20]เย็น '!E82+'[20]เช้า '!E82+[20]บ่าย!E82</f>
        <v>0</v>
      </c>
      <c r="F82" s="27">
        <f>'[20]เย็น '!F82+'[20]เช้า '!F82+[20]บ่าย!F82</f>
        <v>0</v>
      </c>
      <c r="G82" s="27">
        <f>'[20]เย็น '!G82+'[20]เช้า '!G82+[20]บ่าย!G82</f>
        <v>0</v>
      </c>
      <c r="H82" s="27">
        <f>'[20]เย็น '!H82+'[20]เช้า '!H82+[20]บ่าย!H82</f>
        <v>0</v>
      </c>
      <c r="I82" s="27">
        <f>'[20]เย็น '!I82+'[20]เช้า '!I82+[20]บ่าย!I82</f>
        <v>0</v>
      </c>
      <c r="J82" s="27">
        <f t="shared" si="4"/>
        <v>0</v>
      </c>
      <c r="K82" s="27">
        <f>'[20]เย็น '!J82+'[20]เช้า '!J82+[20]บ่าย!J82</f>
        <v>0</v>
      </c>
      <c r="L82" s="27">
        <f>'[20]เย็น '!K82+'[20]เช้า '!K82+[20]บ่าย!K82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'[20]เย็น '!D83+'[20]เช้า '!D83+[20]บ่าย!D83</f>
        <v>0</v>
      </c>
      <c r="E83" s="27">
        <f>'[20]เย็น '!E83+'[20]เช้า '!E83+[20]บ่าย!E83</f>
        <v>0</v>
      </c>
      <c r="F83" s="27">
        <f>'[20]เย็น '!F83+'[20]เช้า '!F83+[20]บ่าย!F83</f>
        <v>0</v>
      </c>
      <c r="G83" s="27">
        <f>'[20]เย็น '!G83+'[20]เช้า '!G83+[20]บ่าย!G83</f>
        <v>0</v>
      </c>
      <c r="H83" s="27">
        <f>'[20]เย็น '!H83+'[20]เช้า '!H83+[20]บ่าย!H83</f>
        <v>0</v>
      </c>
      <c r="I83" s="27">
        <f>'[20]เย็น '!I83+'[20]เช้า '!I83+[20]บ่าย!I83</f>
        <v>0</v>
      </c>
      <c r="J83" s="27">
        <f t="shared" si="4"/>
        <v>0</v>
      </c>
      <c r="K83" s="27">
        <f>'[20]เย็น '!J83+'[20]เช้า '!J83+[20]บ่าย!J83</f>
        <v>0</v>
      </c>
      <c r="L83" s="27">
        <f>'[20]เย็น '!K83+'[20]เช้า '!K83+[20]บ่าย!K83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'[20]เย็น '!D84+'[20]เช้า '!D84+[20]บ่าย!D84</f>
        <v>0</v>
      </c>
      <c r="E84" s="27">
        <f>'[20]เย็น '!E84+'[20]เช้า '!E84+[20]บ่าย!E84</f>
        <v>0</v>
      </c>
      <c r="F84" s="27">
        <f>'[20]เย็น '!F84+'[20]เช้า '!F84+[20]บ่าย!F84</f>
        <v>0</v>
      </c>
      <c r="G84" s="27">
        <f>'[20]เย็น '!G84+'[20]เช้า '!G84+[20]บ่าย!G84</f>
        <v>0</v>
      </c>
      <c r="H84" s="27">
        <f>'[20]เย็น '!H84+'[20]เช้า '!H84+[20]บ่าย!H84</f>
        <v>0</v>
      </c>
      <c r="I84" s="27">
        <f>'[20]เย็น '!I84+'[20]เช้า '!I84+[20]บ่าย!I84</f>
        <v>0</v>
      </c>
      <c r="J84" s="27">
        <f t="shared" si="4"/>
        <v>0</v>
      </c>
      <c r="K84" s="27">
        <f>'[20]เย็น '!J84+'[20]เช้า '!J84+[20]บ่าย!J84</f>
        <v>0</v>
      </c>
      <c r="L84" s="27">
        <f>'[20]เย็น '!K84+'[20]เช้า '!K84+[20]บ่าย!K84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'[20]เย็น '!D85+'[20]เช้า '!D85+[20]บ่าย!D85</f>
        <v>0</v>
      </c>
      <c r="E85" s="27">
        <f>'[20]เย็น '!E85+'[20]เช้า '!E85+[20]บ่าย!E85</f>
        <v>0</v>
      </c>
      <c r="F85" s="27">
        <f>'[20]เย็น '!F85+'[20]เช้า '!F85+[20]บ่าย!F85</f>
        <v>0</v>
      </c>
      <c r="G85" s="27">
        <f>'[20]เย็น '!G85+'[20]เช้า '!G85+[20]บ่าย!G85</f>
        <v>0</v>
      </c>
      <c r="H85" s="27">
        <f>'[20]เย็น '!H85+'[20]เช้า '!H85+[20]บ่าย!H85</f>
        <v>0</v>
      </c>
      <c r="I85" s="27">
        <f>'[20]เย็น '!I85+'[20]เช้า '!I85+[20]บ่าย!I85</f>
        <v>0</v>
      </c>
      <c r="J85" s="27">
        <f t="shared" si="4"/>
        <v>0</v>
      </c>
      <c r="K85" s="27">
        <f>'[20]เย็น '!J85+'[20]เช้า '!J85+[20]บ่าย!J85</f>
        <v>0</v>
      </c>
      <c r="L85" s="27">
        <f>'[20]เย็น '!K85+'[20]เช้า '!K85+[20]บ่าย!K85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'[20]เย็น '!D86+'[20]เช้า '!D86+[20]บ่าย!D86</f>
        <v>0</v>
      </c>
      <c r="E86" s="27">
        <f>'[20]เย็น '!E86+'[20]เช้า '!E86+[20]บ่าย!E86</f>
        <v>0</v>
      </c>
      <c r="F86" s="27">
        <f>'[20]เย็น '!F86+'[20]เช้า '!F86+[20]บ่าย!F86</f>
        <v>0</v>
      </c>
      <c r="G86" s="27">
        <f>'[20]เย็น '!G86+'[20]เช้า '!G86+[20]บ่าย!G86</f>
        <v>0</v>
      </c>
      <c r="H86" s="27">
        <f>'[20]เย็น '!H86+'[20]เช้า '!H86+[20]บ่าย!H86</f>
        <v>0</v>
      </c>
      <c r="I86" s="27">
        <f>'[20]เย็น '!I86+'[20]เช้า '!I86+[20]บ่าย!I86</f>
        <v>0</v>
      </c>
      <c r="J86" s="27">
        <f t="shared" si="4"/>
        <v>0</v>
      </c>
      <c r="K86" s="27">
        <f>'[20]เย็น '!J86+'[20]เช้า '!J86+[20]บ่าย!J86</f>
        <v>0</v>
      </c>
      <c r="L86" s="27">
        <f>'[20]เย็น '!K86+'[20]เช้า '!K86+[20]บ่าย!K86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'[20]เย็น '!D87+'[20]เช้า '!D87+[20]บ่าย!D87</f>
        <v>10</v>
      </c>
      <c r="E87" s="27">
        <f>'[20]เย็น '!E87+'[20]เช้า '!E87+[20]บ่าย!E87</f>
        <v>4</v>
      </c>
      <c r="F87" s="27">
        <f>'[20]เย็น '!F87+'[20]เช้า '!F87+[20]บ่าย!F87</f>
        <v>0</v>
      </c>
      <c r="G87" s="27">
        <f>'[20]เย็น '!G87+'[20]เช้า '!G87+[20]บ่าย!G87</f>
        <v>12</v>
      </c>
      <c r="H87" s="27">
        <f>'[20]เย็น '!H87+'[20]เช้า '!H87+[20]บ่าย!H87</f>
        <v>0</v>
      </c>
      <c r="I87" s="27">
        <f>'[20]เย็น '!I87+'[20]เช้า '!I87+[20]บ่าย!I87</f>
        <v>0</v>
      </c>
      <c r="J87" s="27">
        <f t="shared" si="4"/>
        <v>12</v>
      </c>
      <c r="K87" s="27">
        <f>'[20]เย็น '!J87+'[20]เช้า '!J87+[20]บ่าย!J87</f>
        <v>0</v>
      </c>
      <c r="L87" s="27">
        <f>'[20]เย็น '!K87+'[20]เช้า '!K87+[20]บ่าย!K87</f>
        <v>0</v>
      </c>
      <c r="M87" s="28">
        <f t="shared" si="5"/>
        <v>26</v>
      </c>
      <c r="N87" s="21"/>
      <c r="O87" s="21"/>
      <c r="P87" s="21"/>
      <c r="Q87" s="21"/>
      <c r="R87" s="29">
        <f t="shared" si="6"/>
        <v>-26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'[20]เย็น '!D90+'[20]เช้า '!D90+[20]บ่าย!D90</f>
        <v>10</v>
      </c>
      <c r="E90" s="27">
        <f>'[20]เย็น '!E90+'[20]เช้า '!E90+[20]บ่าย!E90</f>
        <v>1</v>
      </c>
      <c r="F90" s="27">
        <f>'[20]เย็น '!F90+'[20]เช้า '!F90+[20]บ่าย!F90</f>
        <v>1</v>
      </c>
      <c r="G90" s="27">
        <f>'[20]เย็น '!G90+'[20]เช้า '!G90+[20]บ่าย!G90</f>
        <v>9</v>
      </c>
      <c r="H90" s="27">
        <f>'[20]เย็น '!H90+'[20]เช้า '!H90+[20]บ่าย!H90</f>
        <v>0</v>
      </c>
      <c r="I90" s="27">
        <f>'[20]เย็น '!I90+'[20]เช้า '!I90+[20]บ่าย!I90</f>
        <v>0</v>
      </c>
      <c r="J90" s="27">
        <f t="shared" si="4"/>
        <v>9</v>
      </c>
      <c r="K90" s="27">
        <f>'[20]เย็น '!J90+'[20]เช้า '!J90+[20]บ่าย!J90</f>
        <v>0</v>
      </c>
      <c r="L90" s="27">
        <f>'[20]เย็น '!K90+'[20]เช้า '!K90+[20]บ่าย!K90</f>
        <v>0</v>
      </c>
      <c r="M90" s="28">
        <f t="shared" si="5"/>
        <v>21</v>
      </c>
      <c r="N90" s="21"/>
      <c r="O90" s="21"/>
      <c r="P90" s="21"/>
      <c r="Q90" s="21"/>
      <c r="R90" s="29">
        <f t="shared" ref="R90:R99" si="7">(N90+O90+P90+Q90)-M90</f>
        <v>-21</v>
      </c>
    </row>
    <row r="91" spans="2:18" x14ac:dyDescent="0.25">
      <c r="B91" s="21">
        <v>1112011</v>
      </c>
      <c r="C91" s="37" t="s">
        <v>131</v>
      </c>
      <c r="D91" s="27">
        <f>'[20]เย็น '!D91+'[20]เช้า '!D91+[20]บ่าย!D91</f>
        <v>10</v>
      </c>
      <c r="E91" s="27">
        <f>'[20]เย็น '!E91+'[20]เช้า '!E91+[20]บ่าย!E91</f>
        <v>1</v>
      </c>
      <c r="F91" s="27">
        <f>'[20]เย็น '!F91+'[20]เช้า '!F91+[20]บ่าย!F91</f>
        <v>1</v>
      </c>
      <c r="G91" s="27">
        <f>'[20]เย็น '!G91+'[20]เช้า '!G91+[20]บ่าย!G91</f>
        <v>9</v>
      </c>
      <c r="H91" s="27">
        <f>'[20]เย็น '!H91+'[20]เช้า '!H91+[20]บ่าย!H91</f>
        <v>0</v>
      </c>
      <c r="I91" s="27">
        <f>'[20]เย็น '!I91+'[20]เช้า '!I91+[20]บ่าย!I91</f>
        <v>0</v>
      </c>
      <c r="J91" s="27">
        <f t="shared" si="4"/>
        <v>9</v>
      </c>
      <c r="K91" s="27">
        <f>'[20]เย็น '!J91+'[20]เช้า '!J91+[20]บ่าย!J91</f>
        <v>0</v>
      </c>
      <c r="L91" s="27">
        <f>'[20]เย็น '!K91+'[20]เช้า '!K91+[20]บ่าย!K91</f>
        <v>0</v>
      </c>
      <c r="M91" s="28">
        <f t="shared" si="5"/>
        <v>21</v>
      </c>
      <c r="N91" s="21"/>
      <c r="O91" s="21"/>
      <c r="P91" s="21"/>
      <c r="Q91" s="21"/>
      <c r="R91" s="29">
        <f t="shared" si="7"/>
        <v>-21</v>
      </c>
    </row>
    <row r="92" spans="2:18" x14ac:dyDescent="0.25">
      <c r="B92" s="21">
        <v>1112003</v>
      </c>
      <c r="C92" s="37" t="s">
        <v>132</v>
      </c>
      <c r="D92" s="27">
        <f>'[20]เย็น '!D92+'[20]เช้า '!D92+[20]บ่าย!D92</f>
        <v>10</v>
      </c>
      <c r="E92" s="27">
        <f>'[20]เย็น '!E92+'[20]เช้า '!E92+[20]บ่าย!E92</f>
        <v>1</v>
      </c>
      <c r="F92" s="27">
        <f>'[20]เย็น '!F92+'[20]เช้า '!F92+[20]บ่าย!F92</f>
        <v>1</v>
      </c>
      <c r="G92" s="27">
        <f>'[20]เย็น '!G92+'[20]เช้า '!G92+[20]บ่าย!G92</f>
        <v>10</v>
      </c>
      <c r="H92" s="27">
        <f>'[20]เย็น '!H92+'[20]เช้า '!H92+[20]บ่าย!H92</f>
        <v>0</v>
      </c>
      <c r="I92" s="27">
        <f>'[20]เย็น '!I92+'[20]เช้า '!I92+[20]บ่าย!I92</f>
        <v>0</v>
      </c>
      <c r="J92" s="27">
        <f t="shared" si="4"/>
        <v>10</v>
      </c>
      <c r="K92" s="27">
        <f>'[20]เย็น '!J92+'[20]เช้า '!J92+[20]บ่าย!J92</f>
        <v>0</v>
      </c>
      <c r="L92" s="27">
        <f>'[20]เย็น '!K92+'[20]เช้า '!K92+[20]บ่าย!K92</f>
        <v>0</v>
      </c>
      <c r="M92" s="28">
        <f t="shared" si="5"/>
        <v>22</v>
      </c>
      <c r="N92" s="21"/>
      <c r="O92" s="21"/>
      <c r="P92" s="21"/>
      <c r="Q92" s="21"/>
      <c r="R92" s="29">
        <f t="shared" si="7"/>
        <v>-22</v>
      </c>
    </row>
    <row r="93" spans="2:18" x14ac:dyDescent="0.25">
      <c r="B93" s="21">
        <v>1112005</v>
      </c>
      <c r="C93" s="37" t="s">
        <v>133</v>
      </c>
      <c r="D93" s="27">
        <f>'[20]เย็น '!D93+'[20]เช้า '!D93+[20]บ่าย!D93</f>
        <v>10</v>
      </c>
      <c r="E93" s="27">
        <f>'[20]เย็น '!E93+'[20]เช้า '!E93+[20]บ่าย!E93</f>
        <v>0</v>
      </c>
      <c r="F93" s="27">
        <f>'[20]เย็น '!F93+'[20]เช้า '!F93+[20]บ่าย!F93</f>
        <v>0</v>
      </c>
      <c r="G93" s="27">
        <f>'[20]เย็น '!G93+'[20]เช้า '!G93+[20]บ่าย!G93</f>
        <v>11</v>
      </c>
      <c r="H93" s="27">
        <f>'[20]เย็น '!H93+'[20]เช้า '!H93+[20]บ่าย!H93</f>
        <v>0</v>
      </c>
      <c r="I93" s="27">
        <f>'[20]เย็น '!I93+'[20]เช้า '!I93+[20]บ่าย!I93</f>
        <v>0</v>
      </c>
      <c r="J93" s="27">
        <f t="shared" si="4"/>
        <v>11</v>
      </c>
      <c r="K93" s="27">
        <f>'[20]เย็น '!J93+'[20]เช้า '!J93+[20]บ่าย!J93</f>
        <v>0</v>
      </c>
      <c r="L93" s="27">
        <f>'[20]เย็น '!K93+'[20]เช้า '!K93+[20]บ่าย!K93</f>
        <v>0</v>
      </c>
      <c r="M93" s="28">
        <f t="shared" si="5"/>
        <v>21</v>
      </c>
      <c r="N93" s="21"/>
      <c r="O93" s="21"/>
      <c r="P93" s="21"/>
      <c r="Q93" s="21"/>
      <c r="R93" s="29">
        <f t="shared" si="7"/>
        <v>-21</v>
      </c>
    </row>
    <row r="94" spans="2:18" x14ac:dyDescent="0.25">
      <c r="B94" s="21">
        <v>1112007</v>
      </c>
      <c r="C94" s="37" t="s">
        <v>134</v>
      </c>
      <c r="D94" s="27">
        <f>'[20]เย็น '!D94+'[20]เช้า '!D94+[20]บ่าย!D94</f>
        <v>0</v>
      </c>
      <c r="E94" s="27">
        <f>'[20]เย็น '!E94+'[20]เช้า '!E94+[20]บ่าย!E94</f>
        <v>0</v>
      </c>
      <c r="F94" s="27">
        <f>'[20]เย็น '!F94+'[20]เช้า '!F94+[20]บ่าย!F94</f>
        <v>0</v>
      </c>
      <c r="G94" s="27">
        <f>'[20]เย็น '!G94+'[20]เช้า '!G94+[20]บ่าย!G94</f>
        <v>0</v>
      </c>
      <c r="H94" s="27">
        <f>'[20]เย็น '!H94+'[20]เช้า '!H94+[20]บ่าย!H94</f>
        <v>0</v>
      </c>
      <c r="I94" s="27">
        <f>'[20]เย็น '!I94+'[20]เช้า '!I94+[20]บ่าย!I94</f>
        <v>0</v>
      </c>
      <c r="J94" s="27">
        <f t="shared" si="4"/>
        <v>0</v>
      </c>
      <c r="K94" s="27">
        <f>'[20]เย็น '!J94+'[20]เช้า '!J94+[20]บ่าย!J94</f>
        <v>0</v>
      </c>
      <c r="L94" s="27">
        <f>'[20]เย็น '!K94+'[20]เช้า '!K94+[20]บ่าย!K94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'[20]เย็น '!D95+'[20]เช้า '!D95+[20]บ่าย!D95</f>
        <v>0</v>
      </c>
      <c r="E95" s="27">
        <f>'[20]เย็น '!E95+'[20]เช้า '!E95+[20]บ่าย!E95</f>
        <v>0</v>
      </c>
      <c r="F95" s="27">
        <f>'[20]เย็น '!F95+'[20]เช้า '!F95+[20]บ่าย!F95</f>
        <v>0</v>
      </c>
      <c r="G95" s="27">
        <f>'[20]เย็น '!G95+'[20]เช้า '!G95+[20]บ่าย!G95</f>
        <v>0</v>
      </c>
      <c r="H95" s="27">
        <f>'[20]เย็น '!H95+'[20]เช้า '!H95+[20]บ่าย!H95</f>
        <v>0</v>
      </c>
      <c r="I95" s="27">
        <f>'[20]เย็น '!I95+'[20]เช้า '!I95+[20]บ่าย!I95</f>
        <v>0</v>
      </c>
      <c r="J95" s="27">
        <f t="shared" si="4"/>
        <v>0</v>
      </c>
      <c r="K95" s="27">
        <f>'[20]เย็น '!J95+'[20]เช้า '!J95+[20]บ่าย!J95</f>
        <v>0</v>
      </c>
      <c r="L95" s="27">
        <f>'[20]เย็น '!K95+'[20]เช้า '!K95+[20]บ่าย!K95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'[20]เย็น '!D96+'[20]เช้า '!D96+[20]บ่าย!D96</f>
        <v>0</v>
      </c>
      <c r="E96" s="27">
        <f>'[20]เย็น '!E96+'[20]เช้า '!E96+[20]บ่าย!E96</f>
        <v>0</v>
      </c>
      <c r="F96" s="27">
        <f>'[20]เย็น '!F96+'[20]เช้า '!F96+[20]บ่าย!F96</f>
        <v>0</v>
      </c>
      <c r="G96" s="27">
        <f>'[20]เย็น '!G96+'[20]เช้า '!G96+[20]บ่าย!G96</f>
        <v>0</v>
      </c>
      <c r="H96" s="27">
        <f>'[20]เย็น '!H96+'[20]เช้า '!H96+[20]บ่าย!H96</f>
        <v>0</v>
      </c>
      <c r="I96" s="27">
        <f>'[20]เย็น '!I96+'[20]เช้า '!I96+[20]บ่าย!I96</f>
        <v>0</v>
      </c>
      <c r="J96" s="27">
        <f t="shared" si="4"/>
        <v>0</v>
      </c>
      <c r="K96" s="27">
        <f>'[20]เย็น '!J96+'[20]เช้า '!J96+[20]บ่าย!J96</f>
        <v>0</v>
      </c>
      <c r="L96" s="27">
        <f>'[20]เย็น '!K96+'[20]เช้า '!K96+[20]บ่าย!K96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20" x14ac:dyDescent="0.25">
      <c r="B97" s="21">
        <v>1112015</v>
      </c>
      <c r="C97" s="37" t="s">
        <v>137</v>
      </c>
      <c r="D97" s="27">
        <f>'[20]เย็น '!D97+'[20]เช้า '!D97+[20]บ่าย!D97</f>
        <v>0</v>
      </c>
      <c r="E97" s="27">
        <f>'[20]เย็น '!E97+'[20]เช้า '!E97+[20]บ่าย!E97</f>
        <v>0</v>
      </c>
      <c r="F97" s="27">
        <f>'[20]เย็น '!F97+'[20]เช้า '!F97+[20]บ่าย!F97</f>
        <v>0</v>
      </c>
      <c r="G97" s="27">
        <f>'[20]เย็น '!G97+'[20]เช้า '!G97+[20]บ่าย!G97</f>
        <v>0</v>
      </c>
      <c r="H97" s="27">
        <f>'[20]เย็น '!H97+'[20]เช้า '!H97+[20]บ่าย!H97</f>
        <v>0</v>
      </c>
      <c r="I97" s="27">
        <f>'[20]เย็น '!I97+'[20]เช้า '!I97+[20]บ่าย!I97</f>
        <v>0</v>
      </c>
      <c r="J97" s="27">
        <f t="shared" si="4"/>
        <v>0</v>
      </c>
      <c r="K97" s="27">
        <f>'[20]เย็น '!J97+'[20]เช้า '!J97+[20]บ่าย!J97</f>
        <v>0</v>
      </c>
      <c r="L97" s="27">
        <f>'[20]เย็น '!K97+'[20]เช้า '!K97+[20]บ่าย!K97</f>
        <v>0</v>
      </c>
      <c r="M97" s="28">
        <f t="shared" si="5"/>
        <v>0</v>
      </c>
      <c r="N97" s="21"/>
      <c r="O97" s="21"/>
      <c r="P97" s="21"/>
      <c r="Q97" s="21"/>
      <c r="R97" s="29">
        <f t="shared" si="7"/>
        <v>0</v>
      </c>
    </row>
    <row r="98" spans="2:20" x14ac:dyDescent="0.3">
      <c r="B98" s="21">
        <v>1112013</v>
      </c>
      <c r="C98" s="37" t="s">
        <v>138</v>
      </c>
      <c r="D98" s="27">
        <f>'[20]เย็น '!D98+'[20]เช้า '!D98+[20]บ่าย!D98</f>
        <v>0</v>
      </c>
      <c r="E98" s="27">
        <f>'[20]เย็น '!E98+'[20]เช้า '!E98+[20]บ่าย!E98</f>
        <v>0</v>
      </c>
      <c r="F98" s="27">
        <f>'[20]เย็น '!F98+'[20]เช้า '!F98+[20]บ่าย!F98</f>
        <v>0</v>
      </c>
      <c r="G98" s="27">
        <f>'[20]เย็น '!G98+'[20]เช้า '!G98+[20]บ่าย!G98</f>
        <v>0</v>
      </c>
      <c r="H98" s="27">
        <f>'[20]เย็น '!H98+'[20]เช้า '!H98+[20]บ่าย!H98</f>
        <v>0</v>
      </c>
      <c r="I98" s="27">
        <f>'[20]เย็น '!I98+'[20]เช้า '!I98+[20]บ่าย!I98</f>
        <v>0</v>
      </c>
      <c r="J98" s="27">
        <f t="shared" si="4"/>
        <v>0</v>
      </c>
      <c r="K98" s="27">
        <f>'[20]เย็น '!J98+'[20]เช้า '!J98+[20]บ่าย!J98</f>
        <v>0</v>
      </c>
      <c r="L98" s="27">
        <f>'[20]เย็น '!K98+'[20]เช้า '!K98+[20]บ่าย!K98</f>
        <v>0</v>
      </c>
      <c r="M98" s="28">
        <f t="shared" si="5"/>
        <v>0</v>
      </c>
      <c r="N98" s="21"/>
      <c r="O98" s="21"/>
      <c r="P98" s="21"/>
      <c r="Q98" s="21"/>
      <c r="R98" s="29">
        <f t="shared" si="7"/>
        <v>0</v>
      </c>
      <c r="T98" s="97">
        <f>SUM(R90:R98)</f>
        <v>-85</v>
      </c>
    </row>
    <row r="99" spans="2:20" x14ac:dyDescent="0.25">
      <c r="B99" s="21">
        <v>1124043</v>
      </c>
      <c r="C99" s="37" t="s">
        <v>139</v>
      </c>
      <c r="D99" s="27">
        <f>[20]บ่าย!D99+'[20]เช้า '!D99+'[20]เย็น '!D99</f>
        <v>0</v>
      </c>
      <c r="E99" s="27">
        <f>[20]บ่าย!E99+'[20]เช้า '!E99+'[20]เย็น '!E99</f>
        <v>0</v>
      </c>
      <c r="F99" s="27">
        <f>[20]บ่าย!F99+'[20]เช้า '!F99+'[20]เย็น '!F99</f>
        <v>0</v>
      </c>
      <c r="G99" s="27">
        <f>[20]บ่าย!G99+'[20]เช้า '!G99+'[20]เย็น '!G99</f>
        <v>0</v>
      </c>
      <c r="H99" s="27">
        <f>[20]บ่าย!H99+'[20]เช้า '!H99+'[20]เย็น '!H99</f>
        <v>0</v>
      </c>
      <c r="I99" s="27">
        <f>[20]บ่าย!I99+'[20]เช้า '!I99+'[20]เย็น '!I99</f>
        <v>0</v>
      </c>
      <c r="J99" s="27">
        <f t="shared" si="4"/>
        <v>0</v>
      </c>
      <c r="K99" s="27">
        <f>[20]บ่าย!J99+'[20]เช้า '!J99+'[20]เย็น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20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>SUM(R90:R99)</f>
        <v>-85</v>
      </c>
    </row>
    <row r="101" spans="2:20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20" x14ac:dyDescent="0.25">
      <c r="B102" s="21">
        <v>1112008</v>
      </c>
      <c r="C102" s="37" t="s">
        <v>130</v>
      </c>
      <c r="D102" s="27">
        <f>[20]บ่าย!D102+'[20]เช้า '!D102+'[20]เย็น '!D102</f>
        <v>0</v>
      </c>
      <c r="E102" s="27">
        <f>[20]บ่าย!E102+'[20]เช้า '!E102+'[20]เย็น '!E102</f>
        <v>3</v>
      </c>
      <c r="F102" s="27">
        <f>[20]บ่าย!F102+'[20]เช้า '!F102+'[20]เย็น '!F102</f>
        <v>0</v>
      </c>
      <c r="G102" s="27">
        <f>[20]บ่าย!G102+'[20]เช้า '!G102+'[20]เย็น '!G102</f>
        <v>0</v>
      </c>
      <c r="H102" s="27">
        <f>[20]บ่าย!H102+'[20]เช้า '!H102+'[20]เย็น '!H102</f>
        <v>0</v>
      </c>
      <c r="I102" s="27">
        <f>[20]บ่าย!I102+'[20]เช้า '!I102+'[20]เย็น '!I102</f>
        <v>0</v>
      </c>
      <c r="J102" s="27">
        <f t="shared" si="4"/>
        <v>0</v>
      </c>
      <c r="K102" s="27">
        <f>[20]บ่าย!J102+'[20]เช้า '!J102+'[20]เย็น '!J102</f>
        <v>0</v>
      </c>
      <c r="L102" s="33"/>
      <c r="M102" s="28">
        <f t="shared" si="5"/>
        <v>3</v>
      </c>
      <c r="N102" s="21"/>
      <c r="O102" s="21"/>
      <c r="P102" s="21"/>
      <c r="Q102" s="21"/>
      <c r="R102" s="29">
        <f t="shared" ref="R102:R111" si="8">(N102+O102+P102+Q102)-M102</f>
        <v>-3</v>
      </c>
    </row>
    <row r="103" spans="2:20" x14ac:dyDescent="0.25">
      <c r="B103" s="21">
        <v>1112010</v>
      </c>
      <c r="C103" s="37" t="s">
        <v>131</v>
      </c>
      <c r="D103" s="27">
        <f>[20]บ่าย!D103+'[20]เช้า '!D103+'[20]เย็น '!D103</f>
        <v>0</v>
      </c>
      <c r="E103" s="27">
        <f>[20]บ่าย!E103+'[20]เช้า '!E103+'[20]เย็น '!E103</f>
        <v>0</v>
      </c>
      <c r="F103" s="27">
        <f>[20]บ่าย!F103+'[20]เช้า '!F103+'[20]เย็น '!F103</f>
        <v>0</v>
      </c>
      <c r="G103" s="27">
        <f>[20]บ่าย!G103+'[20]เช้า '!G103+'[20]เย็น '!G103</f>
        <v>0</v>
      </c>
      <c r="H103" s="27">
        <f>[20]บ่าย!H103+'[20]เช้า '!H103+'[20]เย็น '!H103</f>
        <v>0</v>
      </c>
      <c r="I103" s="27">
        <f>[20]บ่าย!I103+'[20]เช้า '!I103+'[20]เย็น '!I103</f>
        <v>0</v>
      </c>
      <c r="J103" s="27">
        <f t="shared" si="4"/>
        <v>0</v>
      </c>
      <c r="K103" s="27">
        <f>[20]บ่าย!J103+'[20]เช้า '!J103+'[20]เย็น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20" x14ac:dyDescent="0.25">
      <c r="B104" s="21">
        <v>1112002</v>
      </c>
      <c r="C104" s="37" t="s">
        <v>132</v>
      </c>
      <c r="D104" s="27">
        <f>[20]บ่าย!D104+'[20]เช้า '!D104+'[20]เย็น '!D104</f>
        <v>0</v>
      </c>
      <c r="E104" s="27">
        <f>[20]บ่าย!E104+'[20]เช้า '!E104+'[20]เย็น '!E104</f>
        <v>0</v>
      </c>
      <c r="F104" s="27">
        <f>[20]บ่าย!F104+'[20]เช้า '!F104+'[20]เย็น '!F104</f>
        <v>0</v>
      </c>
      <c r="G104" s="27">
        <f>[20]บ่าย!G104+'[20]เช้า '!G104+'[20]เย็น '!G104</f>
        <v>0</v>
      </c>
      <c r="H104" s="27">
        <f>[20]บ่าย!H104+'[20]เช้า '!H104+'[20]เย็น '!H104</f>
        <v>0</v>
      </c>
      <c r="I104" s="27">
        <f>[20]บ่าย!I104+'[20]เช้า '!I104+'[20]เย็น '!I104</f>
        <v>0</v>
      </c>
      <c r="J104" s="27">
        <f t="shared" si="4"/>
        <v>0</v>
      </c>
      <c r="K104" s="27">
        <f>[20]บ่าย!J104+'[20]เช้า '!J104+'[20]เย็น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20" x14ac:dyDescent="0.25">
      <c r="B105" s="21">
        <v>1112004</v>
      </c>
      <c r="C105" s="37" t="s">
        <v>133</v>
      </c>
      <c r="D105" s="27">
        <f>[20]บ่าย!D105+'[20]เช้า '!D105+'[20]เย็น '!D105</f>
        <v>0</v>
      </c>
      <c r="E105" s="27">
        <f>[20]บ่าย!E105+'[20]เช้า '!E105+'[20]เย็น '!E105</f>
        <v>0</v>
      </c>
      <c r="F105" s="27">
        <f>[20]บ่าย!F105+'[20]เช้า '!F105+'[20]เย็น '!F105</f>
        <v>0</v>
      </c>
      <c r="G105" s="27">
        <f>[20]บ่าย!G105+'[20]เช้า '!G105+'[20]เย็น '!G105</f>
        <v>0</v>
      </c>
      <c r="H105" s="27">
        <f>[20]บ่าย!H105+'[20]เช้า '!H105+'[20]เย็น '!H105</f>
        <v>0</v>
      </c>
      <c r="I105" s="27">
        <f>[20]บ่าย!I105+'[20]เช้า '!I105+'[20]เย็น '!I105</f>
        <v>0</v>
      </c>
      <c r="J105" s="27">
        <f t="shared" si="4"/>
        <v>0</v>
      </c>
      <c r="K105" s="27">
        <f>[20]บ่าย!J105+'[20]เช้า '!J105+'[20]เย็น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20" x14ac:dyDescent="0.25">
      <c r="B106" s="21">
        <v>1112006</v>
      </c>
      <c r="C106" s="37" t="s">
        <v>134</v>
      </c>
      <c r="D106" s="27">
        <f>[20]บ่าย!D106+'[20]เช้า '!D106+'[20]เย็น '!D106</f>
        <v>0</v>
      </c>
      <c r="E106" s="27">
        <f>[20]บ่าย!E106+'[20]เช้า '!E106+'[20]เย็น '!E106</f>
        <v>0</v>
      </c>
      <c r="F106" s="27">
        <f>[20]บ่าย!F106+'[20]เช้า '!F106+'[20]เย็น '!F106</f>
        <v>0</v>
      </c>
      <c r="G106" s="27">
        <f>[20]บ่าย!G106+'[20]เช้า '!G106+'[20]เย็น '!G106</f>
        <v>0</v>
      </c>
      <c r="H106" s="27">
        <f>[20]บ่าย!H106+'[20]เช้า '!H106+'[20]เย็น '!H106</f>
        <v>0</v>
      </c>
      <c r="I106" s="27">
        <f>[20]บ่าย!I106+'[20]เช้า '!I106+'[20]เย็น '!I106</f>
        <v>0</v>
      </c>
      <c r="J106" s="27">
        <f t="shared" si="4"/>
        <v>0</v>
      </c>
      <c r="K106" s="27">
        <f>[20]บ่าย!J106+'[20]เช้า '!J106+'[20]เย็น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20" x14ac:dyDescent="0.25">
      <c r="B107" s="21">
        <v>1112018</v>
      </c>
      <c r="C107" s="37" t="s">
        <v>135</v>
      </c>
      <c r="D107" s="27">
        <f>[20]บ่าย!D107+'[20]เช้า '!D107+'[20]เย็น '!D107</f>
        <v>0</v>
      </c>
      <c r="E107" s="27">
        <f>[20]บ่าย!E107+'[20]เช้า '!E107+'[20]เย็น '!E107</f>
        <v>0</v>
      </c>
      <c r="F107" s="27">
        <f>[20]บ่าย!F107+'[20]เช้า '!F107+'[20]เย็น '!F107</f>
        <v>0</v>
      </c>
      <c r="G107" s="27">
        <f>[20]บ่าย!G107+'[20]เช้า '!G107+'[20]เย็น '!G107</f>
        <v>0</v>
      </c>
      <c r="H107" s="27">
        <f>[20]บ่าย!H107+'[20]เช้า '!H107+'[20]เย็น '!H107</f>
        <v>0</v>
      </c>
      <c r="I107" s="27">
        <f>[20]บ่าย!I107+'[20]เช้า '!I107+'[20]เย็น '!I107</f>
        <v>0</v>
      </c>
      <c r="J107" s="27">
        <f t="shared" si="4"/>
        <v>0</v>
      </c>
      <c r="K107" s="27">
        <f>[20]บ่าย!J107+'[20]เช้า '!J107+'[20]เย็น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20" x14ac:dyDescent="0.25">
      <c r="B108" s="21">
        <v>1112016</v>
      </c>
      <c r="C108" s="37" t="s">
        <v>136</v>
      </c>
      <c r="D108" s="27">
        <f>[20]บ่าย!D108+'[20]เช้า '!D108+'[20]เย็น '!D108</f>
        <v>0</v>
      </c>
      <c r="E108" s="27">
        <f>[20]บ่าย!E108+'[20]เช้า '!E108+'[20]เย็น '!E108</f>
        <v>0</v>
      </c>
      <c r="F108" s="27">
        <f>[20]บ่าย!F108+'[20]เช้า '!F108+'[20]เย็น '!F108</f>
        <v>0</v>
      </c>
      <c r="G108" s="27">
        <f>[20]บ่าย!G108+'[20]เช้า '!G108+'[20]เย็น '!G108</f>
        <v>0</v>
      </c>
      <c r="H108" s="27">
        <f>[20]บ่าย!H108+'[20]เช้า '!H108+'[20]เย็น '!H108</f>
        <v>0</v>
      </c>
      <c r="I108" s="27">
        <f>[20]บ่าย!I108+'[20]เช้า '!I108+'[20]เย็น '!I108</f>
        <v>0</v>
      </c>
      <c r="J108" s="27">
        <f t="shared" si="4"/>
        <v>0</v>
      </c>
      <c r="K108" s="27">
        <f>[20]บ่าย!J108+'[20]เช้า '!J108+'[20]เย็น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20" x14ac:dyDescent="0.25">
      <c r="B109" s="21">
        <v>1112014</v>
      </c>
      <c r="C109" s="37" t="s">
        <v>137</v>
      </c>
      <c r="D109" s="27">
        <f>[20]บ่าย!D109+'[20]เช้า '!D109+'[20]เย็น '!D109</f>
        <v>0</v>
      </c>
      <c r="E109" s="27">
        <f>[20]บ่าย!E109+'[20]เช้า '!E109+'[20]เย็น '!E109</f>
        <v>0</v>
      </c>
      <c r="F109" s="27">
        <f>[20]บ่าย!F109+'[20]เช้า '!F109+'[20]เย็น '!F109</f>
        <v>0</v>
      </c>
      <c r="G109" s="27">
        <f>[20]บ่าย!G109+'[20]เช้า '!G109+'[20]เย็น '!G109</f>
        <v>0</v>
      </c>
      <c r="H109" s="27">
        <f>[20]บ่าย!H109+'[20]เช้า '!H109+'[20]เย็น '!H109</f>
        <v>0</v>
      </c>
      <c r="I109" s="27">
        <f>[20]บ่าย!I109+'[20]เช้า '!I109+'[20]เย็น '!I109</f>
        <v>0</v>
      </c>
      <c r="J109" s="27">
        <f t="shared" si="4"/>
        <v>0</v>
      </c>
      <c r="K109" s="27">
        <f>[20]บ่าย!J109+'[20]เช้า '!J109+'[20]เย็น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20" x14ac:dyDescent="0.25">
      <c r="B110" s="21">
        <v>1112012</v>
      </c>
      <c r="C110" s="37" t="s">
        <v>138</v>
      </c>
      <c r="D110" s="27">
        <f>[20]บ่าย!D110+'[20]เช้า '!D110+'[20]เย็น '!D110</f>
        <v>0</v>
      </c>
      <c r="E110" s="27">
        <f>[20]บ่าย!E110+'[20]เช้า '!E110+'[20]เย็น '!E110</f>
        <v>0</v>
      </c>
      <c r="F110" s="27">
        <f>[20]บ่าย!F110+'[20]เช้า '!F110+'[20]เย็น '!F110</f>
        <v>0</v>
      </c>
      <c r="G110" s="27">
        <f>[20]บ่าย!G110+'[20]เช้า '!G110+'[20]เย็น '!G110</f>
        <v>0</v>
      </c>
      <c r="H110" s="27">
        <f>[20]บ่าย!H110+'[20]เช้า '!H110+'[20]เย็น '!H110</f>
        <v>0</v>
      </c>
      <c r="I110" s="27">
        <f>[20]บ่าย!I110+'[20]เช้า '!I110+'[20]เย็น '!I110</f>
        <v>0</v>
      </c>
      <c r="J110" s="27">
        <f t="shared" si="4"/>
        <v>0</v>
      </c>
      <c r="K110" s="27">
        <f>[20]บ่าย!J110+'[20]เช้า '!J110+'[20]เย็น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  <c r="T110" s="32">
        <f>SUM(R102:R110)</f>
        <v>-3</v>
      </c>
    </row>
    <row r="111" spans="2:20" x14ac:dyDescent="0.25">
      <c r="B111" s="21"/>
      <c r="C111" s="37" t="s">
        <v>139</v>
      </c>
      <c r="D111" s="27">
        <f>[20]บ่าย!D111+'[20]เช้า '!D111+'[20]เย็น '!D111</f>
        <v>0</v>
      </c>
      <c r="E111" s="27">
        <f>[20]บ่าย!E111+'[20]เช้า '!E111+'[20]เย็น '!E111</f>
        <v>0</v>
      </c>
      <c r="F111" s="27">
        <f>[20]บ่าย!F111+'[20]เช้า '!F111+'[20]เย็น '!F111</f>
        <v>0</v>
      </c>
      <c r="G111" s="27">
        <f>[20]บ่าย!G111+'[20]เช้า '!G111+'[20]เย็น '!G111</f>
        <v>0</v>
      </c>
      <c r="H111" s="27">
        <f>[20]บ่าย!H111+'[20]เช้า '!H111+'[20]เย็น '!H111</f>
        <v>0</v>
      </c>
      <c r="I111" s="27">
        <f>[20]บ่าย!I111+'[20]เช้า '!I111+'[20]เย็น '!I111</f>
        <v>0</v>
      </c>
      <c r="J111" s="27">
        <f t="shared" si="4"/>
        <v>0</v>
      </c>
      <c r="K111" s="27">
        <f>[20]บ่าย!J111+'[20]เช้า '!J111+'[20]เย็น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20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>SUM(R102:R111)</f>
        <v>-3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'[20]เย็น '!D114+'[20]เช้า '!D114+[20]บ่าย!D114</f>
        <v>0</v>
      </c>
      <c r="E114" s="27">
        <f>'[20]เย็น '!E114+'[20]เช้า '!E114+[20]บ่าย!E114</f>
        <v>0</v>
      </c>
      <c r="F114" s="27">
        <f>'[20]เย็น '!F114+'[20]เช้า '!F114+[20]บ่าย!F114</f>
        <v>0</v>
      </c>
      <c r="G114" s="27">
        <f>'[20]เย็น '!G114+'[20]เช้า '!G114+[20]บ่าย!G114</f>
        <v>0</v>
      </c>
      <c r="H114" s="27">
        <f>'[20]เย็น '!H114+'[20]เช้า '!H114+[20]บ่าย!H114</f>
        <v>0</v>
      </c>
      <c r="I114" s="27">
        <f>'[20]เย็น '!I114+'[20]เช้า '!I114+[20]บ่าย!I114</f>
        <v>0</v>
      </c>
      <c r="J114" s="27">
        <f t="shared" si="4"/>
        <v>0</v>
      </c>
      <c r="K114" s="27">
        <f>'[20]เย็น '!J114+'[20]เช้า '!J114+[20]บ่าย!J114</f>
        <v>0</v>
      </c>
      <c r="L114" s="27">
        <f>'[20]เย็น '!K114+'[20]เช้า '!K114+[20]บ่าย!K114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'[20]เย็น '!D115+'[20]เช้า '!D115+[20]บ่าย!D115</f>
        <v>6</v>
      </c>
      <c r="E115" s="27">
        <f>'[20]เย็น '!E115+'[20]เช้า '!E115+[20]บ่าย!E115</f>
        <v>0</v>
      </c>
      <c r="F115" s="27">
        <f>'[20]เย็น '!F115+'[20]เช้า '!F115+[20]บ่าย!F115</f>
        <v>0</v>
      </c>
      <c r="G115" s="27">
        <f>'[20]เย็น '!G115+'[20]เช้า '!G115+[20]บ่าย!G115</f>
        <v>1</v>
      </c>
      <c r="H115" s="27">
        <f>'[20]เย็น '!H115+'[20]เช้า '!H115+[20]บ่าย!H115</f>
        <v>0</v>
      </c>
      <c r="I115" s="27">
        <f>'[20]เย็น '!I115+'[20]เช้า '!I115+[20]บ่าย!I115</f>
        <v>0</v>
      </c>
      <c r="J115" s="27">
        <f t="shared" si="4"/>
        <v>1</v>
      </c>
      <c r="K115" s="27">
        <f>'[20]เย็น '!J115+'[20]เช้า '!J115+[20]บ่าย!J115</f>
        <v>0</v>
      </c>
      <c r="L115" s="27">
        <f>'[20]เย็น '!K115+'[20]เช้า '!K115+[20]บ่าย!K115</f>
        <v>0</v>
      </c>
      <c r="M115" s="28">
        <f t="shared" si="5"/>
        <v>7</v>
      </c>
      <c r="N115" s="21"/>
      <c r="O115" s="21"/>
      <c r="P115" s="21"/>
      <c r="Q115" s="21"/>
      <c r="R115" s="29">
        <f t="shared" si="9"/>
        <v>-7</v>
      </c>
    </row>
    <row r="116" spans="2:18" x14ac:dyDescent="0.25">
      <c r="B116" s="21">
        <v>1113172</v>
      </c>
      <c r="C116" s="38" t="s">
        <v>36</v>
      </c>
      <c r="D116" s="27">
        <f>'[20]เย็น '!D116+'[20]เช้า '!D116+[20]บ่าย!D116</f>
        <v>2</v>
      </c>
      <c r="E116" s="27">
        <f>'[20]เย็น '!E116+'[20]เช้า '!E116+[20]บ่าย!E116</f>
        <v>0</v>
      </c>
      <c r="F116" s="27">
        <f>'[20]เย็น '!F116+'[20]เช้า '!F116+[20]บ่าย!F116</f>
        <v>0</v>
      </c>
      <c r="G116" s="27">
        <f>'[20]เย็น '!G116+'[20]เช้า '!G116+[20]บ่าย!G116</f>
        <v>2</v>
      </c>
      <c r="H116" s="27">
        <f>'[20]เย็น '!H116+'[20]เช้า '!H116+[20]บ่าย!H116</f>
        <v>0</v>
      </c>
      <c r="I116" s="27">
        <f>'[20]เย็น '!I116+'[20]เช้า '!I116+[20]บ่าย!I116</f>
        <v>0</v>
      </c>
      <c r="J116" s="27">
        <f t="shared" si="4"/>
        <v>2</v>
      </c>
      <c r="K116" s="27">
        <f>'[20]เย็น '!J116+'[20]เช้า '!J116+[20]บ่าย!J116</f>
        <v>0</v>
      </c>
      <c r="L116" s="27">
        <f>'[20]เย็น '!K116+'[20]เช้า '!K116+[20]บ่าย!K116</f>
        <v>0</v>
      </c>
      <c r="M116" s="28">
        <f t="shared" si="5"/>
        <v>4</v>
      </c>
      <c r="N116" s="21"/>
      <c r="O116" s="21"/>
      <c r="P116" s="21"/>
      <c r="Q116" s="21"/>
      <c r="R116" s="29">
        <f t="shared" si="9"/>
        <v>-4</v>
      </c>
    </row>
    <row r="117" spans="2:18" x14ac:dyDescent="0.25">
      <c r="B117" s="21">
        <v>1113173</v>
      </c>
      <c r="C117" s="38" t="s">
        <v>37</v>
      </c>
      <c r="D117" s="27">
        <f>'[20]เย็น '!D117+'[20]เช้า '!D117+[20]บ่าย!D117</f>
        <v>0</v>
      </c>
      <c r="E117" s="27">
        <f>'[20]เย็น '!E117+'[20]เช้า '!E117+[20]บ่าย!E117</f>
        <v>0</v>
      </c>
      <c r="F117" s="27">
        <f>'[20]เย็น '!F117+'[20]เช้า '!F117+[20]บ่าย!F117</f>
        <v>0</v>
      </c>
      <c r="G117" s="27">
        <f>'[20]เย็น '!G117+'[20]เช้า '!G117+[20]บ่าย!G117</f>
        <v>0</v>
      </c>
      <c r="H117" s="27">
        <f>'[20]เย็น '!H117+'[20]เช้า '!H117+[20]บ่าย!H117</f>
        <v>0</v>
      </c>
      <c r="I117" s="27">
        <f>'[20]เย็น '!I117+'[20]เช้า '!I117+[20]บ่าย!I117</f>
        <v>0</v>
      </c>
      <c r="J117" s="27">
        <f t="shared" si="4"/>
        <v>0</v>
      </c>
      <c r="K117" s="27">
        <f>'[20]เย็น '!J117+'[20]เช้า '!J117+[20]บ่าย!J117</f>
        <v>0</v>
      </c>
      <c r="L117" s="27">
        <f>'[20]เย็น '!K117+'[20]เช้า '!K117+[20]บ่าย!K117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'[20]เย็น '!D118+'[20]เช้า '!D118+[20]บ่าย!D118</f>
        <v>0</v>
      </c>
      <c r="E118" s="27">
        <f>'[20]เย็น '!E118+'[20]เช้า '!E118+[20]บ่าย!E118</f>
        <v>0</v>
      </c>
      <c r="F118" s="27">
        <f>'[20]เย็น '!F118+'[20]เช้า '!F118+[20]บ่าย!F118</f>
        <v>0</v>
      </c>
      <c r="G118" s="27">
        <f>'[20]เย็น '!G118+'[20]เช้า '!G118+[20]บ่าย!G118</f>
        <v>0</v>
      </c>
      <c r="H118" s="27">
        <f>'[20]เย็น '!H118+'[20]เช้า '!H118+[20]บ่าย!H118</f>
        <v>0</v>
      </c>
      <c r="I118" s="27">
        <f>'[20]เย็น '!I118+'[20]เช้า '!I118+[20]บ่าย!I118</f>
        <v>0</v>
      </c>
      <c r="J118" s="27">
        <f t="shared" si="4"/>
        <v>0</v>
      </c>
      <c r="K118" s="27">
        <f>'[20]เย็น '!J118+'[20]เช้า '!J118+[20]บ่าย!J118</f>
        <v>0</v>
      </c>
      <c r="L118" s="27">
        <f>'[20]เย็น '!K118+'[20]เช้า '!K118+[20]บ่าย!K118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'[20]เย็น '!D119+'[20]เช้า '!D119+[20]บ่าย!D119</f>
        <v>0</v>
      </c>
      <c r="E119" s="27">
        <f>'[20]เย็น '!E119+'[20]เช้า '!E119+[20]บ่าย!E119</f>
        <v>0</v>
      </c>
      <c r="F119" s="27">
        <f>'[20]เย็น '!F119+'[20]เช้า '!F119+[20]บ่าย!F119</f>
        <v>0</v>
      </c>
      <c r="G119" s="27">
        <f>'[20]เย็น '!G119+'[20]เช้า '!G119+[20]บ่าย!G119</f>
        <v>0</v>
      </c>
      <c r="H119" s="27">
        <f>'[20]เย็น '!H119+'[20]เช้า '!H119+[20]บ่าย!H119</f>
        <v>0</v>
      </c>
      <c r="I119" s="27">
        <f>'[20]เย็น '!I119+'[20]เช้า '!I119+[20]บ่าย!I119</f>
        <v>0</v>
      </c>
      <c r="J119" s="27">
        <f t="shared" si="4"/>
        <v>0</v>
      </c>
      <c r="K119" s="27">
        <f>'[20]เย็น '!J119+'[20]เช้า '!J119+[20]บ่าย!J119</f>
        <v>0</v>
      </c>
      <c r="L119" s="27">
        <f>'[20]เย็น '!K119+'[20]เช้า '!K119+[20]บ่าย!K119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'[20]เย็น '!D120+'[20]เช้า '!D120+[20]บ่าย!D120</f>
        <v>0</v>
      </c>
      <c r="E120" s="27">
        <f>'[20]เย็น '!E120+'[20]เช้า '!E120+[20]บ่าย!E120</f>
        <v>3</v>
      </c>
      <c r="F120" s="27">
        <f>'[20]เย็น '!F120+'[20]เช้า '!F120+[20]บ่าย!F120</f>
        <v>0</v>
      </c>
      <c r="G120" s="27">
        <f>'[20]เย็น '!G120+'[20]เช้า '!G120+[20]บ่าย!G120</f>
        <v>0</v>
      </c>
      <c r="H120" s="27">
        <f>'[20]เย็น '!H120+'[20]เช้า '!H120+[20]บ่าย!H120</f>
        <v>0</v>
      </c>
      <c r="I120" s="27">
        <f>'[20]เย็น '!I120+'[20]เช้า '!I120+[20]บ่าย!I120</f>
        <v>0</v>
      </c>
      <c r="J120" s="27">
        <f t="shared" si="4"/>
        <v>0</v>
      </c>
      <c r="K120" s="27">
        <f>'[20]เย็น '!J120+'[20]เช้า '!J120+[20]บ่าย!J120</f>
        <v>0</v>
      </c>
      <c r="L120" s="27">
        <f>'[20]เย็น '!K120+'[20]เช้า '!K120+[20]บ่าย!K120</f>
        <v>0</v>
      </c>
      <c r="M120" s="28">
        <f t="shared" si="5"/>
        <v>3</v>
      </c>
      <c r="N120" s="21"/>
      <c r="O120" s="21"/>
      <c r="P120" s="21"/>
      <c r="Q120" s="21"/>
      <c r="R120" s="29">
        <f t="shared" si="9"/>
        <v>-3</v>
      </c>
    </row>
    <row r="121" spans="2:18" x14ac:dyDescent="0.25">
      <c r="B121" s="21">
        <v>1200001</v>
      </c>
      <c r="C121" s="38" t="s">
        <v>41</v>
      </c>
      <c r="D121" s="27">
        <f>'[20]เย็น '!D121+'[20]เช้า '!D121+[20]บ่าย!D121</f>
        <v>0</v>
      </c>
      <c r="E121" s="27">
        <f>'[20]เย็น '!E121+'[20]เช้า '!E121+[20]บ่าย!E121</f>
        <v>1</v>
      </c>
      <c r="F121" s="27">
        <f>'[20]เย็น '!F121+'[20]เช้า '!F121+[20]บ่าย!F121</f>
        <v>0</v>
      </c>
      <c r="G121" s="27">
        <f>'[20]เย็น '!G121+'[20]เช้า '!G121+[20]บ่าย!G121</f>
        <v>0</v>
      </c>
      <c r="H121" s="27">
        <f>'[20]เย็น '!H121+'[20]เช้า '!H121+[20]บ่าย!H121</f>
        <v>0</v>
      </c>
      <c r="I121" s="27">
        <f>'[20]เย็น '!I121+'[20]เช้า '!I121+[20]บ่าย!I121</f>
        <v>0</v>
      </c>
      <c r="J121" s="27">
        <f t="shared" si="4"/>
        <v>0</v>
      </c>
      <c r="K121" s="27">
        <f>'[20]เย็น '!J121+'[20]เช้า '!J121+[20]บ่าย!J121</f>
        <v>0</v>
      </c>
      <c r="L121" s="27">
        <f>'[20]เย็น '!K121+'[20]เช้า '!K121+[20]บ่าย!K121</f>
        <v>0</v>
      </c>
      <c r="M121" s="28">
        <f t="shared" si="5"/>
        <v>1</v>
      </c>
      <c r="N121" s="21"/>
      <c r="O121" s="21"/>
      <c r="P121" s="21"/>
      <c r="Q121" s="21"/>
      <c r="R121" s="29">
        <f t="shared" si="9"/>
        <v>-1</v>
      </c>
    </row>
    <row r="122" spans="2:18" x14ac:dyDescent="0.25">
      <c r="B122" s="21">
        <v>1005761</v>
      </c>
      <c r="C122" s="38" t="s">
        <v>42</v>
      </c>
      <c r="D122" s="27">
        <f>'[20]เย็น '!D122+'[20]เช้า '!D122+[20]บ่าย!D122</f>
        <v>0</v>
      </c>
      <c r="E122" s="27">
        <f>'[20]เย็น '!E122+'[20]เช้า '!E122+[20]บ่าย!E122</f>
        <v>0</v>
      </c>
      <c r="F122" s="27">
        <f>'[20]เย็น '!F122+'[20]เช้า '!F122+[20]บ่าย!F122</f>
        <v>0</v>
      </c>
      <c r="G122" s="27">
        <f>'[20]เย็น '!G122+'[20]เช้า '!G122+[20]บ่าย!G122</f>
        <v>0</v>
      </c>
      <c r="H122" s="27">
        <f>'[20]เย็น '!H122+'[20]เช้า '!H122+[20]บ่าย!H122</f>
        <v>0</v>
      </c>
      <c r="I122" s="27">
        <f>'[20]เย็น '!I122+'[20]เช้า '!I122+[20]บ่าย!I122</f>
        <v>0</v>
      </c>
      <c r="J122" s="27">
        <f t="shared" si="4"/>
        <v>0</v>
      </c>
      <c r="K122" s="27">
        <f>'[20]เย็น '!J122+'[20]เช้า '!J122+[20]บ่าย!J122</f>
        <v>0</v>
      </c>
      <c r="L122" s="27">
        <f>'[20]เย็น '!K122+'[20]เช้า '!K122+[20]บ่าย!K122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'[20]เย็น '!D123+'[20]เช้า '!D123+[20]บ่าย!D123</f>
        <v>1</v>
      </c>
      <c r="E123" s="27">
        <f>'[20]เย็น '!E123+'[20]เช้า '!E123+[20]บ่าย!E123</f>
        <v>1</v>
      </c>
      <c r="F123" s="27">
        <f>'[20]เย็น '!F123+'[20]เช้า '!F123+[20]บ่าย!F123</f>
        <v>0</v>
      </c>
      <c r="G123" s="27">
        <f>'[20]เย็น '!G123+'[20]เช้า '!G123+[20]บ่าย!G123</f>
        <v>37</v>
      </c>
      <c r="H123" s="27">
        <f>'[20]เย็น '!H123+'[20]เช้า '!H123+[20]บ่าย!H123</f>
        <v>0</v>
      </c>
      <c r="I123" s="27">
        <f>'[20]เย็น '!I123+'[20]เช้า '!I123+[20]บ่าย!I123</f>
        <v>0</v>
      </c>
      <c r="J123" s="27">
        <f t="shared" si="4"/>
        <v>37</v>
      </c>
      <c r="K123" s="27">
        <f>'[20]เย็น '!J123+'[20]เช้า '!J123+[20]บ่าย!J123</f>
        <v>0</v>
      </c>
      <c r="L123" s="27">
        <f>'[20]เย็น '!K123+'[20]เช้า '!K123+[20]บ่าย!K123</f>
        <v>0</v>
      </c>
      <c r="M123" s="28">
        <f t="shared" si="5"/>
        <v>39</v>
      </c>
      <c r="N123" s="21"/>
      <c r="O123" s="21"/>
      <c r="P123" s="21"/>
      <c r="Q123" s="21"/>
      <c r="R123" s="29">
        <f t="shared" si="9"/>
        <v>-39</v>
      </c>
    </row>
    <row r="124" spans="2:18" x14ac:dyDescent="0.25">
      <c r="B124" s="21">
        <v>1114502</v>
      </c>
      <c r="C124" s="38" t="s">
        <v>44</v>
      </c>
      <c r="D124" s="27">
        <f>'[20]เย็น '!D124+'[20]เช้า '!D124+[20]บ่าย!D124</f>
        <v>0</v>
      </c>
      <c r="E124" s="27">
        <f>'[20]เย็น '!E124+'[20]เช้า '!E124+[20]บ่าย!E124</f>
        <v>0</v>
      </c>
      <c r="F124" s="27">
        <f>'[20]เย็น '!F124+'[20]เช้า '!F124+[20]บ่าย!F124</f>
        <v>0</v>
      </c>
      <c r="G124" s="27">
        <f>'[20]เย็น '!G124+'[20]เช้า '!G124+[20]บ่าย!G124</f>
        <v>0</v>
      </c>
      <c r="H124" s="27">
        <f>'[20]เย็น '!H124+'[20]เช้า '!H124+[20]บ่าย!H124</f>
        <v>0</v>
      </c>
      <c r="I124" s="27">
        <f>'[20]เย็น '!I124+'[20]เช้า '!I124+[20]บ่าย!I124</f>
        <v>0</v>
      </c>
      <c r="J124" s="27">
        <f t="shared" si="4"/>
        <v>0</v>
      </c>
      <c r="K124" s="27">
        <f>'[20]เย็น '!J124+'[20]เช้า '!J124+[20]บ่าย!J124</f>
        <v>0</v>
      </c>
      <c r="L124" s="27">
        <f>'[20]เย็น '!K124+'[20]เช้า '!K124+[20]บ่าย!K124</f>
        <v>0</v>
      </c>
      <c r="M124" s="28">
        <f t="shared" si="5"/>
        <v>0</v>
      </c>
      <c r="N124" s="21"/>
      <c r="O124" s="21"/>
      <c r="P124" s="21"/>
      <c r="Q124" s="21"/>
      <c r="R124" s="29">
        <f t="shared" si="9"/>
        <v>0</v>
      </c>
    </row>
    <row r="125" spans="2:18" x14ac:dyDescent="0.25">
      <c r="B125" s="21">
        <v>1114503</v>
      </c>
      <c r="C125" s="38" t="s">
        <v>45</v>
      </c>
      <c r="D125" s="27">
        <f>'[20]เย็น '!D125+'[20]เช้า '!D125+[20]บ่าย!D125</f>
        <v>0</v>
      </c>
      <c r="E125" s="27">
        <f>'[20]เย็น '!E125+'[20]เช้า '!E125+[20]บ่าย!E125</f>
        <v>3</v>
      </c>
      <c r="F125" s="27">
        <f>'[20]เย็น '!F125+'[20]เช้า '!F125+[20]บ่าย!F125</f>
        <v>0</v>
      </c>
      <c r="G125" s="27">
        <f>'[20]เย็น '!G125+'[20]เช้า '!G125+[20]บ่าย!G125</f>
        <v>2</v>
      </c>
      <c r="H125" s="27">
        <f>'[20]เย็น '!H125+'[20]เช้า '!H125+[20]บ่าย!H125</f>
        <v>0</v>
      </c>
      <c r="I125" s="27">
        <f>'[20]เย็น '!I125+'[20]เช้า '!I125+[20]บ่าย!I125</f>
        <v>0</v>
      </c>
      <c r="J125" s="27">
        <f t="shared" si="4"/>
        <v>2</v>
      </c>
      <c r="K125" s="27">
        <f>'[20]เย็น '!J125+'[20]เช้า '!J125+[20]บ่าย!J125</f>
        <v>0</v>
      </c>
      <c r="L125" s="27">
        <f>'[20]เย็น '!K125+'[20]เช้า '!K125+[20]บ่าย!K125</f>
        <v>0</v>
      </c>
      <c r="M125" s="28">
        <f t="shared" si="5"/>
        <v>5</v>
      </c>
      <c r="N125" s="21"/>
      <c r="O125" s="21"/>
      <c r="P125" s="21"/>
      <c r="Q125" s="21"/>
      <c r="R125" s="29">
        <f t="shared" si="9"/>
        <v>-5</v>
      </c>
    </row>
    <row r="126" spans="2:18" x14ac:dyDescent="0.25">
      <c r="B126" s="21">
        <v>1124021</v>
      </c>
      <c r="C126" s="38" t="s">
        <v>46</v>
      </c>
      <c r="D126" s="27">
        <f>'[20]เย็น '!D126+'[20]เช้า '!D126+[20]บ่าย!D126</f>
        <v>0</v>
      </c>
      <c r="E126" s="27">
        <f>'[20]เย็น '!E126+'[20]เช้า '!E126+[20]บ่าย!E126</f>
        <v>2</v>
      </c>
      <c r="F126" s="27">
        <f>'[20]เย็น '!F126+'[20]เช้า '!F126+[20]บ่าย!F126</f>
        <v>17</v>
      </c>
      <c r="G126" s="27">
        <f>'[20]เย็น '!G126+'[20]เช้า '!G126+[20]บ่าย!G126</f>
        <v>4</v>
      </c>
      <c r="H126" s="27">
        <f>'[20]เย็น '!H126+'[20]เช้า '!H126+[20]บ่าย!H126</f>
        <v>0</v>
      </c>
      <c r="I126" s="27">
        <f>'[20]เย็น '!I126+'[20]เช้า '!I126+[20]บ่าย!I126</f>
        <v>0</v>
      </c>
      <c r="J126" s="27">
        <f t="shared" si="4"/>
        <v>4</v>
      </c>
      <c r="K126" s="27">
        <f>'[20]เย็น '!J126+'[20]เช้า '!J126+[20]บ่าย!J126</f>
        <v>0</v>
      </c>
      <c r="L126" s="27">
        <f>'[20]เย็น '!K126+'[20]เช้า '!K126+[20]บ่าย!K126</f>
        <v>0</v>
      </c>
      <c r="M126" s="28">
        <f t="shared" si="5"/>
        <v>23</v>
      </c>
      <c r="N126" s="21"/>
      <c r="O126" s="21"/>
      <c r="P126" s="21"/>
      <c r="Q126" s="21"/>
      <c r="R126" s="29">
        <f t="shared" si="9"/>
        <v>-23</v>
      </c>
    </row>
    <row r="127" spans="2:18" x14ac:dyDescent="0.25">
      <c r="B127" s="21">
        <v>1113084</v>
      </c>
      <c r="C127" s="38" t="s">
        <v>47</v>
      </c>
      <c r="D127" s="27">
        <f>'[20]เย็น '!D127+'[20]เช้า '!D127+[20]บ่าย!D127</f>
        <v>0</v>
      </c>
      <c r="E127" s="27">
        <f>'[20]เย็น '!E127+'[20]เช้า '!E127+[20]บ่าย!E127</f>
        <v>0</v>
      </c>
      <c r="F127" s="27">
        <f>'[20]เย็น '!F127+'[20]เช้า '!F127+[20]บ่าย!F127</f>
        <v>0</v>
      </c>
      <c r="G127" s="27">
        <f>'[20]เย็น '!G127+'[20]เช้า '!G127+[20]บ่าย!G127</f>
        <v>0</v>
      </c>
      <c r="H127" s="27">
        <f>'[20]เย็น '!H127+'[20]เช้า '!H127+[20]บ่าย!H127</f>
        <v>0</v>
      </c>
      <c r="I127" s="27">
        <f>'[20]เย็น '!I127+'[20]เช้า '!I127+[20]บ่าย!I127</f>
        <v>0</v>
      </c>
      <c r="J127" s="27">
        <f t="shared" si="4"/>
        <v>0</v>
      </c>
      <c r="K127" s="27">
        <f>'[20]เย็น '!J127+'[20]เช้า '!J127+[20]บ่าย!J127</f>
        <v>0</v>
      </c>
      <c r="L127" s="27">
        <f>'[20]เย็น '!K127+'[20]เช้า '!K127+[20]บ่าย!K127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'[20]เย็น '!D128+'[20]เช้า '!D128+[20]บ่าย!D128</f>
        <v>0</v>
      </c>
      <c r="E128" s="27">
        <f>'[20]เย็น '!E128+'[20]เช้า '!E128+[20]บ่าย!E128</f>
        <v>0</v>
      </c>
      <c r="F128" s="27">
        <f>'[20]เย็น '!F128+'[20]เช้า '!F128+[20]บ่าย!F128</f>
        <v>0</v>
      </c>
      <c r="G128" s="27">
        <f>'[20]เย็น '!G128+'[20]เช้า '!G128+[20]บ่าย!G128</f>
        <v>0</v>
      </c>
      <c r="H128" s="27">
        <f>'[20]เย็น '!H128+'[20]เช้า '!H128+[20]บ่าย!H128</f>
        <v>0</v>
      </c>
      <c r="I128" s="27">
        <f>'[20]เย็น '!I128+'[20]เช้า '!I128+[20]บ่าย!I128</f>
        <v>0</v>
      </c>
      <c r="J128" s="27">
        <f t="shared" si="4"/>
        <v>0</v>
      </c>
      <c r="K128" s="27">
        <f>'[20]เย็น '!J128+'[20]เช้า '!J128+[20]บ่าย!J128</f>
        <v>0</v>
      </c>
      <c r="L128" s="27">
        <f>'[20]เย็น '!K128+'[20]เช้า '!K128+[20]บ่าย!K128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'[20]เย็น '!D129+'[20]เช้า '!D129+[20]บ่าย!D129</f>
        <v>0</v>
      </c>
      <c r="E129" s="27">
        <f>'[20]เย็น '!E129+'[20]เช้า '!E129+[20]บ่าย!E129</f>
        <v>0</v>
      </c>
      <c r="F129" s="27">
        <f>'[20]เย็น '!F129+'[20]เช้า '!F129+[20]บ่าย!F129</f>
        <v>0</v>
      </c>
      <c r="G129" s="27">
        <f>'[20]เย็น '!G129+'[20]เช้า '!G129+[20]บ่าย!G129</f>
        <v>0</v>
      </c>
      <c r="H129" s="27">
        <f>'[20]เย็น '!H129+'[20]เช้า '!H129+[20]บ่าย!H129</f>
        <v>0</v>
      </c>
      <c r="I129" s="27">
        <f>'[20]เย็น '!I129+'[20]เช้า '!I129+[20]บ่าย!I129</f>
        <v>0</v>
      </c>
      <c r="J129" s="27">
        <f t="shared" si="4"/>
        <v>0</v>
      </c>
      <c r="K129" s="27">
        <f>'[20]เย็น '!J129+'[20]เช้า '!J129+[20]บ่าย!J129</f>
        <v>0</v>
      </c>
      <c r="L129" s="27">
        <f>'[20]เย็น '!K129+'[20]เช้า '!K129+[20]บ่าย!K129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'[20]เย็น '!D130+'[20]เช้า '!D130+[20]บ่าย!D130</f>
        <v>0</v>
      </c>
      <c r="E130" s="27">
        <f>'[20]เย็น '!E130+'[20]เช้า '!E130+[20]บ่าย!E130</f>
        <v>0</v>
      </c>
      <c r="F130" s="27">
        <f>'[20]เย็น '!F130+'[20]เช้า '!F130+[20]บ่าย!F130</f>
        <v>0</v>
      </c>
      <c r="G130" s="27">
        <f>'[20]เย็น '!G130+'[20]เช้า '!G130+[20]บ่าย!G130</f>
        <v>0</v>
      </c>
      <c r="H130" s="27">
        <f>'[20]เย็น '!H130+'[20]เช้า '!H130+[20]บ่าย!H130</f>
        <v>0</v>
      </c>
      <c r="I130" s="27">
        <f>'[20]เย็น '!I130+'[20]เช้า '!I130+[20]บ่าย!I130</f>
        <v>0</v>
      </c>
      <c r="J130" s="27">
        <f t="shared" si="4"/>
        <v>0</v>
      </c>
      <c r="K130" s="27">
        <f>'[20]เย็น '!J130+'[20]เช้า '!J130+[20]บ่าย!J130</f>
        <v>0</v>
      </c>
      <c r="L130" s="27">
        <f>'[20]เย็น '!K130+'[20]เช้า '!K130+[20]บ่าย!K130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'[20]เย็น '!D131+'[20]เช้า '!D131+[20]บ่าย!D131</f>
        <v>0</v>
      </c>
      <c r="E131" s="27">
        <f>'[20]เย็น '!E131+'[20]เช้า '!E131+[20]บ่าย!E131</f>
        <v>0</v>
      </c>
      <c r="F131" s="27">
        <f>'[20]เย็น '!F131+'[20]เช้า '!F131+[20]บ่าย!F131</f>
        <v>0</v>
      </c>
      <c r="G131" s="27">
        <f>'[20]เย็น '!G131+'[20]เช้า '!G131+[20]บ่าย!G131</f>
        <v>0</v>
      </c>
      <c r="H131" s="27">
        <f>'[20]เย็น '!H131+'[20]เช้า '!H131+[20]บ่าย!H131</f>
        <v>0</v>
      </c>
      <c r="I131" s="27">
        <f>'[20]เย็น '!I131+'[20]เช้า '!I131+[20]บ่าย!I131</f>
        <v>0</v>
      </c>
      <c r="J131" s="27">
        <f t="shared" si="4"/>
        <v>0</v>
      </c>
      <c r="K131" s="27">
        <f>'[20]เย็น '!J131+'[20]เช้า '!J131+[20]บ่าย!J131</f>
        <v>0</v>
      </c>
      <c r="L131" s="27">
        <f>'[20]เย็น '!K131+'[20]เช้า '!K131+[20]บ่าย!K131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'[20]เย็น '!D132+'[20]เช้า '!D132+[20]บ่าย!D132</f>
        <v>0</v>
      </c>
      <c r="E132" s="27">
        <f>'[20]เย็น '!E132+'[20]เช้า '!E132+[20]บ่าย!E132</f>
        <v>0</v>
      </c>
      <c r="F132" s="27">
        <f>'[20]เย็น '!F132+'[20]เช้า '!F132+[20]บ่าย!F132</f>
        <v>0</v>
      </c>
      <c r="G132" s="27">
        <f>'[20]เย็น '!G132+'[20]เช้า '!G132+[20]บ่าย!G132</f>
        <v>0</v>
      </c>
      <c r="H132" s="27">
        <f>'[20]เย็น '!H132+'[20]เช้า '!H132+[20]บ่าย!H132</f>
        <v>0</v>
      </c>
      <c r="I132" s="27">
        <f>'[20]เย็น '!I132+'[20]เช้า '!I132+[20]บ่าย!I132</f>
        <v>0</v>
      </c>
      <c r="J132" s="27">
        <f t="shared" si="4"/>
        <v>0</v>
      </c>
      <c r="K132" s="27">
        <f>'[20]เย็น '!J132+'[20]เช้า '!J132+[20]บ่าย!J132</f>
        <v>0</v>
      </c>
      <c r="L132" s="27">
        <f>'[20]เย็น '!K132+'[20]เช้า '!K132+[20]บ่าย!K132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'[20]เย็น '!D133+'[20]เช้า '!D133+[20]บ่าย!D133</f>
        <v>0</v>
      </c>
      <c r="E133" s="27">
        <f>'[20]เย็น '!E133+'[20]เช้า '!E133+[20]บ่าย!E133</f>
        <v>0</v>
      </c>
      <c r="F133" s="27">
        <f>'[20]เย็น '!F133+'[20]เช้า '!F133+[20]บ่าย!F133</f>
        <v>0</v>
      </c>
      <c r="G133" s="27">
        <f>'[20]เย็น '!G133+'[20]เช้า '!G133+[20]บ่าย!G133</f>
        <v>0</v>
      </c>
      <c r="H133" s="27">
        <f>'[20]เย็น '!H133+'[20]เช้า '!H133+[20]บ่าย!H133</f>
        <v>0</v>
      </c>
      <c r="I133" s="27">
        <f>'[20]เย็น '!I133+'[20]เช้า '!I133+[20]บ่าย!I133</f>
        <v>0</v>
      </c>
      <c r="J133" s="27">
        <f t="shared" si="4"/>
        <v>0</v>
      </c>
      <c r="K133" s="27">
        <f>'[20]เย็น '!J133+'[20]เช้า '!J133+[20]บ่าย!J133</f>
        <v>0</v>
      </c>
      <c r="L133" s="27">
        <f>'[20]เย็น '!K133+'[20]เช้า '!K133+[20]บ่าย!K133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'[20]เย็น '!D134+'[20]เช้า '!D134+[20]บ่าย!D134</f>
        <v>0</v>
      </c>
      <c r="E134" s="27">
        <f>'[20]เย็น '!E134+'[20]เช้า '!E134+[20]บ่าย!E134</f>
        <v>0</v>
      </c>
      <c r="F134" s="27">
        <f>'[20]เย็น '!F134+'[20]เช้า '!F134+[20]บ่าย!F134</f>
        <v>0</v>
      </c>
      <c r="G134" s="27">
        <f>'[20]เย็น '!G134+'[20]เช้า '!G134+[20]บ่าย!G134</f>
        <v>0</v>
      </c>
      <c r="H134" s="27">
        <f>'[20]เย็น '!H134+'[20]เช้า '!H134+[20]บ่าย!H134</f>
        <v>0</v>
      </c>
      <c r="I134" s="27">
        <f>'[20]เย็น '!I134+'[20]เช้า '!I134+[20]บ่าย!I134</f>
        <v>0</v>
      </c>
      <c r="J134" s="27">
        <f t="shared" si="4"/>
        <v>0</v>
      </c>
      <c r="K134" s="27">
        <f>'[20]เย็น '!J134+'[20]เช้า '!J134+[20]บ่าย!J134</f>
        <v>0</v>
      </c>
      <c r="L134" s="27">
        <f>'[20]เย็น '!K134+'[20]เช้า '!K134+[20]บ่าย!K134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172</v>
      </c>
      <c r="C135" s="38" t="s">
        <v>55</v>
      </c>
      <c r="D135" s="27">
        <f>'[20]เย็น '!D135+'[20]เช้า '!D135+[20]บ่าย!D135</f>
        <v>0</v>
      </c>
      <c r="E135" s="27">
        <f>'[20]เย็น '!E135+'[20]เช้า '!E135+[20]บ่าย!E135</f>
        <v>2</v>
      </c>
      <c r="F135" s="27">
        <f>'[20]เย็น '!F135+'[20]เช้า '!F135+[20]บ่าย!F135</f>
        <v>0</v>
      </c>
      <c r="G135" s="27">
        <f>'[20]เย็น '!G135+'[20]เช้า '!G135+[20]บ่าย!G135</f>
        <v>0</v>
      </c>
      <c r="H135" s="27">
        <f>'[20]เย็น '!H135+'[20]เช้า '!H135+[20]บ่าย!H135</f>
        <v>0</v>
      </c>
      <c r="I135" s="27">
        <f>'[20]เย็น '!I135+'[20]เช้า '!I135+[20]บ่าย!I135</f>
        <v>0</v>
      </c>
      <c r="J135" s="27">
        <f t="shared" si="4"/>
        <v>0</v>
      </c>
      <c r="K135" s="27">
        <f>'[20]เย็น '!J135+'[20]เช้า '!J135+[20]บ่าย!J135</f>
        <v>0</v>
      </c>
      <c r="L135" s="27">
        <f>'[20]เย็น '!K135+'[20]เช้า '!K135+[20]บ่าย!K135</f>
        <v>0</v>
      </c>
      <c r="M135" s="28">
        <f t="shared" si="5"/>
        <v>2</v>
      </c>
      <c r="N135" s="21"/>
      <c r="O135" s="21"/>
      <c r="P135" s="21"/>
      <c r="Q135" s="21"/>
      <c r="R135" s="29">
        <f t="shared" si="9"/>
        <v>-2</v>
      </c>
    </row>
    <row r="136" spans="2:18" x14ac:dyDescent="0.25">
      <c r="B136" s="39" t="s">
        <v>171</v>
      </c>
      <c r="C136" s="38" t="s">
        <v>56</v>
      </c>
      <c r="D136" s="27">
        <f>'[20]เย็น '!D136+'[20]เช้า '!D136+[20]บ่าย!D136</f>
        <v>0</v>
      </c>
      <c r="E136" s="27">
        <f>'[20]เย็น '!E136+'[20]เช้า '!E136+[20]บ่าย!E136</f>
        <v>0</v>
      </c>
      <c r="F136" s="27">
        <f>'[20]เย็น '!F136+'[20]เช้า '!F136+[20]บ่าย!F136</f>
        <v>0</v>
      </c>
      <c r="G136" s="27">
        <f>'[20]เย็น '!G136+'[20]เช้า '!G136+[20]บ่าย!G136</f>
        <v>0</v>
      </c>
      <c r="H136" s="27">
        <f>'[20]เย็น '!H136+'[20]เช้า '!H136+[20]บ่าย!H136</f>
        <v>0</v>
      </c>
      <c r="I136" s="27">
        <f>'[20]เย็น '!I136+'[20]เช้า '!I136+[20]บ่าย!I136</f>
        <v>0</v>
      </c>
      <c r="J136" s="27">
        <f t="shared" ref="J136:J140" si="10">+G136+H136+I136</f>
        <v>0</v>
      </c>
      <c r="K136" s="27">
        <f>'[20]เย็น '!J136+'[20]เช้า '!J136+[20]บ่าย!J136</f>
        <v>0</v>
      </c>
      <c r="L136" s="27">
        <f>'[20]เย็น '!K136+'[20]เช้า '!K136+[20]บ่าย!K136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185</v>
      </c>
      <c r="D137" s="27">
        <f>'[20]เย็น '!D137+'[20]เช้า '!D137+[20]บ่าย!D137</f>
        <v>0</v>
      </c>
      <c r="E137" s="27">
        <f>'[20]เย็น '!E137+'[20]เช้า '!E137+[20]บ่าย!E137</f>
        <v>0</v>
      </c>
      <c r="F137" s="27">
        <f>'[20]เย็น '!F137+'[20]เช้า '!F137+[20]บ่าย!F137</f>
        <v>0</v>
      </c>
      <c r="G137" s="27">
        <f>'[20]เย็น '!G137+'[20]เช้า '!G137+[20]บ่าย!G137</f>
        <v>0</v>
      </c>
      <c r="H137" s="27">
        <f>'[20]เย็น '!H137+'[20]เช้า '!H137+[20]บ่าย!H137</f>
        <v>0</v>
      </c>
      <c r="I137" s="27">
        <f>'[20]เย็น '!I137+'[20]เช้า '!I137+[20]บ่าย!I137</f>
        <v>0</v>
      </c>
      <c r="J137" s="27">
        <f t="shared" si="10"/>
        <v>0</v>
      </c>
      <c r="K137" s="27">
        <f>'[20]เย็น '!J137+'[20]เช้า '!J137+[20]บ่าย!J137</f>
        <v>0</v>
      </c>
      <c r="L137" s="27">
        <f>'[20]เย็น '!K137+'[20]เช้า '!K137+[20]บ่าย!K137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8" x14ac:dyDescent="0.25">
      <c r="B138" s="40">
        <v>1</v>
      </c>
      <c r="C138" s="41" t="s">
        <v>57</v>
      </c>
      <c r="D138" s="27">
        <f>'[20]เย็น '!D138+'[20]เช้า '!D138+[20]บ่าย!D138</f>
        <v>0</v>
      </c>
      <c r="E138" s="27">
        <f>'[20]เย็น '!E138+'[20]เช้า '!E138+[20]บ่าย!E138</f>
        <v>0</v>
      </c>
      <c r="F138" s="27">
        <f>'[20]เย็น '!F138+'[20]เช้า '!F138+[20]บ่าย!F138</f>
        <v>0</v>
      </c>
      <c r="G138" s="27">
        <f>'[20]เย็น '!G138+'[20]เช้า '!G138+[20]บ่าย!G138</f>
        <v>0</v>
      </c>
      <c r="H138" s="27">
        <f>'[20]เย็น '!H138+'[20]เช้า '!H138+[20]บ่าย!H138</f>
        <v>0</v>
      </c>
      <c r="I138" s="27">
        <f>'[20]เย็น '!I138+'[20]เช้า '!I138+[20]บ่าย!I138</f>
        <v>0</v>
      </c>
      <c r="J138" s="27">
        <f t="shared" si="10"/>
        <v>0</v>
      </c>
      <c r="K138" s="27">
        <f>'[20]เย็น '!J138+'[20]เช้า '!J138+[20]บ่าย!J138</f>
        <v>0</v>
      </c>
      <c r="L138" s="27">
        <f>'[20]เย็น '!K138+'[20]เช้า '!K138+[20]บ่าย!K138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'[20]เย็น '!D139+'[20]เช้า '!D139+[20]บ่าย!D139</f>
        <v>0</v>
      </c>
      <c r="E139" s="27">
        <f>'[20]เย็น '!E139+'[20]เช้า '!E139+[20]บ่าย!E139</f>
        <v>0</v>
      </c>
      <c r="F139" s="27">
        <f>'[20]เย็น '!F139+'[20]เช้า '!F139+[20]บ่าย!F139</f>
        <v>0</v>
      </c>
      <c r="G139" s="27">
        <f>'[20]เย็น '!G139+'[20]เช้า '!G139+[20]บ่าย!G139</f>
        <v>0</v>
      </c>
      <c r="H139" s="27">
        <f>'[20]เย็น '!H139+'[20]เช้า '!H139+[20]บ่าย!H139</f>
        <v>0</v>
      </c>
      <c r="I139" s="27">
        <f>'[20]เย็น '!I139+'[20]เช้า '!I139+[20]บ่าย!I139</f>
        <v>0</v>
      </c>
      <c r="J139" s="27">
        <f t="shared" si="10"/>
        <v>0</v>
      </c>
      <c r="K139" s="27">
        <f>'[20]เย็น '!J139+'[20]เช้า '!J139+[20]บ่าย!J139</f>
        <v>0</v>
      </c>
      <c r="L139" s="27">
        <f>'[20]เย็น '!K139+'[20]เช้า '!K139+[20]บ่าย!K139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'[20]เย็น '!D139+'[20]เช้า '!D140+[20]บ่าย!D139</f>
        <v>0</v>
      </c>
      <c r="E140" s="27">
        <f>'[20]เย็น '!E139+'[20]เช้า '!E140+[20]บ่าย!E139</f>
        <v>0</v>
      </c>
      <c r="F140" s="27">
        <f>'[20]เย็น '!F139+'[20]เช้า '!F140+[20]บ่าย!F139</f>
        <v>0</v>
      </c>
      <c r="G140" s="27">
        <f>'[20]เย็น '!G139+'[20]เช้า '!G140+[20]บ่าย!G139</f>
        <v>0</v>
      </c>
      <c r="H140" s="27">
        <f>'[20]เย็น '!H139+'[20]เช้า '!H140+[20]บ่าย!H139</f>
        <v>0</v>
      </c>
      <c r="I140" s="27">
        <f>'[20]เย็น '!I139+'[20]เช้า '!I140+[20]บ่าย!I139</f>
        <v>0</v>
      </c>
      <c r="J140" s="27">
        <f t="shared" si="10"/>
        <v>0</v>
      </c>
      <c r="K140" s="27">
        <f>'[20]เย็น '!J139+'[20]เช้า '!J140+[20]บ่าย!J139</f>
        <v>0</v>
      </c>
      <c r="L140" s="27">
        <f>'[20]เย็น '!K139+'[20]เช้า '!K140+[20]บ่าย!K139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150</v>
      </c>
      <c r="E141" s="28">
        <f t="shared" ref="E141:L141" si="12">SUM(E114:E140,E90:E99,E79:E87,E69:E76,E7:E66,E102:E111)</f>
        <v>39</v>
      </c>
      <c r="F141" s="28">
        <f t="shared" si="12"/>
        <v>149</v>
      </c>
      <c r="G141" s="28">
        <f t="shared" si="12"/>
        <v>111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0</v>
      </c>
      <c r="M141" s="28">
        <f>SUM(M114:M140,M90:M99,M79:M87,M69:M76,M7:M66,M102:M111)</f>
        <v>449</v>
      </c>
      <c r="N141" s="27">
        <f>SUM(N114:N136,N90:N98,N79:N87,N69:N76,N7:N66)</f>
        <v>0</v>
      </c>
      <c r="O141" s="27">
        <f>SUM(O114:O136,O90:O98,O79:O87,O69:O76,O7:O66)</f>
        <v>0</v>
      </c>
      <c r="P141" s="27"/>
      <c r="Q141" s="27"/>
      <c r="R141" s="29">
        <f t="shared" ref="R141" si="13">(N141+O141)-M141</f>
        <v>-449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8" s="7" customFormat="1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  <c r="R145" s="8"/>
    </row>
    <row r="146" spans="2:18" s="7" customFormat="1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  <c r="R146" s="8"/>
    </row>
    <row r="147" spans="2:18" s="7" customFormat="1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  <row r="163" spans="2:18" s="49" customFormat="1" x14ac:dyDescent="0.25">
      <c r="B163" s="7"/>
      <c r="C163" s="7"/>
      <c r="D163" s="47"/>
      <c r="E163" s="47"/>
      <c r="F163" s="47"/>
      <c r="G163" s="47"/>
      <c r="H163" s="47"/>
      <c r="M163" s="55"/>
      <c r="N163" s="7"/>
      <c r="O163" s="7"/>
      <c r="P163" s="7"/>
      <c r="Q163" s="7"/>
      <c r="R163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3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FB9A-9F40-4F19-B8AB-168CEF862F84}">
  <sheetPr>
    <tabColor rgb="FFFF99FF"/>
    <pageSetUpPr fitToPage="1"/>
  </sheetPr>
  <dimension ref="B1:U163"/>
  <sheetViews>
    <sheetView zoomScale="50" zoomScaleNormal="50" workbookViewId="0">
      <pane xSplit="3" ySplit="4" topLeftCell="D110" activePane="bottomRight" state="frozen"/>
      <selection pane="topRight" activeCell="D1" sqref="D1"/>
      <selection pane="bottomLeft" activeCell="A5" sqref="A5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10.69921875" customWidth="1"/>
  </cols>
  <sheetData>
    <row r="1" spans="2:18" x14ac:dyDescent="0.25">
      <c r="B1" s="56" t="s">
        <v>206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8" t="s">
        <v>170</v>
      </c>
      <c r="K4" s="18" t="s">
        <v>77</v>
      </c>
      <c r="L4" s="18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'[21]เย็น '!D7+'[21]เช้า '!D7+[21]บ่าย!D7</f>
        <v>17</v>
      </c>
      <c r="E7" s="27">
        <f>'[21]เย็น '!E7+'[21]เช้า '!E7+[21]บ่าย!E7</f>
        <v>15</v>
      </c>
      <c r="F7" s="27">
        <f>'[21]เย็น '!F7+'[21]เช้า '!F7+[21]บ่าย!F7</f>
        <v>82</v>
      </c>
      <c r="G7" s="27">
        <f>'[21]เย็น '!G7+'[21]เช้า '!G7+[21]บ่าย!G7</f>
        <v>17</v>
      </c>
      <c r="H7" s="27">
        <f>'[21]เย็น '!H7+'[21]เช้า '!H7+[21]บ่าย!H7</f>
        <v>0</v>
      </c>
      <c r="I7" s="27">
        <f>'[21]เย็น '!I7+'[21]เช้า '!I7+[21]บ่าย!I7</f>
        <v>0</v>
      </c>
      <c r="J7" s="27">
        <f>+G7+H7+I7</f>
        <v>17</v>
      </c>
      <c r="K7" s="27">
        <f>'[21]เย็น '!J7+'[21]เช้า '!J7+[21]บ่าย!J7</f>
        <v>0</v>
      </c>
      <c r="L7" s="27">
        <f>'[21]เย็น '!K7+'[21]เช้า '!K7+[21]บ่าย!K7</f>
        <v>48</v>
      </c>
      <c r="M7" s="28">
        <f>+D7+E7+F7+J7+K7+L7</f>
        <v>179</v>
      </c>
      <c r="N7" s="21">
        <v>20</v>
      </c>
      <c r="O7" s="21">
        <v>12</v>
      </c>
      <c r="P7" s="21">
        <v>128</v>
      </c>
      <c r="Q7" s="21">
        <v>200</v>
      </c>
      <c r="R7" s="29">
        <f>(N7+O7+P7+Q7)-M7</f>
        <v>181</v>
      </c>
    </row>
    <row r="8" spans="2:18" x14ac:dyDescent="0.25">
      <c r="B8" s="21"/>
      <c r="C8" s="26" t="s">
        <v>81</v>
      </c>
      <c r="D8" s="27">
        <f>'[21]เย็น '!D8+'[21]เช้า '!D8+[21]บ่าย!D8</f>
        <v>0</v>
      </c>
      <c r="E8" s="27">
        <f>'[21]เย็น '!E8+'[21]เช้า '!E8+[21]บ่าย!E8</f>
        <v>0</v>
      </c>
      <c r="F8" s="27">
        <f>'[21]เย็น '!F8+'[21]เช้า '!F8+[21]บ่าย!F8</f>
        <v>0</v>
      </c>
      <c r="G8" s="27">
        <f>'[21]เย็น '!G8+'[21]เช้า '!G8+[21]บ่าย!G8</f>
        <v>0</v>
      </c>
      <c r="H8" s="27">
        <f>'[21]เย็น '!H8+'[21]เช้า '!H8+[21]บ่าย!H8</f>
        <v>0</v>
      </c>
      <c r="I8" s="27">
        <f>'[21]เย็น '!I8+'[21]เช้า '!I8+[21]บ่าย!I8</f>
        <v>0</v>
      </c>
      <c r="J8" s="27">
        <f t="shared" ref="J8:J71" si="0">+G8+H8+I8</f>
        <v>0</v>
      </c>
      <c r="K8" s="27">
        <f>'[21]เย็น '!J8+'[21]เช้า '!J8+[21]บ่าย!J8</f>
        <v>0</v>
      </c>
      <c r="L8" s="27">
        <f>'[21]เย็น '!K8+'[21]เช้า '!K8+[21]บ่าย!K8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'[21]เย็น '!D9+'[21]เช้า '!D9+[21]บ่าย!D9</f>
        <v>0</v>
      </c>
      <c r="E9" s="27">
        <f>'[21]เย็น '!E9+'[21]เช้า '!E9+[21]บ่าย!E9</f>
        <v>0</v>
      </c>
      <c r="F9" s="27">
        <f>'[21]เย็น '!F9+'[21]เช้า '!F9+[21]บ่าย!F9</f>
        <v>0</v>
      </c>
      <c r="G9" s="27">
        <f>'[21]เย็น '!G9+'[21]เช้า '!G9+[21]บ่าย!G9</f>
        <v>0</v>
      </c>
      <c r="H9" s="27">
        <f>'[21]เย็น '!H9+'[21]เช้า '!H9+[21]บ่าย!H9</f>
        <v>0</v>
      </c>
      <c r="I9" s="27">
        <f>'[21]เย็น '!I9+'[21]เช้า '!I9+[21]บ่าย!I9</f>
        <v>0</v>
      </c>
      <c r="J9" s="27">
        <f t="shared" si="0"/>
        <v>0</v>
      </c>
      <c r="K9" s="27">
        <f>'[21]เย็น '!J9+'[21]เช้า '!J9+[21]บ่าย!J9</f>
        <v>0</v>
      </c>
      <c r="L9" s="27">
        <f>'[21]เย็น '!K9+'[21]เช้า '!K9+[21]บ่าย!K9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'[21]เย็น '!D10+'[21]เช้า '!D10+[21]บ่าย!D10</f>
        <v>0</v>
      </c>
      <c r="E10" s="27">
        <f>'[21]เย็น '!E10+'[21]เช้า '!E10+[21]บ่าย!E10</f>
        <v>0</v>
      </c>
      <c r="F10" s="27">
        <f>'[21]เย็น '!F10+'[21]เช้า '!F10+[21]บ่าย!F10</f>
        <v>0</v>
      </c>
      <c r="G10" s="27">
        <f>'[21]เย็น '!G10+'[21]เช้า '!G10+[21]บ่าย!G10</f>
        <v>0</v>
      </c>
      <c r="H10" s="27">
        <f>'[21]เย็น '!H10+'[21]เช้า '!H10+[21]บ่าย!H10</f>
        <v>0</v>
      </c>
      <c r="I10" s="27">
        <f>'[21]เย็น '!I10+'[21]เช้า '!I10+[21]บ่าย!I10</f>
        <v>0</v>
      </c>
      <c r="J10" s="27">
        <f t="shared" si="0"/>
        <v>0</v>
      </c>
      <c r="K10" s="27">
        <f>'[21]เย็น '!J10+'[21]เช้า '!J10+[21]บ่าย!J10</f>
        <v>0</v>
      </c>
      <c r="L10" s="27">
        <f>'[21]เย็น '!K10+'[21]เช้า '!K10+[21]บ่าย!K10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'[21]เย็น '!D11+'[21]เช้า '!D11+[21]บ่าย!D11</f>
        <v>0</v>
      </c>
      <c r="E11" s="27">
        <f>'[21]เย็น '!E11+'[21]เช้า '!E11+[21]บ่าย!E11</f>
        <v>0</v>
      </c>
      <c r="F11" s="27">
        <f>'[21]เย็น '!F11+'[21]เช้า '!F11+[21]บ่าย!F11</f>
        <v>0</v>
      </c>
      <c r="G11" s="27">
        <f>'[21]เย็น '!G11+'[21]เช้า '!G11+[21]บ่าย!G11</f>
        <v>0</v>
      </c>
      <c r="H11" s="27">
        <f>'[21]เย็น '!H11+'[21]เช้า '!H11+[21]บ่าย!H11</f>
        <v>0</v>
      </c>
      <c r="I11" s="27">
        <f>'[21]เย็น '!I11+'[21]เช้า '!I11+[21]บ่าย!I11</f>
        <v>0</v>
      </c>
      <c r="J11" s="27">
        <f t="shared" si="0"/>
        <v>0</v>
      </c>
      <c r="K11" s="27">
        <f>'[21]เย็น '!J11+'[21]เช้า '!J11+[21]บ่าย!J11</f>
        <v>0</v>
      </c>
      <c r="L11" s="27">
        <f>'[21]เย็น '!K11+'[21]เช้า '!K11+[21]บ่าย!K11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'[21]เย็น '!D12+'[21]เช้า '!D12+[21]บ่าย!D12</f>
        <v>0</v>
      </c>
      <c r="E12" s="27">
        <f>'[21]เย็น '!E12+'[21]เช้า '!E12+[21]บ่าย!E12</f>
        <v>0</v>
      </c>
      <c r="F12" s="27">
        <f>'[21]เย็น '!F12+'[21]เช้า '!F12+[21]บ่าย!F12</f>
        <v>0</v>
      </c>
      <c r="G12" s="27">
        <f>'[21]เย็น '!G12+'[21]เช้า '!G12+[21]บ่าย!G12</f>
        <v>0</v>
      </c>
      <c r="H12" s="27">
        <f>'[21]เย็น '!H12+'[21]เช้า '!H12+[21]บ่าย!H12</f>
        <v>0</v>
      </c>
      <c r="I12" s="27">
        <f>'[21]เย็น '!I12+'[21]เช้า '!I12+[21]บ่าย!I12</f>
        <v>0</v>
      </c>
      <c r="J12" s="27">
        <f t="shared" si="0"/>
        <v>0</v>
      </c>
      <c r="K12" s="27">
        <f>'[21]เย็น '!J12+'[21]เช้า '!J12+[21]บ่าย!J12</f>
        <v>0</v>
      </c>
      <c r="L12" s="27">
        <f>'[21]เย็น '!K12+'[21]เช้า '!K12+[21]บ่าย!K12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'[21]เย็น '!D13+'[21]เช้า '!D13+[21]บ่าย!D13</f>
        <v>0</v>
      </c>
      <c r="E13" s="27">
        <f>'[21]เย็น '!E13+'[21]เช้า '!E13+[21]บ่าย!E13</f>
        <v>0</v>
      </c>
      <c r="F13" s="27">
        <f>'[21]เย็น '!F13+'[21]เช้า '!F13+[21]บ่าย!F13</f>
        <v>0</v>
      </c>
      <c r="G13" s="27">
        <f>'[21]เย็น '!G13+'[21]เช้า '!G13+[21]บ่าย!G13</f>
        <v>0</v>
      </c>
      <c r="H13" s="27">
        <f>'[21]เย็น '!H13+'[21]เช้า '!H13+[21]บ่าย!H13</f>
        <v>0</v>
      </c>
      <c r="I13" s="27">
        <f>'[21]เย็น '!I13+'[21]เช้า '!I13+[21]บ่าย!I13</f>
        <v>0</v>
      </c>
      <c r="J13" s="27">
        <f t="shared" si="0"/>
        <v>0</v>
      </c>
      <c r="K13" s="27">
        <f>'[21]เย็น '!J13+'[21]เช้า '!J13+[21]บ่าย!J13</f>
        <v>0</v>
      </c>
      <c r="L13" s="27">
        <f>'[21]เย็น '!K13+'[21]เช้า '!K13+[21]บ่าย!K13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'[21]เย็น '!D14+'[21]เช้า '!D14+[21]บ่าย!D14</f>
        <v>0</v>
      </c>
      <c r="E14" s="27">
        <f>'[21]เย็น '!E14+'[21]เช้า '!E14+[21]บ่าย!E14</f>
        <v>0</v>
      </c>
      <c r="F14" s="27">
        <f>'[21]เย็น '!F14+'[21]เช้า '!F14+[21]บ่าย!F14</f>
        <v>0</v>
      </c>
      <c r="G14" s="27">
        <f>'[21]เย็น '!G14+'[21]เช้า '!G14+[21]บ่าย!G14</f>
        <v>0</v>
      </c>
      <c r="H14" s="27">
        <f>'[21]เย็น '!H14+'[21]เช้า '!H14+[21]บ่าย!H14</f>
        <v>0</v>
      </c>
      <c r="I14" s="27">
        <f>'[21]เย็น '!I14+'[21]เช้า '!I14+[21]บ่าย!I14</f>
        <v>0</v>
      </c>
      <c r="J14" s="27">
        <f t="shared" si="0"/>
        <v>0</v>
      </c>
      <c r="K14" s="27">
        <f>'[21]เย็น '!J14+'[21]เช้า '!J14+[21]บ่าย!J14</f>
        <v>0</v>
      </c>
      <c r="L14" s="27">
        <f>'[21]เย็น '!K14+'[21]เช้า '!K14+[21]บ่าย!K14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'[21]เย็น '!D15+'[21]เช้า '!D15+[21]บ่าย!D15</f>
        <v>0</v>
      </c>
      <c r="E15" s="27">
        <f>'[21]เย็น '!E15+'[21]เช้า '!E15+[21]บ่าย!E15</f>
        <v>0</v>
      </c>
      <c r="F15" s="27">
        <f>'[21]เย็น '!F15+'[21]เช้า '!F15+[21]บ่าย!F15</f>
        <v>0</v>
      </c>
      <c r="G15" s="27">
        <f>'[21]เย็น '!G15+'[21]เช้า '!G15+[21]บ่าย!G15</f>
        <v>0</v>
      </c>
      <c r="H15" s="27">
        <f>'[21]เย็น '!H15+'[21]เช้า '!H15+[21]บ่าย!H15</f>
        <v>0</v>
      </c>
      <c r="I15" s="27">
        <f>'[21]เย็น '!I15+'[21]เช้า '!I15+[21]บ่าย!I15</f>
        <v>0</v>
      </c>
      <c r="J15" s="27">
        <f t="shared" si="0"/>
        <v>0</v>
      </c>
      <c r="K15" s="27">
        <f>'[21]เย็น '!J15+'[21]เช้า '!J15+[21]บ่าย!J15</f>
        <v>0</v>
      </c>
      <c r="L15" s="27">
        <f>'[21]เย็น '!K15+'[21]เช้า '!K15+[21]บ่าย!K15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'[21]เย็น '!D16+'[21]เช้า '!D16+[21]บ่าย!D16</f>
        <v>0</v>
      </c>
      <c r="E16" s="27">
        <f>'[21]เย็น '!E16+'[21]เช้า '!E16+[21]บ่าย!E16</f>
        <v>0</v>
      </c>
      <c r="F16" s="27">
        <f>'[21]เย็น '!F16+'[21]เช้า '!F16+[21]บ่าย!F16</f>
        <v>0</v>
      </c>
      <c r="G16" s="27">
        <f>'[21]เย็น '!G16+'[21]เช้า '!G16+[21]บ่าย!G16</f>
        <v>0</v>
      </c>
      <c r="H16" s="27">
        <f>'[21]เย็น '!H16+'[21]เช้า '!H16+[21]บ่าย!H16</f>
        <v>0</v>
      </c>
      <c r="I16" s="27">
        <f>'[21]เย็น '!I16+'[21]เช้า '!I16+[21]บ่าย!I16</f>
        <v>0</v>
      </c>
      <c r="J16" s="27">
        <f t="shared" si="0"/>
        <v>0</v>
      </c>
      <c r="K16" s="27">
        <f>'[21]เย็น '!J16+'[21]เช้า '!J16+[21]บ่าย!J16</f>
        <v>0</v>
      </c>
      <c r="L16" s="27">
        <f>'[21]เย็น '!K16+'[21]เช้า '!K16+[21]บ่าย!K16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'[21]เย็น '!D17+'[21]เช้า '!D17+[21]บ่าย!D17</f>
        <v>0</v>
      </c>
      <c r="E17" s="27">
        <f>'[21]เย็น '!E17+'[21]เช้า '!E17+[21]บ่าย!E17</f>
        <v>0</v>
      </c>
      <c r="F17" s="27">
        <f>'[21]เย็น '!F17+'[21]เช้า '!F17+[21]บ่าย!F17</f>
        <v>0</v>
      </c>
      <c r="G17" s="27">
        <f>'[21]เย็น '!G17+'[21]เช้า '!G17+[21]บ่าย!G17</f>
        <v>0</v>
      </c>
      <c r="H17" s="27">
        <f>'[21]เย็น '!H17+'[21]เช้า '!H17+[21]บ่าย!H17</f>
        <v>0</v>
      </c>
      <c r="I17" s="27">
        <f>'[21]เย็น '!I17+'[21]เช้า '!I17+[21]บ่าย!I17</f>
        <v>0</v>
      </c>
      <c r="J17" s="27">
        <f t="shared" si="0"/>
        <v>0</v>
      </c>
      <c r="K17" s="27">
        <f>'[21]เย็น '!J17+'[21]เช้า '!J17+[21]บ่าย!J17</f>
        <v>0</v>
      </c>
      <c r="L17" s="27">
        <f>'[21]เย็น '!K17+'[21]เช้า '!K17+[21]บ่าย!K17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'[21]เย็น '!D18+'[21]เช้า '!D18+[21]บ่าย!D18</f>
        <v>0</v>
      </c>
      <c r="E18" s="27">
        <f>'[21]เย็น '!E18+'[21]เช้า '!E18+[21]บ่าย!E18</f>
        <v>0</v>
      </c>
      <c r="F18" s="27">
        <f>'[21]เย็น '!F18+'[21]เช้า '!F18+[21]บ่าย!F18</f>
        <v>0</v>
      </c>
      <c r="G18" s="27">
        <f>'[21]เย็น '!G18+'[21]เช้า '!G18+[21]บ่าย!G18</f>
        <v>0</v>
      </c>
      <c r="H18" s="27">
        <f>'[21]เย็น '!H18+'[21]เช้า '!H18+[21]บ่าย!H18</f>
        <v>0</v>
      </c>
      <c r="I18" s="27">
        <f>'[21]เย็น '!I18+'[21]เช้า '!I18+[21]บ่าย!I18</f>
        <v>0</v>
      </c>
      <c r="J18" s="27">
        <f t="shared" si="0"/>
        <v>0</v>
      </c>
      <c r="K18" s="27">
        <f>'[21]เย็น '!J18+'[21]เช้า '!J18+[21]บ่าย!J18</f>
        <v>0</v>
      </c>
      <c r="L18" s="27">
        <f>'[21]เย็น '!K18+'[21]เช้า '!K18+[21]บ่าย!K18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'[21]เย็น '!D19+'[21]เช้า '!D19+[21]บ่าย!D19</f>
        <v>0</v>
      </c>
      <c r="E19" s="27">
        <f>'[21]เย็น '!E19+'[21]เช้า '!E19+[21]บ่าย!E19</f>
        <v>0</v>
      </c>
      <c r="F19" s="27">
        <f>'[21]เย็น '!F19+'[21]เช้า '!F19+[21]บ่าย!F19</f>
        <v>0</v>
      </c>
      <c r="G19" s="27">
        <f>'[21]เย็น '!G19+'[21]เช้า '!G19+[21]บ่าย!G19</f>
        <v>0</v>
      </c>
      <c r="H19" s="27">
        <f>'[21]เย็น '!H19+'[21]เช้า '!H19+[21]บ่าย!H19</f>
        <v>0</v>
      </c>
      <c r="I19" s="27">
        <f>'[21]เย็น '!I19+'[21]เช้า '!I19+[21]บ่าย!I19</f>
        <v>0</v>
      </c>
      <c r="J19" s="27">
        <f t="shared" si="0"/>
        <v>0</v>
      </c>
      <c r="K19" s="27">
        <f>'[21]เย็น '!J19+'[21]เช้า '!J19+[21]บ่าย!J19</f>
        <v>0</v>
      </c>
      <c r="L19" s="27">
        <f>'[21]เย็น '!K19+'[21]เช้า '!K19+[21]บ่าย!K19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'[21]เย็น '!D20+'[21]เช้า '!D20+[21]บ่าย!D20</f>
        <v>0</v>
      </c>
      <c r="E20" s="27">
        <f>'[21]เย็น '!E20+'[21]เช้า '!E20+[21]บ่าย!E20</f>
        <v>0</v>
      </c>
      <c r="F20" s="27">
        <f>'[21]เย็น '!F20+'[21]เช้า '!F20+[21]บ่าย!F20</f>
        <v>0</v>
      </c>
      <c r="G20" s="27">
        <f>'[21]เย็น '!G20+'[21]เช้า '!G20+[21]บ่าย!G20</f>
        <v>0</v>
      </c>
      <c r="H20" s="27">
        <f>'[21]เย็น '!H20+'[21]เช้า '!H20+[21]บ่าย!H20</f>
        <v>0</v>
      </c>
      <c r="I20" s="27">
        <f>'[21]เย็น '!I20+'[21]เช้า '!I20+[21]บ่าย!I20</f>
        <v>0</v>
      </c>
      <c r="J20" s="27">
        <f t="shared" si="0"/>
        <v>0</v>
      </c>
      <c r="K20" s="27">
        <f>'[21]เย็น '!J20+'[21]เช้า '!J20+[21]บ่าย!J20</f>
        <v>0</v>
      </c>
      <c r="L20" s="27">
        <f>'[21]เย็น '!K20+'[21]เช้า '!K20+[21]บ่าย!K20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'[21]เย็น '!D21+'[21]เช้า '!D21+[21]บ่าย!D21</f>
        <v>0</v>
      </c>
      <c r="E21" s="27">
        <f>'[21]เย็น '!E21+'[21]เช้า '!E21+[21]บ่าย!E21</f>
        <v>0</v>
      </c>
      <c r="F21" s="27">
        <f>'[21]เย็น '!F21+'[21]เช้า '!F21+[21]บ่าย!F21</f>
        <v>0</v>
      </c>
      <c r="G21" s="27">
        <f>'[21]เย็น '!G21+'[21]เช้า '!G21+[21]บ่าย!G21</f>
        <v>0</v>
      </c>
      <c r="H21" s="27">
        <f>'[21]เย็น '!H21+'[21]เช้า '!H21+[21]บ่าย!H21</f>
        <v>0</v>
      </c>
      <c r="I21" s="27">
        <f>'[21]เย็น '!I21+'[21]เช้า '!I21+[21]บ่าย!I21</f>
        <v>0</v>
      </c>
      <c r="J21" s="27">
        <f t="shared" si="0"/>
        <v>0</v>
      </c>
      <c r="K21" s="27">
        <f>'[21]เย็น '!J21+'[21]เช้า '!J21+[21]บ่าย!J21</f>
        <v>0</v>
      </c>
      <c r="L21" s="27">
        <f>'[21]เย็น '!K21+'[21]เช้า '!K21+[21]บ่าย!K21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'[21]เย็น '!D22+'[21]เช้า '!D22+[21]บ่าย!D22</f>
        <v>0</v>
      </c>
      <c r="E22" s="27">
        <f>'[21]เย็น '!E22+'[21]เช้า '!E22+[21]บ่าย!E22</f>
        <v>0</v>
      </c>
      <c r="F22" s="27">
        <f>'[21]เย็น '!F22+'[21]เช้า '!F22+[21]บ่าย!F22</f>
        <v>0</v>
      </c>
      <c r="G22" s="27">
        <f>'[21]เย็น '!G22+'[21]เช้า '!G22+[21]บ่าย!G22</f>
        <v>0</v>
      </c>
      <c r="H22" s="27">
        <f>'[21]เย็น '!H22+'[21]เช้า '!H22+[21]บ่าย!H22</f>
        <v>0</v>
      </c>
      <c r="I22" s="27">
        <f>'[21]เย็น '!I22+'[21]เช้า '!I22+[21]บ่าย!I22</f>
        <v>0</v>
      </c>
      <c r="J22" s="27">
        <f t="shared" si="0"/>
        <v>0</v>
      </c>
      <c r="K22" s="27">
        <f>'[21]เย็น '!J22+'[21]เช้า '!J22+[21]บ่าย!J22</f>
        <v>0</v>
      </c>
      <c r="L22" s="27">
        <f>'[21]เย็น '!K22+'[21]เช้า '!K22+[21]บ่าย!K22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'[21]เย็น '!D23+'[21]เช้า '!D23+[21]บ่าย!D23</f>
        <v>0</v>
      </c>
      <c r="E23" s="27">
        <f>'[21]เย็น '!E23+'[21]เช้า '!E23+[21]บ่าย!E23</f>
        <v>0</v>
      </c>
      <c r="F23" s="27">
        <f>'[21]เย็น '!F23+'[21]เช้า '!F23+[21]บ่าย!F23</f>
        <v>0</v>
      </c>
      <c r="G23" s="27">
        <f>'[21]เย็น '!G23+'[21]เช้า '!G23+[21]บ่าย!G23</f>
        <v>0</v>
      </c>
      <c r="H23" s="27">
        <f>'[21]เย็น '!H23+'[21]เช้า '!H23+[21]บ่าย!H23</f>
        <v>0</v>
      </c>
      <c r="I23" s="27">
        <f>'[21]เย็น '!I23+'[21]เช้า '!I23+[21]บ่าย!I23</f>
        <v>0</v>
      </c>
      <c r="J23" s="27">
        <f t="shared" si="0"/>
        <v>0</v>
      </c>
      <c r="K23" s="27">
        <f>'[21]เย็น '!J23+'[21]เช้า '!J23+[21]บ่าย!J23</f>
        <v>0</v>
      </c>
      <c r="L23" s="27">
        <f>'[21]เย็น '!K23+'[21]เช้า '!K23+[21]บ่าย!K23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'[21]เย็น '!D24+'[21]เช้า '!D24+[21]บ่าย!D24</f>
        <v>0</v>
      </c>
      <c r="E24" s="27">
        <f>'[21]เย็น '!E24+'[21]เช้า '!E24+[21]บ่าย!E24</f>
        <v>0</v>
      </c>
      <c r="F24" s="27">
        <f>'[21]เย็น '!F24+'[21]เช้า '!F24+[21]บ่าย!F24</f>
        <v>0</v>
      </c>
      <c r="G24" s="27">
        <f>'[21]เย็น '!G24+'[21]เช้า '!G24+[21]บ่าย!G24</f>
        <v>0</v>
      </c>
      <c r="H24" s="27">
        <f>'[21]เย็น '!H24+'[21]เช้า '!H24+[21]บ่าย!H24</f>
        <v>0</v>
      </c>
      <c r="I24" s="27">
        <f>'[21]เย็น '!I24+'[21]เช้า '!I24+[21]บ่าย!I24</f>
        <v>0</v>
      </c>
      <c r="J24" s="27">
        <f t="shared" si="0"/>
        <v>0</v>
      </c>
      <c r="K24" s="27">
        <f>'[21]เย็น '!J24+'[21]เช้า '!J24+[21]บ่าย!J24</f>
        <v>0</v>
      </c>
      <c r="L24" s="27">
        <f>'[21]เย็น '!K24+'[21]เช้า '!K24+[21]บ่าย!K24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'[21]เย็น '!D25+'[21]เช้า '!D25+[21]บ่าย!D25</f>
        <v>0</v>
      </c>
      <c r="E25" s="27">
        <f>'[21]เย็น '!E25+'[21]เช้า '!E25+[21]บ่าย!E25</f>
        <v>5</v>
      </c>
      <c r="F25" s="27">
        <f>'[21]เย็น '!F25+'[21]เช้า '!F25+[21]บ่าย!F25</f>
        <v>18</v>
      </c>
      <c r="G25" s="27">
        <f>'[21]เย็น '!G25+'[21]เช้า '!G25+[21]บ่าย!G25</f>
        <v>4</v>
      </c>
      <c r="H25" s="27">
        <f>'[21]เย็น '!H25+'[21]เช้า '!H25+[21]บ่าย!H25</f>
        <v>0</v>
      </c>
      <c r="I25" s="27">
        <f>'[21]เย็น '!I25+'[21]เช้า '!I25+[21]บ่าย!I25</f>
        <v>0</v>
      </c>
      <c r="J25" s="27">
        <f t="shared" si="0"/>
        <v>4</v>
      </c>
      <c r="K25" s="27">
        <f>'[21]เย็น '!J25+'[21]เช้า '!J25+[21]บ่าย!J25</f>
        <v>0</v>
      </c>
      <c r="L25" s="27">
        <f>'[21]เย็น '!K25+'[21]เช้า '!K25+[21]บ่าย!K25</f>
        <v>20</v>
      </c>
      <c r="M25" s="28">
        <f t="shared" si="1"/>
        <v>47</v>
      </c>
      <c r="N25" s="21">
        <v>20</v>
      </c>
      <c r="O25" s="21">
        <v>49</v>
      </c>
      <c r="P25" s="21"/>
      <c r="Q25" s="21"/>
      <c r="R25" s="29">
        <f t="shared" si="2"/>
        <v>22</v>
      </c>
    </row>
    <row r="26" spans="2:18" x14ac:dyDescent="0.25">
      <c r="B26" s="21">
        <v>1004055</v>
      </c>
      <c r="C26" s="26" t="s">
        <v>6</v>
      </c>
      <c r="D26" s="27">
        <f>'[21]เย็น '!D26+'[21]เช้า '!D26+[21]บ่าย!D26</f>
        <v>0</v>
      </c>
      <c r="E26" s="27">
        <f>'[21]เย็น '!E26+'[21]เช้า '!E26+[21]บ่าย!E26</f>
        <v>0</v>
      </c>
      <c r="F26" s="27">
        <f>'[21]เย็น '!F26+'[21]เช้า '!F26+[21]บ่าย!F26</f>
        <v>0</v>
      </c>
      <c r="G26" s="27">
        <f>'[21]เย็น '!G26+'[21]เช้า '!G26+[21]บ่าย!G26</f>
        <v>6</v>
      </c>
      <c r="H26" s="27">
        <f>'[21]เย็น '!H26+'[21]เช้า '!H26+[21]บ่าย!H26</f>
        <v>0</v>
      </c>
      <c r="I26" s="27">
        <f>'[21]เย็น '!I26+'[21]เช้า '!I26+[21]บ่าย!I26</f>
        <v>0</v>
      </c>
      <c r="J26" s="27">
        <f t="shared" si="0"/>
        <v>6</v>
      </c>
      <c r="K26" s="27">
        <f>'[21]เย็น '!J26+'[21]เช้า '!J26+[21]บ่าย!J26</f>
        <v>0</v>
      </c>
      <c r="L26" s="27">
        <f>'[21]เย็น '!K26+'[21]เช้า '!K26+[21]บ่าย!K26</f>
        <v>0</v>
      </c>
      <c r="M26" s="28">
        <f t="shared" si="1"/>
        <v>6</v>
      </c>
      <c r="N26" s="21"/>
      <c r="O26" s="21">
        <v>34</v>
      </c>
      <c r="P26" s="21"/>
      <c r="Q26" s="21"/>
      <c r="R26" s="29">
        <f t="shared" si="2"/>
        <v>28</v>
      </c>
    </row>
    <row r="27" spans="2:18" x14ac:dyDescent="0.25">
      <c r="B27" s="21">
        <v>1004055</v>
      </c>
      <c r="C27" s="26" t="s">
        <v>98</v>
      </c>
      <c r="D27" s="27">
        <f>'[21]เย็น '!D27+'[21]เช้า '!D27+[21]บ่าย!D27</f>
        <v>0</v>
      </c>
      <c r="E27" s="27">
        <f>'[21]เย็น '!E27+'[21]เช้า '!E27+[21]บ่าย!E27</f>
        <v>0</v>
      </c>
      <c r="F27" s="27">
        <f>'[21]เย็น '!F27+'[21]เช้า '!F27+[21]บ่าย!F27</f>
        <v>0</v>
      </c>
      <c r="G27" s="27">
        <f>'[21]เย็น '!G27+'[21]เช้า '!G27+[21]บ่าย!G27</f>
        <v>0</v>
      </c>
      <c r="H27" s="27">
        <f>'[21]เย็น '!H27+'[21]เช้า '!H27+[21]บ่าย!H27</f>
        <v>0</v>
      </c>
      <c r="I27" s="27">
        <f>'[21]เย็น '!I27+'[21]เช้า '!I27+[21]บ่าย!I27</f>
        <v>0</v>
      </c>
      <c r="J27" s="27">
        <f t="shared" si="0"/>
        <v>0</v>
      </c>
      <c r="K27" s="27">
        <f>'[21]เย็น '!J27+'[21]เช้า '!J27+[21]บ่าย!J27</f>
        <v>0</v>
      </c>
      <c r="L27" s="27">
        <f>'[21]เย็น '!K27+'[21]เช้า '!K27+[21]บ่าย!K27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'[21]เย็น '!D28+'[21]เช้า '!D28+[21]บ่าย!D28</f>
        <v>0</v>
      </c>
      <c r="E28" s="27">
        <f>'[21]เย็น '!E28+'[21]เช้า '!E28+[21]บ่าย!E28</f>
        <v>0</v>
      </c>
      <c r="F28" s="27">
        <f>'[21]เย็น '!F28+'[21]เช้า '!F28+[21]บ่าย!F28</f>
        <v>0</v>
      </c>
      <c r="G28" s="27">
        <f>'[21]เย็น '!G28+'[21]เช้า '!G28+[21]บ่าย!G28</f>
        <v>0</v>
      </c>
      <c r="H28" s="27">
        <f>'[21]เย็น '!H28+'[21]เช้า '!H28+[21]บ่าย!H28</f>
        <v>0</v>
      </c>
      <c r="I28" s="27">
        <f>'[21]เย็น '!I28+'[21]เช้า '!I28+[21]บ่าย!I28</f>
        <v>0</v>
      </c>
      <c r="J28" s="27">
        <f t="shared" si="0"/>
        <v>0</v>
      </c>
      <c r="K28" s="27">
        <f>'[21]เย็น '!J28+'[21]เช้า '!J28+[21]บ่าย!J28</f>
        <v>0</v>
      </c>
      <c r="L28" s="27">
        <f>'[21]เย็น '!K28+'[21]เช้า '!K28+[21]บ่าย!K28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'[21]เย็น '!D29+'[21]เช้า '!D29+[21]บ่าย!D29</f>
        <v>0</v>
      </c>
      <c r="E29" s="27">
        <f>'[21]เย็น '!E29+'[21]เช้า '!E29+[21]บ่าย!E29</f>
        <v>0</v>
      </c>
      <c r="F29" s="27">
        <f>'[21]เย็น '!F29+'[21]เช้า '!F29+[21]บ่าย!F29</f>
        <v>0</v>
      </c>
      <c r="G29" s="27">
        <f>'[21]เย็น '!G29+'[21]เช้า '!G29+[21]บ่าย!G29</f>
        <v>0</v>
      </c>
      <c r="H29" s="27">
        <f>'[21]เย็น '!H29+'[21]เช้า '!H29+[21]บ่าย!H29</f>
        <v>0</v>
      </c>
      <c r="I29" s="27">
        <f>'[21]เย็น '!I29+'[21]เช้า '!I29+[21]บ่าย!I29</f>
        <v>0</v>
      </c>
      <c r="J29" s="27">
        <f t="shared" si="0"/>
        <v>0</v>
      </c>
      <c r="K29" s="27">
        <f>'[21]เย็น '!J29+'[21]เช้า '!J29+[21]บ่าย!J29</f>
        <v>0</v>
      </c>
      <c r="L29" s="27">
        <f>'[21]เย็น '!K29+'[21]เช้า '!K29+[21]บ่าย!K29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'[21]เย็น '!D30+'[21]เช้า '!D30+[21]บ่าย!D30</f>
        <v>0</v>
      </c>
      <c r="E30" s="27">
        <f>'[21]เย็น '!E30+'[21]เช้า '!E30+[21]บ่าย!E30</f>
        <v>0</v>
      </c>
      <c r="F30" s="27">
        <f>'[21]เย็น '!F30+'[21]เช้า '!F30+[21]บ่าย!F30</f>
        <v>0</v>
      </c>
      <c r="G30" s="27">
        <f>'[21]เย็น '!G30+'[21]เช้า '!G30+[21]บ่าย!G30</f>
        <v>0</v>
      </c>
      <c r="H30" s="27">
        <f>'[21]เย็น '!H30+'[21]เช้า '!H30+[21]บ่าย!H30</f>
        <v>0</v>
      </c>
      <c r="I30" s="27">
        <f>'[21]เย็น '!I30+'[21]เช้า '!I30+[21]บ่าย!I30</f>
        <v>0</v>
      </c>
      <c r="J30" s="27">
        <f t="shared" si="0"/>
        <v>0</v>
      </c>
      <c r="K30" s="27">
        <f>'[21]เย็น '!J30+'[21]เช้า '!J30+[21]บ่าย!J30</f>
        <v>0</v>
      </c>
      <c r="L30" s="27">
        <f>'[21]เย็น '!K30+'[21]เช้า '!K30+[21]บ่าย!K30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'[21]เย็น '!D31+'[21]เช้า '!D31+[21]บ่าย!D31</f>
        <v>0</v>
      </c>
      <c r="E31" s="27">
        <f>'[21]เย็น '!E31+'[21]เช้า '!E31+[21]บ่าย!E31</f>
        <v>0</v>
      </c>
      <c r="F31" s="27">
        <f>'[21]เย็น '!F31+'[21]เช้า '!F31+[21]บ่าย!F31</f>
        <v>0</v>
      </c>
      <c r="G31" s="27">
        <f>'[21]เย็น '!G31+'[21]เช้า '!G31+[21]บ่าย!G31</f>
        <v>0</v>
      </c>
      <c r="H31" s="27">
        <f>'[21]เย็น '!H31+'[21]เช้า '!H31+[21]บ่าย!H31</f>
        <v>0</v>
      </c>
      <c r="I31" s="27">
        <f>'[21]เย็น '!I31+'[21]เช้า '!I31+[21]บ่าย!I31</f>
        <v>0</v>
      </c>
      <c r="J31" s="27">
        <f t="shared" si="0"/>
        <v>0</v>
      </c>
      <c r="K31" s="27">
        <f>'[21]เย็น '!J31+'[21]เช้า '!J31+[21]บ่าย!J31</f>
        <v>0</v>
      </c>
      <c r="L31" s="27">
        <f>'[21]เย็น '!K31+'[21]เช้า '!K31+[21]บ่าย!K31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'[21]เย็น '!D32+'[21]เช้า '!D32+[21]บ่าย!D32</f>
        <v>0</v>
      </c>
      <c r="E32" s="27">
        <f>'[21]เย็น '!E32+'[21]เช้า '!E32+[21]บ่าย!E32</f>
        <v>0</v>
      </c>
      <c r="F32" s="27">
        <f>'[21]เย็น '!F32+'[21]เช้า '!F32+[21]บ่าย!F32</f>
        <v>0</v>
      </c>
      <c r="G32" s="27">
        <f>'[21]เย็น '!G32+'[21]เช้า '!G32+[21]บ่าย!G32</f>
        <v>0</v>
      </c>
      <c r="H32" s="27">
        <f>'[21]เย็น '!H32+'[21]เช้า '!H32+[21]บ่าย!H32</f>
        <v>0</v>
      </c>
      <c r="I32" s="27">
        <f>'[21]เย็น '!I32+'[21]เช้า '!I32+[21]บ่าย!I32</f>
        <v>0</v>
      </c>
      <c r="J32" s="27">
        <f t="shared" si="0"/>
        <v>0</v>
      </c>
      <c r="K32" s="27">
        <f>'[21]เย็น '!J32+'[21]เช้า '!J32+[21]บ่าย!J32</f>
        <v>0</v>
      </c>
      <c r="L32" s="27">
        <f>'[21]เย็น '!K32+'[21]เช้า '!K32+[21]บ่าย!K32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'[21]เย็น '!D33+'[21]เช้า '!D33+[21]บ่าย!D33</f>
        <v>0</v>
      </c>
      <c r="E33" s="27">
        <f>'[21]เย็น '!E33+'[21]เช้า '!E33+[21]บ่าย!E33</f>
        <v>0</v>
      </c>
      <c r="F33" s="27">
        <f>'[21]เย็น '!F33+'[21]เช้า '!F33+[21]บ่าย!F33</f>
        <v>0</v>
      </c>
      <c r="G33" s="27">
        <f>'[21]เย็น '!G33+'[21]เช้า '!G33+[21]บ่าย!G33</f>
        <v>0</v>
      </c>
      <c r="H33" s="27">
        <f>'[21]เย็น '!H33+'[21]เช้า '!H33+[21]บ่าย!H33</f>
        <v>0</v>
      </c>
      <c r="I33" s="27">
        <f>'[21]เย็น '!I33+'[21]เช้า '!I33+[21]บ่าย!I33</f>
        <v>0</v>
      </c>
      <c r="J33" s="27">
        <f t="shared" si="0"/>
        <v>0</v>
      </c>
      <c r="K33" s="27">
        <f>'[21]เย็น '!J33+'[21]เช้า '!J33+[21]บ่าย!J33</f>
        <v>0</v>
      </c>
      <c r="L33" s="27">
        <f>'[21]เย็น '!K33+'[21]เช้า '!K33+[21]บ่าย!K33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'[21]เย็น '!D34+'[21]เช้า '!D34+[21]บ่าย!D34</f>
        <v>0</v>
      </c>
      <c r="E34" s="27">
        <f>'[21]เย็น '!E34+'[21]เช้า '!E34+[21]บ่าย!E34</f>
        <v>0</v>
      </c>
      <c r="F34" s="27">
        <f>'[21]เย็น '!F34+'[21]เช้า '!F34+[21]บ่าย!F34</f>
        <v>0</v>
      </c>
      <c r="G34" s="27">
        <f>'[21]เย็น '!G34+'[21]เช้า '!G34+[21]บ่าย!G34</f>
        <v>0</v>
      </c>
      <c r="H34" s="27">
        <f>'[21]เย็น '!H34+'[21]เช้า '!H34+[21]บ่าย!H34</f>
        <v>0</v>
      </c>
      <c r="I34" s="27">
        <f>'[21]เย็น '!I34+'[21]เช้า '!I34+[21]บ่าย!I34</f>
        <v>0</v>
      </c>
      <c r="J34" s="27">
        <f t="shared" si="0"/>
        <v>0</v>
      </c>
      <c r="K34" s="27">
        <f>'[21]เย็น '!J34+'[21]เช้า '!J34+[21]บ่าย!J34</f>
        <v>0</v>
      </c>
      <c r="L34" s="27">
        <f>'[21]เย็น '!K34+'[21]เช้า '!K34+[21]บ่าย!K34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'[21]เย็น '!D35+'[21]เช้า '!D35+[21]บ่าย!D35</f>
        <v>0</v>
      </c>
      <c r="E35" s="27">
        <f>'[21]เย็น '!E35+'[21]เช้า '!E35+[21]บ่าย!E35</f>
        <v>0</v>
      </c>
      <c r="F35" s="27">
        <f>'[21]เย็น '!F35+'[21]เช้า '!F35+[21]บ่าย!F35</f>
        <v>0</v>
      </c>
      <c r="G35" s="27">
        <f>'[21]เย็น '!G35+'[21]เช้า '!G35+[21]บ่าย!G35</f>
        <v>0</v>
      </c>
      <c r="H35" s="27">
        <f>'[21]เย็น '!H35+'[21]เช้า '!H35+[21]บ่าย!H35</f>
        <v>0</v>
      </c>
      <c r="I35" s="27">
        <f>'[21]เย็น '!I35+'[21]เช้า '!I35+[21]บ่าย!I35</f>
        <v>0</v>
      </c>
      <c r="J35" s="27">
        <f t="shared" si="0"/>
        <v>0</v>
      </c>
      <c r="K35" s="27">
        <f>'[21]เย็น '!J35+'[21]เช้า '!J35+[21]บ่าย!J35</f>
        <v>0</v>
      </c>
      <c r="L35" s="27">
        <f>'[21]เย็น '!K35+'[21]เช้า '!K35+[21]บ่าย!K35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'[21]เย็น '!D36+'[21]เช้า '!D36+[21]บ่าย!D36</f>
        <v>0</v>
      </c>
      <c r="E36" s="27">
        <f>'[21]เย็น '!E36+'[21]เช้า '!E36+[21]บ่าย!E36</f>
        <v>0</v>
      </c>
      <c r="F36" s="27">
        <f>'[21]เย็น '!F36+'[21]เช้า '!F36+[21]บ่าย!F36</f>
        <v>0</v>
      </c>
      <c r="G36" s="27">
        <f>'[21]เย็น '!G36+'[21]เช้า '!G36+[21]บ่าย!G36</f>
        <v>0</v>
      </c>
      <c r="H36" s="27">
        <f>'[21]เย็น '!H36+'[21]เช้า '!H36+[21]บ่าย!H36</f>
        <v>0</v>
      </c>
      <c r="I36" s="27">
        <f>'[21]เย็น '!I36+'[21]เช้า '!I36+[21]บ่าย!I36</f>
        <v>0</v>
      </c>
      <c r="J36" s="27">
        <f t="shared" si="0"/>
        <v>0</v>
      </c>
      <c r="K36" s="27">
        <f>'[21]เย็น '!J36+'[21]เช้า '!J36+[21]บ่าย!J36</f>
        <v>0</v>
      </c>
      <c r="L36" s="27">
        <f>'[21]เย็น '!K36+'[21]เช้า '!K36+[21]บ่าย!K36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'[21]เย็น '!D37+'[21]เช้า '!D37+[21]บ่าย!D37</f>
        <v>0</v>
      </c>
      <c r="E37" s="27">
        <f>'[21]เย็น '!E37+'[21]เช้า '!E37+[21]บ่าย!E37</f>
        <v>0</v>
      </c>
      <c r="F37" s="27">
        <f>'[21]เย็น '!F37+'[21]เช้า '!F37+[21]บ่าย!F37</f>
        <v>0</v>
      </c>
      <c r="G37" s="27">
        <f>'[21]เย็น '!G37+'[21]เช้า '!G37+[21]บ่าย!G37</f>
        <v>0</v>
      </c>
      <c r="H37" s="27">
        <f>'[21]เย็น '!H37+'[21]เช้า '!H37+[21]บ่าย!H37</f>
        <v>0</v>
      </c>
      <c r="I37" s="27">
        <f>'[21]เย็น '!I37+'[21]เช้า '!I37+[21]บ่าย!I37</f>
        <v>0</v>
      </c>
      <c r="J37" s="27">
        <f t="shared" si="0"/>
        <v>0</v>
      </c>
      <c r="K37" s="27">
        <f>'[21]เย็น '!J37+'[21]เช้า '!J37+[21]บ่าย!J37</f>
        <v>0</v>
      </c>
      <c r="L37" s="27">
        <f>'[21]เย็น '!K37+'[21]เช้า '!K37+[21]บ่าย!K37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'[21]เย็น '!D38+'[21]เช้า '!D38+[21]บ่าย!D38</f>
        <v>0</v>
      </c>
      <c r="E38" s="27">
        <f>'[21]เย็น '!E38+'[21]เช้า '!E38+[21]บ่าย!E38</f>
        <v>0</v>
      </c>
      <c r="F38" s="27">
        <f>'[21]เย็น '!F38+'[21]เช้า '!F38+[21]บ่าย!F38</f>
        <v>0</v>
      </c>
      <c r="G38" s="27">
        <f>'[21]เย็น '!G38+'[21]เช้า '!G38+[21]บ่าย!G38</f>
        <v>0</v>
      </c>
      <c r="H38" s="27">
        <f>'[21]เย็น '!H38+'[21]เช้า '!H38+[21]บ่าย!H38</f>
        <v>0</v>
      </c>
      <c r="I38" s="27">
        <f>'[21]เย็น '!I38+'[21]เช้า '!I38+[21]บ่าย!I38</f>
        <v>0</v>
      </c>
      <c r="J38" s="27">
        <f t="shared" si="0"/>
        <v>0</v>
      </c>
      <c r="K38" s="27">
        <f>'[21]เย็น '!J38+'[21]เช้า '!J38+[21]บ่าย!J38</f>
        <v>0</v>
      </c>
      <c r="L38" s="27">
        <f>'[21]เย็น '!K38+'[21]เช้า '!K38+[21]บ่าย!K38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'[21]เย็น '!D39+'[21]เช้า '!D39+[21]บ่าย!D39</f>
        <v>0</v>
      </c>
      <c r="E39" s="27">
        <f>'[21]เย็น '!E39+'[21]เช้า '!E39+[21]บ่าย!E39</f>
        <v>0</v>
      </c>
      <c r="F39" s="27">
        <f>'[21]เย็น '!F39+'[21]เช้า '!F39+[21]บ่าย!F39</f>
        <v>0</v>
      </c>
      <c r="G39" s="27">
        <f>'[21]เย็น '!G39+'[21]เช้า '!G39+[21]บ่าย!G39</f>
        <v>0</v>
      </c>
      <c r="H39" s="27">
        <f>'[21]เย็น '!H39+'[21]เช้า '!H39+[21]บ่าย!H39</f>
        <v>0</v>
      </c>
      <c r="I39" s="27">
        <f>'[21]เย็น '!I39+'[21]เช้า '!I39+[21]บ่าย!I39</f>
        <v>0</v>
      </c>
      <c r="J39" s="27">
        <f t="shared" si="0"/>
        <v>0</v>
      </c>
      <c r="K39" s="27">
        <f>'[21]เย็น '!J39+'[21]เช้า '!J39+[21]บ่าย!J39</f>
        <v>0</v>
      </c>
      <c r="L39" s="27">
        <f>'[21]เย็น '!K39+'[21]เช้า '!K39+[21]บ่าย!K39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'[21]เย็น '!D40+'[21]เช้า '!D40+[21]บ่าย!D40</f>
        <v>0</v>
      </c>
      <c r="E40" s="27">
        <f>'[21]เย็น '!E40+'[21]เช้า '!E40+[21]บ่าย!E40</f>
        <v>0</v>
      </c>
      <c r="F40" s="27">
        <f>'[21]เย็น '!F40+'[21]เช้า '!F40+[21]บ่าย!F40</f>
        <v>0</v>
      </c>
      <c r="G40" s="27">
        <f>'[21]เย็น '!G40+'[21]เช้า '!G40+[21]บ่าย!G40</f>
        <v>0</v>
      </c>
      <c r="H40" s="27">
        <f>'[21]เย็น '!H40+'[21]เช้า '!H40+[21]บ่าย!H40</f>
        <v>0</v>
      </c>
      <c r="I40" s="27">
        <f>'[21]เย็น '!I40+'[21]เช้า '!I40+[21]บ่าย!I40</f>
        <v>0</v>
      </c>
      <c r="J40" s="27">
        <f t="shared" si="0"/>
        <v>0</v>
      </c>
      <c r="K40" s="27">
        <f>'[21]เย็น '!J40+'[21]เช้า '!J40+[21]บ่าย!J40</f>
        <v>0</v>
      </c>
      <c r="L40" s="27">
        <f>'[21]เย็น '!K40+'[21]เช้า '!K40+[21]บ่าย!K40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'[21]เย็น '!D41+'[21]เช้า '!D41+[21]บ่าย!D41</f>
        <v>0</v>
      </c>
      <c r="E41" s="27">
        <f>'[21]เย็น '!E41+'[21]เช้า '!E41+[21]บ่าย!E41</f>
        <v>0</v>
      </c>
      <c r="F41" s="27">
        <f>'[21]เย็น '!F41+'[21]เช้า '!F41+[21]บ่าย!F41</f>
        <v>0</v>
      </c>
      <c r="G41" s="27">
        <f>'[21]เย็น '!G41+'[21]เช้า '!G41+[21]บ่าย!G41</f>
        <v>0</v>
      </c>
      <c r="H41" s="27">
        <f>'[21]เย็น '!H41+'[21]เช้า '!H41+[21]บ่าย!H41</f>
        <v>0</v>
      </c>
      <c r="I41" s="27">
        <f>'[21]เย็น '!I41+'[21]เช้า '!I41+[21]บ่าย!I41</f>
        <v>0</v>
      </c>
      <c r="J41" s="27">
        <f t="shared" si="0"/>
        <v>0</v>
      </c>
      <c r="K41" s="27">
        <f>'[21]เย็น '!J41+'[21]เช้า '!J41+[21]บ่าย!J41</f>
        <v>0</v>
      </c>
      <c r="L41" s="27">
        <f>'[21]เย็น '!K41+'[21]เช้า '!K41+[21]บ่าย!K41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'[21]เย็น '!D42+'[21]เช้า '!D42+[21]บ่าย!D42</f>
        <v>0</v>
      </c>
      <c r="E42" s="27">
        <f>'[21]เย็น '!E42+'[21]เช้า '!E42+[21]บ่าย!E42</f>
        <v>0</v>
      </c>
      <c r="F42" s="27">
        <f>'[21]เย็น '!F42+'[21]เช้า '!F42+[21]บ่าย!F42</f>
        <v>0</v>
      </c>
      <c r="G42" s="27">
        <f>'[21]เย็น '!G42+'[21]เช้า '!G42+[21]บ่าย!G42</f>
        <v>0</v>
      </c>
      <c r="H42" s="27">
        <f>'[21]เย็น '!H42+'[21]เช้า '!H42+[21]บ่าย!H42</f>
        <v>0</v>
      </c>
      <c r="I42" s="27">
        <f>'[21]เย็น '!I42+'[21]เช้า '!I42+[21]บ่าย!I42</f>
        <v>0</v>
      </c>
      <c r="J42" s="27">
        <f t="shared" si="0"/>
        <v>0</v>
      </c>
      <c r="K42" s="27">
        <f>'[21]เย็น '!J42+'[21]เช้า '!J42+[21]บ่าย!J42</f>
        <v>0</v>
      </c>
      <c r="L42" s="27">
        <f>'[21]เย็น '!K42+'[21]เช้า '!K42+[21]บ่าย!K42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'[21]เย็น '!D43+'[21]เช้า '!D43+[21]บ่าย!D43</f>
        <v>0</v>
      </c>
      <c r="E43" s="27">
        <f>'[21]เย็น '!E43+'[21]เช้า '!E43+[21]บ่าย!E43</f>
        <v>0</v>
      </c>
      <c r="F43" s="27">
        <f>'[21]เย็น '!F43+'[21]เช้า '!F43+[21]บ่าย!F43</f>
        <v>0</v>
      </c>
      <c r="G43" s="27">
        <f>'[21]เย็น '!G43+'[21]เช้า '!G43+[21]บ่าย!G43</f>
        <v>0</v>
      </c>
      <c r="H43" s="27">
        <f>'[21]เย็น '!H43+'[21]เช้า '!H43+[21]บ่าย!H43</f>
        <v>0</v>
      </c>
      <c r="I43" s="27">
        <f>'[21]เย็น '!I43+'[21]เช้า '!I43+[21]บ่าย!I43</f>
        <v>0</v>
      </c>
      <c r="J43" s="27">
        <f t="shared" si="0"/>
        <v>0</v>
      </c>
      <c r="K43" s="27">
        <f>'[21]เย็น '!J43+'[21]เช้า '!J43+[21]บ่าย!J43</f>
        <v>0</v>
      </c>
      <c r="L43" s="27">
        <f>'[21]เย็น '!K43+'[21]เช้า '!K43+[21]บ่าย!K43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'[21]เย็น '!D44+'[21]เช้า '!D44+[21]บ่าย!D44</f>
        <v>0</v>
      </c>
      <c r="E44" s="27">
        <f>'[21]เย็น '!E44+'[21]เช้า '!E44+[21]บ่าย!E44</f>
        <v>0</v>
      </c>
      <c r="F44" s="27">
        <f>'[21]เย็น '!F44+'[21]เช้า '!F44+[21]บ่าย!F44</f>
        <v>0</v>
      </c>
      <c r="G44" s="27">
        <f>'[21]เย็น '!G44+'[21]เช้า '!G44+[21]บ่าย!G44</f>
        <v>0</v>
      </c>
      <c r="H44" s="27">
        <f>'[21]เย็น '!H44+'[21]เช้า '!H44+[21]บ่าย!H44</f>
        <v>0</v>
      </c>
      <c r="I44" s="27">
        <f>'[21]เย็น '!I44+'[21]เช้า '!I44+[21]บ่าย!I44</f>
        <v>0</v>
      </c>
      <c r="J44" s="27">
        <f t="shared" si="0"/>
        <v>0</v>
      </c>
      <c r="K44" s="27">
        <f>'[21]เย็น '!J44+'[21]เช้า '!J44+[21]บ่าย!J44</f>
        <v>0</v>
      </c>
      <c r="L44" s="27">
        <f>'[21]เย็น '!K44+'[21]เช้า '!K44+[21]บ่าย!K44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'[21]เย็น '!D45+'[21]เช้า '!D45+[21]บ่าย!D45</f>
        <v>0</v>
      </c>
      <c r="E45" s="27">
        <f>'[21]เย็น '!E45+'[21]เช้า '!E45+[21]บ่าย!E45</f>
        <v>0</v>
      </c>
      <c r="F45" s="27">
        <f>'[21]เย็น '!F45+'[21]เช้า '!F45+[21]บ่าย!F45</f>
        <v>0</v>
      </c>
      <c r="G45" s="27">
        <f>'[21]เย็น '!G45+'[21]เช้า '!G45+[21]บ่าย!G45</f>
        <v>0</v>
      </c>
      <c r="H45" s="27">
        <f>'[21]เย็น '!H45+'[21]เช้า '!H45+[21]บ่าย!H45</f>
        <v>0</v>
      </c>
      <c r="I45" s="27">
        <f>'[21]เย็น '!I45+'[21]เช้า '!I45+[21]บ่าย!I45</f>
        <v>0</v>
      </c>
      <c r="J45" s="27">
        <f t="shared" si="0"/>
        <v>0</v>
      </c>
      <c r="K45" s="27">
        <f>'[21]เย็น '!J45+'[21]เช้า '!J45+[21]บ่าย!J45</f>
        <v>0</v>
      </c>
      <c r="L45" s="27">
        <f>'[21]เย็น '!K45+'[21]เช้า '!K45+[21]บ่าย!K45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'[21]เย็น '!D46+'[21]เช้า '!D46+[21]บ่าย!D46</f>
        <v>0</v>
      </c>
      <c r="E46" s="27">
        <f>'[21]เย็น '!E46+'[21]เช้า '!E46+[21]บ่าย!E46</f>
        <v>0</v>
      </c>
      <c r="F46" s="27">
        <f>'[21]เย็น '!F46+'[21]เช้า '!F46+[21]บ่าย!F46</f>
        <v>0</v>
      </c>
      <c r="G46" s="27">
        <f>'[21]เย็น '!G46+'[21]เช้า '!G46+[21]บ่าย!G46</f>
        <v>0</v>
      </c>
      <c r="H46" s="27">
        <f>'[21]เย็น '!H46+'[21]เช้า '!H46+[21]บ่าย!H46</f>
        <v>0</v>
      </c>
      <c r="I46" s="27">
        <f>'[21]เย็น '!I46+'[21]เช้า '!I46+[21]บ่าย!I46</f>
        <v>0</v>
      </c>
      <c r="J46" s="27">
        <f t="shared" si="0"/>
        <v>0</v>
      </c>
      <c r="K46" s="27">
        <f>'[21]เย็น '!J46+'[21]เช้า '!J46+[21]บ่าย!J46</f>
        <v>0</v>
      </c>
      <c r="L46" s="27">
        <f>'[21]เย็น '!K46+'[21]เช้า '!K46+[21]บ่าย!K46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'[21]เย็น '!D47+'[21]เช้า '!D47+[21]บ่าย!D47</f>
        <v>0</v>
      </c>
      <c r="E47" s="27">
        <f>'[21]เย็น '!E47+'[21]เช้า '!E47+[21]บ่าย!E47</f>
        <v>0</v>
      </c>
      <c r="F47" s="27">
        <f>'[21]เย็น '!F47+'[21]เช้า '!F47+[21]บ่าย!F47</f>
        <v>0</v>
      </c>
      <c r="G47" s="27">
        <f>'[21]เย็น '!G47+'[21]เช้า '!G47+[21]บ่าย!G47</f>
        <v>0</v>
      </c>
      <c r="H47" s="27">
        <f>'[21]เย็น '!H47+'[21]เช้า '!H47+[21]บ่าย!H47</f>
        <v>0</v>
      </c>
      <c r="I47" s="27">
        <f>'[21]เย็น '!I47+'[21]เช้า '!I47+[21]บ่าย!I47</f>
        <v>0</v>
      </c>
      <c r="J47" s="27">
        <f t="shared" si="0"/>
        <v>0</v>
      </c>
      <c r="K47" s="27">
        <f>'[21]เย็น '!J47+'[21]เช้า '!J47+[21]บ่าย!J47</f>
        <v>0</v>
      </c>
      <c r="L47" s="27">
        <f>'[21]เย็น '!K47+'[21]เช้า '!K47+[21]บ่าย!K47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'[21]เย็น '!D48+'[21]เช้า '!D48+[21]บ่าย!D48</f>
        <v>0</v>
      </c>
      <c r="E48" s="27">
        <f>'[21]เย็น '!E48+'[21]เช้า '!E48+[21]บ่าย!E48</f>
        <v>0</v>
      </c>
      <c r="F48" s="27">
        <f>'[21]เย็น '!F48+'[21]เช้า '!F48+[21]บ่าย!F48</f>
        <v>0</v>
      </c>
      <c r="G48" s="27">
        <f>'[21]เย็น '!G48+'[21]เช้า '!G48+[21]บ่าย!G48</f>
        <v>0</v>
      </c>
      <c r="H48" s="27">
        <f>'[21]เย็น '!H48+'[21]เช้า '!H48+[21]บ่าย!H48</f>
        <v>0</v>
      </c>
      <c r="I48" s="27">
        <f>'[21]เย็น '!I48+'[21]เช้า '!I48+[21]บ่าย!I48</f>
        <v>0</v>
      </c>
      <c r="J48" s="27">
        <f t="shared" si="0"/>
        <v>0</v>
      </c>
      <c r="K48" s="27">
        <f>'[21]เย็น '!J48+'[21]เช้า '!J48+[21]บ่าย!J48</f>
        <v>0</v>
      </c>
      <c r="L48" s="27">
        <f>'[21]เย็น '!K48+'[21]เช้า '!K48+[21]บ่าย!K48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'[21]เย็น '!D49+'[21]เช้า '!D49+[21]บ่าย!D49</f>
        <v>0</v>
      </c>
      <c r="E49" s="27">
        <f>'[21]เย็น '!E49+'[21]เช้า '!E49+[21]บ่าย!E49</f>
        <v>0</v>
      </c>
      <c r="F49" s="27">
        <f>'[21]เย็น '!F49+'[21]เช้า '!F49+[21]บ่าย!F49</f>
        <v>0</v>
      </c>
      <c r="G49" s="27">
        <f>'[21]เย็น '!G49+'[21]เช้า '!G49+[21]บ่าย!G49</f>
        <v>0</v>
      </c>
      <c r="H49" s="27">
        <f>'[21]เย็น '!H49+'[21]เช้า '!H49+[21]บ่าย!H49</f>
        <v>0</v>
      </c>
      <c r="I49" s="27">
        <f>'[21]เย็น '!I49+'[21]เช้า '!I49+[21]บ่าย!I49</f>
        <v>0</v>
      </c>
      <c r="J49" s="27">
        <f t="shared" si="0"/>
        <v>0</v>
      </c>
      <c r="K49" s="27">
        <f>'[21]เย็น '!J49+'[21]เช้า '!J49+[21]บ่าย!J49</f>
        <v>0</v>
      </c>
      <c r="L49" s="27">
        <f>'[21]เย็น '!K49+'[21]เช้า '!K49+[21]บ่าย!K49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'[21]เย็น '!D50+'[21]เช้า '!D50+[21]บ่าย!D50</f>
        <v>0</v>
      </c>
      <c r="E50" s="27">
        <f>'[21]เย็น '!E50+'[21]เช้า '!E50+[21]บ่าย!E50</f>
        <v>0</v>
      </c>
      <c r="F50" s="27">
        <f>'[21]เย็น '!F50+'[21]เช้า '!F50+[21]บ่าย!F50</f>
        <v>0</v>
      </c>
      <c r="G50" s="27">
        <f>'[21]เย็น '!G50+'[21]เช้า '!G50+[21]บ่าย!G50</f>
        <v>0</v>
      </c>
      <c r="H50" s="27">
        <f>'[21]เย็น '!H50+'[21]เช้า '!H50+[21]บ่าย!H50</f>
        <v>0</v>
      </c>
      <c r="I50" s="27">
        <f>'[21]เย็น '!I50+'[21]เช้า '!I50+[21]บ่าย!I50</f>
        <v>0</v>
      </c>
      <c r="J50" s="27">
        <f t="shared" si="0"/>
        <v>0</v>
      </c>
      <c r="K50" s="27">
        <f>'[21]เย็น '!J50+'[21]เช้า '!J50+[21]บ่าย!J50</f>
        <v>0</v>
      </c>
      <c r="L50" s="27">
        <f>'[21]เย็น '!K50+'[21]เช้า '!K50+[21]บ่าย!K50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'[21]เย็น '!D51+'[21]เช้า '!D51+[21]บ่าย!D51</f>
        <v>0</v>
      </c>
      <c r="E51" s="27">
        <f>'[21]เย็น '!E51+'[21]เช้า '!E51+[21]บ่าย!E51</f>
        <v>0</v>
      </c>
      <c r="F51" s="27">
        <f>'[21]เย็น '!F51+'[21]เช้า '!F51+[21]บ่าย!F51</f>
        <v>0</v>
      </c>
      <c r="G51" s="27">
        <f>'[21]เย็น '!G51+'[21]เช้า '!G51+[21]บ่าย!G51</f>
        <v>0</v>
      </c>
      <c r="H51" s="27">
        <f>'[21]เย็น '!H51+'[21]เช้า '!H51+[21]บ่าย!H51</f>
        <v>0</v>
      </c>
      <c r="I51" s="27">
        <f>'[21]เย็น '!I51+'[21]เช้า '!I51+[21]บ่าย!I51</f>
        <v>0</v>
      </c>
      <c r="J51" s="27">
        <f t="shared" si="0"/>
        <v>0</v>
      </c>
      <c r="K51" s="27">
        <f>'[21]เย็น '!J51+'[21]เช้า '!J51+[21]บ่าย!J51</f>
        <v>0</v>
      </c>
      <c r="L51" s="27">
        <f>'[21]เย็น '!K51+'[21]เช้า '!K51+[21]บ่าย!K51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'[21]เย็น '!D52+'[21]เช้า '!D52+[21]บ่าย!D52</f>
        <v>0</v>
      </c>
      <c r="E52" s="27">
        <f>'[21]เย็น '!E52+'[21]เช้า '!E52+[21]บ่าย!E52</f>
        <v>0</v>
      </c>
      <c r="F52" s="27">
        <f>'[21]เย็น '!F52+'[21]เช้า '!F52+[21]บ่าย!F52</f>
        <v>0</v>
      </c>
      <c r="G52" s="27">
        <f>'[21]เย็น '!G52+'[21]เช้า '!G52+[21]บ่าย!G52</f>
        <v>0</v>
      </c>
      <c r="H52" s="27">
        <f>'[21]เย็น '!H52+'[21]เช้า '!H52+[21]บ่าย!H52</f>
        <v>0</v>
      </c>
      <c r="I52" s="27">
        <f>'[21]เย็น '!I52+'[21]เช้า '!I52+[21]บ่าย!I52</f>
        <v>0</v>
      </c>
      <c r="J52" s="27">
        <f t="shared" si="0"/>
        <v>0</v>
      </c>
      <c r="K52" s="27">
        <f>'[21]เย็น '!J52+'[21]เช้า '!J52+[21]บ่าย!J52</f>
        <v>0</v>
      </c>
      <c r="L52" s="27">
        <f>'[21]เย็น '!K52+'[21]เช้า '!K52+[21]บ่าย!K52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'[21]เย็น '!D53+'[21]เช้า '!D53+[21]บ่าย!D53</f>
        <v>0</v>
      </c>
      <c r="E53" s="27">
        <f>'[21]เย็น '!E53+'[21]เช้า '!E53+[21]บ่าย!E53</f>
        <v>0</v>
      </c>
      <c r="F53" s="27">
        <f>'[21]เย็น '!F53+'[21]เช้า '!F53+[21]บ่าย!F53</f>
        <v>0</v>
      </c>
      <c r="G53" s="27">
        <f>'[21]เย็น '!G53+'[21]เช้า '!G53+[21]บ่าย!G53</f>
        <v>0</v>
      </c>
      <c r="H53" s="27">
        <f>'[21]เย็น '!H53+'[21]เช้า '!H53+[21]บ่าย!H53</f>
        <v>0</v>
      </c>
      <c r="I53" s="27">
        <f>'[21]เย็น '!I53+'[21]เช้า '!I53+[21]บ่าย!I53</f>
        <v>0</v>
      </c>
      <c r="J53" s="27">
        <f t="shared" si="0"/>
        <v>0</v>
      </c>
      <c r="K53" s="27">
        <f>'[21]เย็น '!J53+'[21]เช้า '!J53+[21]บ่าย!J53</f>
        <v>0</v>
      </c>
      <c r="L53" s="27">
        <f>'[21]เย็น '!K53+'[21]เช้า '!K53+[21]บ่าย!K53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'[21]เย็น '!D54+'[21]เช้า '!D54+[21]บ่าย!D54</f>
        <v>0</v>
      </c>
      <c r="E54" s="27">
        <f>'[21]เย็น '!E54+'[21]เช้า '!E54+[21]บ่าย!E54</f>
        <v>0</v>
      </c>
      <c r="F54" s="27">
        <f>'[21]เย็น '!F54+'[21]เช้า '!F54+[21]บ่าย!F54</f>
        <v>0</v>
      </c>
      <c r="G54" s="27">
        <f>'[21]เย็น '!G54+'[21]เช้า '!G54+[21]บ่าย!G54</f>
        <v>0</v>
      </c>
      <c r="H54" s="27">
        <f>'[21]เย็น '!H54+'[21]เช้า '!H54+[21]บ่าย!H54</f>
        <v>0</v>
      </c>
      <c r="I54" s="27">
        <f>'[21]เย็น '!I54+'[21]เช้า '!I54+[21]บ่าย!I54</f>
        <v>0</v>
      </c>
      <c r="J54" s="27">
        <f t="shared" si="0"/>
        <v>0</v>
      </c>
      <c r="K54" s="27">
        <f>'[21]เย็น '!J54+'[21]เช้า '!J54+[21]บ่าย!J54</f>
        <v>0</v>
      </c>
      <c r="L54" s="27">
        <f>'[21]เย็น '!K54+'[21]เช้า '!K54+[21]บ่าย!K54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'[21]เย็น '!D55+'[21]เช้า '!D55+[21]บ่าย!D55</f>
        <v>0</v>
      </c>
      <c r="E55" s="27">
        <f>'[21]เย็น '!E55+'[21]เช้า '!E55+[21]บ่าย!E55</f>
        <v>0</v>
      </c>
      <c r="F55" s="27">
        <f>'[21]เย็น '!F55+'[21]เช้า '!F55+[21]บ่าย!F55</f>
        <v>0</v>
      </c>
      <c r="G55" s="27">
        <f>'[21]เย็น '!G55+'[21]เช้า '!G55+[21]บ่าย!G55</f>
        <v>0</v>
      </c>
      <c r="H55" s="27">
        <f>'[21]เย็น '!H55+'[21]เช้า '!H55+[21]บ่าย!H55</f>
        <v>0</v>
      </c>
      <c r="I55" s="27">
        <f>'[21]เย็น '!I55+'[21]เช้า '!I55+[21]บ่าย!I55</f>
        <v>0</v>
      </c>
      <c r="J55" s="27">
        <f t="shared" si="0"/>
        <v>0</v>
      </c>
      <c r="K55" s="27">
        <f>'[21]เย็น '!J55+'[21]เช้า '!J55+[21]บ่าย!J55</f>
        <v>0</v>
      </c>
      <c r="L55" s="27">
        <f>'[21]เย็น '!K55+'[21]เช้า '!K55+[21]บ่าย!K55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'[21]เย็น '!D56+'[21]เช้า '!D56+[21]บ่าย!D56</f>
        <v>0</v>
      </c>
      <c r="E56" s="27">
        <f>'[21]เย็น '!E56+'[21]เช้า '!E56+[21]บ่าย!E56</f>
        <v>0</v>
      </c>
      <c r="F56" s="27">
        <f>'[21]เย็น '!F56+'[21]เช้า '!F56+[21]บ่าย!F56</f>
        <v>0</v>
      </c>
      <c r="G56" s="27">
        <f>'[21]เย็น '!G56+'[21]เช้า '!G56+[21]บ่าย!G56</f>
        <v>0</v>
      </c>
      <c r="H56" s="27">
        <f>'[21]เย็น '!H56+'[21]เช้า '!H56+[21]บ่าย!H56</f>
        <v>0</v>
      </c>
      <c r="I56" s="27">
        <f>'[21]เย็น '!I56+'[21]เช้า '!I56+[21]บ่าย!I56</f>
        <v>0</v>
      </c>
      <c r="J56" s="27">
        <f t="shared" si="0"/>
        <v>0</v>
      </c>
      <c r="K56" s="27">
        <f>'[21]เย็น '!J56+'[21]เช้า '!J56+[21]บ่าย!J56</f>
        <v>0</v>
      </c>
      <c r="L56" s="27">
        <f>'[21]เย็น '!K56+'[21]เช้า '!K56+[21]บ่าย!K56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'[21]เย็น '!D57+'[21]เช้า '!D57+[21]บ่าย!D57</f>
        <v>0</v>
      </c>
      <c r="E57" s="27">
        <f>'[21]เย็น '!E57+'[21]เช้า '!E57+[21]บ่าย!E57</f>
        <v>0</v>
      </c>
      <c r="F57" s="27">
        <f>'[21]เย็น '!F57+'[21]เช้า '!F57+[21]บ่าย!F57</f>
        <v>0</v>
      </c>
      <c r="G57" s="27">
        <f>'[21]เย็น '!G57+'[21]เช้า '!G57+[21]บ่าย!G57</f>
        <v>0</v>
      </c>
      <c r="H57" s="27">
        <f>'[21]เย็น '!H57+'[21]เช้า '!H57+[21]บ่าย!H57</f>
        <v>0</v>
      </c>
      <c r="I57" s="27">
        <f>'[21]เย็น '!I57+'[21]เช้า '!I57+[21]บ่าย!I57</f>
        <v>0</v>
      </c>
      <c r="J57" s="27">
        <f t="shared" si="0"/>
        <v>0</v>
      </c>
      <c r="K57" s="27">
        <f>'[21]เย็น '!J57+'[21]เช้า '!J57+[21]บ่าย!J57</f>
        <v>0</v>
      </c>
      <c r="L57" s="27">
        <f>'[21]เย็น '!K57+'[21]เช้า '!K57+[21]บ่าย!K57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'[21]เย็น '!D58+'[21]เช้า '!D58+[21]บ่าย!D58</f>
        <v>0</v>
      </c>
      <c r="E58" s="27">
        <f>'[21]เย็น '!E58+'[21]เช้า '!E58+[21]บ่าย!E58</f>
        <v>0</v>
      </c>
      <c r="F58" s="27">
        <f>'[21]เย็น '!F58+'[21]เช้า '!F58+[21]บ่าย!F58</f>
        <v>0</v>
      </c>
      <c r="G58" s="27">
        <f>'[21]เย็น '!G58+'[21]เช้า '!G58+[21]บ่าย!G58</f>
        <v>0</v>
      </c>
      <c r="H58" s="27">
        <f>'[21]เย็น '!H58+'[21]เช้า '!H58+[21]บ่าย!H58</f>
        <v>0</v>
      </c>
      <c r="I58" s="27">
        <f>'[21]เย็น '!I58+'[21]เช้า '!I58+[21]บ่าย!I58</f>
        <v>0</v>
      </c>
      <c r="J58" s="27">
        <f t="shared" si="0"/>
        <v>0</v>
      </c>
      <c r="K58" s="27">
        <f>'[21]เย็น '!J58+'[21]เช้า '!J58+[21]บ่าย!J58</f>
        <v>0</v>
      </c>
      <c r="L58" s="27">
        <f>'[21]เย็น '!K58+'[21]เช้า '!K58+[21]บ่าย!K58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'[21]เย็น '!D59+'[21]เช้า '!D59+[21]บ่าย!D59</f>
        <v>0</v>
      </c>
      <c r="E59" s="27">
        <f>'[21]เย็น '!E59+'[21]เช้า '!E59+[21]บ่าย!E59</f>
        <v>0</v>
      </c>
      <c r="F59" s="27">
        <f>'[21]เย็น '!F59+'[21]เช้า '!F59+[21]บ่าย!F59</f>
        <v>0</v>
      </c>
      <c r="G59" s="27">
        <f>'[21]เย็น '!G59+'[21]เช้า '!G59+[21]บ่าย!G59</f>
        <v>0</v>
      </c>
      <c r="H59" s="27">
        <f>'[21]เย็น '!H59+'[21]เช้า '!H59+[21]บ่าย!H59</f>
        <v>0</v>
      </c>
      <c r="I59" s="27">
        <f>'[21]เย็น '!I59+'[21]เช้า '!I59+[21]บ่าย!I59</f>
        <v>0</v>
      </c>
      <c r="J59" s="27">
        <f t="shared" si="0"/>
        <v>0</v>
      </c>
      <c r="K59" s="27">
        <f>'[21]เย็น '!J59+'[21]เช้า '!J59+[21]บ่าย!J59</f>
        <v>0</v>
      </c>
      <c r="L59" s="27">
        <f>'[21]เย็น '!K59+'[21]เช้า '!K59+[21]บ่าย!K59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'[21]เย็น '!D60+'[21]เช้า '!D60+[21]บ่าย!D60</f>
        <v>0</v>
      </c>
      <c r="E60" s="27">
        <f>'[21]เย็น '!E60+'[21]เช้า '!E60+[21]บ่าย!E60</f>
        <v>0</v>
      </c>
      <c r="F60" s="27">
        <f>'[21]เย็น '!F60+'[21]เช้า '!F60+[21]บ่าย!F60</f>
        <v>0</v>
      </c>
      <c r="G60" s="27">
        <f>'[21]เย็น '!G60+'[21]เช้า '!G60+[21]บ่าย!G60</f>
        <v>0</v>
      </c>
      <c r="H60" s="27">
        <f>'[21]เย็น '!H60+'[21]เช้า '!H60+[21]บ่าย!H60</f>
        <v>0</v>
      </c>
      <c r="I60" s="27">
        <f>'[21]เย็น '!I60+'[21]เช้า '!I60+[21]บ่าย!I60</f>
        <v>0</v>
      </c>
      <c r="J60" s="27">
        <f t="shared" si="0"/>
        <v>0</v>
      </c>
      <c r="K60" s="27">
        <f>'[21]เย็น '!J60+'[21]เช้า '!J60+[21]บ่าย!J60</f>
        <v>0</v>
      </c>
      <c r="L60" s="27">
        <f>'[21]เย็น '!K60+'[21]เช้า '!K60+[21]บ่าย!K60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'[21]เย็น '!D61+'[21]เช้า '!D61+[21]บ่าย!D61</f>
        <v>0</v>
      </c>
      <c r="E61" s="27">
        <f>'[21]เย็น '!E61+'[21]เช้า '!E61+[21]บ่าย!E61</f>
        <v>0</v>
      </c>
      <c r="F61" s="27">
        <f>'[21]เย็น '!F61+'[21]เช้า '!F61+[21]บ่าย!F61</f>
        <v>0</v>
      </c>
      <c r="G61" s="27">
        <f>'[21]เย็น '!G61+'[21]เช้า '!G61+[21]บ่าย!G61</f>
        <v>0</v>
      </c>
      <c r="H61" s="27">
        <f>'[21]เย็น '!H61+'[21]เช้า '!H61+[21]บ่าย!H61</f>
        <v>0</v>
      </c>
      <c r="I61" s="27">
        <f>'[21]เย็น '!I61+'[21]เช้า '!I61+[21]บ่าย!I61</f>
        <v>0</v>
      </c>
      <c r="J61" s="27">
        <f t="shared" si="0"/>
        <v>0</v>
      </c>
      <c r="K61" s="27">
        <f>'[21]เย็น '!J61+'[21]เช้า '!J61+[21]บ่าย!J61</f>
        <v>0</v>
      </c>
      <c r="L61" s="27">
        <f>'[21]เย็น '!K61+'[21]เช้า '!K61+[21]บ่าย!K61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'[21]เย็น '!D62+'[21]เช้า '!D62+[21]บ่าย!D62</f>
        <v>0</v>
      </c>
      <c r="E62" s="27">
        <f>'[21]เย็น '!E62+'[21]เช้า '!E62+[21]บ่าย!E62</f>
        <v>0</v>
      </c>
      <c r="F62" s="27">
        <f>'[21]เย็น '!F62+'[21]เช้า '!F62+[21]บ่าย!F62</f>
        <v>0</v>
      </c>
      <c r="G62" s="27">
        <f>'[21]เย็น '!G62+'[21]เช้า '!G62+[21]บ่าย!G62</f>
        <v>0</v>
      </c>
      <c r="H62" s="27">
        <f>'[21]เย็น '!H62+'[21]เช้า '!H62+[21]บ่าย!H62</f>
        <v>0</v>
      </c>
      <c r="I62" s="27">
        <f>'[21]เย็น '!I62+'[21]เช้า '!I62+[21]บ่าย!I62</f>
        <v>0</v>
      </c>
      <c r="J62" s="27">
        <f t="shared" si="0"/>
        <v>0</v>
      </c>
      <c r="K62" s="27">
        <f>'[21]เย็น '!J62+'[21]เช้า '!J62+[21]บ่าย!J62</f>
        <v>0</v>
      </c>
      <c r="L62" s="27">
        <f>'[21]เย็น '!K62+'[21]เช้า '!K62+[21]บ่าย!K62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'[21]เย็น '!D63+'[21]เช้า '!D63+[21]บ่าย!D63</f>
        <v>0</v>
      </c>
      <c r="E63" s="27">
        <f>'[21]เย็น '!E63+'[21]เช้า '!E63+[21]บ่าย!E63</f>
        <v>0</v>
      </c>
      <c r="F63" s="27">
        <f>'[21]เย็น '!F63+'[21]เช้า '!F63+[21]บ่าย!F63</f>
        <v>0</v>
      </c>
      <c r="G63" s="27">
        <f>'[21]เย็น '!G63+'[21]เช้า '!G63+[21]บ่าย!G63</f>
        <v>0</v>
      </c>
      <c r="H63" s="27">
        <f>'[21]เย็น '!H63+'[21]เช้า '!H63+[21]บ่าย!H63</f>
        <v>0</v>
      </c>
      <c r="I63" s="27">
        <f>'[21]เย็น '!I63+'[21]เช้า '!I63+[21]บ่าย!I63</f>
        <v>0</v>
      </c>
      <c r="J63" s="27">
        <f t="shared" si="0"/>
        <v>0</v>
      </c>
      <c r="K63" s="27">
        <f>'[21]เย็น '!J63+'[21]เช้า '!J63+[21]บ่าย!J63</f>
        <v>0</v>
      </c>
      <c r="L63" s="27">
        <f>'[21]เย็น '!K63+'[21]เช้า '!K63+[21]บ่าย!K63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'[21]เย็น '!D64+'[21]เช้า '!D64+[21]บ่าย!D64</f>
        <v>0</v>
      </c>
      <c r="E64" s="27">
        <f>'[21]เย็น '!E64+'[21]เช้า '!E64+[21]บ่าย!E64</f>
        <v>0</v>
      </c>
      <c r="F64" s="27">
        <f>'[21]เย็น '!F64+'[21]เช้า '!F64+[21]บ่าย!F64</f>
        <v>0</v>
      </c>
      <c r="G64" s="27">
        <f>'[21]เย็น '!G64+'[21]เช้า '!G64+[21]บ่าย!G64</f>
        <v>0</v>
      </c>
      <c r="H64" s="27">
        <f>'[21]เย็น '!H64+'[21]เช้า '!H64+[21]บ่าย!H64</f>
        <v>0</v>
      </c>
      <c r="I64" s="27">
        <f>'[21]เย็น '!I64+'[21]เช้า '!I64+[21]บ่าย!I64</f>
        <v>0</v>
      </c>
      <c r="J64" s="27">
        <f t="shared" si="0"/>
        <v>0</v>
      </c>
      <c r="K64" s="27">
        <f>'[21]เย็น '!J64+'[21]เช้า '!J64+[21]บ่าย!J64</f>
        <v>0</v>
      </c>
      <c r="L64" s="27">
        <f>'[21]เย็น '!K64+'[21]เช้า '!K64+[21]บ่าย!K64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'[21]เย็น '!D65+'[21]เช้า '!D65+[21]บ่าย!D65</f>
        <v>0</v>
      </c>
      <c r="E65" s="27">
        <f>'[21]เย็น '!E65+'[21]เช้า '!E65+[21]บ่าย!E65</f>
        <v>0</v>
      </c>
      <c r="F65" s="27">
        <f>'[21]เย็น '!F65+'[21]เช้า '!F65+[21]บ่าย!F65</f>
        <v>0</v>
      </c>
      <c r="G65" s="27">
        <f>'[21]เย็น '!G65+'[21]เช้า '!G65+[21]บ่าย!G65</f>
        <v>0</v>
      </c>
      <c r="H65" s="27">
        <f>'[21]เย็น '!H65+'[21]เช้า '!H65+[21]บ่าย!H65</f>
        <v>0</v>
      </c>
      <c r="I65" s="27">
        <f>'[21]เย็น '!I65+'[21]เช้า '!I65+[21]บ่าย!I65</f>
        <v>0</v>
      </c>
      <c r="J65" s="27">
        <f t="shared" si="0"/>
        <v>0</v>
      </c>
      <c r="K65" s="27">
        <f>'[21]เย็น '!J65+'[21]เช้า '!J65+[21]บ่าย!J65</f>
        <v>0</v>
      </c>
      <c r="L65" s="27">
        <f>'[21]เย็น '!K65+'[21]เช้า '!K65+[21]บ่าย!K65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[21]บ่าย!D66+'[21]เช้า '!D66+'[21]เย็น '!D66</f>
        <v>0</v>
      </c>
      <c r="E66" s="27">
        <f>[21]บ่าย!E66+'[21]เช้า '!E66+'[21]เย็น '!E66</f>
        <v>0</v>
      </c>
      <c r="F66" s="27">
        <f>[21]บ่าย!F66+'[21]เช้า '!F66+'[21]เย็น '!F66</f>
        <v>0</v>
      </c>
      <c r="G66" s="27">
        <f>[21]บ่าย!G66+'[21]เช้า '!G66+'[21]เย็น '!G66</f>
        <v>0</v>
      </c>
      <c r="H66" s="27">
        <f>[21]บ่าย!H66+'[21]เช้า '!H66+'[21]เย็น '!H66</f>
        <v>0</v>
      </c>
      <c r="I66" s="27">
        <f>[21]บ่าย!I66+'[21]เช้า '!I66+'[21]เย็น '!I66</f>
        <v>0</v>
      </c>
      <c r="J66" s="27">
        <f t="shared" si="0"/>
        <v>0</v>
      </c>
      <c r="K66" s="27">
        <f>[21]บ่าย!J66+'[21]เช้า '!J66+'[21]เย็น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'[21]เย็น '!D69+'[21]เช้า '!D69+[21]บ่าย!D69</f>
        <v>3</v>
      </c>
      <c r="E69" s="27">
        <f>'[21]เย็น '!E69+'[21]เช้า '!E69+[21]บ่าย!E69</f>
        <v>3</v>
      </c>
      <c r="F69" s="27">
        <f>'[21]เย็น '!F69+'[21]เช้า '!F69+[21]บ่าย!F69</f>
        <v>18</v>
      </c>
      <c r="G69" s="27">
        <f>'[21]เย็น '!G69+'[21]เช้า '!G69+[21]บ่าย!G69</f>
        <v>8</v>
      </c>
      <c r="H69" s="27">
        <f>'[21]เย็น '!H69+'[21]เช้า '!H69+[21]บ่าย!H69</f>
        <v>0</v>
      </c>
      <c r="I69" s="27">
        <f>'[21]เย็น '!I69+'[21]เช้า '!I69+[21]บ่าย!I69</f>
        <v>0</v>
      </c>
      <c r="J69" s="27">
        <f t="shared" si="0"/>
        <v>8</v>
      </c>
      <c r="K69" s="27">
        <f>'[21]เย็น '!J69+'[21]เช้า '!J69+[21]บ่าย!J69</f>
        <v>0</v>
      </c>
      <c r="L69" s="27">
        <f>'[21]เย็น '!K69+'[21]เช้า '!K69+[21]บ่าย!K69</f>
        <v>30</v>
      </c>
      <c r="M69" s="28">
        <f t="shared" si="1"/>
        <v>62</v>
      </c>
      <c r="N69" s="21">
        <v>30</v>
      </c>
      <c r="O69" s="21">
        <v>77</v>
      </c>
      <c r="P69" s="21"/>
      <c r="Q69" s="21"/>
      <c r="R69" s="29">
        <f t="shared" ref="R69:R88" si="3">(N69+O69+P69+Q69)-M69</f>
        <v>45</v>
      </c>
    </row>
    <row r="70" spans="2:21" x14ac:dyDescent="0.25">
      <c r="B70" s="21">
        <v>1111023</v>
      </c>
      <c r="C70" s="37" t="s">
        <v>113</v>
      </c>
      <c r="D70" s="27">
        <f>'[21]เย็น '!D70+'[21]เช้า '!D70+[21]บ่าย!D70</f>
        <v>0</v>
      </c>
      <c r="E70" s="27">
        <f>'[21]เย็น '!E70+'[21]เช้า '!E70+[21]บ่าย!E70</f>
        <v>0</v>
      </c>
      <c r="F70" s="27">
        <f>'[21]เย็น '!F70+'[21]เช้า '!F70+[21]บ่าย!F70</f>
        <v>0</v>
      </c>
      <c r="G70" s="27">
        <f>'[21]เย็น '!G70+'[21]เช้า '!G70+[21]บ่าย!G70</f>
        <v>0</v>
      </c>
      <c r="H70" s="27">
        <f>'[21]เย็น '!H70+'[21]เช้า '!H70+[21]บ่าย!H70</f>
        <v>0</v>
      </c>
      <c r="I70" s="27">
        <f>'[21]เย็น '!I70+'[21]เช้า '!I70+[21]บ่าย!I70</f>
        <v>0</v>
      </c>
      <c r="J70" s="27">
        <f t="shared" si="0"/>
        <v>0</v>
      </c>
      <c r="K70" s="27">
        <f>'[21]เย็น '!J70+'[21]เช้า '!J70+[21]บ่าย!J70</f>
        <v>0</v>
      </c>
      <c r="L70" s="27">
        <f>'[21]เย็น '!K70+'[21]เช้า '!K70+[21]บ่าย!K70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'[21]เย็น '!D71+'[21]เช้า '!D71+[21]บ่าย!D71</f>
        <v>0</v>
      </c>
      <c r="E71" s="27">
        <f>'[21]เย็น '!E71+'[21]เช้า '!E71+[21]บ่าย!E71</f>
        <v>0</v>
      </c>
      <c r="F71" s="27">
        <f>'[21]เย็น '!F71+'[21]เช้า '!F71+[21]บ่าย!F71</f>
        <v>0</v>
      </c>
      <c r="G71" s="27">
        <f>'[21]เย็น '!G71+'[21]เช้า '!G71+[21]บ่าย!G71</f>
        <v>0</v>
      </c>
      <c r="H71" s="27">
        <f>'[21]เย็น '!H71+'[21]เช้า '!H71+[21]บ่าย!H71</f>
        <v>0</v>
      </c>
      <c r="I71" s="27">
        <f>'[21]เย็น '!I71+'[21]เช้า '!I71+[21]บ่าย!I71</f>
        <v>0</v>
      </c>
      <c r="J71" s="27">
        <f t="shared" si="0"/>
        <v>0</v>
      </c>
      <c r="K71" s="27">
        <f>'[21]เย็น '!J71+'[21]เช้า '!J71+[21]บ่าย!J71</f>
        <v>0</v>
      </c>
      <c r="L71" s="27">
        <f>'[21]เย็น '!K71+'[21]เช้า '!K71+[21]บ่าย!K71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'[21]เย็น '!D72+'[21]เช้า '!D72+[21]บ่าย!D72</f>
        <v>0</v>
      </c>
      <c r="E72" s="27">
        <f>'[21]เย็น '!E72+'[21]เช้า '!E72+[21]บ่าย!E72</f>
        <v>0</v>
      </c>
      <c r="F72" s="27">
        <f>'[21]เย็น '!F72+'[21]เช้า '!F72+[21]บ่าย!F72</f>
        <v>0</v>
      </c>
      <c r="G72" s="27">
        <f>'[21]เย็น '!G72+'[21]เช้า '!G72+[21]บ่าย!G72</f>
        <v>0</v>
      </c>
      <c r="H72" s="27">
        <f>'[21]เย็น '!H72+'[21]เช้า '!H72+[21]บ่าย!H72</f>
        <v>0</v>
      </c>
      <c r="I72" s="27">
        <f>'[21]เย็น '!I72+'[21]เช้า '!I72+[21]บ่าย!I72</f>
        <v>0</v>
      </c>
      <c r="J72" s="27">
        <f t="shared" ref="J72:J135" si="4">+G72+H72+I72</f>
        <v>0</v>
      </c>
      <c r="K72" s="27">
        <f>'[21]เย็น '!J72+'[21]เช้า '!J72+[21]บ่าย!J72</f>
        <v>0</v>
      </c>
      <c r="L72" s="27">
        <f>'[21]เย็น '!K72+'[21]เช้า '!K72+[21]บ่าย!K72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'[21]เย็น '!D73+'[21]เช้า '!D73+[21]บ่าย!D73</f>
        <v>0</v>
      </c>
      <c r="E73" s="27">
        <f>'[21]เย็น '!E73+'[21]เช้า '!E73+[21]บ่าย!E73</f>
        <v>0</v>
      </c>
      <c r="F73" s="27">
        <f>'[21]เย็น '!F73+'[21]เช้า '!F73+[21]บ่าย!F73</f>
        <v>0</v>
      </c>
      <c r="G73" s="27">
        <f>'[21]เย็น '!G73+'[21]เช้า '!G73+[21]บ่าย!G73</f>
        <v>0</v>
      </c>
      <c r="H73" s="27">
        <f>'[21]เย็น '!H73+'[21]เช้า '!H73+[21]บ่าย!H73</f>
        <v>0</v>
      </c>
      <c r="I73" s="27">
        <f>'[21]เย็น '!I73+'[21]เช้า '!I73+[21]บ่าย!I73</f>
        <v>0</v>
      </c>
      <c r="J73" s="27">
        <f t="shared" si="4"/>
        <v>0</v>
      </c>
      <c r="K73" s="27">
        <f>'[21]เย็น '!J73+'[21]เช้า '!J73+[21]บ่าย!J73</f>
        <v>0</v>
      </c>
      <c r="L73" s="27">
        <f>'[21]เย็น '!K73+'[21]เช้า '!K73+[21]บ่าย!K73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'[21]เย็น '!D74+'[21]เช้า '!D74+[21]บ่าย!D74</f>
        <v>0</v>
      </c>
      <c r="E74" s="27">
        <f>'[21]เย็น '!E74+'[21]เช้า '!E74+[21]บ่าย!E74</f>
        <v>0</v>
      </c>
      <c r="F74" s="27">
        <f>'[21]เย็น '!F74+'[21]เช้า '!F74+[21]บ่าย!F74</f>
        <v>0</v>
      </c>
      <c r="G74" s="27">
        <f>'[21]เย็น '!G74+'[21]เช้า '!G74+[21]บ่าย!G74</f>
        <v>0</v>
      </c>
      <c r="H74" s="27">
        <f>'[21]เย็น '!H74+'[21]เช้า '!H74+[21]บ่าย!H74</f>
        <v>0</v>
      </c>
      <c r="I74" s="27">
        <f>'[21]เย็น '!I74+'[21]เช้า '!I74+[21]บ่าย!I74</f>
        <v>0</v>
      </c>
      <c r="J74" s="27">
        <f t="shared" si="4"/>
        <v>0</v>
      </c>
      <c r="K74" s="27">
        <f>'[21]เย็น '!J74+'[21]เช้า '!J74+[21]บ่าย!J74</f>
        <v>0</v>
      </c>
      <c r="L74" s="27">
        <f>'[21]เย็น '!K74+'[21]เช้า '!K74+[21]บ่าย!K74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'[21]เย็น '!D75+'[21]เช้า '!D75+[21]บ่าย!D75</f>
        <v>0</v>
      </c>
      <c r="E75" s="27">
        <f>'[21]เย็น '!E75+'[21]เช้า '!E75+[21]บ่าย!E75</f>
        <v>0</v>
      </c>
      <c r="F75" s="27">
        <f>'[21]เย็น '!F75+'[21]เช้า '!F75+[21]บ่าย!F75</f>
        <v>0</v>
      </c>
      <c r="G75" s="27">
        <f>'[21]เย็น '!G75+'[21]เช้า '!G75+[21]บ่าย!G75</f>
        <v>0</v>
      </c>
      <c r="H75" s="27">
        <f>'[21]เย็น '!H75+'[21]เช้า '!H75+[21]บ่าย!H75</f>
        <v>0</v>
      </c>
      <c r="I75" s="27">
        <f>'[21]เย็น '!I75+'[21]เช้า '!I75+[21]บ่าย!I75</f>
        <v>0</v>
      </c>
      <c r="J75" s="27">
        <f t="shared" si="4"/>
        <v>0</v>
      </c>
      <c r="K75" s="27">
        <f>'[21]เย็น '!J75+'[21]เช้า '!J75+[21]บ่าย!J75</f>
        <v>0</v>
      </c>
      <c r="L75" s="27">
        <f>'[21]เย็น '!K75+'[21]เช้า '!K75+[21]บ่าย!K75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'[21]เย็น '!D76+'[21]เช้า '!D76+[21]บ่าย!D76</f>
        <v>0</v>
      </c>
      <c r="E76" s="27">
        <f>'[21]เย็น '!E76+'[21]เช้า '!E76+[21]บ่าย!E76</f>
        <v>0</v>
      </c>
      <c r="F76" s="27">
        <f>'[21]เย็น '!F76+'[21]เช้า '!F76+[21]บ่าย!F76</f>
        <v>0</v>
      </c>
      <c r="G76" s="27">
        <f>'[21]เย็น '!G76+'[21]เช้า '!G76+[21]บ่าย!G76</f>
        <v>0</v>
      </c>
      <c r="H76" s="27">
        <f>'[21]เย็น '!H76+'[21]เช้า '!H76+[21]บ่าย!H76</f>
        <v>0</v>
      </c>
      <c r="I76" s="27">
        <f>'[21]เย็น '!I76+'[21]เช้า '!I76+[21]บ่าย!I76</f>
        <v>0</v>
      </c>
      <c r="J76" s="27">
        <f t="shared" si="4"/>
        <v>0</v>
      </c>
      <c r="K76" s="27">
        <f>'[21]เย็น '!J76+'[21]เช้า '!J76+[21]บ่าย!J76</f>
        <v>0</v>
      </c>
      <c r="L76" s="27">
        <f>'[21]เย็น '!K76+'[21]เช้า '!K76+[21]บ่าย!K76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'[21]เย็น '!D79+'[21]เช้า '!D79+[21]บ่าย!D79</f>
        <v>0</v>
      </c>
      <c r="E79" s="27">
        <f>'[21]เย็น '!E79+'[21]เช้า '!E79+[21]บ่าย!E79</f>
        <v>0</v>
      </c>
      <c r="F79" s="27">
        <f>'[21]เย็น '!F79+'[21]เช้า '!F79+[21]บ่าย!F79</f>
        <v>0</v>
      </c>
      <c r="G79" s="27">
        <f>'[21]เย็น '!G79+'[21]เช้า '!G79+[21]บ่าย!G79</f>
        <v>0</v>
      </c>
      <c r="H79" s="27">
        <f>'[21]เย็น '!H79+'[21]เช้า '!H79+[21]บ่าย!H79</f>
        <v>0</v>
      </c>
      <c r="I79" s="27">
        <f>'[21]เย็น '!I79+'[21]เช้า '!I79+[21]บ่าย!I79</f>
        <v>0</v>
      </c>
      <c r="J79" s="27">
        <f t="shared" si="4"/>
        <v>0</v>
      </c>
      <c r="K79" s="27">
        <f>'[21]เย็น '!J79+'[21]เช้า '!J79+[21]บ่าย!J79</f>
        <v>0</v>
      </c>
      <c r="L79" s="27">
        <f>'[21]เย็น '!K79+'[21]เช้า '!K79+[21]บ่าย!K79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'[21]เย็น '!D80+'[21]เช้า '!D80+[21]บ่าย!D80</f>
        <v>0</v>
      </c>
      <c r="E80" s="27">
        <f>'[21]เย็น '!E80+'[21]เช้า '!E80+[21]บ่าย!E80</f>
        <v>0</v>
      </c>
      <c r="F80" s="27">
        <f>'[21]เย็น '!F80+'[21]เช้า '!F80+[21]บ่าย!F80</f>
        <v>0</v>
      </c>
      <c r="G80" s="27">
        <f>'[21]เย็น '!G80+'[21]เช้า '!G80+[21]บ่าย!G80</f>
        <v>0</v>
      </c>
      <c r="H80" s="27">
        <f>'[21]เย็น '!H80+'[21]เช้า '!H80+[21]บ่าย!H80</f>
        <v>0</v>
      </c>
      <c r="I80" s="27">
        <f>'[21]เย็น '!I80+'[21]เช้า '!I80+[21]บ่าย!I80</f>
        <v>0</v>
      </c>
      <c r="J80" s="27">
        <f t="shared" si="4"/>
        <v>0</v>
      </c>
      <c r="K80" s="27">
        <f>'[21]เย็น '!J80+'[21]เช้า '!J80+[21]บ่าย!J80</f>
        <v>0</v>
      </c>
      <c r="L80" s="27">
        <f>'[21]เย็น '!K80+'[21]เช้า '!K80+[21]บ่าย!K80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'[21]เย็น '!D81+'[21]เช้า '!D81+[21]บ่าย!D81</f>
        <v>0</v>
      </c>
      <c r="E81" s="27">
        <f>'[21]เย็น '!E81+'[21]เช้า '!E81+[21]บ่าย!E81</f>
        <v>0</v>
      </c>
      <c r="F81" s="27">
        <f>'[21]เย็น '!F81+'[21]เช้า '!F81+[21]บ่าย!F81</f>
        <v>0</v>
      </c>
      <c r="G81" s="27">
        <f>'[21]เย็น '!G81+'[21]เช้า '!G81+[21]บ่าย!G81</f>
        <v>0</v>
      </c>
      <c r="H81" s="27">
        <f>'[21]เย็น '!H81+'[21]เช้า '!H81+[21]บ่าย!H81</f>
        <v>0</v>
      </c>
      <c r="I81" s="27">
        <f>'[21]เย็น '!I81+'[21]เช้า '!I81+[21]บ่าย!I81</f>
        <v>0</v>
      </c>
      <c r="J81" s="27">
        <f t="shared" si="4"/>
        <v>0</v>
      </c>
      <c r="K81" s="27">
        <f>'[21]เย็น '!J81+'[21]เช้า '!J81+[21]บ่าย!J81</f>
        <v>0</v>
      </c>
      <c r="L81" s="27">
        <f>'[21]เย็น '!K81+'[21]เช้า '!K81+[21]บ่าย!K81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'[21]เย็น '!D82+'[21]เช้า '!D82+[21]บ่าย!D82</f>
        <v>0</v>
      </c>
      <c r="E82" s="27">
        <f>'[21]เย็น '!E82+'[21]เช้า '!E82+[21]บ่าย!E82</f>
        <v>0</v>
      </c>
      <c r="F82" s="27">
        <f>'[21]เย็น '!F82+'[21]เช้า '!F82+[21]บ่าย!F82</f>
        <v>0</v>
      </c>
      <c r="G82" s="27">
        <f>'[21]เย็น '!G82+'[21]เช้า '!G82+[21]บ่าย!G82</f>
        <v>0</v>
      </c>
      <c r="H82" s="27">
        <f>'[21]เย็น '!H82+'[21]เช้า '!H82+[21]บ่าย!H82</f>
        <v>0</v>
      </c>
      <c r="I82" s="27">
        <f>'[21]เย็น '!I82+'[21]เช้า '!I82+[21]บ่าย!I82</f>
        <v>0</v>
      </c>
      <c r="J82" s="27">
        <f t="shared" si="4"/>
        <v>0</v>
      </c>
      <c r="K82" s="27">
        <f>'[21]เย็น '!J82+'[21]เช้า '!J82+[21]บ่าย!J82</f>
        <v>0</v>
      </c>
      <c r="L82" s="27">
        <f>'[21]เย็น '!K82+'[21]เช้า '!K82+[21]บ่าย!K82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'[21]เย็น '!D83+'[21]เช้า '!D83+[21]บ่าย!D83</f>
        <v>0</v>
      </c>
      <c r="E83" s="27">
        <f>'[21]เย็น '!E83+'[21]เช้า '!E83+[21]บ่าย!E83</f>
        <v>0</v>
      </c>
      <c r="F83" s="27">
        <f>'[21]เย็น '!F83+'[21]เช้า '!F83+[21]บ่าย!F83</f>
        <v>0</v>
      </c>
      <c r="G83" s="27">
        <f>'[21]เย็น '!G83+'[21]เช้า '!G83+[21]บ่าย!G83</f>
        <v>0</v>
      </c>
      <c r="H83" s="27">
        <f>'[21]เย็น '!H83+'[21]เช้า '!H83+[21]บ่าย!H83</f>
        <v>0</v>
      </c>
      <c r="I83" s="27">
        <f>'[21]เย็น '!I83+'[21]เช้า '!I83+[21]บ่าย!I83</f>
        <v>0</v>
      </c>
      <c r="J83" s="27">
        <f t="shared" si="4"/>
        <v>0</v>
      </c>
      <c r="K83" s="27">
        <f>'[21]เย็น '!J83+'[21]เช้า '!J83+[21]บ่าย!J83</f>
        <v>0</v>
      </c>
      <c r="L83" s="27">
        <f>'[21]เย็น '!K83+'[21]เช้า '!K83+[21]บ่าย!K83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'[21]เย็น '!D84+'[21]เช้า '!D84+[21]บ่าย!D84</f>
        <v>0</v>
      </c>
      <c r="E84" s="27">
        <f>'[21]เย็น '!E84+'[21]เช้า '!E84+[21]บ่าย!E84</f>
        <v>0</v>
      </c>
      <c r="F84" s="27">
        <f>'[21]เย็น '!F84+'[21]เช้า '!F84+[21]บ่าย!F84</f>
        <v>0</v>
      </c>
      <c r="G84" s="27">
        <f>'[21]เย็น '!G84+'[21]เช้า '!G84+[21]บ่าย!G84</f>
        <v>0</v>
      </c>
      <c r="H84" s="27">
        <f>'[21]เย็น '!H84+'[21]เช้า '!H84+[21]บ่าย!H84</f>
        <v>0</v>
      </c>
      <c r="I84" s="27">
        <f>'[21]เย็น '!I84+'[21]เช้า '!I84+[21]บ่าย!I84</f>
        <v>0</v>
      </c>
      <c r="J84" s="27">
        <f t="shared" si="4"/>
        <v>0</v>
      </c>
      <c r="K84" s="27">
        <f>'[21]เย็น '!J84+'[21]เช้า '!J84+[21]บ่าย!J84</f>
        <v>0</v>
      </c>
      <c r="L84" s="27">
        <f>'[21]เย็น '!K84+'[21]เช้า '!K84+[21]บ่าย!K84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'[21]เย็น '!D85+'[21]เช้า '!D85+[21]บ่าย!D85</f>
        <v>0</v>
      </c>
      <c r="E85" s="27">
        <f>'[21]เย็น '!E85+'[21]เช้า '!E85+[21]บ่าย!E85</f>
        <v>0</v>
      </c>
      <c r="F85" s="27">
        <f>'[21]เย็น '!F85+'[21]เช้า '!F85+[21]บ่าย!F85</f>
        <v>0</v>
      </c>
      <c r="G85" s="27">
        <f>'[21]เย็น '!G85+'[21]เช้า '!G85+[21]บ่าย!G85</f>
        <v>0</v>
      </c>
      <c r="H85" s="27">
        <f>'[21]เย็น '!H85+'[21]เช้า '!H85+[21]บ่าย!H85</f>
        <v>0</v>
      </c>
      <c r="I85" s="27">
        <f>'[21]เย็น '!I85+'[21]เช้า '!I85+[21]บ่าย!I85</f>
        <v>0</v>
      </c>
      <c r="J85" s="27">
        <f t="shared" si="4"/>
        <v>0</v>
      </c>
      <c r="K85" s="27">
        <f>'[21]เย็น '!J85+'[21]เช้า '!J85+[21]บ่าย!J85</f>
        <v>0</v>
      </c>
      <c r="L85" s="27">
        <f>'[21]เย็น '!K85+'[21]เช้า '!K85+[21]บ่าย!K85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'[21]เย็น '!D86+'[21]เช้า '!D86+[21]บ่าย!D86</f>
        <v>0</v>
      </c>
      <c r="E86" s="27">
        <f>'[21]เย็น '!E86+'[21]เช้า '!E86+[21]บ่าย!E86</f>
        <v>0</v>
      </c>
      <c r="F86" s="27">
        <f>'[21]เย็น '!F86+'[21]เช้า '!F86+[21]บ่าย!F86</f>
        <v>0</v>
      </c>
      <c r="G86" s="27">
        <f>'[21]เย็น '!G86+'[21]เช้า '!G86+[21]บ่าย!G86</f>
        <v>0</v>
      </c>
      <c r="H86" s="27">
        <f>'[21]เย็น '!H86+'[21]เช้า '!H86+[21]บ่าย!H86</f>
        <v>0</v>
      </c>
      <c r="I86" s="27">
        <f>'[21]เย็น '!I86+'[21]เช้า '!I86+[21]บ่าย!I86</f>
        <v>0</v>
      </c>
      <c r="J86" s="27">
        <f t="shared" si="4"/>
        <v>0</v>
      </c>
      <c r="K86" s="27">
        <f>'[21]เย็น '!J86+'[21]เช้า '!J86+[21]บ่าย!J86</f>
        <v>0</v>
      </c>
      <c r="L86" s="27">
        <f>'[21]เย็น '!K86+'[21]เช้า '!K86+[21]บ่าย!K86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'[21]เย็น '!D87+'[21]เช้า '!D87+[21]บ่าย!D87</f>
        <v>0</v>
      </c>
      <c r="E87" s="27">
        <f>'[21]เย็น '!E87+'[21]เช้า '!E87+[21]บ่าย!E87</f>
        <v>3</v>
      </c>
      <c r="F87" s="27">
        <f>'[21]เย็น '!F87+'[21]เช้า '!F87+[21]บ่าย!F87</f>
        <v>0</v>
      </c>
      <c r="G87" s="27">
        <f>'[21]เย็น '!G87+'[21]เช้า '!G87+[21]บ่าย!G87</f>
        <v>17</v>
      </c>
      <c r="H87" s="27">
        <f>'[21]เย็น '!H87+'[21]เช้า '!H87+[21]บ่าย!H87</f>
        <v>0</v>
      </c>
      <c r="I87" s="27">
        <f>'[21]เย็น '!I87+'[21]เช้า '!I87+[21]บ่าย!I87</f>
        <v>0</v>
      </c>
      <c r="J87" s="27">
        <f t="shared" si="4"/>
        <v>17</v>
      </c>
      <c r="K87" s="27">
        <f>'[21]เย็น '!J87+'[21]เช้า '!J87+[21]บ่าย!J87</f>
        <v>0</v>
      </c>
      <c r="L87" s="27">
        <f>'[21]เย็น '!K87+'[21]เช้า '!K87+[21]บ่าย!K87</f>
        <v>0</v>
      </c>
      <c r="M87" s="28">
        <f t="shared" si="5"/>
        <v>20</v>
      </c>
      <c r="N87" s="21"/>
      <c r="O87" s="21">
        <v>32</v>
      </c>
      <c r="P87" s="21"/>
      <c r="Q87" s="21"/>
      <c r="R87" s="29">
        <f t="shared" si="6"/>
        <v>12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'[21]เย็น '!D90+'[21]เช้า '!D90+[21]บ่าย!D90</f>
        <v>8</v>
      </c>
      <c r="E90" s="27">
        <f>'[21]เย็น '!E90+'[21]เช้า '!E90+[21]บ่าย!E90</f>
        <v>3</v>
      </c>
      <c r="F90" s="27">
        <f>'[21]เย็น '!F90+'[21]เช้า '!F90+[21]บ่าย!F90</f>
        <v>3</v>
      </c>
      <c r="G90" s="27">
        <f>'[21]เย็น '!G90+'[21]เช้า '!G90+[21]บ่าย!G90</f>
        <v>51</v>
      </c>
      <c r="H90" s="27">
        <f>'[21]เย็น '!H90+'[21]เช้า '!H90+[21]บ่าย!H90</f>
        <v>0</v>
      </c>
      <c r="I90" s="27">
        <f>'[21]เย็น '!I90+'[21]เช้า '!I90+[21]บ่าย!I90</f>
        <v>0</v>
      </c>
      <c r="J90" s="27">
        <f t="shared" si="4"/>
        <v>51</v>
      </c>
      <c r="K90" s="27">
        <f>'[21]เย็น '!J90+'[21]เช้า '!J90+[21]บ่าย!J90</f>
        <v>0</v>
      </c>
      <c r="L90" s="27">
        <f>'[21]เย็น '!K90+'[21]เช้า '!K90+[21]บ่าย!K90</f>
        <v>5</v>
      </c>
      <c r="M90" s="28">
        <f t="shared" si="5"/>
        <v>70</v>
      </c>
      <c r="N90" s="21">
        <v>5</v>
      </c>
      <c r="O90" s="21">
        <v>45</v>
      </c>
      <c r="P90" s="21"/>
      <c r="Q90" s="21">
        <v>45</v>
      </c>
      <c r="R90" s="29">
        <f t="shared" ref="R90:R99" si="7">(N90+O90+P90+Q90)-M90</f>
        <v>25</v>
      </c>
    </row>
    <row r="91" spans="2:18" x14ac:dyDescent="0.25">
      <c r="B91" s="21">
        <v>1112011</v>
      </c>
      <c r="C91" s="37" t="s">
        <v>131</v>
      </c>
      <c r="D91" s="27">
        <f>'[21]เย็น '!D91+'[21]เช้า '!D91+[21]บ่าย!D91</f>
        <v>7</v>
      </c>
      <c r="E91" s="27">
        <f>'[21]เย็น '!E91+'[21]เช้า '!E91+[21]บ่าย!E91</f>
        <v>2</v>
      </c>
      <c r="F91" s="27">
        <f>'[21]เย็น '!F91+'[21]เช้า '!F91+[21]บ่าย!F91</f>
        <v>3</v>
      </c>
      <c r="G91" s="27">
        <f>'[21]เย็น '!G91+'[21]เช้า '!G91+[21]บ่าย!G91</f>
        <v>51</v>
      </c>
      <c r="H91" s="27">
        <f>'[21]เย็น '!H91+'[21]เช้า '!H91+[21]บ่าย!H91</f>
        <v>0</v>
      </c>
      <c r="I91" s="27">
        <f>'[21]เย็น '!I91+'[21]เช้า '!I91+[21]บ่าย!I91</f>
        <v>0</v>
      </c>
      <c r="J91" s="27">
        <f t="shared" si="4"/>
        <v>51</v>
      </c>
      <c r="K91" s="27">
        <f>'[21]เย็น '!J91+'[21]เช้า '!J91+[21]บ่าย!J91</f>
        <v>0</v>
      </c>
      <c r="L91" s="27">
        <f>'[21]เย็น '!K91+'[21]เช้า '!K91+[21]บ่าย!K91</f>
        <v>5</v>
      </c>
      <c r="M91" s="28">
        <f t="shared" si="5"/>
        <v>68</v>
      </c>
      <c r="N91" s="21">
        <v>5</v>
      </c>
      <c r="O91" s="21"/>
      <c r="P91" s="21">
        <v>25</v>
      </c>
      <c r="Q91" s="21">
        <v>40</v>
      </c>
      <c r="R91" s="29">
        <f t="shared" si="7"/>
        <v>2</v>
      </c>
    </row>
    <row r="92" spans="2:18" x14ac:dyDescent="0.25">
      <c r="B92" s="21">
        <v>1112003</v>
      </c>
      <c r="C92" s="37" t="s">
        <v>132</v>
      </c>
      <c r="D92" s="27">
        <f>'[21]เย็น '!D92+'[21]เช้า '!D92+[21]บ่าย!D92</f>
        <v>6</v>
      </c>
      <c r="E92" s="27">
        <f>'[21]เย็น '!E92+'[21]เช้า '!E92+[21]บ่าย!E92</f>
        <v>0</v>
      </c>
      <c r="F92" s="27">
        <f>'[21]เย็น '!F92+'[21]เช้า '!F92+[21]บ่าย!F92</f>
        <v>2</v>
      </c>
      <c r="G92" s="27">
        <f>'[21]เย็น '!G92+'[21]เช้า '!G92+[21]บ่าย!G92</f>
        <v>51</v>
      </c>
      <c r="H92" s="27">
        <f>'[21]เย็น '!H92+'[21]เช้า '!H92+[21]บ่าย!H92</f>
        <v>0</v>
      </c>
      <c r="I92" s="27">
        <f>'[21]เย็น '!I92+'[21]เช้า '!I92+[21]บ่าย!I92</f>
        <v>0</v>
      </c>
      <c r="J92" s="27">
        <f t="shared" si="4"/>
        <v>51</v>
      </c>
      <c r="K92" s="27">
        <f>'[21]เย็น '!J92+'[21]เช้า '!J92+[21]บ่าย!J92</f>
        <v>0</v>
      </c>
      <c r="L92" s="27">
        <f>'[21]เย็น '!K92+'[21]เช้า '!K92+[21]บ่าย!K92</f>
        <v>5</v>
      </c>
      <c r="M92" s="28">
        <f t="shared" si="5"/>
        <v>64</v>
      </c>
      <c r="N92" s="21">
        <v>13</v>
      </c>
      <c r="O92" s="21">
        <v>6</v>
      </c>
      <c r="P92" s="21">
        <v>8</v>
      </c>
      <c r="Q92" s="21">
        <v>40</v>
      </c>
      <c r="R92" s="29">
        <f t="shared" si="7"/>
        <v>3</v>
      </c>
    </row>
    <row r="93" spans="2:18" x14ac:dyDescent="0.25">
      <c r="B93" s="21">
        <v>1112005</v>
      </c>
      <c r="C93" s="37" t="s">
        <v>133</v>
      </c>
      <c r="D93" s="27">
        <f>'[21]เย็น '!D93+'[21]เช้า '!D93+[21]บ่าย!D93</f>
        <v>5</v>
      </c>
      <c r="E93" s="27">
        <f>'[21]เย็น '!E93+'[21]เช้า '!E93+[21]บ่าย!E93</f>
        <v>0</v>
      </c>
      <c r="F93" s="27">
        <f>'[21]เย็น '!F93+'[21]เช้า '!F93+[21]บ่าย!F93</f>
        <v>1</v>
      </c>
      <c r="G93" s="27">
        <f>'[21]เย็น '!G93+'[21]เช้า '!G93+[21]บ่าย!G93</f>
        <v>49</v>
      </c>
      <c r="H93" s="27">
        <f>'[21]เย็น '!H93+'[21]เช้า '!H93+[21]บ่าย!H93</f>
        <v>0</v>
      </c>
      <c r="I93" s="27">
        <f>'[21]เย็น '!I93+'[21]เช้า '!I93+[21]บ่าย!I93</f>
        <v>0</v>
      </c>
      <c r="J93" s="27">
        <f t="shared" si="4"/>
        <v>49</v>
      </c>
      <c r="K93" s="27">
        <f>'[21]เย็น '!J93+'[21]เช้า '!J93+[21]บ่าย!J93</f>
        <v>0</v>
      </c>
      <c r="L93" s="27">
        <f>'[21]เย็น '!K93+'[21]เช้า '!K93+[21]บ่าย!K93</f>
        <v>5</v>
      </c>
      <c r="M93" s="28">
        <f t="shared" si="5"/>
        <v>60</v>
      </c>
      <c r="N93" s="21">
        <v>15</v>
      </c>
      <c r="O93" s="21"/>
      <c r="P93" s="21">
        <v>9</v>
      </c>
      <c r="Q93" s="21">
        <v>40</v>
      </c>
      <c r="R93" s="29">
        <f t="shared" si="7"/>
        <v>4</v>
      </c>
    </row>
    <row r="94" spans="2:18" x14ac:dyDescent="0.25">
      <c r="B94" s="21">
        <v>1112007</v>
      </c>
      <c r="C94" s="37" t="s">
        <v>134</v>
      </c>
      <c r="D94" s="27">
        <f>'[21]เย็น '!D94+'[21]เช้า '!D94+[21]บ่าย!D94</f>
        <v>0</v>
      </c>
      <c r="E94" s="27">
        <f>'[21]เย็น '!E94+'[21]เช้า '!E94+[21]บ่าย!E94</f>
        <v>0</v>
      </c>
      <c r="F94" s="27">
        <f>'[21]เย็น '!F94+'[21]เช้า '!F94+[21]บ่าย!F94</f>
        <v>0</v>
      </c>
      <c r="G94" s="27">
        <f>'[21]เย็น '!G94+'[21]เช้า '!G94+[21]บ่าย!G94</f>
        <v>0</v>
      </c>
      <c r="H94" s="27">
        <f>'[21]เย็น '!H94+'[21]เช้า '!H94+[21]บ่าย!H94</f>
        <v>0</v>
      </c>
      <c r="I94" s="27">
        <f>'[21]เย็น '!I94+'[21]เช้า '!I94+[21]บ่าย!I94</f>
        <v>0</v>
      </c>
      <c r="J94" s="27">
        <f t="shared" si="4"/>
        <v>0</v>
      </c>
      <c r="K94" s="27">
        <f>'[21]เย็น '!J94+'[21]เช้า '!J94+[21]บ่าย!J94</f>
        <v>0</v>
      </c>
      <c r="L94" s="27">
        <f>'[21]เย็น '!K94+'[21]เช้า '!K94+[21]บ่าย!K94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'[21]เย็น '!D95+'[21]เช้า '!D95+[21]บ่าย!D95</f>
        <v>0</v>
      </c>
      <c r="E95" s="27">
        <f>'[21]เย็น '!E95+'[21]เช้า '!E95+[21]บ่าย!E95</f>
        <v>0</v>
      </c>
      <c r="F95" s="27">
        <f>'[21]เย็น '!F95+'[21]เช้า '!F95+[21]บ่าย!F95</f>
        <v>0</v>
      </c>
      <c r="G95" s="27">
        <f>'[21]เย็น '!G95+'[21]เช้า '!G95+[21]บ่าย!G95</f>
        <v>0</v>
      </c>
      <c r="H95" s="27">
        <f>'[21]เย็น '!H95+'[21]เช้า '!H95+[21]บ่าย!H95</f>
        <v>0</v>
      </c>
      <c r="I95" s="27">
        <f>'[21]เย็น '!I95+'[21]เช้า '!I95+[21]บ่าย!I95</f>
        <v>0</v>
      </c>
      <c r="J95" s="27">
        <f t="shared" si="4"/>
        <v>0</v>
      </c>
      <c r="K95" s="27">
        <f>'[21]เย็น '!J95+'[21]เช้า '!J95+[21]บ่าย!J95</f>
        <v>0</v>
      </c>
      <c r="L95" s="27">
        <f>'[21]เย็น '!K95+'[21]เช้า '!K95+[21]บ่าย!K95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'[21]เย็น '!D96+'[21]เช้า '!D96+[21]บ่าย!D96</f>
        <v>0</v>
      </c>
      <c r="E96" s="27">
        <f>'[21]เย็น '!E96+'[21]เช้า '!E96+[21]บ่าย!E96</f>
        <v>0</v>
      </c>
      <c r="F96" s="27">
        <f>'[21]เย็น '!F96+'[21]เช้า '!F96+[21]บ่าย!F96</f>
        <v>0</v>
      </c>
      <c r="G96" s="27">
        <f>'[21]เย็น '!G96+'[21]เช้า '!G96+[21]บ่าย!G96</f>
        <v>0</v>
      </c>
      <c r="H96" s="27">
        <f>'[21]เย็น '!H96+'[21]เช้า '!H96+[21]บ่าย!H96</f>
        <v>0</v>
      </c>
      <c r="I96" s="27">
        <f>'[21]เย็น '!I96+'[21]เช้า '!I96+[21]บ่าย!I96</f>
        <v>0</v>
      </c>
      <c r="J96" s="27">
        <f t="shared" si="4"/>
        <v>0</v>
      </c>
      <c r="K96" s="27">
        <f>'[21]เย็น '!J96+'[21]เช้า '!J96+[21]บ่าย!J96</f>
        <v>0</v>
      </c>
      <c r="L96" s="27">
        <f>'[21]เย็น '!K96+'[21]เช้า '!K96+[21]บ่าย!K96</f>
        <v>0</v>
      </c>
      <c r="M96" s="28">
        <f t="shared" si="5"/>
        <v>0</v>
      </c>
      <c r="N96" s="21"/>
      <c r="O96" s="21">
        <v>22</v>
      </c>
      <c r="P96" s="21"/>
      <c r="Q96" s="21"/>
      <c r="R96" s="29">
        <f t="shared" si="7"/>
        <v>22</v>
      </c>
    </row>
    <row r="97" spans="2:18" x14ac:dyDescent="0.25">
      <c r="B97" s="21">
        <v>1112015</v>
      </c>
      <c r="C97" s="37" t="s">
        <v>137</v>
      </c>
      <c r="D97" s="27">
        <f>'[21]เย็น '!D97+'[21]เช้า '!D97+[21]บ่าย!D97</f>
        <v>0</v>
      </c>
      <c r="E97" s="27">
        <f>'[21]เย็น '!E97+'[21]เช้า '!E97+[21]บ่าย!E97</f>
        <v>0</v>
      </c>
      <c r="F97" s="27">
        <f>'[21]เย็น '!F97+'[21]เช้า '!F97+[21]บ่าย!F97</f>
        <v>0</v>
      </c>
      <c r="G97" s="27">
        <f>'[21]เย็น '!G97+'[21]เช้า '!G97+[21]บ่าย!G97</f>
        <v>0</v>
      </c>
      <c r="H97" s="27">
        <f>'[21]เย็น '!H97+'[21]เช้า '!H97+[21]บ่าย!H97</f>
        <v>0</v>
      </c>
      <c r="I97" s="27">
        <f>'[21]เย็น '!I97+'[21]เช้า '!I97+[21]บ่าย!I97</f>
        <v>0</v>
      </c>
      <c r="J97" s="27">
        <f t="shared" si="4"/>
        <v>0</v>
      </c>
      <c r="K97" s="27">
        <f>'[21]เย็น '!J97+'[21]เช้า '!J97+[21]บ่าย!J97</f>
        <v>0</v>
      </c>
      <c r="L97" s="27">
        <f>'[21]เย็น '!K97+'[21]เช้า '!K97+[21]บ่าย!K97</f>
        <v>0</v>
      </c>
      <c r="M97" s="28">
        <f t="shared" si="5"/>
        <v>0</v>
      </c>
      <c r="N97" s="21">
        <v>3</v>
      </c>
      <c r="O97" s="21"/>
      <c r="P97" s="21"/>
      <c r="Q97" s="21"/>
      <c r="R97" s="29">
        <f t="shared" si="7"/>
        <v>3</v>
      </c>
    </row>
    <row r="98" spans="2:18" x14ac:dyDescent="0.25">
      <c r="B98" s="21">
        <v>1112013</v>
      </c>
      <c r="C98" s="37" t="s">
        <v>138</v>
      </c>
      <c r="D98" s="27">
        <f>'[21]เย็น '!D98+'[21]เช้า '!D98+[21]บ่าย!D98</f>
        <v>0</v>
      </c>
      <c r="E98" s="27">
        <f>'[21]เย็น '!E98+'[21]เช้า '!E98+[21]บ่าย!E98</f>
        <v>0</v>
      </c>
      <c r="F98" s="27">
        <f>'[21]เย็น '!F98+'[21]เช้า '!F98+[21]บ่าย!F98</f>
        <v>0</v>
      </c>
      <c r="G98" s="27">
        <f>'[21]เย็น '!G98+'[21]เช้า '!G98+[21]บ่าย!G98</f>
        <v>0</v>
      </c>
      <c r="H98" s="27">
        <f>'[21]เย็น '!H98+'[21]เช้า '!H98+[21]บ่าย!H98</f>
        <v>0</v>
      </c>
      <c r="I98" s="27">
        <f>'[21]เย็น '!I98+'[21]เช้า '!I98+[21]บ่าย!I98</f>
        <v>0</v>
      </c>
      <c r="J98" s="27">
        <f t="shared" si="4"/>
        <v>0</v>
      </c>
      <c r="K98" s="27">
        <f>'[21]เย็น '!J98+'[21]เช้า '!J98+[21]บ่าย!J98</f>
        <v>0</v>
      </c>
      <c r="L98" s="27">
        <f>'[21]เย็น '!K98+'[21]เช้า '!K98+[21]บ่าย!K98</f>
        <v>0</v>
      </c>
      <c r="M98" s="28">
        <f t="shared" si="5"/>
        <v>0</v>
      </c>
      <c r="N98" s="21">
        <v>17</v>
      </c>
      <c r="O98" s="21"/>
      <c r="P98" s="21"/>
      <c r="Q98" s="21"/>
      <c r="R98" s="29">
        <f t="shared" si="7"/>
        <v>17</v>
      </c>
    </row>
    <row r="99" spans="2:18" x14ac:dyDescent="0.25">
      <c r="B99" s="21">
        <v>1124043</v>
      </c>
      <c r="C99" s="37" t="s">
        <v>139</v>
      </c>
      <c r="D99" s="27">
        <f>[21]บ่าย!D99+'[21]เช้า '!D99+'[21]เย็น '!D99</f>
        <v>0</v>
      </c>
      <c r="E99" s="27">
        <f>[21]บ่าย!E99+'[21]เช้า '!E99+'[21]เย็น '!E99</f>
        <v>0</v>
      </c>
      <c r="F99" s="27">
        <f>[21]บ่าย!F99+'[21]เช้า '!F99+'[21]เย็น '!F99</f>
        <v>0</v>
      </c>
      <c r="G99" s="27">
        <f>[21]บ่าย!G99+'[21]เช้า '!G99+'[21]เย็น '!G99</f>
        <v>0</v>
      </c>
      <c r="H99" s="27">
        <f>[21]บ่าย!H99+'[21]เช้า '!H99+'[21]เย็น '!H99</f>
        <v>0</v>
      </c>
      <c r="I99" s="27">
        <f>[21]บ่าย!I99+'[21]เช้า '!I99+'[21]เย็น '!I99</f>
        <v>0</v>
      </c>
      <c r="J99" s="27">
        <f t="shared" si="4"/>
        <v>0</v>
      </c>
      <c r="K99" s="27">
        <f>[21]บ่าย!J99+'[21]เช้า '!J99+'[21]เย็น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/>
    </row>
    <row r="101" spans="2:18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130</v>
      </c>
      <c r="D102" s="27">
        <f>[21]บ่าย!D102+'[21]เช้า '!D102+'[21]เย็น '!D102</f>
        <v>0</v>
      </c>
      <c r="E102" s="27">
        <f>[21]บ่าย!E102+'[21]เช้า '!E102+'[21]เย็น '!E102</f>
        <v>2</v>
      </c>
      <c r="F102" s="27">
        <f>[21]บ่าย!F102+'[21]เช้า '!F102+'[21]เย็น '!F102</f>
        <v>0</v>
      </c>
      <c r="G102" s="27">
        <f>[21]บ่าย!G102+'[21]เช้า '!G102+'[21]เย็น '!G102</f>
        <v>2</v>
      </c>
      <c r="H102" s="27">
        <f>[21]บ่าย!H102+'[21]เช้า '!H102+'[21]เย็น '!H102</f>
        <v>0</v>
      </c>
      <c r="I102" s="27">
        <f>[21]บ่าย!I102+'[21]เช้า '!I102+'[21]เย็น '!I102</f>
        <v>0</v>
      </c>
      <c r="J102" s="27">
        <f t="shared" si="4"/>
        <v>2</v>
      </c>
      <c r="K102" s="27">
        <f>[21]บ่าย!J102+'[21]เช้า '!J102+'[21]เย็น '!J102</f>
        <v>0</v>
      </c>
      <c r="L102" s="33"/>
      <c r="M102" s="28">
        <f t="shared" si="5"/>
        <v>4</v>
      </c>
      <c r="N102" s="21">
        <v>31</v>
      </c>
      <c r="O102" s="21"/>
      <c r="P102" s="21"/>
      <c r="Q102" s="21"/>
      <c r="R102" s="29">
        <f t="shared" ref="R102:R111" si="8">(N102+O102+P102+Q102)-M102</f>
        <v>27</v>
      </c>
    </row>
    <row r="103" spans="2:18" x14ac:dyDescent="0.25">
      <c r="B103" s="21">
        <v>1112010</v>
      </c>
      <c r="C103" s="37" t="s">
        <v>131</v>
      </c>
      <c r="D103" s="27">
        <f>[21]บ่าย!D103+'[21]เช้า '!D103+'[21]เย็น '!D103</f>
        <v>0</v>
      </c>
      <c r="E103" s="27">
        <f>[21]บ่าย!E103+'[21]เช้า '!E103+'[21]เย็น '!E103</f>
        <v>0</v>
      </c>
      <c r="F103" s="27">
        <f>[21]บ่าย!F103+'[21]เช้า '!F103+'[21]เย็น '!F103</f>
        <v>0</v>
      </c>
      <c r="G103" s="27">
        <f>[21]บ่าย!G103+'[21]เช้า '!G103+'[21]เย็น '!G103</f>
        <v>1</v>
      </c>
      <c r="H103" s="27">
        <f>[21]บ่าย!H103+'[21]เช้า '!H103+'[21]เย็น '!H103</f>
        <v>0</v>
      </c>
      <c r="I103" s="27">
        <f>[21]บ่าย!I103+'[21]เช้า '!I103+'[21]เย็น '!I103</f>
        <v>0</v>
      </c>
      <c r="J103" s="27">
        <f t="shared" si="4"/>
        <v>1</v>
      </c>
      <c r="K103" s="27">
        <f>[21]บ่าย!J103+'[21]เช้า '!J103+'[21]เย็น '!J103</f>
        <v>0</v>
      </c>
      <c r="L103" s="33"/>
      <c r="M103" s="28">
        <f t="shared" si="5"/>
        <v>1</v>
      </c>
      <c r="N103" s="21">
        <v>36</v>
      </c>
      <c r="O103" s="21"/>
      <c r="P103" s="21"/>
      <c r="Q103" s="21"/>
      <c r="R103" s="29">
        <f t="shared" si="8"/>
        <v>35</v>
      </c>
    </row>
    <row r="104" spans="2:18" x14ac:dyDescent="0.25">
      <c r="B104" s="21">
        <v>1112002</v>
      </c>
      <c r="C104" s="37" t="s">
        <v>132</v>
      </c>
      <c r="D104" s="27">
        <f>[21]บ่าย!D104+'[21]เช้า '!D104+'[21]เย็น '!D104</f>
        <v>0</v>
      </c>
      <c r="E104" s="27">
        <f>[21]บ่าย!E104+'[21]เช้า '!E104+'[21]เย็น '!E104</f>
        <v>0</v>
      </c>
      <c r="F104" s="27">
        <f>[21]บ่าย!F104+'[21]เช้า '!F104+'[21]เย็น '!F104</f>
        <v>0</v>
      </c>
      <c r="G104" s="27">
        <f>[21]บ่าย!G104+'[21]เช้า '!G104+'[21]เย็น '!G104</f>
        <v>1</v>
      </c>
      <c r="H104" s="27">
        <f>[21]บ่าย!H104+'[21]เช้า '!H104+'[21]เย็น '!H104</f>
        <v>0</v>
      </c>
      <c r="I104" s="27">
        <f>[21]บ่าย!I104+'[21]เช้า '!I104+'[21]เย็น '!I104</f>
        <v>0</v>
      </c>
      <c r="J104" s="27">
        <f t="shared" si="4"/>
        <v>1</v>
      </c>
      <c r="K104" s="27">
        <f>[21]บ่าย!J104+'[21]เช้า '!J104+'[21]เย็น '!J104</f>
        <v>0</v>
      </c>
      <c r="L104" s="33"/>
      <c r="M104" s="28">
        <f t="shared" si="5"/>
        <v>1</v>
      </c>
      <c r="N104" s="21">
        <v>3</v>
      </c>
      <c r="O104" s="21"/>
      <c r="P104" s="21"/>
      <c r="Q104" s="21"/>
      <c r="R104" s="29">
        <f t="shared" si="8"/>
        <v>2</v>
      </c>
    </row>
    <row r="105" spans="2:18" x14ac:dyDescent="0.25">
      <c r="B105" s="21">
        <v>1112004</v>
      </c>
      <c r="C105" s="37" t="s">
        <v>133</v>
      </c>
      <c r="D105" s="27">
        <f>[21]บ่าย!D105+'[21]เช้า '!D105+'[21]เย็น '!D105</f>
        <v>0</v>
      </c>
      <c r="E105" s="27">
        <f>[21]บ่าย!E105+'[21]เช้า '!E105+'[21]เย็น '!E105</f>
        <v>0</v>
      </c>
      <c r="F105" s="27">
        <f>[21]บ่าย!F105+'[21]เช้า '!F105+'[21]เย็น '!F105</f>
        <v>0</v>
      </c>
      <c r="G105" s="27">
        <f>[21]บ่าย!G105+'[21]เช้า '!G105+'[21]เย็น '!G105</f>
        <v>1</v>
      </c>
      <c r="H105" s="27">
        <f>[21]บ่าย!H105+'[21]เช้า '!H105+'[21]เย็น '!H105</f>
        <v>0</v>
      </c>
      <c r="I105" s="27">
        <f>[21]บ่าย!I105+'[21]เช้า '!I105+'[21]เย็น '!I105</f>
        <v>0</v>
      </c>
      <c r="J105" s="27">
        <f t="shared" si="4"/>
        <v>1</v>
      </c>
      <c r="K105" s="27">
        <f>[21]บ่าย!J105+'[21]เช้า '!J105+'[21]เย็น '!J105</f>
        <v>0</v>
      </c>
      <c r="L105" s="33"/>
      <c r="M105" s="28">
        <f t="shared" si="5"/>
        <v>1</v>
      </c>
      <c r="N105" s="21">
        <v>3</v>
      </c>
      <c r="O105" s="21"/>
      <c r="P105" s="21"/>
      <c r="Q105" s="21"/>
      <c r="R105" s="29">
        <f t="shared" si="8"/>
        <v>2</v>
      </c>
    </row>
    <row r="106" spans="2:18" x14ac:dyDescent="0.25">
      <c r="B106" s="21">
        <v>1112006</v>
      </c>
      <c r="C106" s="37" t="s">
        <v>134</v>
      </c>
      <c r="D106" s="27">
        <f>[21]บ่าย!D106+'[21]เช้า '!D106+'[21]เย็น '!D106</f>
        <v>0</v>
      </c>
      <c r="E106" s="27">
        <f>[21]บ่าย!E106+'[21]เช้า '!E106+'[21]เย็น '!E106</f>
        <v>0</v>
      </c>
      <c r="F106" s="27">
        <f>[21]บ่าย!F106+'[21]เช้า '!F106+'[21]เย็น '!F106</f>
        <v>0</v>
      </c>
      <c r="G106" s="27">
        <f>[21]บ่าย!G106+'[21]เช้า '!G106+'[21]เย็น '!G106</f>
        <v>0</v>
      </c>
      <c r="H106" s="27">
        <f>[21]บ่าย!H106+'[21]เช้า '!H106+'[21]เย็น '!H106</f>
        <v>0</v>
      </c>
      <c r="I106" s="27">
        <f>[21]บ่าย!I106+'[21]เช้า '!I106+'[21]เย็น '!I106</f>
        <v>0</v>
      </c>
      <c r="J106" s="27">
        <f t="shared" si="4"/>
        <v>0</v>
      </c>
      <c r="K106" s="27">
        <f>[21]บ่าย!J106+'[21]เช้า '!J106+'[21]เย็น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135</v>
      </c>
      <c r="D107" s="27">
        <f>[21]บ่าย!D107+'[21]เช้า '!D107+'[21]เย็น '!D107</f>
        <v>0</v>
      </c>
      <c r="E107" s="27">
        <f>[21]บ่าย!E107+'[21]เช้า '!E107+'[21]เย็น '!E107</f>
        <v>0</v>
      </c>
      <c r="F107" s="27">
        <f>[21]บ่าย!F107+'[21]เช้า '!F107+'[21]เย็น '!F107</f>
        <v>0</v>
      </c>
      <c r="G107" s="27">
        <f>[21]บ่าย!G107+'[21]เช้า '!G107+'[21]เย็น '!G107</f>
        <v>0</v>
      </c>
      <c r="H107" s="27">
        <f>[21]บ่าย!H107+'[21]เช้า '!H107+'[21]เย็น '!H107</f>
        <v>0</v>
      </c>
      <c r="I107" s="27">
        <f>[21]บ่าย!I107+'[21]เช้า '!I107+'[21]เย็น '!I107</f>
        <v>0</v>
      </c>
      <c r="J107" s="27">
        <f t="shared" si="4"/>
        <v>0</v>
      </c>
      <c r="K107" s="27">
        <f>[21]บ่าย!J107+'[21]เช้า '!J107+'[21]เย็น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136</v>
      </c>
      <c r="D108" s="27">
        <f>[21]บ่าย!D108+'[21]เช้า '!D108+'[21]เย็น '!D108</f>
        <v>0</v>
      </c>
      <c r="E108" s="27">
        <f>[21]บ่าย!E108+'[21]เช้า '!E108+'[21]เย็น '!E108</f>
        <v>0</v>
      </c>
      <c r="F108" s="27">
        <f>[21]บ่าย!F108+'[21]เช้า '!F108+'[21]เย็น '!F108</f>
        <v>0</v>
      </c>
      <c r="G108" s="27">
        <f>[21]บ่าย!G108+'[21]เช้า '!G108+'[21]เย็น '!G108</f>
        <v>1</v>
      </c>
      <c r="H108" s="27">
        <f>[21]บ่าย!H108+'[21]เช้า '!H108+'[21]เย็น '!H108</f>
        <v>0</v>
      </c>
      <c r="I108" s="27">
        <f>[21]บ่าย!I108+'[21]เช้า '!I108+'[21]เย็น '!I108</f>
        <v>0</v>
      </c>
      <c r="J108" s="27">
        <f t="shared" si="4"/>
        <v>1</v>
      </c>
      <c r="K108" s="27">
        <f>[21]บ่าย!J108+'[21]เช้า '!J108+'[21]เย็น '!J108</f>
        <v>0</v>
      </c>
      <c r="L108" s="33"/>
      <c r="M108" s="28">
        <f t="shared" si="5"/>
        <v>1</v>
      </c>
      <c r="N108" s="21">
        <v>9</v>
      </c>
      <c r="O108" s="21"/>
      <c r="P108" s="21">
        <v>8</v>
      </c>
      <c r="Q108" s="21"/>
      <c r="R108" s="29">
        <f t="shared" si="8"/>
        <v>16</v>
      </c>
    </row>
    <row r="109" spans="2:18" x14ac:dyDescent="0.25">
      <c r="B109" s="21">
        <v>1112014</v>
      </c>
      <c r="C109" s="37" t="s">
        <v>137</v>
      </c>
      <c r="D109" s="27">
        <f>[21]บ่าย!D109+'[21]เช้า '!D109+'[21]เย็น '!D109</f>
        <v>0</v>
      </c>
      <c r="E109" s="27">
        <f>[21]บ่าย!E109+'[21]เช้า '!E109+'[21]เย็น '!E109</f>
        <v>0</v>
      </c>
      <c r="F109" s="27">
        <f>[21]บ่าย!F109+'[21]เช้า '!F109+'[21]เย็น '!F109</f>
        <v>0</v>
      </c>
      <c r="G109" s="27">
        <f>[21]บ่าย!G109+'[21]เช้า '!G109+'[21]เย็น '!G109</f>
        <v>1</v>
      </c>
      <c r="H109" s="27">
        <f>[21]บ่าย!H109+'[21]เช้า '!H109+'[21]เย็น '!H109</f>
        <v>0</v>
      </c>
      <c r="I109" s="27">
        <f>[21]บ่าย!I109+'[21]เช้า '!I109+'[21]เย็น '!I109</f>
        <v>0</v>
      </c>
      <c r="J109" s="27">
        <f t="shared" si="4"/>
        <v>1</v>
      </c>
      <c r="K109" s="27">
        <f>[21]บ่าย!J109+'[21]เช้า '!J109+'[21]เย็น '!J109</f>
        <v>0</v>
      </c>
      <c r="L109" s="33"/>
      <c r="M109" s="28">
        <f t="shared" si="5"/>
        <v>1</v>
      </c>
      <c r="N109" s="21">
        <v>1</v>
      </c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138</v>
      </c>
      <c r="D110" s="27">
        <f>[21]บ่าย!D110+'[21]เช้า '!D110+'[21]เย็น '!D110</f>
        <v>0</v>
      </c>
      <c r="E110" s="27">
        <f>[21]บ่าย!E110+'[21]เช้า '!E110+'[21]เย็น '!E110</f>
        <v>0</v>
      </c>
      <c r="F110" s="27">
        <f>[21]บ่าย!F110+'[21]เช้า '!F110+'[21]เย็น '!F110</f>
        <v>0</v>
      </c>
      <c r="G110" s="27">
        <f>[21]บ่าย!G110+'[21]เช้า '!G110+'[21]เย็น '!G110</f>
        <v>1</v>
      </c>
      <c r="H110" s="27">
        <f>[21]บ่าย!H110+'[21]เช้า '!H110+'[21]เย็น '!H110</f>
        <v>0</v>
      </c>
      <c r="I110" s="27">
        <f>[21]บ่าย!I110+'[21]เช้า '!I110+'[21]เย็น '!I110</f>
        <v>0</v>
      </c>
      <c r="J110" s="27">
        <f t="shared" si="4"/>
        <v>1</v>
      </c>
      <c r="K110" s="27">
        <f>[21]บ่าย!J110+'[21]เช้า '!J110+'[21]เย็น '!J110</f>
        <v>0</v>
      </c>
      <c r="L110" s="33"/>
      <c r="M110" s="28">
        <f t="shared" si="5"/>
        <v>1</v>
      </c>
      <c r="N110" s="21">
        <v>10</v>
      </c>
      <c r="O110" s="21"/>
      <c r="P110" s="21">
        <v>9</v>
      </c>
      <c r="Q110" s="21"/>
      <c r="R110" s="29">
        <f t="shared" si="8"/>
        <v>18</v>
      </c>
    </row>
    <row r="111" spans="2:18" x14ac:dyDescent="0.25">
      <c r="B111" s="21"/>
      <c r="C111" s="37" t="s">
        <v>139</v>
      </c>
      <c r="D111" s="27">
        <f>[21]บ่าย!D111+'[21]เช้า '!D111+'[21]เย็น '!D111</f>
        <v>0</v>
      </c>
      <c r="E111" s="27">
        <f>[21]บ่าย!E111+'[21]เช้า '!E111+'[21]เย็น '!E111</f>
        <v>0</v>
      </c>
      <c r="F111" s="27">
        <f>[21]บ่าย!F111+'[21]เช้า '!F111+'[21]เย็น '!F111</f>
        <v>0</v>
      </c>
      <c r="G111" s="27">
        <f>[21]บ่าย!G111+'[21]เช้า '!G111+'[21]เย็น '!G111</f>
        <v>0</v>
      </c>
      <c r="H111" s="27">
        <f>[21]บ่าย!H111+'[21]เช้า '!H111+'[21]เย็น '!H111</f>
        <v>0</v>
      </c>
      <c r="I111" s="27">
        <f>[21]บ่าย!I111+'[21]เช้า '!I111+'[21]เย็น '!I111</f>
        <v>0</v>
      </c>
      <c r="J111" s="27">
        <f t="shared" si="4"/>
        <v>0</v>
      </c>
      <c r="K111" s="27">
        <f>[21]บ่าย!J111+'[21]เช้า '!J111+'[21]เย็น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ref="R112" si="9">(N112+O112)-M112</f>
        <v>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'[21]เย็น '!D114+'[21]เช้า '!D114+[21]บ่าย!D114</f>
        <v>0</v>
      </c>
      <c r="E114" s="27">
        <f>'[21]เย็น '!E114+'[21]เช้า '!E114+[21]บ่าย!E114</f>
        <v>0</v>
      </c>
      <c r="F114" s="27">
        <f>'[21]เย็น '!F114+'[21]เช้า '!F114+[21]บ่าย!F114</f>
        <v>0</v>
      </c>
      <c r="G114" s="27">
        <f>'[21]เย็น '!G114+'[21]เช้า '!G114+[21]บ่าย!G114</f>
        <v>0</v>
      </c>
      <c r="H114" s="27">
        <f>'[21]เย็น '!H114+'[21]เช้า '!H114+[21]บ่าย!H114</f>
        <v>0</v>
      </c>
      <c r="I114" s="27">
        <f>'[21]เย็น '!I114+'[21]เช้า '!I114+[21]บ่าย!I114</f>
        <v>0</v>
      </c>
      <c r="J114" s="27">
        <f t="shared" si="4"/>
        <v>0</v>
      </c>
      <c r="K114" s="27">
        <f>'[21]เย็น '!J114+'[21]เช้า '!J114+[21]บ่าย!J114</f>
        <v>0</v>
      </c>
      <c r="L114" s="27">
        <f>'[21]เย็น '!K114+'[21]เช้า '!K114+[21]บ่าย!K114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10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'[21]เย็น '!D115+'[21]เช้า '!D115+[21]บ่าย!D115</f>
        <v>10</v>
      </c>
      <c r="E115" s="27">
        <f>'[21]เย็น '!E115+'[21]เช้า '!E115+[21]บ่าย!E115</f>
        <v>0</v>
      </c>
      <c r="F115" s="27">
        <f>'[21]เย็น '!F115+'[21]เช้า '!F115+[21]บ่าย!F115</f>
        <v>0</v>
      </c>
      <c r="G115" s="27">
        <f>'[21]เย็น '!G115+'[21]เช้า '!G115+[21]บ่าย!G115</f>
        <v>0</v>
      </c>
      <c r="H115" s="27">
        <f>'[21]เย็น '!H115+'[21]เช้า '!H115+[21]บ่าย!H115</f>
        <v>0</v>
      </c>
      <c r="I115" s="27">
        <f>'[21]เย็น '!I115+'[21]เช้า '!I115+[21]บ่าย!I115</f>
        <v>0</v>
      </c>
      <c r="J115" s="27">
        <f t="shared" si="4"/>
        <v>0</v>
      </c>
      <c r="K115" s="27">
        <f>'[21]เย็น '!J115+'[21]เช้า '!J115+[21]บ่าย!J115</f>
        <v>0</v>
      </c>
      <c r="L115" s="27">
        <f>'[21]เย็น '!K115+'[21]เช้า '!K115+[21]บ่าย!K115</f>
        <v>10</v>
      </c>
      <c r="M115" s="28">
        <f t="shared" si="5"/>
        <v>20</v>
      </c>
      <c r="N115" s="21">
        <v>40</v>
      </c>
      <c r="O115" s="21">
        <v>7</v>
      </c>
      <c r="P115" s="21"/>
      <c r="Q115" s="21"/>
      <c r="R115" s="29">
        <f t="shared" si="10"/>
        <v>27</v>
      </c>
    </row>
    <row r="116" spans="2:18" x14ac:dyDescent="0.25">
      <c r="B116" s="21">
        <v>1113172</v>
      </c>
      <c r="C116" s="38" t="s">
        <v>36</v>
      </c>
      <c r="D116" s="27">
        <f>'[21]เย็น '!D116+'[21]เช้า '!D116+[21]บ่าย!D116</f>
        <v>6</v>
      </c>
      <c r="E116" s="27">
        <f>'[21]เย็น '!E116+'[21]เช้า '!E116+[21]บ่าย!E116</f>
        <v>0</v>
      </c>
      <c r="F116" s="27">
        <f>'[21]เย็น '!F116+'[21]เช้า '!F116+[21]บ่าย!F116</f>
        <v>0</v>
      </c>
      <c r="G116" s="27">
        <f>'[21]เย็น '!G116+'[21]เช้า '!G116+[21]บ่าย!G116</f>
        <v>0</v>
      </c>
      <c r="H116" s="27">
        <f>'[21]เย็น '!H116+'[21]เช้า '!H116+[21]บ่าย!H116</f>
        <v>0</v>
      </c>
      <c r="I116" s="27">
        <f>'[21]เย็น '!I116+'[21]เช้า '!I116+[21]บ่าย!I116</f>
        <v>0</v>
      </c>
      <c r="J116" s="27">
        <f t="shared" si="4"/>
        <v>0</v>
      </c>
      <c r="K116" s="27">
        <f>'[21]เย็น '!J116+'[21]เช้า '!J116+[21]บ่าย!J116</f>
        <v>0</v>
      </c>
      <c r="L116" s="27">
        <f>'[21]เย็น '!K116+'[21]เช้า '!K116+[21]บ่าย!K116</f>
        <v>0</v>
      </c>
      <c r="M116" s="28">
        <f t="shared" si="5"/>
        <v>6</v>
      </c>
      <c r="N116" s="21">
        <v>13</v>
      </c>
      <c r="O116" s="21"/>
      <c r="P116" s="21"/>
      <c r="Q116" s="21">
        <v>20</v>
      </c>
      <c r="R116" s="29">
        <f t="shared" si="10"/>
        <v>27</v>
      </c>
    </row>
    <row r="117" spans="2:18" x14ac:dyDescent="0.25">
      <c r="B117" s="21">
        <v>1113173</v>
      </c>
      <c r="C117" s="38" t="s">
        <v>37</v>
      </c>
      <c r="D117" s="27">
        <f>'[21]เย็น '!D117+'[21]เช้า '!D117+[21]บ่าย!D117</f>
        <v>0</v>
      </c>
      <c r="E117" s="27">
        <f>'[21]เย็น '!E117+'[21]เช้า '!E117+[21]บ่าย!E117</f>
        <v>0</v>
      </c>
      <c r="F117" s="27">
        <f>'[21]เย็น '!F117+'[21]เช้า '!F117+[21]บ่าย!F117</f>
        <v>0</v>
      </c>
      <c r="G117" s="27">
        <f>'[21]เย็น '!G117+'[21]เช้า '!G117+[21]บ่าย!G117</f>
        <v>0</v>
      </c>
      <c r="H117" s="27">
        <f>'[21]เย็น '!H117+'[21]เช้า '!H117+[21]บ่าย!H117</f>
        <v>0</v>
      </c>
      <c r="I117" s="27">
        <f>'[21]เย็น '!I117+'[21]เช้า '!I117+[21]บ่าย!I117</f>
        <v>0</v>
      </c>
      <c r="J117" s="27">
        <f t="shared" si="4"/>
        <v>0</v>
      </c>
      <c r="K117" s="27">
        <f>'[21]เย็น '!J117+'[21]เช้า '!J117+[21]บ่าย!J117</f>
        <v>0</v>
      </c>
      <c r="L117" s="27">
        <f>'[21]เย็น '!K117+'[21]เช้า '!K117+[21]บ่าย!K117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10"/>
        <v>0</v>
      </c>
    </row>
    <row r="118" spans="2:18" x14ac:dyDescent="0.25">
      <c r="B118" s="21">
        <v>1100003</v>
      </c>
      <c r="C118" s="38" t="s">
        <v>38</v>
      </c>
      <c r="D118" s="27">
        <f>'[21]เย็น '!D118+'[21]เช้า '!D118+[21]บ่าย!D118</f>
        <v>0</v>
      </c>
      <c r="E118" s="27">
        <f>'[21]เย็น '!E118+'[21]เช้า '!E118+[21]บ่าย!E118</f>
        <v>0</v>
      </c>
      <c r="F118" s="27">
        <f>'[21]เย็น '!F118+'[21]เช้า '!F118+[21]บ่าย!F118</f>
        <v>0</v>
      </c>
      <c r="G118" s="27">
        <f>'[21]เย็น '!G118+'[21]เช้า '!G118+[21]บ่าย!G118</f>
        <v>0</v>
      </c>
      <c r="H118" s="27">
        <f>'[21]เย็น '!H118+'[21]เช้า '!H118+[21]บ่าย!H118</f>
        <v>0</v>
      </c>
      <c r="I118" s="27">
        <f>'[21]เย็น '!I118+'[21]เช้า '!I118+[21]บ่าย!I118</f>
        <v>0</v>
      </c>
      <c r="J118" s="27">
        <f t="shared" si="4"/>
        <v>0</v>
      </c>
      <c r="K118" s="27">
        <f>'[21]เย็น '!J118+'[21]เช้า '!J118+[21]บ่าย!J118</f>
        <v>0</v>
      </c>
      <c r="L118" s="27">
        <f>'[21]เย็น '!K118+'[21]เช้า '!K118+[21]บ่าย!K118</f>
        <v>0</v>
      </c>
      <c r="M118" s="28">
        <f t="shared" si="5"/>
        <v>0</v>
      </c>
      <c r="N118" s="21"/>
      <c r="O118" s="21"/>
      <c r="P118" s="21"/>
      <c r="Q118" s="21">
        <v>5</v>
      </c>
      <c r="R118" s="29">
        <f t="shared" si="10"/>
        <v>5</v>
      </c>
    </row>
    <row r="119" spans="2:18" x14ac:dyDescent="0.25">
      <c r="B119" s="21">
        <v>1100001</v>
      </c>
      <c r="C119" s="38" t="s">
        <v>39</v>
      </c>
      <c r="D119" s="27">
        <f>'[21]เย็น '!D119+'[21]เช้า '!D119+[21]บ่าย!D119</f>
        <v>0</v>
      </c>
      <c r="E119" s="27">
        <f>'[21]เย็น '!E119+'[21]เช้า '!E119+[21]บ่าย!E119</f>
        <v>0</v>
      </c>
      <c r="F119" s="27">
        <f>'[21]เย็น '!F119+'[21]เช้า '!F119+[21]บ่าย!F119</f>
        <v>0</v>
      </c>
      <c r="G119" s="27">
        <f>'[21]เย็น '!G119+'[21]เช้า '!G119+[21]บ่าย!G119</f>
        <v>0</v>
      </c>
      <c r="H119" s="27">
        <f>'[21]เย็น '!H119+'[21]เช้า '!H119+[21]บ่าย!H119</f>
        <v>0</v>
      </c>
      <c r="I119" s="27">
        <f>'[21]เย็น '!I119+'[21]เช้า '!I119+[21]บ่าย!I119</f>
        <v>0</v>
      </c>
      <c r="J119" s="27">
        <f t="shared" si="4"/>
        <v>0</v>
      </c>
      <c r="K119" s="27">
        <f>'[21]เย็น '!J119+'[21]เช้า '!J119+[21]บ่าย!J119</f>
        <v>0</v>
      </c>
      <c r="L119" s="27">
        <f>'[21]เย็น '!K119+'[21]เช้า '!K119+[21]บ่าย!K119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10"/>
        <v>0</v>
      </c>
    </row>
    <row r="120" spans="2:18" x14ac:dyDescent="0.25">
      <c r="B120" s="21">
        <v>1100002</v>
      </c>
      <c r="C120" s="38" t="s">
        <v>40</v>
      </c>
      <c r="D120" s="27">
        <f>'[21]เย็น '!D120+'[21]เช้า '!D120+[21]บ่าย!D120</f>
        <v>0</v>
      </c>
      <c r="E120" s="27">
        <f>'[21]เย็น '!E120+'[21]เช้า '!E120+[21]บ่าย!E120</f>
        <v>0</v>
      </c>
      <c r="F120" s="27">
        <f>'[21]เย็น '!F120+'[21]เช้า '!F120+[21]บ่าย!F120</f>
        <v>0</v>
      </c>
      <c r="G120" s="27">
        <f>'[21]เย็น '!G120+'[21]เช้า '!G120+[21]บ่าย!G120</f>
        <v>0</v>
      </c>
      <c r="H120" s="27">
        <f>'[21]เย็น '!H120+'[21]เช้า '!H120+[21]บ่าย!H120</f>
        <v>0</v>
      </c>
      <c r="I120" s="27">
        <f>'[21]เย็น '!I120+'[21]เช้า '!I120+[21]บ่าย!I120</f>
        <v>0</v>
      </c>
      <c r="J120" s="27">
        <f t="shared" si="4"/>
        <v>0</v>
      </c>
      <c r="K120" s="27">
        <f>'[21]เย็น '!J120+'[21]เช้า '!J120+[21]บ่าย!J120</f>
        <v>0</v>
      </c>
      <c r="L120" s="27">
        <f>'[21]เย็น '!K120+'[21]เช้า '!K120+[21]บ่าย!K120</f>
        <v>0</v>
      </c>
      <c r="M120" s="28">
        <f t="shared" si="5"/>
        <v>0</v>
      </c>
      <c r="N120" s="21"/>
      <c r="O120" s="21">
        <v>57</v>
      </c>
      <c r="P120" s="21"/>
      <c r="Q120" s="21"/>
      <c r="R120" s="29">
        <f t="shared" si="10"/>
        <v>57</v>
      </c>
    </row>
    <row r="121" spans="2:18" x14ac:dyDescent="0.25">
      <c r="B121" s="21">
        <v>1200001</v>
      </c>
      <c r="C121" s="38" t="s">
        <v>41</v>
      </c>
      <c r="D121" s="27">
        <f>'[21]เย็น '!D121+'[21]เช้า '!D121+[21]บ่าย!D121</f>
        <v>0</v>
      </c>
      <c r="E121" s="27">
        <f>'[21]เย็น '!E121+'[21]เช้า '!E121+[21]บ่าย!E121</f>
        <v>0</v>
      </c>
      <c r="F121" s="27">
        <f>'[21]เย็น '!F121+'[21]เช้า '!F121+[21]บ่าย!F121</f>
        <v>0</v>
      </c>
      <c r="G121" s="27">
        <f>'[21]เย็น '!G121+'[21]เช้า '!G121+[21]บ่าย!G121</f>
        <v>0</v>
      </c>
      <c r="H121" s="27">
        <f>'[21]เย็น '!H121+'[21]เช้า '!H121+[21]บ่าย!H121</f>
        <v>0</v>
      </c>
      <c r="I121" s="27">
        <f>'[21]เย็น '!I121+'[21]เช้า '!I121+[21]บ่าย!I121</f>
        <v>0</v>
      </c>
      <c r="J121" s="27">
        <f t="shared" si="4"/>
        <v>0</v>
      </c>
      <c r="K121" s="27">
        <f>'[21]เย็น '!J121+'[21]เช้า '!J121+[21]บ่าย!J121</f>
        <v>0</v>
      </c>
      <c r="L121" s="27">
        <f>'[21]เย็น '!K121+'[21]เช้า '!K121+[21]บ่าย!K121</f>
        <v>0</v>
      </c>
      <c r="M121" s="28">
        <f t="shared" si="5"/>
        <v>0</v>
      </c>
      <c r="N121" s="21"/>
      <c r="O121" s="21">
        <v>78</v>
      </c>
      <c r="P121" s="21"/>
      <c r="Q121" s="21">
        <v>5</v>
      </c>
      <c r="R121" s="29">
        <f t="shared" si="10"/>
        <v>83</v>
      </c>
    </row>
    <row r="122" spans="2:18" x14ac:dyDescent="0.25">
      <c r="B122" s="21">
        <v>1005761</v>
      </c>
      <c r="C122" s="38" t="s">
        <v>42</v>
      </c>
      <c r="D122" s="27">
        <f>'[21]เย็น '!D122+'[21]เช้า '!D122+[21]บ่าย!D122</f>
        <v>0</v>
      </c>
      <c r="E122" s="27">
        <f>'[21]เย็น '!E122+'[21]เช้า '!E122+[21]บ่าย!E122</f>
        <v>0</v>
      </c>
      <c r="F122" s="27">
        <f>'[21]เย็น '!F122+'[21]เช้า '!F122+[21]บ่าย!F122</f>
        <v>0</v>
      </c>
      <c r="G122" s="27">
        <f>'[21]เย็น '!G122+'[21]เช้า '!G122+[21]บ่าย!G122</f>
        <v>0</v>
      </c>
      <c r="H122" s="27">
        <f>'[21]เย็น '!H122+'[21]เช้า '!H122+[21]บ่าย!H122</f>
        <v>0</v>
      </c>
      <c r="I122" s="27">
        <f>'[21]เย็น '!I122+'[21]เช้า '!I122+[21]บ่าย!I122</f>
        <v>0</v>
      </c>
      <c r="J122" s="27">
        <f t="shared" si="4"/>
        <v>0</v>
      </c>
      <c r="K122" s="27">
        <f>'[21]เย็น '!J122+'[21]เช้า '!J122+[21]บ่าย!J122</f>
        <v>0</v>
      </c>
      <c r="L122" s="27">
        <f>'[21]เย็น '!K122+'[21]เช้า '!K122+[21]บ่าย!K122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10"/>
        <v>0</v>
      </c>
    </row>
    <row r="123" spans="2:18" x14ac:dyDescent="0.25">
      <c r="B123" s="21">
        <v>1114501</v>
      </c>
      <c r="C123" s="38" t="s">
        <v>43</v>
      </c>
      <c r="D123" s="27">
        <f>'[21]เย็น '!D123+'[21]เช้า '!D123+[21]บ่าย!D123</f>
        <v>1</v>
      </c>
      <c r="E123" s="27">
        <f>'[21]เย็น '!E123+'[21]เช้า '!E123+[21]บ่าย!E123</f>
        <v>1</v>
      </c>
      <c r="F123" s="27">
        <f>'[21]เย็น '!F123+'[21]เช้า '!F123+[21]บ่าย!F123</f>
        <v>0</v>
      </c>
      <c r="G123" s="27">
        <f>'[21]เย็น '!G123+'[21]เช้า '!G123+[21]บ่าย!G123</f>
        <v>36</v>
      </c>
      <c r="H123" s="27">
        <f>'[21]เย็น '!H123+'[21]เช้า '!H123+[21]บ่าย!H123</f>
        <v>0</v>
      </c>
      <c r="I123" s="27">
        <f>'[21]เย็น '!I123+'[21]เช้า '!I123+[21]บ่าย!I123</f>
        <v>0</v>
      </c>
      <c r="J123" s="27">
        <f t="shared" si="4"/>
        <v>36</v>
      </c>
      <c r="K123" s="27">
        <f>'[21]เย็น '!J123+'[21]เช้า '!J123+[21]บ่าย!J123</f>
        <v>0</v>
      </c>
      <c r="L123" s="27">
        <f>'[21]เย็น '!K123+'[21]เช้า '!K123+[21]บ่าย!K123</f>
        <v>50</v>
      </c>
      <c r="M123" s="28">
        <f t="shared" si="5"/>
        <v>88</v>
      </c>
      <c r="N123" s="21">
        <v>30</v>
      </c>
      <c r="O123" s="21">
        <v>27</v>
      </c>
      <c r="P123" s="21">
        <v>8</v>
      </c>
      <c r="Q123" s="21">
        <v>20</v>
      </c>
      <c r="R123" s="29">
        <f t="shared" si="10"/>
        <v>-3</v>
      </c>
    </row>
    <row r="124" spans="2:18" x14ac:dyDescent="0.25">
      <c r="B124" s="21">
        <v>1114502</v>
      </c>
      <c r="C124" s="38" t="s">
        <v>44</v>
      </c>
      <c r="D124" s="27">
        <f>'[21]เย็น '!D124+'[21]เช้า '!D124+[21]บ่าย!D124</f>
        <v>0</v>
      </c>
      <c r="E124" s="27">
        <f>'[21]เย็น '!E124+'[21]เช้า '!E124+[21]บ่าย!E124</f>
        <v>0</v>
      </c>
      <c r="F124" s="27">
        <f>'[21]เย็น '!F124+'[21]เช้า '!F124+[21]บ่าย!F124</f>
        <v>0</v>
      </c>
      <c r="G124" s="27">
        <f>'[21]เย็น '!G124+'[21]เช้า '!G124+[21]บ่าย!G124</f>
        <v>0</v>
      </c>
      <c r="H124" s="27">
        <f>'[21]เย็น '!H124+'[21]เช้า '!H124+[21]บ่าย!H124</f>
        <v>0</v>
      </c>
      <c r="I124" s="27">
        <f>'[21]เย็น '!I124+'[21]เช้า '!I124+[21]บ่าย!I124</f>
        <v>0</v>
      </c>
      <c r="J124" s="27">
        <f t="shared" si="4"/>
        <v>0</v>
      </c>
      <c r="K124" s="27">
        <f>'[21]เย็น '!J124+'[21]เช้า '!J124+[21]บ่าย!J124</f>
        <v>0</v>
      </c>
      <c r="L124" s="27">
        <f>'[21]เย็น '!K124+'[21]เช้า '!K124+[21]บ่าย!K124</f>
        <v>0</v>
      </c>
      <c r="M124" s="28">
        <f t="shared" si="5"/>
        <v>0</v>
      </c>
      <c r="N124" s="21"/>
      <c r="O124" s="21"/>
      <c r="P124" s="21"/>
      <c r="Q124" s="21"/>
      <c r="R124" s="29">
        <f t="shared" si="10"/>
        <v>0</v>
      </c>
    </row>
    <row r="125" spans="2:18" x14ac:dyDescent="0.25">
      <c r="B125" s="21">
        <v>1114503</v>
      </c>
      <c r="C125" s="38" t="s">
        <v>45</v>
      </c>
      <c r="D125" s="27">
        <f>'[21]เย็น '!D125+'[21]เช้า '!D125+[21]บ่าย!D125</f>
        <v>1</v>
      </c>
      <c r="E125" s="27">
        <f>'[21]เย็น '!E125+'[21]เช้า '!E125+[21]บ่าย!E125</f>
        <v>3</v>
      </c>
      <c r="F125" s="27">
        <f>'[21]เย็น '!F125+'[21]เช้า '!F125+[21]บ่าย!F125</f>
        <v>0</v>
      </c>
      <c r="G125" s="27">
        <f>'[21]เย็น '!G125+'[21]เช้า '!G125+[21]บ่าย!G125</f>
        <v>2</v>
      </c>
      <c r="H125" s="27">
        <f>'[21]เย็น '!H125+'[21]เช้า '!H125+[21]บ่าย!H125</f>
        <v>0</v>
      </c>
      <c r="I125" s="27">
        <f>'[21]เย็น '!I125+'[21]เช้า '!I125+[21]บ่าย!I125</f>
        <v>0</v>
      </c>
      <c r="J125" s="27">
        <f t="shared" si="4"/>
        <v>2</v>
      </c>
      <c r="K125" s="27">
        <f>'[21]เย็น '!J125+'[21]เช้า '!J125+[21]บ่าย!J125</f>
        <v>0</v>
      </c>
      <c r="L125" s="27">
        <f>'[21]เย็น '!K125+'[21]เช้า '!K125+[21]บ่าย!K125</f>
        <v>0</v>
      </c>
      <c r="M125" s="28">
        <f t="shared" si="5"/>
        <v>6</v>
      </c>
      <c r="N125" s="21"/>
      <c r="O125" s="21">
        <v>8</v>
      </c>
      <c r="P125" s="21"/>
      <c r="Q125" s="21"/>
      <c r="R125" s="29">
        <f t="shared" si="10"/>
        <v>2</v>
      </c>
    </row>
    <row r="126" spans="2:18" x14ac:dyDescent="0.25">
      <c r="B126" s="21">
        <v>1124021</v>
      </c>
      <c r="C126" s="38" t="s">
        <v>46</v>
      </c>
      <c r="D126" s="27">
        <f>'[21]เย็น '!D126+'[21]เช้า '!D126+[21]บ่าย!D126</f>
        <v>1</v>
      </c>
      <c r="E126" s="27">
        <f>'[21]เย็น '!E126+'[21]เช้า '!E126+[21]บ่าย!E126</f>
        <v>0</v>
      </c>
      <c r="F126" s="27">
        <f>'[21]เย็น '!F126+'[21]เช้า '!F126+[21]บ่าย!F126</f>
        <v>9</v>
      </c>
      <c r="G126" s="27">
        <f>'[21]เย็น '!G126+'[21]เช้า '!G126+[21]บ่าย!G126</f>
        <v>3</v>
      </c>
      <c r="H126" s="27">
        <f>'[21]เย็น '!H126+'[21]เช้า '!H126+[21]บ่าย!H126</f>
        <v>0</v>
      </c>
      <c r="I126" s="27">
        <f>'[21]เย็น '!I126+'[21]เช้า '!I126+[21]บ่าย!I126</f>
        <v>0</v>
      </c>
      <c r="J126" s="27">
        <f t="shared" si="4"/>
        <v>3</v>
      </c>
      <c r="K126" s="27">
        <f>'[21]เย็น '!J126+'[21]เช้า '!J126+[21]บ่าย!J126</f>
        <v>0</v>
      </c>
      <c r="L126" s="27">
        <f>'[21]เย็น '!K126+'[21]เช้า '!K126+[21]บ่าย!K126</f>
        <v>20</v>
      </c>
      <c r="M126" s="28">
        <f t="shared" si="5"/>
        <v>33</v>
      </c>
      <c r="N126" s="21">
        <v>5</v>
      </c>
      <c r="O126" s="21">
        <v>13</v>
      </c>
      <c r="P126" s="21">
        <v>11</v>
      </c>
      <c r="Q126" s="21">
        <v>50</v>
      </c>
      <c r="R126" s="29">
        <f t="shared" si="10"/>
        <v>46</v>
      </c>
    </row>
    <row r="127" spans="2:18" x14ac:dyDescent="0.25">
      <c r="B127" s="21">
        <v>1113084</v>
      </c>
      <c r="C127" s="38" t="s">
        <v>47</v>
      </c>
      <c r="D127" s="27">
        <f>'[21]เย็น '!D127+'[21]เช้า '!D127+[21]บ่าย!D127</f>
        <v>0</v>
      </c>
      <c r="E127" s="27">
        <f>'[21]เย็น '!E127+'[21]เช้า '!E127+[21]บ่าย!E127</f>
        <v>0</v>
      </c>
      <c r="F127" s="27">
        <f>'[21]เย็น '!F127+'[21]เช้า '!F127+[21]บ่าย!F127</f>
        <v>0</v>
      </c>
      <c r="G127" s="27">
        <f>'[21]เย็น '!G127+'[21]เช้า '!G127+[21]บ่าย!G127</f>
        <v>0</v>
      </c>
      <c r="H127" s="27">
        <f>'[21]เย็น '!H127+'[21]เช้า '!H127+[21]บ่าย!H127</f>
        <v>0</v>
      </c>
      <c r="I127" s="27">
        <f>'[21]เย็น '!I127+'[21]เช้า '!I127+[21]บ่าย!I127</f>
        <v>0</v>
      </c>
      <c r="J127" s="27">
        <f t="shared" si="4"/>
        <v>0</v>
      </c>
      <c r="K127" s="27">
        <f>'[21]เย็น '!J127+'[21]เช้า '!J127+[21]บ่าย!J127</f>
        <v>0</v>
      </c>
      <c r="L127" s="27">
        <f>'[21]เย็น '!K127+'[21]เช้า '!K127+[21]บ่าย!K127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10"/>
        <v>0</v>
      </c>
    </row>
    <row r="128" spans="2:18" x14ac:dyDescent="0.25">
      <c r="B128" s="21">
        <v>900003</v>
      </c>
      <c r="C128" s="38" t="s">
        <v>48</v>
      </c>
      <c r="D128" s="27">
        <f>'[21]เย็น '!D128+'[21]เช้า '!D128+[21]บ่าย!D128</f>
        <v>0</v>
      </c>
      <c r="E128" s="27">
        <f>'[21]เย็น '!E128+'[21]เช้า '!E128+[21]บ่าย!E128</f>
        <v>0</v>
      </c>
      <c r="F128" s="27">
        <f>'[21]เย็น '!F128+'[21]เช้า '!F128+[21]บ่าย!F128</f>
        <v>0</v>
      </c>
      <c r="G128" s="27">
        <f>'[21]เย็น '!G128+'[21]เช้า '!G128+[21]บ่าย!G128</f>
        <v>0</v>
      </c>
      <c r="H128" s="27">
        <f>'[21]เย็น '!H128+'[21]เช้า '!H128+[21]บ่าย!H128</f>
        <v>0</v>
      </c>
      <c r="I128" s="27">
        <f>'[21]เย็น '!I128+'[21]เช้า '!I128+[21]บ่าย!I128</f>
        <v>0</v>
      </c>
      <c r="J128" s="27">
        <f t="shared" si="4"/>
        <v>0</v>
      </c>
      <c r="K128" s="27">
        <f>'[21]เย็น '!J128+'[21]เช้า '!J128+[21]บ่าย!J128</f>
        <v>0</v>
      </c>
      <c r="L128" s="27">
        <f>'[21]เย็น '!K128+'[21]เช้า '!K128+[21]บ่าย!K128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10"/>
        <v>0</v>
      </c>
    </row>
    <row r="129" spans="2:18" x14ac:dyDescent="0.25">
      <c r="B129" s="21">
        <v>900004</v>
      </c>
      <c r="C129" s="38" t="s">
        <v>49</v>
      </c>
      <c r="D129" s="27">
        <f>'[21]เย็น '!D129+'[21]เช้า '!D129+[21]บ่าย!D129</f>
        <v>0</v>
      </c>
      <c r="E129" s="27">
        <f>'[21]เย็น '!E129+'[21]เช้า '!E129+[21]บ่าย!E129</f>
        <v>0</v>
      </c>
      <c r="F129" s="27">
        <f>'[21]เย็น '!F129+'[21]เช้า '!F129+[21]บ่าย!F129</f>
        <v>0</v>
      </c>
      <c r="G129" s="27">
        <f>'[21]เย็น '!G129+'[21]เช้า '!G129+[21]บ่าย!G129</f>
        <v>0</v>
      </c>
      <c r="H129" s="27">
        <f>'[21]เย็น '!H129+'[21]เช้า '!H129+[21]บ่าย!H129</f>
        <v>0</v>
      </c>
      <c r="I129" s="27">
        <f>'[21]เย็น '!I129+'[21]เช้า '!I129+[21]บ่าย!I129</f>
        <v>0</v>
      </c>
      <c r="J129" s="27">
        <f t="shared" si="4"/>
        <v>0</v>
      </c>
      <c r="K129" s="27">
        <f>'[21]เย็น '!J129+'[21]เช้า '!J129+[21]บ่าย!J129</f>
        <v>0</v>
      </c>
      <c r="L129" s="27">
        <f>'[21]เย็น '!K129+'[21]เช้า '!K129+[21]บ่าย!K129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10"/>
        <v>0</v>
      </c>
    </row>
    <row r="130" spans="2:18" x14ac:dyDescent="0.25">
      <c r="B130" s="21">
        <v>1200002</v>
      </c>
      <c r="C130" s="38" t="s">
        <v>50</v>
      </c>
      <c r="D130" s="27">
        <f>'[21]เย็น '!D130+'[21]เช้า '!D130+[21]บ่าย!D130</f>
        <v>0</v>
      </c>
      <c r="E130" s="27">
        <f>'[21]เย็น '!E130+'[21]เช้า '!E130+[21]บ่าย!E130</f>
        <v>0</v>
      </c>
      <c r="F130" s="27">
        <f>'[21]เย็น '!F130+'[21]เช้า '!F130+[21]บ่าย!F130</f>
        <v>0</v>
      </c>
      <c r="G130" s="27">
        <f>'[21]เย็น '!G130+'[21]เช้า '!G130+[21]บ่าย!G130</f>
        <v>0</v>
      </c>
      <c r="H130" s="27">
        <f>'[21]เย็น '!H130+'[21]เช้า '!H130+[21]บ่าย!H130</f>
        <v>0</v>
      </c>
      <c r="I130" s="27">
        <f>'[21]เย็น '!I130+'[21]เช้า '!I130+[21]บ่าย!I130</f>
        <v>0</v>
      </c>
      <c r="J130" s="27">
        <f t="shared" si="4"/>
        <v>0</v>
      </c>
      <c r="K130" s="27">
        <f>'[21]เย็น '!J130+'[21]เช้า '!J130+[21]บ่าย!J130</f>
        <v>0</v>
      </c>
      <c r="L130" s="27">
        <f>'[21]เย็น '!K130+'[21]เช้า '!K130+[21]บ่าย!K130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10"/>
        <v>0</v>
      </c>
    </row>
    <row r="131" spans="2:18" x14ac:dyDescent="0.25">
      <c r="B131" s="21">
        <v>1200003</v>
      </c>
      <c r="C131" s="38" t="s">
        <v>51</v>
      </c>
      <c r="D131" s="27">
        <f>'[21]เย็น '!D131+'[21]เช้า '!D131+[21]บ่าย!D131</f>
        <v>0</v>
      </c>
      <c r="E131" s="27">
        <f>'[21]เย็น '!E131+'[21]เช้า '!E131+[21]บ่าย!E131</f>
        <v>0</v>
      </c>
      <c r="F131" s="27">
        <f>'[21]เย็น '!F131+'[21]เช้า '!F131+[21]บ่าย!F131</f>
        <v>0</v>
      </c>
      <c r="G131" s="27">
        <f>'[21]เย็น '!G131+'[21]เช้า '!G131+[21]บ่าย!G131</f>
        <v>0</v>
      </c>
      <c r="H131" s="27">
        <f>'[21]เย็น '!H131+'[21]เช้า '!H131+[21]บ่าย!H131</f>
        <v>0</v>
      </c>
      <c r="I131" s="27">
        <f>'[21]เย็น '!I131+'[21]เช้า '!I131+[21]บ่าย!I131</f>
        <v>0</v>
      </c>
      <c r="J131" s="27">
        <f t="shared" si="4"/>
        <v>0</v>
      </c>
      <c r="K131" s="27">
        <f>'[21]เย็น '!J131+'[21]เช้า '!J131+[21]บ่าย!J131</f>
        <v>0</v>
      </c>
      <c r="L131" s="27">
        <f>'[21]เย็น '!K131+'[21]เช้า '!K131+[21]บ่าย!K131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10"/>
        <v>0</v>
      </c>
    </row>
    <row r="132" spans="2:18" x14ac:dyDescent="0.25">
      <c r="B132" s="21">
        <v>1200004</v>
      </c>
      <c r="C132" s="38" t="s">
        <v>52</v>
      </c>
      <c r="D132" s="27">
        <f>'[21]เย็น '!D132+'[21]เช้า '!D132+[21]บ่าย!D132</f>
        <v>0</v>
      </c>
      <c r="E132" s="27">
        <f>'[21]เย็น '!E132+'[21]เช้า '!E132+[21]บ่าย!E132</f>
        <v>0</v>
      </c>
      <c r="F132" s="27">
        <f>'[21]เย็น '!F132+'[21]เช้า '!F132+[21]บ่าย!F132</f>
        <v>0</v>
      </c>
      <c r="G132" s="27">
        <f>'[21]เย็น '!G132+'[21]เช้า '!G132+[21]บ่าย!G132</f>
        <v>0</v>
      </c>
      <c r="H132" s="27">
        <f>'[21]เย็น '!H132+'[21]เช้า '!H132+[21]บ่าย!H132</f>
        <v>0</v>
      </c>
      <c r="I132" s="27">
        <f>'[21]เย็น '!I132+'[21]เช้า '!I132+[21]บ่าย!I132</f>
        <v>0</v>
      </c>
      <c r="J132" s="27">
        <f t="shared" si="4"/>
        <v>0</v>
      </c>
      <c r="K132" s="27">
        <f>'[21]เย็น '!J132+'[21]เช้า '!J132+[21]บ่าย!J132</f>
        <v>0</v>
      </c>
      <c r="L132" s="27">
        <f>'[21]เย็น '!K132+'[21]เช้า '!K132+[21]บ่าย!K132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10"/>
        <v>0</v>
      </c>
    </row>
    <row r="133" spans="2:18" x14ac:dyDescent="0.25">
      <c r="B133" s="21">
        <v>1200093</v>
      </c>
      <c r="C133" s="38" t="s">
        <v>53</v>
      </c>
      <c r="D133" s="27">
        <f>'[21]เย็น '!D133+'[21]เช้า '!D133+[21]บ่าย!D133</f>
        <v>0</v>
      </c>
      <c r="E133" s="27">
        <f>'[21]เย็น '!E133+'[21]เช้า '!E133+[21]บ่าย!E133</f>
        <v>0</v>
      </c>
      <c r="F133" s="27">
        <f>'[21]เย็น '!F133+'[21]เช้า '!F133+[21]บ่าย!F133</f>
        <v>0</v>
      </c>
      <c r="G133" s="27">
        <f>'[21]เย็น '!G133+'[21]เช้า '!G133+[21]บ่าย!G133</f>
        <v>0</v>
      </c>
      <c r="H133" s="27">
        <f>'[21]เย็น '!H133+'[21]เช้า '!H133+[21]บ่าย!H133</f>
        <v>0</v>
      </c>
      <c r="I133" s="27">
        <f>'[21]เย็น '!I133+'[21]เช้า '!I133+[21]บ่าย!I133</f>
        <v>0</v>
      </c>
      <c r="J133" s="27">
        <f t="shared" si="4"/>
        <v>0</v>
      </c>
      <c r="K133" s="27">
        <f>'[21]เย็น '!J133+'[21]เช้า '!J133+[21]บ่าย!J133</f>
        <v>0</v>
      </c>
      <c r="L133" s="27">
        <f>'[21]เย็น '!K133+'[21]เช้า '!K133+[21]บ่าย!K133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10"/>
        <v>0</v>
      </c>
    </row>
    <row r="134" spans="2:18" x14ac:dyDescent="0.25">
      <c r="B134" s="21">
        <v>1200092</v>
      </c>
      <c r="C134" s="37" t="s">
        <v>54</v>
      </c>
      <c r="D134" s="27">
        <f>'[21]เย็น '!D134+'[21]เช้า '!D134+[21]บ่าย!D134</f>
        <v>0</v>
      </c>
      <c r="E134" s="27">
        <f>'[21]เย็น '!E134+'[21]เช้า '!E134+[21]บ่าย!E134</f>
        <v>0</v>
      </c>
      <c r="F134" s="27">
        <f>'[21]เย็น '!F134+'[21]เช้า '!F134+[21]บ่าย!F134</f>
        <v>0</v>
      </c>
      <c r="G134" s="27">
        <f>'[21]เย็น '!G134+'[21]เช้า '!G134+[21]บ่าย!G134</f>
        <v>0</v>
      </c>
      <c r="H134" s="27">
        <f>'[21]เย็น '!H134+'[21]เช้า '!H134+[21]บ่าย!H134</f>
        <v>0</v>
      </c>
      <c r="I134" s="27">
        <f>'[21]เย็น '!I134+'[21]เช้า '!I134+[21]บ่าย!I134</f>
        <v>0</v>
      </c>
      <c r="J134" s="27">
        <f t="shared" si="4"/>
        <v>0</v>
      </c>
      <c r="K134" s="27">
        <f>'[21]เย็น '!J134+'[21]เช้า '!J134+[21]บ่าย!J134</f>
        <v>0</v>
      </c>
      <c r="L134" s="27">
        <f>'[21]เย็น '!K134+'[21]เช้า '!K134+[21]บ่าย!K134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10"/>
        <v>0</v>
      </c>
    </row>
    <row r="135" spans="2:18" x14ac:dyDescent="0.25">
      <c r="B135" s="39" t="s">
        <v>172</v>
      </c>
      <c r="C135" s="38" t="s">
        <v>55</v>
      </c>
      <c r="D135" s="27">
        <f>'[21]เย็น '!D135+'[21]เช้า '!D135+[21]บ่าย!D135</f>
        <v>0</v>
      </c>
      <c r="E135" s="27">
        <f>'[21]เย็น '!E135+'[21]เช้า '!E135+[21]บ่าย!E135</f>
        <v>2</v>
      </c>
      <c r="F135" s="27">
        <f>'[21]เย็น '!F135+'[21]เช้า '!F135+[21]บ่าย!F135</f>
        <v>3</v>
      </c>
      <c r="G135" s="27">
        <f>'[21]เย็น '!G135+'[21]เช้า '!G135+[21]บ่าย!G135</f>
        <v>0</v>
      </c>
      <c r="H135" s="27">
        <f>'[21]เย็น '!H135+'[21]เช้า '!H135+[21]บ่าย!H135</f>
        <v>0</v>
      </c>
      <c r="I135" s="27">
        <f>'[21]เย็น '!I135+'[21]เช้า '!I135+[21]บ่าย!I135</f>
        <v>0</v>
      </c>
      <c r="J135" s="27">
        <f t="shared" si="4"/>
        <v>0</v>
      </c>
      <c r="K135" s="27">
        <f>'[21]เย็น '!J135+'[21]เช้า '!J135+[21]บ่าย!J135</f>
        <v>0</v>
      </c>
      <c r="L135" s="27">
        <f>'[21]เย็น '!K135+'[21]เช้า '!K135+[21]บ่าย!K135</f>
        <v>0</v>
      </c>
      <c r="M135" s="28">
        <f t="shared" si="5"/>
        <v>5</v>
      </c>
      <c r="N135" s="21"/>
      <c r="O135" s="21"/>
      <c r="P135" s="21"/>
      <c r="Q135" s="21"/>
      <c r="R135" s="29">
        <f t="shared" si="10"/>
        <v>-5</v>
      </c>
    </row>
    <row r="136" spans="2:18" x14ac:dyDescent="0.25">
      <c r="B136" s="39" t="s">
        <v>171</v>
      </c>
      <c r="C136" s="38" t="s">
        <v>56</v>
      </c>
      <c r="D136" s="27">
        <f>'[21]เย็น '!D136+'[21]เช้า '!D136+[21]บ่าย!D136</f>
        <v>0</v>
      </c>
      <c r="E136" s="27">
        <f>'[21]เย็น '!E136+'[21]เช้า '!E136+[21]บ่าย!E136</f>
        <v>0</v>
      </c>
      <c r="F136" s="27">
        <f>'[21]เย็น '!F136+'[21]เช้า '!F136+[21]บ่าย!F136</f>
        <v>4</v>
      </c>
      <c r="G136" s="27">
        <f>'[21]เย็น '!G136+'[21]เช้า '!G136+[21]บ่าย!G136</f>
        <v>0</v>
      </c>
      <c r="H136" s="27">
        <f>'[21]เย็น '!H136+'[21]เช้า '!H136+[21]บ่าย!H136</f>
        <v>0</v>
      </c>
      <c r="I136" s="27">
        <f>'[21]เย็น '!I136+'[21]เช้า '!I136+[21]บ่าย!I136</f>
        <v>0</v>
      </c>
      <c r="J136" s="27">
        <f t="shared" ref="J136:J140" si="11">+G136+H136+I136</f>
        <v>0</v>
      </c>
      <c r="K136" s="27">
        <f>'[21]เย็น '!J136+'[21]เช้า '!J136+[21]บ่าย!J136</f>
        <v>0</v>
      </c>
      <c r="L136" s="27">
        <f>'[21]เย็น '!K136+'[21]เช้า '!K136+[21]บ่าย!K136</f>
        <v>0</v>
      </c>
      <c r="M136" s="28">
        <f t="shared" ref="M136:M140" si="12">+D136+E136+F136+J136+K136+L136</f>
        <v>4</v>
      </c>
      <c r="N136" s="21"/>
      <c r="O136" s="21"/>
      <c r="P136" s="21"/>
      <c r="Q136" s="21"/>
      <c r="R136" s="29">
        <f t="shared" si="10"/>
        <v>-4</v>
      </c>
    </row>
    <row r="137" spans="2:18" x14ac:dyDescent="0.25">
      <c r="B137" s="39">
        <v>20052721</v>
      </c>
      <c r="C137" s="38" t="s">
        <v>185</v>
      </c>
      <c r="D137" s="27">
        <f>'[21]เย็น '!D137+'[21]เช้า '!D137+[21]บ่าย!D137</f>
        <v>0</v>
      </c>
      <c r="E137" s="27">
        <f>'[21]เย็น '!E137+'[21]เช้า '!E137+[21]บ่าย!E137</f>
        <v>0</v>
      </c>
      <c r="F137" s="27">
        <f>'[21]เย็น '!F137+'[21]เช้า '!F137+[21]บ่าย!F137</f>
        <v>0</v>
      </c>
      <c r="G137" s="27">
        <f>'[21]เย็น '!G137+'[21]เช้า '!G137+[21]บ่าย!G137</f>
        <v>16</v>
      </c>
      <c r="H137" s="27">
        <f>'[21]เย็น '!H137+'[21]เช้า '!H137+[21]บ่าย!H137</f>
        <v>0</v>
      </c>
      <c r="I137" s="27">
        <f>'[21]เย็น '!I137+'[21]เช้า '!I137+[21]บ่าย!I137</f>
        <v>0</v>
      </c>
      <c r="J137" s="27">
        <f t="shared" si="11"/>
        <v>16</v>
      </c>
      <c r="K137" s="27">
        <f>'[21]เย็น '!J137+'[21]เช้า '!J137+[21]บ่าย!J137</f>
        <v>0</v>
      </c>
      <c r="L137" s="27">
        <f>'[21]เย็น '!K137+'[21]เช้า '!K137+[21]บ่าย!K137</f>
        <v>0</v>
      </c>
      <c r="M137" s="28">
        <f t="shared" si="12"/>
        <v>16</v>
      </c>
      <c r="N137" s="21">
        <v>30</v>
      </c>
      <c r="O137" s="21"/>
      <c r="P137" s="21"/>
      <c r="Q137" s="21"/>
      <c r="R137" s="29"/>
    </row>
    <row r="138" spans="2:18" x14ac:dyDescent="0.25">
      <c r="B138" s="40">
        <v>1</v>
      </c>
      <c r="C138" s="41" t="s">
        <v>57</v>
      </c>
      <c r="D138" s="27">
        <f>'[21]เย็น '!D138+'[21]เช้า '!D138+[21]บ่าย!D138</f>
        <v>0</v>
      </c>
      <c r="E138" s="27">
        <f>'[21]เย็น '!E138+'[21]เช้า '!E138+[21]บ่าย!E138</f>
        <v>0</v>
      </c>
      <c r="F138" s="27">
        <f>'[21]เย็น '!F138+'[21]เช้า '!F138+[21]บ่าย!F138</f>
        <v>0</v>
      </c>
      <c r="G138" s="27">
        <f>'[21]เย็น '!G138+'[21]เช้า '!G138+[21]บ่าย!G138</f>
        <v>0</v>
      </c>
      <c r="H138" s="27">
        <f>'[21]เย็น '!H138+'[21]เช้า '!H138+[21]บ่าย!H138</f>
        <v>0</v>
      </c>
      <c r="I138" s="27">
        <f>'[21]เย็น '!I138+'[21]เช้า '!I138+[21]บ่าย!I138</f>
        <v>0</v>
      </c>
      <c r="J138" s="27">
        <f t="shared" si="11"/>
        <v>0</v>
      </c>
      <c r="K138" s="27">
        <f>'[21]เย็น '!J138+'[21]เช้า '!J138+[21]บ่าย!J138</f>
        <v>0</v>
      </c>
      <c r="L138" s="27">
        <f>'[21]เย็น '!K138+'[21]เช้า '!K138+[21]บ่าย!K138</f>
        <v>0</v>
      </c>
      <c r="M138" s="28">
        <f t="shared" si="12"/>
        <v>0</v>
      </c>
      <c r="N138" s="21"/>
      <c r="O138" s="21"/>
      <c r="P138" s="21"/>
      <c r="Q138" s="21"/>
      <c r="R138" s="29">
        <f t="shared" si="10"/>
        <v>0</v>
      </c>
    </row>
    <row r="139" spans="2:18" x14ac:dyDescent="0.25">
      <c r="B139" s="40">
        <v>2</v>
      </c>
      <c r="C139" s="41" t="s">
        <v>58</v>
      </c>
      <c r="D139" s="27">
        <f>'[21]เย็น '!D139+'[21]เช้า '!D139+[21]บ่าย!D139</f>
        <v>0</v>
      </c>
      <c r="E139" s="27">
        <f>'[21]เย็น '!E139+'[21]เช้า '!E139+[21]บ่าย!E139</f>
        <v>0</v>
      </c>
      <c r="F139" s="27">
        <f>'[21]เย็น '!F139+'[21]เช้า '!F139+[21]บ่าย!F139</f>
        <v>0</v>
      </c>
      <c r="G139" s="27">
        <f>'[21]เย็น '!G139+'[21]เช้า '!G139+[21]บ่าย!G139</f>
        <v>0</v>
      </c>
      <c r="H139" s="27">
        <f>'[21]เย็น '!H139+'[21]เช้า '!H139+[21]บ่าย!H139</f>
        <v>0</v>
      </c>
      <c r="I139" s="27">
        <f>'[21]เย็น '!I139+'[21]เช้า '!I139+[21]บ่าย!I139</f>
        <v>0</v>
      </c>
      <c r="J139" s="27">
        <f t="shared" si="11"/>
        <v>0</v>
      </c>
      <c r="K139" s="27">
        <f>'[21]เย็น '!J139+'[21]เช้า '!J139+[21]บ่าย!J139</f>
        <v>0</v>
      </c>
      <c r="L139" s="27">
        <f>'[21]เย็น '!K139+'[21]เช้า '!K139+[21]บ่าย!K139</f>
        <v>0</v>
      </c>
      <c r="M139" s="28">
        <f t="shared" si="12"/>
        <v>0</v>
      </c>
      <c r="N139" s="21"/>
      <c r="O139" s="21"/>
      <c r="P139" s="21"/>
      <c r="Q139" s="21"/>
      <c r="R139" s="29">
        <f t="shared" si="10"/>
        <v>0</v>
      </c>
    </row>
    <row r="140" spans="2:18" x14ac:dyDescent="0.25">
      <c r="B140" s="40">
        <v>3</v>
      </c>
      <c r="C140" s="41" t="s">
        <v>59</v>
      </c>
      <c r="D140" s="27">
        <f>'[21]เย็น '!D140+'[21]เช้า '!D140+[21]บ่าย!D140</f>
        <v>0</v>
      </c>
      <c r="E140" s="27">
        <f>'[21]เย็น '!E140+'[21]เช้า '!E140+[21]บ่าย!E140</f>
        <v>0</v>
      </c>
      <c r="F140" s="27">
        <f>'[21]เย็น '!F140+'[21]เช้า '!F140+[21]บ่าย!F140</f>
        <v>0</v>
      </c>
      <c r="G140" s="27">
        <f>'[21]เย็น '!G140+'[21]เช้า '!G140+[21]บ่าย!G140</f>
        <v>0</v>
      </c>
      <c r="H140" s="27">
        <f>'[21]เย็น '!H140+'[21]เช้า '!H140+[21]บ่าย!H140</f>
        <v>0</v>
      </c>
      <c r="I140" s="27">
        <f>'[21]เย็น '!I140+'[21]เช้า '!I140+[21]บ่าย!I140</f>
        <v>0</v>
      </c>
      <c r="J140" s="27">
        <f t="shared" si="11"/>
        <v>0</v>
      </c>
      <c r="K140" s="27">
        <f>'[21]เย็น '!J140+'[21]เช้า '!J140+[21]บ่าย!J140</f>
        <v>0</v>
      </c>
      <c r="L140" s="27">
        <f>'[21]เย็น '!K140+'[21]เช้า '!K140+[21]บ่าย!K140</f>
        <v>0</v>
      </c>
      <c r="M140" s="28">
        <f t="shared" si="12"/>
        <v>0</v>
      </c>
      <c r="N140" s="21"/>
      <c r="O140" s="21"/>
      <c r="P140" s="21"/>
      <c r="Q140" s="21"/>
      <c r="R140" s="29">
        <f t="shared" si="10"/>
        <v>0</v>
      </c>
    </row>
    <row r="141" spans="2:18" ht="40.5" customHeight="1" x14ac:dyDescent="0.25">
      <c r="C141" s="42"/>
      <c r="D141" s="28">
        <f>SUM(D114:D140,D90:D99,D79:D87,D69:D76,D7:D66,D102:D111)</f>
        <v>65</v>
      </c>
      <c r="E141" s="28">
        <f t="shared" ref="E141:L141" si="13">SUM(E114:E140,E90:E99,E79:E87,E69:E76,E7:E66,E102:E111)</f>
        <v>39</v>
      </c>
      <c r="F141" s="28">
        <f t="shared" si="13"/>
        <v>143</v>
      </c>
      <c r="G141" s="28">
        <f t="shared" si="13"/>
        <v>319</v>
      </c>
      <c r="H141" s="28">
        <f t="shared" si="13"/>
        <v>0</v>
      </c>
      <c r="I141" s="28">
        <f t="shared" si="13"/>
        <v>0</v>
      </c>
      <c r="J141" s="28"/>
      <c r="K141" s="28">
        <f t="shared" si="13"/>
        <v>0</v>
      </c>
      <c r="L141" s="28">
        <f t="shared" si="13"/>
        <v>198</v>
      </c>
      <c r="M141" s="28">
        <f>SUM(M114:M140,M90:M99,M79:M87,M69:M76,M7:M66,M102:M111)</f>
        <v>764</v>
      </c>
      <c r="N141" s="27">
        <f>SUM(N114:N136,N90:N98,N79:N87,N69:N76,N7:N66)</f>
        <v>216</v>
      </c>
      <c r="O141" s="27">
        <f>SUM(O114:O136,O90:O98,O79:O87,O69:O76,O7:O66)</f>
        <v>467</v>
      </c>
      <c r="P141" s="27"/>
      <c r="Q141" s="27"/>
      <c r="R141" s="29">
        <f t="shared" ref="R141" si="14">(N141+O141)-M141</f>
        <v>-81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8" s="7" customFormat="1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  <c r="R145" s="8"/>
    </row>
    <row r="146" spans="2:18" s="7" customFormat="1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  <c r="R146" s="8"/>
    </row>
    <row r="147" spans="2:18" s="7" customFormat="1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  <row r="163" spans="2:18" s="49" customFormat="1" x14ac:dyDescent="0.25">
      <c r="B163" s="7"/>
      <c r="C163" s="7"/>
      <c r="D163" s="47"/>
      <c r="E163" s="47"/>
      <c r="F163" s="47"/>
      <c r="G163" s="47"/>
      <c r="H163" s="47"/>
      <c r="M163" s="55"/>
      <c r="N163" s="7"/>
      <c r="O163" s="7"/>
      <c r="P163" s="7"/>
      <c r="Q163" s="7"/>
      <c r="R163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5148-DF74-4516-85C3-9974E4096972}">
  <sheetPr>
    <tabColor rgb="FFFF99FF"/>
    <pageSetUpPr fitToPage="1"/>
  </sheetPr>
  <dimension ref="B1:U163"/>
  <sheetViews>
    <sheetView zoomScale="50" zoomScaleNormal="50" workbookViewId="0">
      <pane xSplit="3" ySplit="4" topLeftCell="D116" activePane="bottomRight" state="frozen"/>
      <selection pane="topRight" activeCell="D1" sqref="D1"/>
      <selection pane="bottomLeft" activeCell="A5" sqref="A5"/>
      <selection pane="bottomRight" activeCell="C121" sqref="C121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8" t="s">
        <v>170</v>
      </c>
      <c r="K4" s="18" t="s">
        <v>77</v>
      </c>
      <c r="L4" s="18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'[22]เย็น '!D7+'[22]เช้า '!D7+[22]บ่าย!D7</f>
        <v>14</v>
      </c>
      <c r="E7" s="27">
        <f>'[22]เย็น '!E7+'[22]เช้า '!E7+[22]บ่าย!E7</f>
        <v>18</v>
      </c>
      <c r="F7" s="27">
        <f>'[22]เย็น '!F7+'[22]เช้า '!F7+[22]บ่าย!F7</f>
        <v>32</v>
      </c>
      <c r="G7" s="27">
        <f>'[22]เย็น '!G7+'[22]เช้า '!G7+[22]บ่าย!G7</f>
        <v>15</v>
      </c>
      <c r="H7" s="27">
        <f>'[22]เย็น '!H7+'[22]เช้า '!H7+[22]บ่าย!H7</f>
        <v>0</v>
      </c>
      <c r="I7" s="27">
        <f>'[22]เย็น '!I7+'[22]เช้า '!I7+[22]บ่าย!I7</f>
        <v>0</v>
      </c>
      <c r="J7" s="27">
        <f>+G7+H7+I7</f>
        <v>15</v>
      </c>
      <c r="K7" s="27">
        <f>'[22]เย็น '!J7+'[22]เช้า '!J7+[22]บ่าย!J7</f>
        <v>0</v>
      </c>
      <c r="L7" s="27">
        <f>'[22]เย็น '!K7+'[22]เช้า '!K7+[22]บ่าย!K7</f>
        <v>0</v>
      </c>
      <c r="M7" s="28">
        <f>+D7+E7+F7+J7+K7+L7</f>
        <v>79</v>
      </c>
      <c r="N7" s="21">
        <v>200</v>
      </c>
      <c r="O7" s="21">
        <v>46</v>
      </c>
      <c r="P7" s="21"/>
      <c r="Q7" s="21">
        <v>150</v>
      </c>
      <c r="R7" s="29">
        <f>(N7+O7+P7+Q7)-M7</f>
        <v>317</v>
      </c>
    </row>
    <row r="8" spans="2:18" x14ac:dyDescent="0.25">
      <c r="B8" s="21"/>
      <c r="C8" s="26" t="s">
        <v>81</v>
      </c>
      <c r="D8" s="27">
        <f>'[22]เย็น '!D8+'[22]เช้า '!D8+[22]บ่าย!D8</f>
        <v>0</v>
      </c>
      <c r="E8" s="27">
        <f>'[22]เย็น '!E8+'[22]เช้า '!E8+[22]บ่าย!E8</f>
        <v>0</v>
      </c>
      <c r="F8" s="27">
        <f>'[22]เย็น '!F8+'[22]เช้า '!F8+[22]บ่าย!F8</f>
        <v>0</v>
      </c>
      <c r="G8" s="27">
        <f>'[22]เย็น '!G8+'[22]เช้า '!G8+[22]บ่าย!G8</f>
        <v>0</v>
      </c>
      <c r="H8" s="27">
        <f>'[22]เย็น '!H8+'[22]เช้า '!H8+[22]บ่าย!H8</f>
        <v>0</v>
      </c>
      <c r="I8" s="27">
        <f>'[22]เย็น '!I8+'[22]เช้า '!I8+[22]บ่าย!I8</f>
        <v>0</v>
      </c>
      <c r="J8" s="27">
        <f t="shared" ref="J8:J71" si="0">+G8+H8+I8</f>
        <v>0</v>
      </c>
      <c r="K8" s="27">
        <f>'[22]เย็น '!J8+'[22]เช้า '!J8+[22]บ่าย!J8</f>
        <v>0</v>
      </c>
      <c r="L8" s="27">
        <f>'[22]เย็น '!K8+'[22]เช้า '!K8+[22]บ่าย!K8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'[22]เย็น '!D9+'[22]เช้า '!D9+[22]บ่าย!D9</f>
        <v>0</v>
      </c>
      <c r="E9" s="27">
        <f>'[22]เย็น '!E9+'[22]เช้า '!E9+[22]บ่าย!E9</f>
        <v>0</v>
      </c>
      <c r="F9" s="27">
        <f>'[22]เย็น '!F9+'[22]เช้า '!F9+[22]บ่าย!F9</f>
        <v>0</v>
      </c>
      <c r="G9" s="27">
        <f>'[22]เย็น '!G9+'[22]เช้า '!G9+[22]บ่าย!G9</f>
        <v>0</v>
      </c>
      <c r="H9" s="27">
        <f>'[22]เย็น '!H9+'[22]เช้า '!H9+[22]บ่าย!H9</f>
        <v>0</v>
      </c>
      <c r="I9" s="27">
        <f>'[22]เย็น '!I9+'[22]เช้า '!I9+[22]บ่าย!I9</f>
        <v>0</v>
      </c>
      <c r="J9" s="27">
        <f t="shared" si="0"/>
        <v>0</v>
      </c>
      <c r="K9" s="27">
        <f>'[22]เย็น '!J9+'[22]เช้า '!J9+[22]บ่าย!J9</f>
        <v>0</v>
      </c>
      <c r="L9" s="27">
        <f>'[22]เย็น '!K9+'[22]เช้า '!K9+[22]บ่าย!K9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'[22]เย็น '!D10+'[22]เช้า '!D10+[22]บ่าย!D10</f>
        <v>0</v>
      </c>
      <c r="E10" s="27">
        <f>'[22]เย็น '!E10+'[22]เช้า '!E10+[22]บ่าย!E10</f>
        <v>0</v>
      </c>
      <c r="F10" s="27">
        <f>'[22]เย็น '!F10+'[22]เช้า '!F10+[22]บ่าย!F10</f>
        <v>0</v>
      </c>
      <c r="G10" s="27">
        <f>'[22]เย็น '!G10+'[22]เช้า '!G10+[22]บ่าย!G10</f>
        <v>0</v>
      </c>
      <c r="H10" s="27">
        <f>'[22]เย็น '!H10+'[22]เช้า '!H10+[22]บ่าย!H10</f>
        <v>0</v>
      </c>
      <c r="I10" s="27">
        <f>'[22]เย็น '!I10+'[22]เช้า '!I10+[22]บ่าย!I10</f>
        <v>0</v>
      </c>
      <c r="J10" s="27">
        <f t="shared" si="0"/>
        <v>0</v>
      </c>
      <c r="K10" s="27">
        <f>'[22]เย็น '!J10+'[22]เช้า '!J10+[22]บ่าย!J10</f>
        <v>0</v>
      </c>
      <c r="L10" s="27">
        <f>'[22]เย็น '!K10+'[22]เช้า '!K10+[22]บ่าย!K10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'[22]เย็น '!D11+'[22]เช้า '!D11+[22]บ่าย!D11</f>
        <v>0</v>
      </c>
      <c r="E11" s="27">
        <f>'[22]เย็น '!E11+'[22]เช้า '!E11+[22]บ่าย!E11</f>
        <v>0</v>
      </c>
      <c r="F11" s="27">
        <f>'[22]เย็น '!F11+'[22]เช้า '!F11+[22]บ่าย!F11</f>
        <v>0</v>
      </c>
      <c r="G11" s="27">
        <f>'[22]เย็น '!G11+'[22]เช้า '!G11+[22]บ่าย!G11</f>
        <v>0</v>
      </c>
      <c r="H11" s="27">
        <f>'[22]เย็น '!H11+'[22]เช้า '!H11+[22]บ่าย!H11</f>
        <v>0</v>
      </c>
      <c r="I11" s="27">
        <f>'[22]เย็น '!I11+'[22]เช้า '!I11+[22]บ่าย!I11</f>
        <v>0</v>
      </c>
      <c r="J11" s="27">
        <f t="shared" si="0"/>
        <v>0</v>
      </c>
      <c r="K11" s="27">
        <f>'[22]เย็น '!J11+'[22]เช้า '!J11+[22]บ่าย!J11</f>
        <v>0</v>
      </c>
      <c r="L11" s="27">
        <f>'[22]เย็น '!K11+'[22]เช้า '!K11+[22]บ่าย!K11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'[22]เย็น '!D12+'[22]เช้า '!D12+[22]บ่าย!D12</f>
        <v>0</v>
      </c>
      <c r="E12" s="27">
        <f>'[22]เย็น '!E12+'[22]เช้า '!E12+[22]บ่าย!E12</f>
        <v>0</v>
      </c>
      <c r="F12" s="27">
        <f>'[22]เย็น '!F12+'[22]เช้า '!F12+[22]บ่าย!F12</f>
        <v>0</v>
      </c>
      <c r="G12" s="27">
        <f>'[22]เย็น '!G12+'[22]เช้า '!G12+[22]บ่าย!G12</f>
        <v>0</v>
      </c>
      <c r="H12" s="27">
        <f>'[22]เย็น '!H12+'[22]เช้า '!H12+[22]บ่าย!H12</f>
        <v>0</v>
      </c>
      <c r="I12" s="27">
        <f>'[22]เย็น '!I12+'[22]เช้า '!I12+[22]บ่าย!I12</f>
        <v>0</v>
      </c>
      <c r="J12" s="27">
        <f t="shared" si="0"/>
        <v>0</v>
      </c>
      <c r="K12" s="27">
        <f>'[22]เย็น '!J12+'[22]เช้า '!J12+[22]บ่าย!J12</f>
        <v>0</v>
      </c>
      <c r="L12" s="27">
        <f>'[22]เย็น '!K12+'[22]เช้า '!K12+[22]บ่าย!K12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'[22]เย็น '!D13+'[22]เช้า '!D13+[22]บ่าย!D13</f>
        <v>3</v>
      </c>
      <c r="E13" s="27">
        <f>'[22]เย็น '!E13+'[22]เช้า '!E13+[22]บ่าย!E13</f>
        <v>0</v>
      </c>
      <c r="F13" s="27">
        <f>'[22]เย็น '!F13+'[22]เช้า '!F13+[22]บ่าย!F13</f>
        <v>0</v>
      </c>
      <c r="G13" s="27">
        <f>'[22]เย็น '!G13+'[22]เช้า '!G13+[22]บ่าย!G13</f>
        <v>0</v>
      </c>
      <c r="H13" s="27">
        <f>'[22]เย็น '!H13+'[22]เช้า '!H13+[22]บ่าย!H13</f>
        <v>0</v>
      </c>
      <c r="I13" s="27">
        <f>'[22]เย็น '!I13+'[22]เช้า '!I13+[22]บ่าย!I13</f>
        <v>0</v>
      </c>
      <c r="J13" s="27">
        <f t="shared" si="0"/>
        <v>0</v>
      </c>
      <c r="K13" s="27">
        <f>'[22]เย็น '!J13+'[22]เช้า '!J13+[22]บ่าย!J13</f>
        <v>0</v>
      </c>
      <c r="L13" s="27">
        <f>'[22]เย็น '!K13+'[22]เช้า '!K13+[22]บ่าย!K13</f>
        <v>0</v>
      </c>
      <c r="M13" s="28">
        <f t="shared" si="1"/>
        <v>3</v>
      </c>
      <c r="N13" s="21"/>
      <c r="O13" s="21"/>
      <c r="P13" s="21">
        <v>3</v>
      </c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'[22]เย็น '!D14+'[22]เช้า '!D14+[22]บ่าย!D14</f>
        <v>0</v>
      </c>
      <c r="E14" s="27">
        <f>'[22]เย็น '!E14+'[22]เช้า '!E14+[22]บ่าย!E14</f>
        <v>0</v>
      </c>
      <c r="F14" s="27">
        <f>'[22]เย็น '!F14+'[22]เช้า '!F14+[22]บ่าย!F14</f>
        <v>0</v>
      </c>
      <c r="G14" s="27">
        <f>'[22]เย็น '!G14+'[22]เช้า '!G14+[22]บ่าย!G14</f>
        <v>0</v>
      </c>
      <c r="H14" s="27">
        <f>'[22]เย็น '!H14+'[22]เช้า '!H14+[22]บ่าย!H14</f>
        <v>0</v>
      </c>
      <c r="I14" s="27">
        <f>'[22]เย็น '!I14+'[22]เช้า '!I14+[22]บ่าย!I14</f>
        <v>0</v>
      </c>
      <c r="J14" s="27">
        <f t="shared" si="0"/>
        <v>0</v>
      </c>
      <c r="K14" s="27">
        <f>'[22]เย็น '!J14+'[22]เช้า '!J14+[22]บ่าย!J14</f>
        <v>0</v>
      </c>
      <c r="L14" s="27">
        <f>'[22]เย็น '!K14+'[22]เช้า '!K14+[22]บ่าย!K14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'[22]เย็น '!D15+'[22]เช้า '!D15+[22]บ่าย!D15</f>
        <v>0</v>
      </c>
      <c r="E15" s="27">
        <f>'[22]เย็น '!E15+'[22]เช้า '!E15+[22]บ่าย!E15</f>
        <v>0</v>
      </c>
      <c r="F15" s="27">
        <f>'[22]เย็น '!F15+'[22]เช้า '!F15+[22]บ่าย!F15</f>
        <v>0</v>
      </c>
      <c r="G15" s="27">
        <f>'[22]เย็น '!G15+'[22]เช้า '!G15+[22]บ่าย!G15</f>
        <v>0</v>
      </c>
      <c r="H15" s="27">
        <f>'[22]เย็น '!H15+'[22]เช้า '!H15+[22]บ่าย!H15</f>
        <v>0</v>
      </c>
      <c r="I15" s="27">
        <f>'[22]เย็น '!I15+'[22]เช้า '!I15+[22]บ่าย!I15</f>
        <v>0</v>
      </c>
      <c r="J15" s="27">
        <f t="shared" si="0"/>
        <v>0</v>
      </c>
      <c r="K15" s="27">
        <f>'[22]เย็น '!J15+'[22]เช้า '!J15+[22]บ่าย!J15</f>
        <v>0</v>
      </c>
      <c r="L15" s="27">
        <f>'[22]เย็น '!K15+'[22]เช้า '!K15+[22]บ่าย!K15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'[22]เย็น '!D16+'[22]เช้า '!D16+[22]บ่าย!D16</f>
        <v>0</v>
      </c>
      <c r="E16" s="27">
        <f>'[22]เย็น '!E16+'[22]เช้า '!E16+[22]บ่าย!E16</f>
        <v>0</v>
      </c>
      <c r="F16" s="27">
        <f>'[22]เย็น '!F16+'[22]เช้า '!F16+[22]บ่าย!F16</f>
        <v>0</v>
      </c>
      <c r="G16" s="27">
        <f>'[22]เย็น '!G16+'[22]เช้า '!G16+[22]บ่าย!G16</f>
        <v>0</v>
      </c>
      <c r="H16" s="27">
        <f>'[22]เย็น '!H16+'[22]เช้า '!H16+[22]บ่าย!H16</f>
        <v>0</v>
      </c>
      <c r="I16" s="27">
        <f>'[22]เย็น '!I16+'[22]เช้า '!I16+[22]บ่าย!I16</f>
        <v>0</v>
      </c>
      <c r="J16" s="27">
        <f t="shared" si="0"/>
        <v>0</v>
      </c>
      <c r="K16" s="27">
        <f>'[22]เย็น '!J16+'[22]เช้า '!J16+[22]บ่าย!J16</f>
        <v>0</v>
      </c>
      <c r="L16" s="27">
        <f>'[22]เย็น '!K16+'[22]เช้า '!K16+[22]บ่าย!K16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'[22]เย็น '!D17+'[22]เช้า '!D17+[22]บ่าย!D17</f>
        <v>0</v>
      </c>
      <c r="E17" s="27">
        <f>'[22]เย็น '!E17+'[22]เช้า '!E17+[22]บ่าย!E17</f>
        <v>0</v>
      </c>
      <c r="F17" s="27">
        <f>'[22]เย็น '!F17+'[22]เช้า '!F17+[22]บ่าย!F17</f>
        <v>0</v>
      </c>
      <c r="G17" s="27">
        <f>'[22]เย็น '!G17+'[22]เช้า '!G17+[22]บ่าย!G17</f>
        <v>0</v>
      </c>
      <c r="H17" s="27">
        <f>'[22]เย็น '!H17+'[22]เช้า '!H17+[22]บ่าย!H17</f>
        <v>0</v>
      </c>
      <c r="I17" s="27">
        <f>'[22]เย็น '!I17+'[22]เช้า '!I17+[22]บ่าย!I17</f>
        <v>0</v>
      </c>
      <c r="J17" s="27">
        <f t="shared" si="0"/>
        <v>0</v>
      </c>
      <c r="K17" s="27">
        <f>'[22]เย็น '!J17+'[22]เช้า '!J17+[22]บ่าย!J17</f>
        <v>0</v>
      </c>
      <c r="L17" s="27">
        <f>'[22]เย็น '!K17+'[22]เช้า '!K17+[22]บ่าย!K17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'[22]เย็น '!D18+'[22]เช้า '!D18+[22]บ่าย!D18</f>
        <v>0</v>
      </c>
      <c r="E18" s="27">
        <f>'[22]เย็น '!E18+'[22]เช้า '!E18+[22]บ่าย!E18</f>
        <v>0</v>
      </c>
      <c r="F18" s="27">
        <f>'[22]เย็น '!F18+'[22]เช้า '!F18+[22]บ่าย!F18</f>
        <v>0</v>
      </c>
      <c r="G18" s="27">
        <f>'[22]เย็น '!G18+'[22]เช้า '!G18+[22]บ่าย!G18</f>
        <v>0</v>
      </c>
      <c r="H18" s="27">
        <f>'[22]เย็น '!H18+'[22]เช้า '!H18+[22]บ่าย!H18</f>
        <v>0</v>
      </c>
      <c r="I18" s="27">
        <f>'[22]เย็น '!I18+'[22]เช้า '!I18+[22]บ่าย!I18</f>
        <v>0</v>
      </c>
      <c r="J18" s="27">
        <f t="shared" si="0"/>
        <v>0</v>
      </c>
      <c r="K18" s="27">
        <f>'[22]เย็น '!J18+'[22]เช้า '!J18+[22]บ่าย!J18</f>
        <v>0</v>
      </c>
      <c r="L18" s="27">
        <f>'[22]เย็น '!K18+'[22]เช้า '!K18+[22]บ่าย!K18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'[22]เย็น '!D19+'[22]เช้า '!D19+[22]บ่าย!D19</f>
        <v>0</v>
      </c>
      <c r="E19" s="27">
        <f>'[22]เย็น '!E19+'[22]เช้า '!E19+[22]บ่าย!E19</f>
        <v>0</v>
      </c>
      <c r="F19" s="27">
        <f>'[22]เย็น '!F19+'[22]เช้า '!F19+[22]บ่าย!F19</f>
        <v>0</v>
      </c>
      <c r="G19" s="27">
        <f>'[22]เย็น '!G19+'[22]เช้า '!G19+[22]บ่าย!G19</f>
        <v>0</v>
      </c>
      <c r="H19" s="27">
        <f>'[22]เย็น '!H19+'[22]เช้า '!H19+[22]บ่าย!H19</f>
        <v>0</v>
      </c>
      <c r="I19" s="27">
        <f>'[22]เย็น '!I19+'[22]เช้า '!I19+[22]บ่าย!I19</f>
        <v>0</v>
      </c>
      <c r="J19" s="27">
        <f t="shared" si="0"/>
        <v>0</v>
      </c>
      <c r="K19" s="27">
        <f>'[22]เย็น '!J19+'[22]เช้า '!J19+[22]บ่าย!J19</f>
        <v>0</v>
      </c>
      <c r="L19" s="27">
        <f>'[22]เย็น '!K19+'[22]เช้า '!K19+[22]บ่าย!K19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'[22]เย็น '!D20+'[22]เช้า '!D20+[22]บ่าย!D20</f>
        <v>0</v>
      </c>
      <c r="E20" s="27">
        <f>'[22]เย็น '!E20+'[22]เช้า '!E20+[22]บ่าย!E20</f>
        <v>0</v>
      </c>
      <c r="F20" s="27">
        <f>'[22]เย็น '!F20+'[22]เช้า '!F20+[22]บ่าย!F20</f>
        <v>0</v>
      </c>
      <c r="G20" s="27">
        <f>'[22]เย็น '!G20+'[22]เช้า '!G20+[22]บ่าย!G20</f>
        <v>0</v>
      </c>
      <c r="H20" s="27">
        <f>'[22]เย็น '!H20+'[22]เช้า '!H20+[22]บ่าย!H20</f>
        <v>0</v>
      </c>
      <c r="I20" s="27">
        <f>'[22]เย็น '!I20+'[22]เช้า '!I20+[22]บ่าย!I20</f>
        <v>0</v>
      </c>
      <c r="J20" s="27">
        <f t="shared" si="0"/>
        <v>0</v>
      </c>
      <c r="K20" s="27">
        <f>'[22]เย็น '!J20+'[22]เช้า '!J20+[22]บ่าย!J20</f>
        <v>0</v>
      </c>
      <c r="L20" s="27">
        <f>'[22]เย็น '!K20+'[22]เช้า '!K20+[22]บ่าย!K20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'[22]เย็น '!D21+'[22]เช้า '!D21+[22]บ่าย!D21</f>
        <v>0</v>
      </c>
      <c r="E21" s="27">
        <f>'[22]เย็น '!E21+'[22]เช้า '!E21+[22]บ่าย!E21</f>
        <v>0</v>
      </c>
      <c r="F21" s="27">
        <f>'[22]เย็น '!F21+'[22]เช้า '!F21+[22]บ่าย!F21</f>
        <v>0</v>
      </c>
      <c r="G21" s="27">
        <f>'[22]เย็น '!G21+'[22]เช้า '!G21+[22]บ่าย!G21</f>
        <v>0</v>
      </c>
      <c r="H21" s="27">
        <f>'[22]เย็น '!H21+'[22]เช้า '!H21+[22]บ่าย!H21</f>
        <v>0</v>
      </c>
      <c r="I21" s="27">
        <f>'[22]เย็น '!I21+'[22]เช้า '!I21+[22]บ่าย!I21</f>
        <v>0</v>
      </c>
      <c r="J21" s="27">
        <f t="shared" si="0"/>
        <v>0</v>
      </c>
      <c r="K21" s="27">
        <f>'[22]เย็น '!J21+'[22]เช้า '!J21+[22]บ่าย!J21</f>
        <v>0</v>
      </c>
      <c r="L21" s="27">
        <f>'[22]เย็น '!K21+'[22]เช้า '!K21+[22]บ่าย!K21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'[22]เย็น '!D22+'[22]เช้า '!D22+[22]บ่าย!D22</f>
        <v>0</v>
      </c>
      <c r="E22" s="27">
        <f>'[22]เย็น '!E22+'[22]เช้า '!E22+[22]บ่าย!E22</f>
        <v>0</v>
      </c>
      <c r="F22" s="27">
        <f>'[22]เย็น '!F22+'[22]เช้า '!F22+[22]บ่าย!F22</f>
        <v>0</v>
      </c>
      <c r="G22" s="27">
        <f>'[22]เย็น '!G22+'[22]เช้า '!G22+[22]บ่าย!G22</f>
        <v>0</v>
      </c>
      <c r="H22" s="27">
        <f>'[22]เย็น '!H22+'[22]เช้า '!H22+[22]บ่าย!H22</f>
        <v>0</v>
      </c>
      <c r="I22" s="27">
        <f>'[22]เย็น '!I22+'[22]เช้า '!I22+[22]บ่าย!I22</f>
        <v>0</v>
      </c>
      <c r="J22" s="27">
        <f t="shared" si="0"/>
        <v>0</v>
      </c>
      <c r="K22" s="27">
        <f>'[22]เย็น '!J22+'[22]เช้า '!J22+[22]บ่าย!J22</f>
        <v>0</v>
      </c>
      <c r="L22" s="27">
        <f>'[22]เย็น '!K22+'[22]เช้า '!K22+[22]บ่าย!K22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'[22]เย็น '!D23+'[22]เช้า '!D23+[22]บ่าย!D23</f>
        <v>0</v>
      </c>
      <c r="E23" s="27">
        <f>'[22]เย็น '!E23+'[22]เช้า '!E23+[22]บ่าย!E23</f>
        <v>0</v>
      </c>
      <c r="F23" s="27">
        <f>'[22]เย็น '!F23+'[22]เช้า '!F23+[22]บ่าย!F23</f>
        <v>0</v>
      </c>
      <c r="G23" s="27">
        <f>'[22]เย็น '!G23+'[22]เช้า '!G23+[22]บ่าย!G23</f>
        <v>0</v>
      </c>
      <c r="H23" s="27">
        <f>'[22]เย็น '!H23+'[22]เช้า '!H23+[22]บ่าย!H23</f>
        <v>0</v>
      </c>
      <c r="I23" s="27">
        <f>'[22]เย็น '!I23+'[22]เช้า '!I23+[22]บ่าย!I23</f>
        <v>0</v>
      </c>
      <c r="J23" s="27">
        <f t="shared" si="0"/>
        <v>0</v>
      </c>
      <c r="K23" s="27">
        <f>'[22]เย็น '!J23+'[22]เช้า '!J23+[22]บ่าย!J23</f>
        <v>0</v>
      </c>
      <c r="L23" s="27">
        <f>'[22]เย็น '!K23+'[22]เช้า '!K23+[22]บ่าย!K23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'[22]เย็น '!D24+'[22]เช้า '!D24+[22]บ่าย!D24</f>
        <v>0</v>
      </c>
      <c r="E24" s="27">
        <f>'[22]เย็น '!E24+'[22]เช้า '!E24+[22]บ่าย!E24</f>
        <v>0</v>
      </c>
      <c r="F24" s="27">
        <f>'[22]เย็น '!F24+'[22]เช้า '!F24+[22]บ่าย!F24</f>
        <v>0</v>
      </c>
      <c r="G24" s="27">
        <f>'[22]เย็น '!G24+'[22]เช้า '!G24+[22]บ่าย!G24</f>
        <v>0</v>
      </c>
      <c r="H24" s="27">
        <f>'[22]เย็น '!H24+'[22]เช้า '!H24+[22]บ่าย!H24</f>
        <v>0</v>
      </c>
      <c r="I24" s="27">
        <f>'[22]เย็น '!I24+'[22]เช้า '!I24+[22]บ่าย!I24</f>
        <v>0</v>
      </c>
      <c r="J24" s="27">
        <f t="shared" si="0"/>
        <v>0</v>
      </c>
      <c r="K24" s="27">
        <f>'[22]เย็น '!J24+'[22]เช้า '!J24+[22]บ่าย!J24</f>
        <v>0</v>
      </c>
      <c r="L24" s="27">
        <f>'[22]เย็น '!K24+'[22]เช้า '!K24+[22]บ่าย!K24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'[22]เย็น '!D25+'[22]เช้า '!D25+[22]บ่าย!D25</f>
        <v>3</v>
      </c>
      <c r="E25" s="27">
        <f>'[22]เย็น '!E25+'[22]เช้า '!E25+[22]บ่าย!E25</f>
        <v>3</v>
      </c>
      <c r="F25" s="27">
        <f>'[22]เย็น '!F25+'[22]เช้า '!F25+[22]บ่าย!F25</f>
        <v>9</v>
      </c>
      <c r="G25" s="27">
        <f>'[22]เย็น '!G25+'[22]เช้า '!G25+[22]บ่าย!G25</f>
        <v>1</v>
      </c>
      <c r="H25" s="27">
        <f>'[22]เย็น '!H25+'[22]เช้า '!H25+[22]บ่าย!H25</f>
        <v>0</v>
      </c>
      <c r="I25" s="27">
        <f>'[22]เย็น '!I25+'[22]เช้า '!I25+[22]บ่าย!I25</f>
        <v>0</v>
      </c>
      <c r="J25" s="27">
        <f t="shared" si="0"/>
        <v>1</v>
      </c>
      <c r="K25" s="27">
        <f>'[22]เย็น '!J25+'[22]เช้า '!J25+[22]บ่าย!J25</f>
        <v>0</v>
      </c>
      <c r="L25" s="27">
        <f>'[22]เย็น '!K25+'[22]เช้า '!K25+[22]บ่าย!K25</f>
        <v>0</v>
      </c>
      <c r="M25" s="28">
        <f t="shared" si="1"/>
        <v>16</v>
      </c>
      <c r="N25" s="21"/>
      <c r="O25" s="21">
        <v>42</v>
      </c>
      <c r="P25" s="21"/>
      <c r="Q25" s="21"/>
      <c r="R25" s="29">
        <f t="shared" si="2"/>
        <v>26</v>
      </c>
    </row>
    <row r="26" spans="2:18" x14ac:dyDescent="0.25">
      <c r="B26" s="21">
        <v>1004055</v>
      </c>
      <c r="C26" s="26" t="s">
        <v>6</v>
      </c>
      <c r="D26" s="27">
        <f>'[22]เย็น '!D26+'[22]เช้า '!D26+[22]บ่าย!D26</f>
        <v>0</v>
      </c>
      <c r="E26" s="27">
        <f>'[22]เย็น '!E26+'[22]เช้า '!E26+[22]บ่าย!E26</f>
        <v>0</v>
      </c>
      <c r="F26" s="27">
        <f>'[22]เย็น '!F26+'[22]เช้า '!F26+[22]บ่าย!F26</f>
        <v>0</v>
      </c>
      <c r="G26" s="27">
        <f>'[22]เย็น '!G26+'[22]เช้า '!G26+[22]บ่าย!G26</f>
        <v>12</v>
      </c>
      <c r="H26" s="27">
        <f>'[22]เย็น '!H26+'[22]เช้า '!H26+[22]บ่าย!H26</f>
        <v>0</v>
      </c>
      <c r="I26" s="27">
        <f>'[22]เย็น '!I26+'[22]เช้า '!I26+[22]บ่าย!I26</f>
        <v>0</v>
      </c>
      <c r="J26" s="27">
        <f t="shared" si="0"/>
        <v>12</v>
      </c>
      <c r="K26" s="27">
        <f>'[22]เย็น '!J26+'[22]เช้า '!J26+[22]บ่าย!J26</f>
        <v>0</v>
      </c>
      <c r="L26" s="27">
        <f>'[22]เย็น '!K26+'[22]เช้า '!K26+[22]บ่าย!K26</f>
        <v>0</v>
      </c>
      <c r="M26" s="28">
        <f t="shared" si="1"/>
        <v>12</v>
      </c>
      <c r="N26" s="21"/>
      <c r="O26" s="21">
        <v>24</v>
      </c>
      <c r="P26" s="21"/>
      <c r="Q26" s="21"/>
      <c r="R26" s="29">
        <f t="shared" si="2"/>
        <v>12</v>
      </c>
    </row>
    <row r="27" spans="2:18" x14ac:dyDescent="0.25">
      <c r="B27" s="21">
        <v>1004055</v>
      </c>
      <c r="C27" s="26" t="s">
        <v>98</v>
      </c>
      <c r="D27" s="27">
        <f>'[22]เย็น '!D27+'[22]เช้า '!D27+[22]บ่าย!D27</f>
        <v>0</v>
      </c>
      <c r="E27" s="27">
        <f>'[22]เย็น '!E27+'[22]เช้า '!E27+[22]บ่าย!E27</f>
        <v>0</v>
      </c>
      <c r="F27" s="27">
        <f>'[22]เย็น '!F27+'[22]เช้า '!F27+[22]บ่าย!F27</f>
        <v>0</v>
      </c>
      <c r="G27" s="27">
        <f>'[22]เย็น '!G27+'[22]เช้า '!G27+[22]บ่าย!G27</f>
        <v>0</v>
      </c>
      <c r="H27" s="27">
        <f>'[22]เย็น '!H27+'[22]เช้า '!H27+[22]บ่าย!H27</f>
        <v>0</v>
      </c>
      <c r="I27" s="27">
        <f>'[22]เย็น '!I27+'[22]เช้า '!I27+[22]บ่าย!I27</f>
        <v>0</v>
      </c>
      <c r="J27" s="27">
        <f t="shared" si="0"/>
        <v>0</v>
      </c>
      <c r="K27" s="27">
        <f>'[22]เย็น '!J27+'[22]เช้า '!J27+[22]บ่าย!J27</f>
        <v>0</v>
      </c>
      <c r="L27" s="27">
        <f>'[22]เย็น '!K27+'[22]เช้า '!K27+[22]บ่าย!K27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'[22]เย็น '!D28+'[22]เช้า '!D28+[22]บ่าย!D28</f>
        <v>0</v>
      </c>
      <c r="E28" s="27">
        <f>'[22]เย็น '!E28+'[22]เช้า '!E28+[22]บ่าย!E28</f>
        <v>0</v>
      </c>
      <c r="F28" s="27">
        <f>'[22]เย็น '!F28+'[22]เช้า '!F28+[22]บ่าย!F28</f>
        <v>0</v>
      </c>
      <c r="G28" s="27">
        <f>'[22]เย็น '!G28+'[22]เช้า '!G28+[22]บ่าย!G28</f>
        <v>0</v>
      </c>
      <c r="H28" s="27">
        <f>'[22]เย็น '!H28+'[22]เช้า '!H28+[22]บ่าย!H28</f>
        <v>0</v>
      </c>
      <c r="I28" s="27">
        <f>'[22]เย็น '!I28+'[22]เช้า '!I28+[22]บ่าย!I28</f>
        <v>0</v>
      </c>
      <c r="J28" s="27">
        <f t="shared" si="0"/>
        <v>0</v>
      </c>
      <c r="K28" s="27">
        <f>'[22]เย็น '!J28+'[22]เช้า '!J28+[22]บ่าย!J28</f>
        <v>0</v>
      </c>
      <c r="L28" s="27">
        <f>'[22]เย็น '!K28+'[22]เช้า '!K28+[22]บ่าย!K28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'[22]เย็น '!D29+'[22]เช้า '!D29+[22]บ่าย!D29</f>
        <v>0</v>
      </c>
      <c r="E29" s="27">
        <f>'[22]เย็น '!E29+'[22]เช้า '!E29+[22]บ่าย!E29</f>
        <v>0</v>
      </c>
      <c r="F29" s="27">
        <f>'[22]เย็น '!F29+'[22]เช้า '!F29+[22]บ่าย!F29</f>
        <v>0</v>
      </c>
      <c r="G29" s="27">
        <f>'[22]เย็น '!G29+'[22]เช้า '!G29+[22]บ่าย!G29</f>
        <v>0</v>
      </c>
      <c r="H29" s="27">
        <f>'[22]เย็น '!H29+'[22]เช้า '!H29+[22]บ่าย!H29</f>
        <v>0</v>
      </c>
      <c r="I29" s="27">
        <f>'[22]เย็น '!I29+'[22]เช้า '!I29+[22]บ่าย!I29</f>
        <v>0</v>
      </c>
      <c r="J29" s="27">
        <f t="shared" si="0"/>
        <v>0</v>
      </c>
      <c r="K29" s="27">
        <f>'[22]เย็น '!J29+'[22]เช้า '!J29+[22]บ่าย!J29</f>
        <v>0</v>
      </c>
      <c r="L29" s="27">
        <f>'[22]เย็น '!K29+'[22]เช้า '!K29+[22]บ่าย!K29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'[22]เย็น '!D30+'[22]เช้า '!D30+[22]บ่าย!D30</f>
        <v>0</v>
      </c>
      <c r="E30" s="27">
        <f>'[22]เย็น '!E30+'[22]เช้า '!E30+[22]บ่าย!E30</f>
        <v>0</v>
      </c>
      <c r="F30" s="27">
        <f>'[22]เย็น '!F30+'[22]เช้า '!F30+[22]บ่าย!F30</f>
        <v>0</v>
      </c>
      <c r="G30" s="27">
        <f>'[22]เย็น '!G30+'[22]เช้า '!G30+[22]บ่าย!G30</f>
        <v>0</v>
      </c>
      <c r="H30" s="27">
        <f>'[22]เย็น '!H30+'[22]เช้า '!H30+[22]บ่าย!H30</f>
        <v>0</v>
      </c>
      <c r="I30" s="27">
        <f>'[22]เย็น '!I30+'[22]เช้า '!I30+[22]บ่าย!I30</f>
        <v>0</v>
      </c>
      <c r="J30" s="27">
        <f t="shared" si="0"/>
        <v>0</v>
      </c>
      <c r="K30" s="27">
        <f>'[22]เย็น '!J30+'[22]เช้า '!J30+[22]บ่าย!J30</f>
        <v>0</v>
      </c>
      <c r="L30" s="27">
        <f>'[22]เย็น '!K30+'[22]เช้า '!K30+[22]บ่าย!K30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'[22]เย็น '!D31+'[22]เช้า '!D31+[22]บ่าย!D31</f>
        <v>0</v>
      </c>
      <c r="E31" s="27">
        <f>'[22]เย็น '!E31+'[22]เช้า '!E31+[22]บ่าย!E31</f>
        <v>0</v>
      </c>
      <c r="F31" s="27">
        <f>'[22]เย็น '!F31+'[22]เช้า '!F31+[22]บ่าย!F31</f>
        <v>0</v>
      </c>
      <c r="G31" s="27">
        <f>'[22]เย็น '!G31+'[22]เช้า '!G31+[22]บ่าย!G31</f>
        <v>0</v>
      </c>
      <c r="H31" s="27">
        <f>'[22]เย็น '!H31+'[22]เช้า '!H31+[22]บ่าย!H31</f>
        <v>0</v>
      </c>
      <c r="I31" s="27">
        <f>'[22]เย็น '!I31+'[22]เช้า '!I31+[22]บ่าย!I31</f>
        <v>0</v>
      </c>
      <c r="J31" s="27">
        <f t="shared" si="0"/>
        <v>0</v>
      </c>
      <c r="K31" s="27">
        <f>'[22]เย็น '!J31+'[22]เช้า '!J31+[22]บ่าย!J31</f>
        <v>0</v>
      </c>
      <c r="L31" s="27">
        <f>'[22]เย็น '!K31+'[22]เช้า '!K31+[22]บ่าย!K31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'[22]เย็น '!D32+'[22]เช้า '!D32+[22]บ่าย!D32</f>
        <v>0</v>
      </c>
      <c r="E32" s="27">
        <f>'[22]เย็น '!E32+'[22]เช้า '!E32+[22]บ่าย!E32</f>
        <v>0</v>
      </c>
      <c r="F32" s="27">
        <f>'[22]เย็น '!F32+'[22]เช้า '!F32+[22]บ่าย!F32</f>
        <v>0</v>
      </c>
      <c r="G32" s="27">
        <f>'[22]เย็น '!G32+'[22]เช้า '!G32+[22]บ่าย!G32</f>
        <v>0</v>
      </c>
      <c r="H32" s="27">
        <f>'[22]เย็น '!H32+'[22]เช้า '!H32+[22]บ่าย!H32</f>
        <v>0</v>
      </c>
      <c r="I32" s="27">
        <f>'[22]เย็น '!I32+'[22]เช้า '!I32+[22]บ่าย!I32</f>
        <v>0</v>
      </c>
      <c r="J32" s="27">
        <f t="shared" si="0"/>
        <v>0</v>
      </c>
      <c r="K32" s="27">
        <f>'[22]เย็น '!J32+'[22]เช้า '!J32+[22]บ่าย!J32</f>
        <v>0</v>
      </c>
      <c r="L32" s="27">
        <f>'[22]เย็น '!K32+'[22]เช้า '!K32+[22]บ่าย!K32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'[22]เย็น '!D33+'[22]เช้า '!D33+[22]บ่าย!D33</f>
        <v>0</v>
      </c>
      <c r="E33" s="27">
        <f>'[22]เย็น '!E33+'[22]เช้า '!E33+[22]บ่าย!E33</f>
        <v>0</v>
      </c>
      <c r="F33" s="27">
        <f>'[22]เย็น '!F33+'[22]เช้า '!F33+[22]บ่าย!F33</f>
        <v>0</v>
      </c>
      <c r="G33" s="27">
        <f>'[22]เย็น '!G33+'[22]เช้า '!G33+[22]บ่าย!G33</f>
        <v>0</v>
      </c>
      <c r="H33" s="27">
        <f>'[22]เย็น '!H33+'[22]เช้า '!H33+[22]บ่าย!H33</f>
        <v>0</v>
      </c>
      <c r="I33" s="27">
        <f>'[22]เย็น '!I33+'[22]เช้า '!I33+[22]บ่าย!I33</f>
        <v>0</v>
      </c>
      <c r="J33" s="27">
        <f t="shared" si="0"/>
        <v>0</v>
      </c>
      <c r="K33" s="27">
        <f>'[22]เย็น '!J33+'[22]เช้า '!J33+[22]บ่าย!J33</f>
        <v>0</v>
      </c>
      <c r="L33" s="27">
        <f>'[22]เย็น '!K33+'[22]เช้า '!K33+[22]บ่าย!K33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'[22]เย็น '!D34+'[22]เช้า '!D34+[22]บ่าย!D34</f>
        <v>0</v>
      </c>
      <c r="E34" s="27">
        <f>'[22]เย็น '!E34+'[22]เช้า '!E34+[22]บ่าย!E34</f>
        <v>0</v>
      </c>
      <c r="F34" s="27">
        <f>'[22]เย็น '!F34+'[22]เช้า '!F34+[22]บ่าย!F34</f>
        <v>0</v>
      </c>
      <c r="G34" s="27">
        <f>'[22]เย็น '!G34+'[22]เช้า '!G34+[22]บ่าย!G34</f>
        <v>0</v>
      </c>
      <c r="H34" s="27">
        <f>'[22]เย็น '!H34+'[22]เช้า '!H34+[22]บ่าย!H34</f>
        <v>0</v>
      </c>
      <c r="I34" s="27">
        <f>'[22]เย็น '!I34+'[22]เช้า '!I34+[22]บ่าย!I34</f>
        <v>0</v>
      </c>
      <c r="J34" s="27">
        <f t="shared" si="0"/>
        <v>0</v>
      </c>
      <c r="K34" s="27">
        <f>'[22]เย็น '!J34+'[22]เช้า '!J34+[22]บ่าย!J34</f>
        <v>0</v>
      </c>
      <c r="L34" s="27">
        <f>'[22]เย็น '!K34+'[22]เช้า '!K34+[22]บ่าย!K34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'[22]เย็น '!D35+'[22]เช้า '!D35+[22]บ่าย!D35</f>
        <v>0</v>
      </c>
      <c r="E35" s="27">
        <f>'[22]เย็น '!E35+'[22]เช้า '!E35+[22]บ่าย!E35</f>
        <v>0</v>
      </c>
      <c r="F35" s="27">
        <f>'[22]เย็น '!F35+'[22]เช้า '!F35+[22]บ่าย!F35</f>
        <v>0</v>
      </c>
      <c r="G35" s="27">
        <f>'[22]เย็น '!G35+'[22]เช้า '!G35+[22]บ่าย!G35</f>
        <v>0</v>
      </c>
      <c r="H35" s="27">
        <f>'[22]เย็น '!H35+'[22]เช้า '!H35+[22]บ่าย!H35</f>
        <v>0</v>
      </c>
      <c r="I35" s="27">
        <f>'[22]เย็น '!I35+'[22]เช้า '!I35+[22]บ่าย!I35</f>
        <v>0</v>
      </c>
      <c r="J35" s="27">
        <f t="shared" si="0"/>
        <v>0</v>
      </c>
      <c r="K35" s="27">
        <f>'[22]เย็น '!J35+'[22]เช้า '!J35+[22]บ่าย!J35</f>
        <v>0</v>
      </c>
      <c r="L35" s="27">
        <f>'[22]เย็น '!K35+'[22]เช้า '!K35+[22]บ่าย!K35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'[22]เย็น '!D36+'[22]เช้า '!D36+[22]บ่าย!D36</f>
        <v>0</v>
      </c>
      <c r="E36" s="27">
        <f>'[22]เย็น '!E36+'[22]เช้า '!E36+[22]บ่าย!E36</f>
        <v>0</v>
      </c>
      <c r="F36" s="27">
        <f>'[22]เย็น '!F36+'[22]เช้า '!F36+[22]บ่าย!F36</f>
        <v>0</v>
      </c>
      <c r="G36" s="27">
        <f>'[22]เย็น '!G36+'[22]เช้า '!G36+[22]บ่าย!G36</f>
        <v>0</v>
      </c>
      <c r="H36" s="27">
        <f>'[22]เย็น '!H36+'[22]เช้า '!H36+[22]บ่าย!H36</f>
        <v>0</v>
      </c>
      <c r="I36" s="27">
        <f>'[22]เย็น '!I36+'[22]เช้า '!I36+[22]บ่าย!I36</f>
        <v>0</v>
      </c>
      <c r="J36" s="27">
        <f t="shared" si="0"/>
        <v>0</v>
      </c>
      <c r="K36" s="27">
        <f>'[22]เย็น '!J36+'[22]เช้า '!J36+[22]บ่าย!J36</f>
        <v>0</v>
      </c>
      <c r="L36" s="27">
        <f>'[22]เย็น '!K36+'[22]เช้า '!K36+[22]บ่าย!K36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'[22]เย็น '!D37+'[22]เช้า '!D37+[22]บ่าย!D37</f>
        <v>0</v>
      </c>
      <c r="E37" s="27">
        <f>'[22]เย็น '!E37+'[22]เช้า '!E37+[22]บ่าย!E37</f>
        <v>0</v>
      </c>
      <c r="F37" s="27">
        <f>'[22]เย็น '!F37+'[22]เช้า '!F37+[22]บ่าย!F37</f>
        <v>0</v>
      </c>
      <c r="G37" s="27">
        <f>'[22]เย็น '!G37+'[22]เช้า '!G37+[22]บ่าย!G37</f>
        <v>0</v>
      </c>
      <c r="H37" s="27">
        <f>'[22]เย็น '!H37+'[22]เช้า '!H37+[22]บ่าย!H37</f>
        <v>0</v>
      </c>
      <c r="I37" s="27">
        <f>'[22]เย็น '!I37+'[22]เช้า '!I37+[22]บ่าย!I37</f>
        <v>0</v>
      </c>
      <c r="J37" s="27">
        <f t="shared" si="0"/>
        <v>0</v>
      </c>
      <c r="K37" s="27">
        <f>'[22]เย็น '!J37+'[22]เช้า '!J37+[22]บ่าย!J37</f>
        <v>0</v>
      </c>
      <c r="L37" s="27">
        <f>'[22]เย็น '!K37+'[22]เช้า '!K37+[22]บ่าย!K37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'[22]เย็น '!D38+'[22]เช้า '!D38+[22]บ่าย!D38</f>
        <v>0</v>
      </c>
      <c r="E38" s="27">
        <f>'[22]เย็น '!E38+'[22]เช้า '!E38+[22]บ่าย!E38</f>
        <v>0</v>
      </c>
      <c r="F38" s="27">
        <f>'[22]เย็น '!F38+'[22]เช้า '!F38+[22]บ่าย!F38</f>
        <v>0</v>
      </c>
      <c r="G38" s="27">
        <f>'[22]เย็น '!G38+'[22]เช้า '!G38+[22]บ่าย!G38</f>
        <v>0</v>
      </c>
      <c r="H38" s="27">
        <f>'[22]เย็น '!H38+'[22]เช้า '!H38+[22]บ่าย!H38</f>
        <v>0</v>
      </c>
      <c r="I38" s="27">
        <f>'[22]เย็น '!I38+'[22]เช้า '!I38+[22]บ่าย!I38</f>
        <v>0</v>
      </c>
      <c r="J38" s="27">
        <f t="shared" si="0"/>
        <v>0</v>
      </c>
      <c r="K38" s="27">
        <f>'[22]เย็น '!J38+'[22]เช้า '!J38+[22]บ่าย!J38</f>
        <v>0</v>
      </c>
      <c r="L38" s="27">
        <f>'[22]เย็น '!K38+'[22]เช้า '!K38+[22]บ่าย!K38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'[22]เย็น '!D39+'[22]เช้า '!D39+[22]บ่าย!D39</f>
        <v>0</v>
      </c>
      <c r="E39" s="27">
        <f>'[22]เย็น '!E39+'[22]เช้า '!E39+[22]บ่าย!E39</f>
        <v>0</v>
      </c>
      <c r="F39" s="27">
        <f>'[22]เย็น '!F39+'[22]เช้า '!F39+[22]บ่าย!F39</f>
        <v>0</v>
      </c>
      <c r="G39" s="27">
        <f>'[22]เย็น '!G39+'[22]เช้า '!G39+[22]บ่าย!G39</f>
        <v>0</v>
      </c>
      <c r="H39" s="27">
        <f>'[22]เย็น '!H39+'[22]เช้า '!H39+[22]บ่าย!H39</f>
        <v>0</v>
      </c>
      <c r="I39" s="27">
        <f>'[22]เย็น '!I39+'[22]เช้า '!I39+[22]บ่าย!I39</f>
        <v>0</v>
      </c>
      <c r="J39" s="27">
        <f t="shared" si="0"/>
        <v>0</v>
      </c>
      <c r="K39" s="27">
        <f>'[22]เย็น '!J39+'[22]เช้า '!J39+[22]บ่าย!J39</f>
        <v>0</v>
      </c>
      <c r="L39" s="27">
        <f>'[22]เย็น '!K39+'[22]เช้า '!K39+[22]บ่าย!K39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'[22]เย็น '!D40+'[22]เช้า '!D40+[22]บ่าย!D40</f>
        <v>0</v>
      </c>
      <c r="E40" s="27">
        <f>'[22]เย็น '!E40+'[22]เช้า '!E40+[22]บ่าย!E40</f>
        <v>0</v>
      </c>
      <c r="F40" s="27">
        <f>'[22]เย็น '!F40+'[22]เช้า '!F40+[22]บ่าย!F40</f>
        <v>0</v>
      </c>
      <c r="G40" s="27">
        <f>'[22]เย็น '!G40+'[22]เช้า '!G40+[22]บ่าย!G40</f>
        <v>0</v>
      </c>
      <c r="H40" s="27">
        <f>'[22]เย็น '!H40+'[22]เช้า '!H40+[22]บ่าย!H40</f>
        <v>0</v>
      </c>
      <c r="I40" s="27">
        <f>'[22]เย็น '!I40+'[22]เช้า '!I40+[22]บ่าย!I40</f>
        <v>0</v>
      </c>
      <c r="J40" s="27">
        <f t="shared" si="0"/>
        <v>0</v>
      </c>
      <c r="K40" s="27">
        <f>'[22]เย็น '!J40+'[22]เช้า '!J40+[22]บ่าย!J40</f>
        <v>0</v>
      </c>
      <c r="L40" s="27">
        <f>'[22]เย็น '!K40+'[22]เช้า '!K40+[22]บ่าย!K40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'[22]เย็น '!D41+'[22]เช้า '!D41+[22]บ่าย!D41</f>
        <v>0</v>
      </c>
      <c r="E41" s="27">
        <f>'[22]เย็น '!E41+'[22]เช้า '!E41+[22]บ่าย!E41</f>
        <v>0</v>
      </c>
      <c r="F41" s="27">
        <f>'[22]เย็น '!F41+'[22]เช้า '!F41+[22]บ่าย!F41</f>
        <v>0</v>
      </c>
      <c r="G41" s="27">
        <f>'[22]เย็น '!G41+'[22]เช้า '!G41+[22]บ่าย!G41</f>
        <v>0</v>
      </c>
      <c r="H41" s="27">
        <f>'[22]เย็น '!H41+'[22]เช้า '!H41+[22]บ่าย!H41</f>
        <v>0</v>
      </c>
      <c r="I41" s="27">
        <f>'[22]เย็น '!I41+'[22]เช้า '!I41+[22]บ่าย!I41</f>
        <v>0</v>
      </c>
      <c r="J41" s="27">
        <f t="shared" si="0"/>
        <v>0</v>
      </c>
      <c r="K41" s="27">
        <f>'[22]เย็น '!J41+'[22]เช้า '!J41+[22]บ่าย!J41</f>
        <v>0</v>
      </c>
      <c r="L41" s="27">
        <f>'[22]เย็น '!K41+'[22]เช้า '!K41+[22]บ่าย!K41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'[22]เย็น '!D42+'[22]เช้า '!D42+[22]บ่าย!D42</f>
        <v>0</v>
      </c>
      <c r="E42" s="27">
        <f>'[22]เย็น '!E42+'[22]เช้า '!E42+[22]บ่าย!E42</f>
        <v>0</v>
      </c>
      <c r="F42" s="27">
        <f>'[22]เย็น '!F42+'[22]เช้า '!F42+[22]บ่าย!F42</f>
        <v>0</v>
      </c>
      <c r="G42" s="27">
        <f>'[22]เย็น '!G42+'[22]เช้า '!G42+[22]บ่าย!G42</f>
        <v>0</v>
      </c>
      <c r="H42" s="27">
        <f>'[22]เย็น '!H42+'[22]เช้า '!H42+[22]บ่าย!H42</f>
        <v>0</v>
      </c>
      <c r="I42" s="27">
        <f>'[22]เย็น '!I42+'[22]เช้า '!I42+[22]บ่าย!I42</f>
        <v>0</v>
      </c>
      <c r="J42" s="27">
        <f t="shared" si="0"/>
        <v>0</v>
      </c>
      <c r="K42" s="27">
        <f>'[22]เย็น '!J42+'[22]เช้า '!J42+[22]บ่าย!J42</f>
        <v>0</v>
      </c>
      <c r="L42" s="27">
        <f>'[22]เย็น '!K42+'[22]เช้า '!K42+[22]บ่าย!K42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'[22]เย็น '!D43+'[22]เช้า '!D43+[22]บ่าย!D43</f>
        <v>0</v>
      </c>
      <c r="E43" s="27">
        <f>'[22]เย็น '!E43+'[22]เช้า '!E43+[22]บ่าย!E43</f>
        <v>0</v>
      </c>
      <c r="F43" s="27">
        <f>'[22]เย็น '!F43+'[22]เช้า '!F43+[22]บ่าย!F43</f>
        <v>0</v>
      </c>
      <c r="G43" s="27">
        <f>'[22]เย็น '!G43+'[22]เช้า '!G43+[22]บ่าย!G43</f>
        <v>0</v>
      </c>
      <c r="H43" s="27">
        <f>'[22]เย็น '!H43+'[22]เช้า '!H43+[22]บ่าย!H43</f>
        <v>0</v>
      </c>
      <c r="I43" s="27">
        <f>'[22]เย็น '!I43+'[22]เช้า '!I43+[22]บ่าย!I43</f>
        <v>0</v>
      </c>
      <c r="J43" s="27">
        <f t="shared" si="0"/>
        <v>0</v>
      </c>
      <c r="K43" s="27">
        <f>'[22]เย็น '!J43+'[22]เช้า '!J43+[22]บ่าย!J43</f>
        <v>0</v>
      </c>
      <c r="L43" s="27">
        <f>'[22]เย็น '!K43+'[22]เช้า '!K43+[22]บ่าย!K43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'[22]เย็น '!D44+'[22]เช้า '!D44+[22]บ่าย!D44</f>
        <v>0</v>
      </c>
      <c r="E44" s="27">
        <f>'[22]เย็น '!E44+'[22]เช้า '!E44+[22]บ่าย!E44</f>
        <v>0</v>
      </c>
      <c r="F44" s="27">
        <f>'[22]เย็น '!F44+'[22]เช้า '!F44+[22]บ่าย!F44</f>
        <v>0</v>
      </c>
      <c r="G44" s="27">
        <f>'[22]เย็น '!G44+'[22]เช้า '!G44+[22]บ่าย!G44</f>
        <v>0</v>
      </c>
      <c r="H44" s="27">
        <f>'[22]เย็น '!H44+'[22]เช้า '!H44+[22]บ่าย!H44</f>
        <v>0</v>
      </c>
      <c r="I44" s="27">
        <f>'[22]เย็น '!I44+'[22]เช้า '!I44+[22]บ่าย!I44</f>
        <v>0</v>
      </c>
      <c r="J44" s="27">
        <f t="shared" si="0"/>
        <v>0</v>
      </c>
      <c r="K44" s="27">
        <f>'[22]เย็น '!J44+'[22]เช้า '!J44+[22]บ่าย!J44</f>
        <v>0</v>
      </c>
      <c r="L44" s="27">
        <f>'[22]เย็น '!K44+'[22]เช้า '!K44+[22]บ่าย!K44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'[22]เย็น '!D45+'[22]เช้า '!D45+[22]บ่าย!D45</f>
        <v>0</v>
      </c>
      <c r="E45" s="27">
        <f>'[22]เย็น '!E45+'[22]เช้า '!E45+[22]บ่าย!E45</f>
        <v>0</v>
      </c>
      <c r="F45" s="27">
        <f>'[22]เย็น '!F45+'[22]เช้า '!F45+[22]บ่าย!F45</f>
        <v>0</v>
      </c>
      <c r="G45" s="27">
        <f>'[22]เย็น '!G45+'[22]เช้า '!G45+[22]บ่าย!G45</f>
        <v>0</v>
      </c>
      <c r="H45" s="27">
        <f>'[22]เย็น '!H45+'[22]เช้า '!H45+[22]บ่าย!H45</f>
        <v>0</v>
      </c>
      <c r="I45" s="27">
        <f>'[22]เย็น '!I45+'[22]เช้า '!I45+[22]บ่าย!I45</f>
        <v>0</v>
      </c>
      <c r="J45" s="27">
        <f t="shared" si="0"/>
        <v>0</v>
      </c>
      <c r="K45" s="27">
        <f>'[22]เย็น '!J45+'[22]เช้า '!J45+[22]บ่าย!J45</f>
        <v>0</v>
      </c>
      <c r="L45" s="27">
        <f>'[22]เย็น '!K45+'[22]เช้า '!K45+[22]บ่าย!K45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'[22]เย็น '!D46+'[22]เช้า '!D46+[22]บ่าย!D46</f>
        <v>0</v>
      </c>
      <c r="E46" s="27">
        <f>'[22]เย็น '!E46+'[22]เช้า '!E46+[22]บ่าย!E46</f>
        <v>0</v>
      </c>
      <c r="F46" s="27">
        <f>'[22]เย็น '!F46+'[22]เช้า '!F46+[22]บ่าย!F46</f>
        <v>0</v>
      </c>
      <c r="G46" s="27">
        <f>'[22]เย็น '!G46+'[22]เช้า '!G46+[22]บ่าย!G46</f>
        <v>0</v>
      </c>
      <c r="H46" s="27">
        <f>'[22]เย็น '!H46+'[22]เช้า '!H46+[22]บ่าย!H46</f>
        <v>0</v>
      </c>
      <c r="I46" s="27">
        <f>'[22]เย็น '!I46+'[22]เช้า '!I46+[22]บ่าย!I46</f>
        <v>0</v>
      </c>
      <c r="J46" s="27">
        <f t="shared" si="0"/>
        <v>0</v>
      </c>
      <c r="K46" s="27">
        <f>'[22]เย็น '!J46+'[22]เช้า '!J46+[22]บ่าย!J46</f>
        <v>0</v>
      </c>
      <c r="L46" s="27">
        <f>'[22]เย็น '!K46+'[22]เช้า '!K46+[22]บ่าย!K46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'[22]เย็น '!D47+'[22]เช้า '!D47+[22]บ่าย!D47</f>
        <v>0</v>
      </c>
      <c r="E47" s="27">
        <f>'[22]เย็น '!E47+'[22]เช้า '!E47+[22]บ่าย!E47</f>
        <v>0</v>
      </c>
      <c r="F47" s="27">
        <f>'[22]เย็น '!F47+'[22]เช้า '!F47+[22]บ่าย!F47</f>
        <v>0</v>
      </c>
      <c r="G47" s="27">
        <f>'[22]เย็น '!G47+'[22]เช้า '!G47+[22]บ่าย!G47</f>
        <v>0</v>
      </c>
      <c r="H47" s="27">
        <f>'[22]เย็น '!H47+'[22]เช้า '!H47+[22]บ่าย!H47</f>
        <v>0</v>
      </c>
      <c r="I47" s="27">
        <f>'[22]เย็น '!I47+'[22]เช้า '!I47+[22]บ่าย!I47</f>
        <v>0</v>
      </c>
      <c r="J47" s="27">
        <f t="shared" si="0"/>
        <v>0</v>
      </c>
      <c r="K47" s="27">
        <f>'[22]เย็น '!J47+'[22]เช้า '!J47+[22]บ่าย!J47</f>
        <v>0</v>
      </c>
      <c r="L47" s="27">
        <f>'[22]เย็น '!K47+'[22]เช้า '!K47+[22]บ่าย!K47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'[22]เย็น '!D48+'[22]เช้า '!D48+[22]บ่าย!D48</f>
        <v>0</v>
      </c>
      <c r="E48" s="27">
        <f>'[22]เย็น '!E48+'[22]เช้า '!E48+[22]บ่าย!E48</f>
        <v>0</v>
      </c>
      <c r="F48" s="27">
        <f>'[22]เย็น '!F48+'[22]เช้า '!F48+[22]บ่าย!F48</f>
        <v>0</v>
      </c>
      <c r="G48" s="27">
        <f>'[22]เย็น '!G48+'[22]เช้า '!G48+[22]บ่าย!G48</f>
        <v>0</v>
      </c>
      <c r="H48" s="27">
        <f>'[22]เย็น '!H48+'[22]เช้า '!H48+[22]บ่าย!H48</f>
        <v>0</v>
      </c>
      <c r="I48" s="27">
        <f>'[22]เย็น '!I48+'[22]เช้า '!I48+[22]บ่าย!I48</f>
        <v>0</v>
      </c>
      <c r="J48" s="27">
        <f t="shared" si="0"/>
        <v>0</v>
      </c>
      <c r="K48" s="27">
        <f>'[22]เย็น '!J48+'[22]เช้า '!J48+[22]บ่าย!J48</f>
        <v>0</v>
      </c>
      <c r="L48" s="27">
        <f>'[22]เย็น '!K48+'[22]เช้า '!K48+[22]บ่าย!K48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'[22]เย็น '!D49+'[22]เช้า '!D49+[22]บ่าย!D49</f>
        <v>0</v>
      </c>
      <c r="E49" s="27">
        <f>'[22]เย็น '!E49+'[22]เช้า '!E49+[22]บ่าย!E49</f>
        <v>0</v>
      </c>
      <c r="F49" s="27">
        <f>'[22]เย็น '!F49+'[22]เช้า '!F49+[22]บ่าย!F49</f>
        <v>0</v>
      </c>
      <c r="G49" s="27">
        <f>'[22]เย็น '!G49+'[22]เช้า '!G49+[22]บ่าย!G49</f>
        <v>0</v>
      </c>
      <c r="H49" s="27">
        <f>'[22]เย็น '!H49+'[22]เช้า '!H49+[22]บ่าย!H49</f>
        <v>0</v>
      </c>
      <c r="I49" s="27">
        <f>'[22]เย็น '!I49+'[22]เช้า '!I49+[22]บ่าย!I49</f>
        <v>0</v>
      </c>
      <c r="J49" s="27">
        <f t="shared" si="0"/>
        <v>0</v>
      </c>
      <c r="K49" s="27">
        <f>'[22]เย็น '!J49+'[22]เช้า '!J49+[22]บ่าย!J49</f>
        <v>0</v>
      </c>
      <c r="L49" s="27">
        <f>'[22]เย็น '!K49+'[22]เช้า '!K49+[22]บ่าย!K49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'[22]เย็น '!D50+'[22]เช้า '!D50+[22]บ่าย!D50</f>
        <v>0</v>
      </c>
      <c r="E50" s="27">
        <f>'[22]เย็น '!E50+'[22]เช้า '!E50+[22]บ่าย!E50</f>
        <v>0</v>
      </c>
      <c r="F50" s="27">
        <f>'[22]เย็น '!F50+'[22]เช้า '!F50+[22]บ่าย!F50</f>
        <v>0</v>
      </c>
      <c r="G50" s="27">
        <f>'[22]เย็น '!G50+'[22]เช้า '!G50+[22]บ่าย!G50</f>
        <v>0</v>
      </c>
      <c r="H50" s="27">
        <f>'[22]เย็น '!H50+'[22]เช้า '!H50+[22]บ่าย!H50</f>
        <v>0</v>
      </c>
      <c r="I50" s="27">
        <f>'[22]เย็น '!I50+'[22]เช้า '!I50+[22]บ่าย!I50</f>
        <v>0</v>
      </c>
      <c r="J50" s="27">
        <f t="shared" si="0"/>
        <v>0</v>
      </c>
      <c r="K50" s="27">
        <f>'[22]เย็น '!J50+'[22]เช้า '!J50+[22]บ่าย!J50</f>
        <v>0</v>
      </c>
      <c r="L50" s="27">
        <f>'[22]เย็น '!K50+'[22]เช้า '!K50+[22]บ่าย!K50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'[22]เย็น '!D51+'[22]เช้า '!D51+[22]บ่าย!D51</f>
        <v>0</v>
      </c>
      <c r="E51" s="27">
        <f>'[22]เย็น '!E51+'[22]เช้า '!E51+[22]บ่าย!E51</f>
        <v>0</v>
      </c>
      <c r="F51" s="27">
        <f>'[22]เย็น '!F51+'[22]เช้า '!F51+[22]บ่าย!F51</f>
        <v>0</v>
      </c>
      <c r="G51" s="27">
        <f>'[22]เย็น '!G51+'[22]เช้า '!G51+[22]บ่าย!G51</f>
        <v>0</v>
      </c>
      <c r="H51" s="27">
        <f>'[22]เย็น '!H51+'[22]เช้า '!H51+[22]บ่าย!H51</f>
        <v>0</v>
      </c>
      <c r="I51" s="27">
        <f>'[22]เย็น '!I51+'[22]เช้า '!I51+[22]บ่าย!I51</f>
        <v>0</v>
      </c>
      <c r="J51" s="27">
        <f t="shared" si="0"/>
        <v>0</v>
      </c>
      <c r="K51" s="27">
        <f>'[22]เย็น '!J51+'[22]เช้า '!J51+[22]บ่าย!J51</f>
        <v>0</v>
      </c>
      <c r="L51" s="27">
        <f>'[22]เย็น '!K51+'[22]เช้า '!K51+[22]บ่าย!K51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'[22]เย็น '!D52+'[22]เช้า '!D52+[22]บ่าย!D52</f>
        <v>0</v>
      </c>
      <c r="E52" s="27">
        <f>'[22]เย็น '!E52+'[22]เช้า '!E52+[22]บ่าย!E52</f>
        <v>0</v>
      </c>
      <c r="F52" s="27">
        <f>'[22]เย็น '!F52+'[22]เช้า '!F52+[22]บ่าย!F52</f>
        <v>0</v>
      </c>
      <c r="G52" s="27">
        <f>'[22]เย็น '!G52+'[22]เช้า '!G52+[22]บ่าย!G52</f>
        <v>0</v>
      </c>
      <c r="H52" s="27">
        <f>'[22]เย็น '!H52+'[22]เช้า '!H52+[22]บ่าย!H52</f>
        <v>0</v>
      </c>
      <c r="I52" s="27">
        <f>'[22]เย็น '!I52+'[22]เช้า '!I52+[22]บ่าย!I52</f>
        <v>0</v>
      </c>
      <c r="J52" s="27">
        <f t="shared" si="0"/>
        <v>0</v>
      </c>
      <c r="K52" s="27">
        <f>'[22]เย็น '!J52+'[22]เช้า '!J52+[22]บ่าย!J52</f>
        <v>0</v>
      </c>
      <c r="L52" s="27">
        <f>'[22]เย็น '!K52+'[22]เช้า '!K52+[22]บ่าย!K52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'[22]เย็น '!D53+'[22]เช้า '!D53+[22]บ่าย!D53</f>
        <v>0</v>
      </c>
      <c r="E53" s="27">
        <f>'[22]เย็น '!E53+'[22]เช้า '!E53+[22]บ่าย!E53</f>
        <v>0</v>
      </c>
      <c r="F53" s="27">
        <f>'[22]เย็น '!F53+'[22]เช้า '!F53+[22]บ่าย!F53</f>
        <v>0</v>
      </c>
      <c r="G53" s="27">
        <f>'[22]เย็น '!G53+'[22]เช้า '!G53+[22]บ่าย!G53</f>
        <v>0</v>
      </c>
      <c r="H53" s="27">
        <f>'[22]เย็น '!H53+'[22]เช้า '!H53+[22]บ่าย!H53</f>
        <v>0</v>
      </c>
      <c r="I53" s="27">
        <f>'[22]เย็น '!I53+'[22]เช้า '!I53+[22]บ่าย!I53</f>
        <v>0</v>
      </c>
      <c r="J53" s="27">
        <f t="shared" si="0"/>
        <v>0</v>
      </c>
      <c r="K53" s="27">
        <f>'[22]เย็น '!J53+'[22]เช้า '!J53+[22]บ่าย!J53</f>
        <v>0</v>
      </c>
      <c r="L53" s="27">
        <f>'[22]เย็น '!K53+'[22]เช้า '!K53+[22]บ่าย!K53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'[22]เย็น '!D54+'[22]เช้า '!D54+[22]บ่าย!D54</f>
        <v>0</v>
      </c>
      <c r="E54" s="27">
        <f>'[22]เย็น '!E54+'[22]เช้า '!E54+[22]บ่าย!E54</f>
        <v>0</v>
      </c>
      <c r="F54" s="27">
        <f>'[22]เย็น '!F54+'[22]เช้า '!F54+[22]บ่าย!F54</f>
        <v>0</v>
      </c>
      <c r="G54" s="27">
        <f>'[22]เย็น '!G54+'[22]เช้า '!G54+[22]บ่าย!G54</f>
        <v>0</v>
      </c>
      <c r="H54" s="27">
        <f>'[22]เย็น '!H54+'[22]เช้า '!H54+[22]บ่าย!H54</f>
        <v>0</v>
      </c>
      <c r="I54" s="27">
        <f>'[22]เย็น '!I54+'[22]เช้า '!I54+[22]บ่าย!I54</f>
        <v>0</v>
      </c>
      <c r="J54" s="27">
        <f t="shared" si="0"/>
        <v>0</v>
      </c>
      <c r="K54" s="27">
        <f>'[22]เย็น '!J54+'[22]เช้า '!J54+[22]บ่าย!J54</f>
        <v>0</v>
      </c>
      <c r="L54" s="27">
        <f>'[22]เย็น '!K54+'[22]เช้า '!K54+[22]บ่าย!K54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'[22]เย็น '!D55+'[22]เช้า '!D55+[22]บ่าย!D55</f>
        <v>0</v>
      </c>
      <c r="E55" s="27">
        <f>'[22]เย็น '!E55+'[22]เช้า '!E55+[22]บ่าย!E55</f>
        <v>0</v>
      </c>
      <c r="F55" s="27">
        <f>'[22]เย็น '!F55+'[22]เช้า '!F55+[22]บ่าย!F55</f>
        <v>0</v>
      </c>
      <c r="G55" s="27">
        <f>'[22]เย็น '!G55+'[22]เช้า '!G55+[22]บ่าย!G55</f>
        <v>0</v>
      </c>
      <c r="H55" s="27">
        <f>'[22]เย็น '!H55+'[22]เช้า '!H55+[22]บ่าย!H55</f>
        <v>0</v>
      </c>
      <c r="I55" s="27">
        <f>'[22]เย็น '!I55+'[22]เช้า '!I55+[22]บ่าย!I55</f>
        <v>0</v>
      </c>
      <c r="J55" s="27">
        <f t="shared" si="0"/>
        <v>0</v>
      </c>
      <c r="K55" s="27">
        <f>'[22]เย็น '!J55+'[22]เช้า '!J55+[22]บ่าย!J55</f>
        <v>0</v>
      </c>
      <c r="L55" s="27">
        <f>'[22]เย็น '!K55+'[22]เช้า '!K55+[22]บ่าย!K55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'[22]เย็น '!D56+'[22]เช้า '!D56+[22]บ่าย!D56</f>
        <v>0</v>
      </c>
      <c r="E56" s="27">
        <f>'[22]เย็น '!E56+'[22]เช้า '!E56+[22]บ่าย!E56</f>
        <v>0</v>
      </c>
      <c r="F56" s="27">
        <f>'[22]เย็น '!F56+'[22]เช้า '!F56+[22]บ่าย!F56</f>
        <v>0</v>
      </c>
      <c r="G56" s="27">
        <f>'[22]เย็น '!G56+'[22]เช้า '!G56+[22]บ่าย!G56</f>
        <v>0</v>
      </c>
      <c r="H56" s="27">
        <f>'[22]เย็น '!H56+'[22]เช้า '!H56+[22]บ่าย!H56</f>
        <v>0</v>
      </c>
      <c r="I56" s="27">
        <f>'[22]เย็น '!I56+'[22]เช้า '!I56+[22]บ่าย!I56</f>
        <v>0</v>
      </c>
      <c r="J56" s="27">
        <f t="shared" si="0"/>
        <v>0</v>
      </c>
      <c r="K56" s="27">
        <f>'[22]เย็น '!J56+'[22]เช้า '!J56+[22]บ่าย!J56</f>
        <v>0</v>
      </c>
      <c r="L56" s="27">
        <f>'[22]เย็น '!K56+'[22]เช้า '!K56+[22]บ่าย!K56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'[22]เย็น '!D57+'[22]เช้า '!D57+[22]บ่าย!D57</f>
        <v>0</v>
      </c>
      <c r="E57" s="27">
        <f>'[22]เย็น '!E57+'[22]เช้า '!E57+[22]บ่าย!E57</f>
        <v>0</v>
      </c>
      <c r="F57" s="27">
        <f>'[22]เย็น '!F57+'[22]เช้า '!F57+[22]บ่าย!F57</f>
        <v>0</v>
      </c>
      <c r="G57" s="27">
        <f>'[22]เย็น '!G57+'[22]เช้า '!G57+[22]บ่าย!G57</f>
        <v>0</v>
      </c>
      <c r="H57" s="27">
        <f>'[22]เย็น '!H57+'[22]เช้า '!H57+[22]บ่าย!H57</f>
        <v>0</v>
      </c>
      <c r="I57" s="27">
        <f>'[22]เย็น '!I57+'[22]เช้า '!I57+[22]บ่าย!I57</f>
        <v>0</v>
      </c>
      <c r="J57" s="27">
        <f t="shared" si="0"/>
        <v>0</v>
      </c>
      <c r="K57" s="27">
        <f>'[22]เย็น '!J57+'[22]เช้า '!J57+[22]บ่าย!J57</f>
        <v>0</v>
      </c>
      <c r="L57" s="27">
        <f>'[22]เย็น '!K57+'[22]เช้า '!K57+[22]บ่าย!K57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'[22]เย็น '!D58+'[22]เช้า '!D58+[22]บ่าย!D58</f>
        <v>0</v>
      </c>
      <c r="E58" s="27">
        <f>'[22]เย็น '!E58+'[22]เช้า '!E58+[22]บ่าย!E58</f>
        <v>0</v>
      </c>
      <c r="F58" s="27">
        <f>'[22]เย็น '!F58+'[22]เช้า '!F58+[22]บ่าย!F58</f>
        <v>0</v>
      </c>
      <c r="G58" s="27">
        <f>'[22]เย็น '!G58+'[22]เช้า '!G58+[22]บ่าย!G58</f>
        <v>0</v>
      </c>
      <c r="H58" s="27">
        <f>'[22]เย็น '!H58+'[22]เช้า '!H58+[22]บ่าย!H58</f>
        <v>0</v>
      </c>
      <c r="I58" s="27">
        <f>'[22]เย็น '!I58+'[22]เช้า '!I58+[22]บ่าย!I58</f>
        <v>0</v>
      </c>
      <c r="J58" s="27">
        <f t="shared" si="0"/>
        <v>0</v>
      </c>
      <c r="K58" s="27">
        <f>'[22]เย็น '!J58+'[22]เช้า '!J58+[22]บ่าย!J58</f>
        <v>0</v>
      </c>
      <c r="L58" s="27">
        <f>'[22]เย็น '!K58+'[22]เช้า '!K58+[22]บ่าย!K58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'[22]เย็น '!D59+'[22]เช้า '!D59+[22]บ่าย!D59</f>
        <v>0</v>
      </c>
      <c r="E59" s="27">
        <f>'[22]เย็น '!E59+'[22]เช้า '!E59+[22]บ่าย!E59</f>
        <v>0</v>
      </c>
      <c r="F59" s="27">
        <f>'[22]เย็น '!F59+'[22]เช้า '!F59+[22]บ่าย!F59</f>
        <v>0</v>
      </c>
      <c r="G59" s="27">
        <f>'[22]เย็น '!G59+'[22]เช้า '!G59+[22]บ่าย!G59</f>
        <v>0</v>
      </c>
      <c r="H59" s="27">
        <f>'[22]เย็น '!H59+'[22]เช้า '!H59+[22]บ่าย!H59</f>
        <v>0</v>
      </c>
      <c r="I59" s="27">
        <f>'[22]เย็น '!I59+'[22]เช้า '!I59+[22]บ่าย!I59</f>
        <v>0</v>
      </c>
      <c r="J59" s="27">
        <f t="shared" si="0"/>
        <v>0</v>
      </c>
      <c r="K59" s="27">
        <f>'[22]เย็น '!J59+'[22]เช้า '!J59+[22]บ่าย!J59</f>
        <v>0</v>
      </c>
      <c r="L59" s="27">
        <f>'[22]เย็น '!K59+'[22]เช้า '!K59+[22]บ่าย!K59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'[22]เย็น '!D60+'[22]เช้า '!D60+[22]บ่าย!D60</f>
        <v>0</v>
      </c>
      <c r="E60" s="27">
        <f>'[22]เย็น '!E60+'[22]เช้า '!E60+[22]บ่าย!E60</f>
        <v>0</v>
      </c>
      <c r="F60" s="27">
        <f>'[22]เย็น '!F60+'[22]เช้า '!F60+[22]บ่าย!F60</f>
        <v>0</v>
      </c>
      <c r="G60" s="27">
        <f>'[22]เย็น '!G60+'[22]เช้า '!G60+[22]บ่าย!G60</f>
        <v>0</v>
      </c>
      <c r="H60" s="27">
        <f>'[22]เย็น '!H60+'[22]เช้า '!H60+[22]บ่าย!H60</f>
        <v>0</v>
      </c>
      <c r="I60" s="27">
        <f>'[22]เย็น '!I60+'[22]เช้า '!I60+[22]บ่าย!I60</f>
        <v>0</v>
      </c>
      <c r="J60" s="27">
        <f t="shared" si="0"/>
        <v>0</v>
      </c>
      <c r="K60" s="27">
        <f>'[22]เย็น '!J60+'[22]เช้า '!J60+[22]บ่าย!J60</f>
        <v>0</v>
      </c>
      <c r="L60" s="27">
        <f>'[22]เย็น '!K60+'[22]เช้า '!K60+[22]บ่าย!K60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'[22]เย็น '!D61+'[22]เช้า '!D61+[22]บ่าย!D61</f>
        <v>0</v>
      </c>
      <c r="E61" s="27">
        <f>'[22]เย็น '!E61+'[22]เช้า '!E61+[22]บ่าย!E61</f>
        <v>0</v>
      </c>
      <c r="F61" s="27">
        <f>'[22]เย็น '!F61+'[22]เช้า '!F61+[22]บ่าย!F61</f>
        <v>0</v>
      </c>
      <c r="G61" s="27">
        <f>'[22]เย็น '!G61+'[22]เช้า '!G61+[22]บ่าย!G61</f>
        <v>0</v>
      </c>
      <c r="H61" s="27">
        <f>'[22]เย็น '!H61+'[22]เช้า '!H61+[22]บ่าย!H61</f>
        <v>0</v>
      </c>
      <c r="I61" s="27">
        <f>'[22]เย็น '!I61+'[22]เช้า '!I61+[22]บ่าย!I61</f>
        <v>0</v>
      </c>
      <c r="J61" s="27">
        <f t="shared" si="0"/>
        <v>0</v>
      </c>
      <c r="K61" s="27">
        <f>'[22]เย็น '!J61+'[22]เช้า '!J61+[22]บ่าย!J61</f>
        <v>0</v>
      </c>
      <c r="L61" s="27">
        <f>'[22]เย็น '!K61+'[22]เช้า '!K61+[22]บ่าย!K61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'[22]เย็น '!D62+'[22]เช้า '!D62+[22]บ่าย!D62</f>
        <v>0</v>
      </c>
      <c r="E62" s="27">
        <f>'[22]เย็น '!E62+'[22]เช้า '!E62+[22]บ่าย!E62</f>
        <v>0</v>
      </c>
      <c r="F62" s="27">
        <f>'[22]เย็น '!F62+'[22]เช้า '!F62+[22]บ่าย!F62</f>
        <v>0</v>
      </c>
      <c r="G62" s="27">
        <f>'[22]เย็น '!G62+'[22]เช้า '!G62+[22]บ่าย!G62</f>
        <v>0</v>
      </c>
      <c r="H62" s="27">
        <f>'[22]เย็น '!H62+'[22]เช้า '!H62+[22]บ่าย!H62</f>
        <v>0</v>
      </c>
      <c r="I62" s="27">
        <f>'[22]เย็น '!I62+'[22]เช้า '!I62+[22]บ่าย!I62</f>
        <v>0</v>
      </c>
      <c r="J62" s="27">
        <f t="shared" si="0"/>
        <v>0</v>
      </c>
      <c r="K62" s="27">
        <f>'[22]เย็น '!J62+'[22]เช้า '!J62+[22]บ่าย!J62</f>
        <v>0</v>
      </c>
      <c r="L62" s="27">
        <f>'[22]เย็น '!K62+'[22]เช้า '!K62+[22]บ่าย!K62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'[22]เย็น '!D63+'[22]เช้า '!D63+[22]บ่าย!D63</f>
        <v>0</v>
      </c>
      <c r="E63" s="27">
        <f>'[22]เย็น '!E63+'[22]เช้า '!E63+[22]บ่าย!E63</f>
        <v>0</v>
      </c>
      <c r="F63" s="27">
        <f>'[22]เย็น '!F63+'[22]เช้า '!F63+[22]บ่าย!F63</f>
        <v>0</v>
      </c>
      <c r="G63" s="27">
        <f>'[22]เย็น '!G63+'[22]เช้า '!G63+[22]บ่าย!G63</f>
        <v>0</v>
      </c>
      <c r="H63" s="27">
        <f>'[22]เย็น '!H63+'[22]เช้า '!H63+[22]บ่าย!H63</f>
        <v>0</v>
      </c>
      <c r="I63" s="27">
        <f>'[22]เย็น '!I63+'[22]เช้า '!I63+[22]บ่าย!I63</f>
        <v>0</v>
      </c>
      <c r="J63" s="27">
        <f t="shared" si="0"/>
        <v>0</v>
      </c>
      <c r="K63" s="27">
        <f>'[22]เย็น '!J63+'[22]เช้า '!J63+[22]บ่าย!J63</f>
        <v>0</v>
      </c>
      <c r="L63" s="27">
        <f>'[22]เย็น '!K63+'[22]เช้า '!K63+[22]บ่าย!K63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'[22]เย็น '!D64+'[22]เช้า '!D64+[22]บ่าย!D64</f>
        <v>0</v>
      </c>
      <c r="E64" s="27">
        <f>'[22]เย็น '!E64+'[22]เช้า '!E64+[22]บ่าย!E64</f>
        <v>0</v>
      </c>
      <c r="F64" s="27">
        <f>'[22]เย็น '!F64+'[22]เช้า '!F64+[22]บ่าย!F64</f>
        <v>0</v>
      </c>
      <c r="G64" s="27">
        <f>'[22]เย็น '!G64+'[22]เช้า '!G64+[22]บ่าย!G64</f>
        <v>0</v>
      </c>
      <c r="H64" s="27">
        <f>'[22]เย็น '!H64+'[22]เช้า '!H64+[22]บ่าย!H64</f>
        <v>0</v>
      </c>
      <c r="I64" s="27">
        <f>'[22]เย็น '!I64+'[22]เช้า '!I64+[22]บ่าย!I64</f>
        <v>0</v>
      </c>
      <c r="J64" s="27">
        <f t="shared" si="0"/>
        <v>0</v>
      </c>
      <c r="K64" s="27">
        <f>'[22]เย็น '!J64+'[22]เช้า '!J64+[22]บ่าย!J64</f>
        <v>0</v>
      </c>
      <c r="L64" s="27">
        <f>'[22]เย็น '!K64+'[22]เช้า '!K64+[22]บ่าย!K64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'[22]เย็น '!D65+'[22]เช้า '!D65+[22]บ่าย!D65</f>
        <v>0</v>
      </c>
      <c r="E65" s="27">
        <f>'[22]เย็น '!E65+'[22]เช้า '!E65+[22]บ่าย!E65</f>
        <v>0</v>
      </c>
      <c r="F65" s="27">
        <f>'[22]เย็น '!F65+'[22]เช้า '!F65+[22]บ่าย!F65</f>
        <v>0</v>
      </c>
      <c r="G65" s="27">
        <f>'[22]เย็น '!G65+'[22]เช้า '!G65+[22]บ่าย!G65</f>
        <v>0</v>
      </c>
      <c r="H65" s="27">
        <f>'[22]เย็น '!H65+'[22]เช้า '!H65+[22]บ่าย!H65</f>
        <v>0</v>
      </c>
      <c r="I65" s="27">
        <f>'[22]เย็น '!I65+'[22]เช้า '!I65+[22]บ่าย!I65</f>
        <v>0</v>
      </c>
      <c r="J65" s="27">
        <f t="shared" si="0"/>
        <v>0</v>
      </c>
      <c r="K65" s="27">
        <f>'[22]เย็น '!J65+'[22]เช้า '!J65+[22]บ่าย!J65</f>
        <v>0</v>
      </c>
      <c r="L65" s="27">
        <f>'[22]เย็น '!K65+'[22]เช้า '!K65+[22]บ่าย!K65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[22]บ่าย!D66+'[22]เช้า '!D66+'[22]เย็น '!D66</f>
        <v>0</v>
      </c>
      <c r="E66" s="27">
        <f>[22]บ่าย!E66+'[22]เช้า '!E66+'[22]เย็น '!E66</f>
        <v>0</v>
      </c>
      <c r="F66" s="27">
        <f>[22]บ่าย!F66+'[22]เช้า '!F66+'[22]เย็น '!F66</f>
        <v>0</v>
      </c>
      <c r="G66" s="27">
        <f>[22]บ่าย!G66+'[22]เช้า '!G66+'[22]เย็น '!G66</f>
        <v>0</v>
      </c>
      <c r="H66" s="27">
        <f>[22]บ่าย!H66+'[22]เช้า '!H66+'[22]เย็น '!H66</f>
        <v>0</v>
      </c>
      <c r="I66" s="27">
        <f>[22]บ่าย!I66+'[22]เช้า '!I66+'[22]เย็น '!I66</f>
        <v>0</v>
      </c>
      <c r="J66" s="27">
        <f t="shared" si="0"/>
        <v>0</v>
      </c>
      <c r="K66" s="27">
        <f>[22]บ่าย!J66+'[22]เช้า '!J66+'[22]เย็น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'[22]เย็น '!D69+'[22]เช้า '!D69+[22]บ่าย!D69</f>
        <v>0</v>
      </c>
      <c r="E69" s="27">
        <f>'[22]เย็น '!E69+'[22]เช้า '!E69+[22]บ่าย!E69</f>
        <v>3</v>
      </c>
      <c r="F69" s="27">
        <f>'[22]เย็น '!F69+'[22]เช้า '!F69+[22]บ่าย!F69</f>
        <v>4</v>
      </c>
      <c r="G69" s="27">
        <f>'[22]เย็น '!G69+'[22]เช้า '!G69+[22]บ่าย!G69</f>
        <v>6</v>
      </c>
      <c r="H69" s="27">
        <f>'[22]เย็น '!H69+'[22]เช้า '!H69+[22]บ่าย!H69</f>
        <v>0</v>
      </c>
      <c r="I69" s="27">
        <f>'[22]เย็น '!I69+'[22]เช้า '!I69+[22]บ่าย!I69</f>
        <v>0</v>
      </c>
      <c r="J69" s="27">
        <f t="shared" si="0"/>
        <v>6</v>
      </c>
      <c r="K69" s="27">
        <f>'[22]เย็น '!J69+'[22]เช้า '!J69+[22]บ่าย!J69</f>
        <v>0</v>
      </c>
      <c r="L69" s="27">
        <f>'[22]เย็น '!K69+'[22]เช้า '!K69+[22]บ่าย!K69</f>
        <v>0</v>
      </c>
      <c r="M69" s="28">
        <f t="shared" si="1"/>
        <v>13</v>
      </c>
      <c r="N69" s="21">
        <v>30</v>
      </c>
      <c r="O69" s="21">
        <v>48</v>
      </c>
      <c r="P69" s="21"/>
      <c r="Q69" s="21"/>
      <c r="R69" s="29">
        <f t="shared" ref="R69:R88" si="3">(N69+O69+P69+Q69)-M69</f>
        <v>65</v>
      </c>
    </row>
    <row r="70" spans="2:21" x14ac:dyDescent="0.25">
      <c r="B70" s="21">
        <v>1111023</v>
      </c>
      <c r="C70" s="37" t="s">
        <v>113</v>
      </c>
      <c r="D70" s="27">
        <f>'[22]เย็น '!D70+'[22]เช้า '!D70+[22]บ่าย!D70</f>
        <v>0</v>
      </c>
      <c r="E70" s="27">
        <f>'[22]เย็น '!E70+'[22]เช้า '!E70+[22]บ่าย!E70</f>
        <v>0</v>
      </c>
      <c r="F70" s="27">
        <f>'[22]เย็น '!F70+'[22]เช้า '!F70+[22]บ่าย!F70</f>
        <v>0</v>
      </c>
      <c r="G70" s="27">
        <f>'[22]เย็น '!G70+'[22]เช้า '!G70+[22]บ่าย!G70</f>
        <v>0</v>
      </c>
      <c r="H70" s="27">
        <f>'[22]เย็น '!H70+'[22]เช้า '!H70+[22]บ่าย!H70</f>
        <v>0</v>
      </c>
      <c r="I70" s="27">
        <f>'[22]เย็น '!I70+'[22]เช้า '!I70+[22]บ่าย!I70</f>
        <v>0</v>
      </c>
      <c r="J70" s="27">
        <f t="shared" si="0"/>
        <v>0</v>
      </c>
      <c r="K70" s="27">
        <f>'[22]เย็น '!J70+'[22]เช้า '!J70+[22]บ่าย!J70</f>
        <v>0</v>
      </c>
      <c r="L70" s="27">
        <f>'[22]เย็น '!K70+'[22]เช้า '!K70+[22]บ่าย!K70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'[22]เย็น '!D71+'[22]เช้า '!D71+[22]บ่าย!D71</f>
        <v>0</v>
      </c>
      <c r="E71" s="27">
        <f>'[22]เย็น '!E71+'[22]เช้า '!E71+[22]บ่าย!E71</f>
        <v>0</v>
      </c>
      <c r="F71" s="27">
        <f>'[22]เย็น '!F71+'[22]เช้า '!F71+[22]บ่าย!F71</f>
        <v>0</v>
      </c>
      <c r="G71" s="27">
        <f>'[22]เย็น '!G71+'[22]เช้า '!G71+[22]บ่าย!G71</f>
        <v>0</v>
      </c>
      <c r="H71" s="27">
        <f>'[22]เย็น '!H71+'[22]เช้า '!H71+[22]บ่าย!H71</f>
        <v>0</v>
      </c>
      <c r="I71" s="27">
        <f>'[22]เย็น '!I71+'[22]เช้า '!I71+[22]บ่าย!I71</f>
        <v>0</v>
      </c>
      <c r="J71" s="27">
        <f t="shared" si="0"/>
        <v>0</v>
      </c>
      <c r="K71" s="27">
        <f>'[22]เย็น '!J71+'[22]เช้า '!J71+[22]บ่าย!J71</f>
        <v>0</v>
      </c>
      <c r="L71" s="27">
        <f>'[22]เย็น '!K71+'[22]เช้า '!K71+[22]บ่าย!K71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'[22]เย็น '!D72+'[22]เช้า '!D72+[22]บ่าย!D72</f>
        <v>0</v>
      </c>
      <c r="E72" s="27">
        <f>'[22]เย็น '!E72+'[22]เช้า '!E72+[22]บ่าย!E72</f>
        <v>0</v>
      </c>
      <c r="F72" s="27">
        <f>'[22]เย็น '!F72+'[22]เช้า '!F72+[22]บ่าย!F72</f>
        <v>0</v>
      </c>
      <c r="G72" s="27">
        <f>'[22]เย็น '!G72+'[22]เช้า '!G72+[22]บ่าย!G72</f>
        <v>0</v>
      </c>
      <c r="H72" s="27">
        <f>'[22]เย็น '!H72+'[22]เช้า '!H72+[22]บ่าย!H72</f>
        <v>0</v>
      </c>
      <c r="I72" s="27">
        <f>'[22]เย็น '!I72+'[22]เช้า '!I72+[22]บ่าย!I72</f>
        <v>0</v>
      </c>
      <c r="J72" s="27">
        <f t="shared" ref="J72:J135" si="4">+G72+H72+I72</f>
        <v>0</v>
      </c>
      <c r="K72" s="27">
        <f>'[22]เย็น '!J72+'[22]เช้า '!J72+[22]บ่าย!J72</f>
        <v>0</v>
      </c>
      <c r="L72" s="27">
        <f>'[22]เย็น '!K72+'[22]เช้า '!K72+[22]บ่าย!K72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'[22]เย็น '!D73+'[22]เช้า '!D73+[22]บ่าย!D73</f>
        <v>0</v>
      </c>
      <c r="E73" s="27">
        <f>'[22]เย็น '!E73+'[22]เช้า '!E73+[22]บ่าย!E73</f>
        <v>0</v>
      </c>
      <c r="F73" s="27">
        <f>'[22]เย็น '!F73+'[22]เช้า '!F73+[22]บ่าย!F73</f>
        <v>0</v>
      </c>
      <c r="G73" s="27">
        <f>'[22]เย็น '!G73+'[22]เช้า '!G73+[22]บ่าย!G73</f>
        <v>0</v>
      </c>
      <c r="H73" s="27">
        <f>'[22]เย็น '!H73+'[22]เช้า '!H73+[22]บ่าย!H73</f>
        <v>0</v>
      </c>
      <c r="I73" s="27">
        <f>'[22]เย็น '!I73+'[22]เช้า '!I73+[22]บ่าย!I73</f>
        <v>0</v>
      </c>
      <c r="J73" s="27">
        <f t="shared" si="4"/>
        <v>0</v>
      </c>
      <c r="K73" s="27">
        <f>'[22]เย็น '!J73+'[22]เช้า '!J73+[22]บ่าย!J73</f>
        <v>0</v>
      </c>
      <c r="L73" s="27">
        <f>'[22]เย็น '!K73+'[22]เช้า '!K73+[22]บ่าย!K73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'[22]เย็น '!D74+'[22]เช้า '!D74+[22]บ่าย!D74</f>
        <v>0</v>
      </c>
      <c r="E74" s="27">
        <f>'[22]เย็น '!E74+'[22]เช้า '!E74+[22]บ่าย!E74</f>
        <v>0</v>
      </c>
      <c r="F74" s="27">
        <f>'[22]เย็น '!F74+'[22]เช้า '!F74+[22]บ่าย!F74</f>
        <v>0</v>
      </c>
      <c r="G74" s="27">
        <f>'[22]เย็น '!G74+'[22]เช้า '!G74+[22]บ่าย!G74</f>
        <v>0</v>
      </c>
      <c r="H74" s="27">
        <f>'[22]เย็น '!H74+'[22]เช้า '!H74+[22]บ่าย!H74</f>
        <v>0</v>
      </c>
      <c r="I74" s="27">
        <f>'[22]เย็น '!I74+'[22]เช้า '!I74+[22]บ่าย!I74</f>
        <v>0</v>
      </c>
      <c r="J74" s="27">
        <f t="shared" si="4"/>
        <v>0</v>
      </c>
      <c r="K74" s="27">
        <f>'[22]เย็น '!J74+'[22]เช้า '!J74+[22]บ่าย!J74</f>
        <v>0</v>
      </c>
      <c r="L74" s="27">
        <f>'[22]เย็น '!K74+'[22]เช้า '!K74+[22]บ่าย!K74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'[22]เย็น '!D75+'[22]เช้า '!D75+[22]บ่าย!D75</f>
        <v>0</v>
      </c>
      <c r="E75" s="27">
        <f>'[22]เย็น '!E75+'[22]เช้า '!E75+[22]บ่าย!E75</f>
        <v>0</v>
      </c>
      <c r="F75" s="27">
        <f>'[22]เย็น '!F75+'[22]เช้า '!F75+[22]บ่าย!F75</f>
        <v>0</v>
      </c>
      <c r="G75" s="27">
        <f>'[22]เย็น '!G75+'[22]เช้า '!G75+[22]บ่าย!G75</f>
        <v>0</v>
      </c>
      <c r="H75" s="27">
        <f>'[22]เย็น '!H75+'[22]เช้า '!H75+[22]บ่าย!H75</f>
        <v>0</v>
      </c>
      <c r="I75" s="27">
        <f>'[22]เย็น '!I75+'[22]เช้า '!I75+[22]บ่าย!I75</f>
        <v>0</v>
      </c>
      <c r="J75" s="27">
        <f t="shared" si="4"/>
        <v>0</v>
      </c>
      <c r="K75" s="27">
        <f>'[22]เย็น '!J75+'[22]เช้า '!J75+[22]บ่าย!J75</f>
        <v>0</v>
      </c>
      <c r="L75" s="27">
        <f>'[22]เย็น '!K75+'[22]เช้า '!K75+[22]บ่าย!K75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'[22]เย็น '!D76+'[22]เช้า '!D76+[22]บ่าย!D76</f>
        <v>0</v>
      </c>
      <c r="E76" s="27">
        <f>'[22]เย็น '!E76+'[22]เช้า '!E76+[22]บ่าย!E76</f>
        <v>0</v>
      </c>
      <c r="F76" s="27">
        <f>'[22]เย็น '!F76+'[22]เช้า '!F76+[22]บ่าย!F76</f>
        <v>0</v>
      </c>
      <c r="G76" s="27">
        <f>'[22]เย็น '!G76+'[22]เช้า '!G76+[22]บ่าย!G76</f>
        <v>0</v>
      </c>
      <c r="H76" s="27">
        <f>'[22]เย็น '!H76+'[22]เช้า '!H76+[22]บ่าย!H76</f>
        <v>0</v>
      </c>
      <c r="I76" s="27">
        <f>'[22]เย็น '!I76+'[22]เช้า '!I76+[22]บ่าย!I76</f>
        <v>0</v>
      </c>
      <c r="J76" s="27">
        <f t="shared" si="4"/>
        <v>0</v>
      </c>
      <c r="K76" s="27">
        <f>'[22]เย็น '!J76+'[22]เช้า '!J76+[22]บ่าย!J76</f>
        <v>0</v>
      </c>
      <c r="L76" s="27">
        <f>'[22]เย็น '!K76+'[22]เช้า '!K76+[22]บ่าย!K76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'[22]เย็น '!D79+'[22]เช้า '!D79+[22]บ่าย!D79</f>
        <v>0</v>
      </c>
      <c r="E79" s="27">
        <f>'[22]เย็น '!E79+'[22]เช้า '!E79+[22]บ่าย!E79</f>
        <v>0</v>
      </c>
      <c r="F79" s="27">
        <f>'[22]เย็น '!F79+'[22]เช้า '!F79+[22]บ่าย!F79</f>
        <v>0</v>
      </c>
      <c r="G79" s="27">
        <f>'[22]เย็น '!G79+'[22]เช้า '!G79+[22]บ่าย!G79</f>
        <v>0</v>
      </c>
      <c r="H79" s="27">
        <f>'[22]เย็น '!H79+'[22]เช้า '!H79+[22]บ่าย!H79</f>
        <v>0</v>
      </c>
      <c r="I79" s="27">
        <f>'[22]เย็น '!I79+'[22]เช้า '!I79+[22]บ่าย!I79</f>
        <v>0</v>
      </c>
      <c r="J79" s="27">
        <f t="shared" si="4"/>
        <v>0</v>
      </c>
      <c r="K79" s="27">
        <f>'[22]เย็น '!J79+'[22]เช้า '!J79+[22]บ่าย!J79</f>
        <v>0</v>
      </c>
      <c r="L79" s="27">
        <f>'[22]เย็น '!K79+'[22]เช้า '!K79+[22]บ่าย!K79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'[22]เย็น '!D80+'[22]เช้า '!D80+[22]บ่าย!D80</f>
        <v>0</v>
      </c>
      <c r="E80" s="27">
        <f>'[22]เย็น '!E80+'[22]เช้า '!E80+[22]บ่าย!E80</f>
        <v>0</v>
      </c>
      <c r="F80" s="27">
        <f>'[22]เย็น '!F80+'[22]เช้า '!F80+[22]บ่าย!F80</f>
        <v>0</v>
      </c>
      <c r="G80" s="27">
        <f>'[22]เย็น '!G80+'[22]เช้า '!G80+[22]บ่าย!G80</f>
        <v>0</v>
      </c>
      <c r="H80" s="27">
        <f>'[22]เย็น '!H80+'[22]เช้า '!H80+[22]บ่าย!H80</f>
        <v>0</v>
      </c>
      <c r="I80" s="27">
        <f>'[22]เย็น '!I80+'[22]เช้า '!I80+[22]บ่าย!I80</f>
        <v>0</v>
      </c>
      <c r="J80" s="27">
        <f t="shared" si="4"/>
        <v>0</v>
      </c>
      <c r="K80" s="27">
        <f>'[22]เย็น '!J80+'[22]เช้า '!J80+[22]บ่าย!J80</f>
        <v>0</v>
      </c>
      <c r="L80" s="27">
        <f>'[22]เย็น '!K80+'[22]เช้า '!K80+[22]บ่าย!K80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'[22]เย็น '!D81+'[22]เช้า '!D81+[22]บ่าย!D81</f>
        <v>0</v>
      </c>
      <c r="E81" s="27">
        <f>'[22]เย็น '!E81+'[22]เช้า '!E81+[22]บ่าย!E81</f>
        <v>0</v>
      </c>
      <c r="F81" s="27">
        <f>'[22]เย็น '!F81+'[22]เช้า '!F81+[22]บ่าย!F81</f>
        <v>0</v>
      </c>
      <c r="G81" s="27">
        <f>'[22]เย็น '!G81+'[22]เช้า '!G81+[22]บ่าย!G81</f>
        <v>0</v>
      </c>
      <c r="H81" s="27">
        <f>'[22]เย็น '!H81+'[22]เช้า '!H81+[22]บ่าย!H81</f>
        <v>0</v>
      </c>
      <c r="I81" s="27">
        <f>'[22]เย็น '!I81+'[22]เช้า '!I81+[22]บ่าย!I81</f>
        <v>0</v>
      </c>
      <c r="J81" s="27">
        <f t="shared" si="4"/>
        <v>0</v>
      </c>
      <c r="K81" s="27">
        <f>'[22]เย็น '!J81+'[22]เช้า '!J81+[22]บ่าย!J81</f>
        <v>0</v>
      </c>
      <c r="L81" s="27">
        <f>'[22]เย็น '!K81+'[22]เช้า '!K81+[22]บ่าย!K81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'[22]เย็น '!D82+'[22]เช้า '!D82+[22]บ่าย!D82</f>
        <v>0</v>
      </c>
      <c r="E82" s="27">
        <f>'[22]เย็น '!E82+'[22]เช้า '!E82+[22]บ่าย!E82</f>
        <v>0</v>
      </c>
      <c r="F82" s="27">
        <f>'[22]เย็น '!F82+'[22]เช้า '!F82+[22]บ่าย!F82</f>
        <v>0</v>
      </c>
      <c r="G82" s="27">
        <f>'[22]เย็น '!G82+'[22]เช้า '!G82+[22]บ่าย!G82</f>
        <v>0</v>
      </c>
      <c r="H82" s="27">
        <f>'[22]เย็น '!H82+'[22]เช้า '!H82+[22]บ่าย!H82</f>
        <v>0</v>
      </c>
      <c r="I82" s="27">
        <f>'[22]เย็น '!I82+'[22]เช้า '!I82+[22]บ่าย!I82</f>
        <v>0</v>
      </c>
      <c r="J82" s="27">
        <f t="shared" si="4"/>
        <v>0</v>
      </c>
      <c r="K82" s="27">
        <f>'[22]เย็น '!J82+'[22]เช้า '!J82+[22]บ่าย!J82</f>
        <v>0</v>
      </c>
      <c r="L82" s="27">
        <f>'[22]เย็น '!K82+'[22]เช้า '!K82+[22]บ่าย!K82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'[22]เย็น '!D83+'[22]เช้า '!D83+[22]บ่าย!D83</f>
        <v>0</v>
      </c>
      <c r="E83" s="27">
        <f>'[22]เย็น '!E83+'[22]เช้า '!E83+[22]บ่าย!E83</f>
        <v>0</v>
      </c>
      <c r="F83" s="27">
        <f>'[22]เย็น '!F83+'[22]เช้า '!F83+[22]บ่าย!F83</f>
        <v>0</v>
      </c>
      <c r="G83" s="27">
        <f>'[22]เย็น '!G83+'[22]เช้า '!G83+[22]บ่าย!G83</f>
        <v>0</v>
      </c>
      <c r="H83" s="27">
        <f>'[22]เย็น '!H83+'[22]เช้า '!H83+[22]บ่าย!H83</f>
        <v>0</v>
      </c>
      <c r="I83" s="27">
        <f>'[22]เย็น '!I83+'[22]เช้า '!I83+[22]บ่าย!I83</f>
        <v>0</v>
      </c>
      <c r="J83" s="27">
        <f t="shared" si="4"/>
        <v>0</v>
      </c>
      <c r="K83" s="27">
        <f>'[22]เย็น '!J83+'[22]เช้า '!J83+[22]บ่าย!J83</f>
        <v>0</v>
      </c>
      <c r="L83" s="27">
        <f>'[22]เย็น '!K83+'[22]เช้า '!K83+[22]บ่าย!K83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'[22]เย็น '!D84+'[22]เช้า '!D84+[22]บ่าย!D84</f>
        <v>0</v>
      </c>
      <c r="E84" s="27">
        <f>'[22]เย็น '!E84+'[22]เช้า '!E84+[22]บ่าย!E84</f>
        <v>0</v>
      </c>
      <c r="F84" s="27">
        <f>'[22]เย็น '!F84+'[22]เช้า '!F84+[22]บ่าย!F84</f>
        <v>0</v>
      </c>
      <c r="G84" s="27">
        <f>'[22]เย็น '!G84+'[22]เช้า '!G84+[22]บ่าย!G84</f>
        <v>0</v>
      </c>
      <c r="H84" s="27">
        <f>'[22]เย็น '!H84+'[22]เช้า '!H84+[22]บ่าย!H84</f>
        <v>0</v>
      </c>
      <c r="I84" s="27">
        <f>'[22]เย็น '!I84+'[22]เช้า '!I84+[22]บ่าย!I84</f>
        <v>0</v>
      </c>
      <c r="J84" s="27">
        <f t="shared" si="4"/>
        <v>0</v>
      </c>
      <c r="K84" s="27">
        <f>'[22]เย็น '!J84+'[22]เช้า '!J84+[22]บ่าย!J84</f>
        <v>0</v>
      </c>
      <c r="L84" s="27">
        <f>'[22]เย็น '!K84+'[22]เช้า '!K84+[22]บ่าย!K84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'[22]เย็น '!D85+'[22]เช้า '!D85+[22]บ่าย!D85</f>
        <v>0</v>
      </c>
      <c r="E85" s="27">
        <f>'[22]เย็น '!E85+'[22]เช้า '!E85+[22]บ่าย!E85</f>
        <v>0</v>
      </c>
      <c r="F85" s="27">
        <f>'[22]เย็น '!F85+'[22]เช้า '!F85+[22]บ่าย!F85</f>
        <v>0</v>
      </c>
      <c r="G85" s="27">
        <f>'[22]เย็น '!G85+'[22]เช้า '!G85+[22]บ่าย!G85</f>
        <v>0</v>
      </c>
      <c r="H85" s="27">
        <f>'[22]เย็น '!H85+'[22]เช้า '!H85+[22]บ่าย!H85</f>
        <v>0</v>
      </c>
      <c r="I85" s="27">
        <f>'[22]เย็น '!I85+'[22]เช้า '!I85+[22]บ่าย!I85</f>
        <v>0</v>
      </c>
      <c r="J85" s="27">
        <f t="shared" si="4"/>
        <v>0</v>
      </c>
      <c r="K85" s="27">
        <f>'[22]เย็น '!J85+'[22]เช้า '!J85+[22]บ่าย!J85</f>
        <v>0</v>
      </c>
      <c r="L85" s="27">
        <f>'[22]เย็น '!K85+'[22]เช้า '!K85+[22]บ่าย!K85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'[22]เย็น '!D86+'[22]เช้า '!D86+[22]บ่าย!D86</f>
        <v>0</v>
      </c>
      <c r="E86" s="27">
        <f>'[22]เย็น '!E86+'[22]เช้า '!E86+[22]บ่าย!E86</f>
        <v>0</v>
      </c>
      <c r="F86" s="27">
        <f>'[22]เย็น '!F86+'[22]เช้า '!F86+[22]บ่าย!F86</f>
        <v>0</v>
      </c>
      <c r="G86" s="27">
        <f>'[22]เย็น '!G86+'[22]เช้า '!G86+[22]บ่าย!G86</f>
        <v>0</v>
      </c>
      <c r="H86" s="27">
        <f>'[22]เย็น '!H86+'[22]เช้า '!H86+[22]บ่าย!H86</f>
        <v>0</v>
      </c>
      <c r="I86" s="27">
        <f>'[22]เย็น '!I86+'[22]เช้า '!I86+[22]บ่าย!I86</f>
        <v>0</v>
      </c>
      <c r="J86" s="27">
        <f t="shared" si="4"/>
        <v>0</v>
      </c>
      <c r="K86" s="27">
        <f>'[22]เย็น '!J86+'[22]เช้า '!J86+[22]บ่าย!J86</f>
        <v>0</v>
      </c>
      <c r="L86" s="27">
        <f>'[22]เย็น '!K86+'[22]เช้า '!K86+[22]บ่าย!K86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'[22]เย็น '!D87+'[22]เช้า '!D87+[22]บ่าย!D87</f>
        <v>0</v>
      </c>
      <c r="E87" s="27">
        <f>'[22]เย็น '!E87+'[22]เช้า '!E87+[22]บ่าย!E87</f>
        <v>0</v>
      </c>
      <c r="F87" s="27">
        <f>'[22]เย็น '!F87+'[22]เช้า '!F87+[22]บ่าย!F87</f>
        <v>0</v>
      </c>
      <c r="G87" s="27">
        <f>'[22]เย็น '!G87+'[22]เช้า '!G87+[22]บ่าย!G87</f>
        <v>12</v>
      </c>
      <c r="H87" s="27">
        <f>'[22]เย็น '!H87+'[22]เช้า '!H87+[22]บ่าย!H87</f>
        <v>0</v>
      </c>
      <c r="I87" s="27">
        <f>'[22]เย็น '!I87+'[22]เช้า '!I87+[22]บ่าย!I87</f>
        <v>0</v>
      </c>
      <c r="J87" s="27">
        <f t="shared" si="4"/>
        <v>12</v>
      </c>
      <c r="K87" s="27">
        <f>'[22]เย็น '!J87+'[22]เช้า '!J87+[22]บ่าย!J87</f>
        <v>0</v>
      </c>
      <c r="L87" s="27">
        <f>'[22]เย็น '!K87+'[22]เช้า '!K87+[22]บ่าย!K87</f>
        <v>0</v>
      </c>
      <c r="M87" s="28">
        <f t="shared" si="5"/>
        <v>12</v>
      </c>
      <c r="N87" s="21"/>
      <c r="O87" s="21">
        <v>12</v>
      </c>
      <c r="P87" s="21"/>
      <c r="Q87" s="21"/>
      <c r="R87" s="29">
        <f t="shared" si="6"/>
        <v>0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'[22]เย็น '!D90+'[22]เช้า '!D90+[22]บ่าย!D90</f>
        <v>3</v>
      </c>
      <c r="E90" s="27">
        <f>'[22]เย็น '!E90+'[22]เช้า '!E90+[22]บ่าย!E90</f>
        <v>1</v>
      </c>
      <c r="F90" s="27">
        <f>'[22]เย็น '!F90+'[22]เช้า '!F90+[22]บ่าย!F90</f>
        <v>2</v>
      </c>
      <c r="G90" s="27">
        <f>'[22]เย็น '!G90+'[22]เช้า '!G90+[22]บ่าย!G90</f>
        <v>20</v>
      </c>
      <c r="H90" s="27">
        <f>'[22]เย็น '!H90+'[22]เช้า '!H90+[22]บ่าย!H90</f>
        <v>0</v>
      </c>
      <c r="I90" s="27">
        <f>'[22]เย็น '!I90+'[22]เช้า '!I90+[22]บ่าย!I90</f>
        <v>0</v>
      </c>
      <c r="J90" s="27">
        <f t="shared" si="4"/>
        <v>20</v>
      </c>
      <c r="K90" s="27">
        <f>'[22]เย็น '!J90+'[22]เช้า '!J90+[22]บ่าย!J90</f>
        <v>0</v>
      </c>
      <c r="L90" s="27">
        <f>'[22]เย็น '!K90+'[22]เช้า '!K90+[22]บ่าย!K90</f>
        <v>0</v>
      </c>
      <c r="M90" s="28">
        <f t="shared" si="5"/>
        <v>26</v>
      </c>
      <c r="N90" s="21">
        <v>14</v>
      </c>
      <c r="O90" s="21">
        <v>6</v>
      </c>
      <c r="P90" s="21"/>
      <c r="Q90" s="21"/>
      <c r="R90" s="29">
        <f t="shared" ref="R90:R99" si="7">(N90+O90+P90+Q90)-M90</f>
        <v>-6</v>
      </c>
    </row>
    <row r="91" spans="2:18" x14ac:dyDescent="0.25">
      <c r="B91" s="21">
        <v>1112011</v>
      </c>
      <c r="C91" s="37" t="s">
        <v>131</v>
      </c>
      <c r="D91" s="27">
        <f>'[22]เย็น '!D91+'[22]เช้า '!D91+[22]บ่าย!D91</f>
        <v>3</v>
      </c>
      <c r="E91" s="27">
        <f>'[22]เย็น '!E91+'[22]เช้า '!E91+[22]บ่าย!E91</f>
        <v>2</v>
      </c>
      <c r="F91" s="27">
        <f>'[22]เย็น '!F91+'[22]เช้า '!F91+[22]บ่าย!F91</f>
        <v>2</v>
      </c>
      <c r="G91" s="27">
        <f>'[22]เย็น '!G91+'[22]เช้า '!G91+[22]บ่าย!G91</f>
        <v>22</v>
      </c>
      <c r="H91" s="27">
        <f>'[22]เย็น '!H91+'[22]เช้า '!H91+[22]บ่าย!H91</f>
        <v>0</v>
      </c>
      <c r="I91" s="27">
        <f>'[22]เย็น '!I91+'[22]เช้า '!I91+[22]บ่าย!I91</f>
        <v>0</v>
      </c>
      <c r="J91" s="27">
        <f t="shared" si="4"/>
        <v>22</v>
      </c>
      <c r="K91" s="27">
        <f>'[22]เย็น '!J91+'[22]เช้า '!J91+[22]บ่าย!J91</f>
        <v>0</v>
      </c>
      <c r="L91" s="27">
        <f>'[22]เย็น '!K91+'[22]เช้า '!K91+[22]บ่าย!K91</f>
        <v>0</v>
      </c>
      <c r="M91" s="28">
        <f t="shared" si="5"/>
        <v>29</v>
      </c>
      <c r="N91" s="21">
        <v>8</v>
      </c>
      <c r="O91" s="21">
        <v>18</v>
      </c>
      <c r="P91" s="21"/>
      <c r="Q91" s="21"/>
      <c r="R91" s="29">
        <f t="shared" si="7"/>
        <v>-3</v>
      </c>
    </row>
    <row r="92" spans="2:18" x14ac:dyDescent="0.25">
      <c r="B92" s="21">
        <v>1112003</v>
      </c>
      <c r="C92" s="37" t="s">
        <v>132</v>
      </c>
      <c r="D92" s="27">
        <f>'[22]เย็น '!D92+'[22]เช้า '!D92+[22]บ่าย!D92</f>
        <v>5</v>
      </c>
      <c r="E92" s="27">
        <f>'[22]เย็น '!E92+'[22]เช้า '!E92+[22]บ่าย!E92</f>
        <v>0</v>
      </c>
      <c r="F92" s="27">
        <f>'[22]เย็น '!F92+'[22]เช้า '!F92+[22]บ่าย!F92</f>
        <v>2</v>
      </c>
      <c r="G92" s="27">
        <f>'[22]เย็น '!G92+'[22]เช้า '!G92+[22]บ่าย!G92</f>
        <v>21</v>
      </c>
      <c r="H92" s="27">
        <f>'[22]เย็น '!H92+'[22]เช้า '!H92+[22]บ่าย!H92</f>
        <v>0</v>
      </c>
      <c r="I92" s="27">
        <f>'[22]เย็น '!I92+'[22]เช้า '!I92+[22]บ่าย!I92</f>
        <v>0</v>
      </c>
      <c r="J92" s="27">
        <f t="shared" si="4"/>
        <v>21</v>
      </c>
      <c r="K92" s="27">
        <f>'[22]เย็น '!J92+'[22]เช้า '!J92+[22]บ่าย!J92</f>
        <v>0</v>
      </c>
      <c r="L92" s="27">
        <f>'[22]เย็น '!K92+'[22]เช้า '!K92+[22]บ่าย!K92</f>
        <v>0</v>
      </c>
      <c r="M92" s="28">
        <f t="shared" si="5"/>
        <v>28</v>
      </c>
      <c r="N92" s="21"/>
      <c r="O92" s="21">
        <v>27</v>
      </c>
      <c r="P92" s="21"/>
      <c r="Q92" s="21"/>
      <c r="R92" s="29">
        <f t="shared" si="7"/>
        <v>-1</v>
      </c>
    </row>
    <row r="93" spans="2:18" x14ac:dyDescent="0.25">
      <c r="B93" s="21">
        <v>1112005</v>
      </c>
      <c r="C93" s="37" t="s">
        <v>133</v>
      </c>
      <c r="D93" s="27">
        <f>'[22]เย็น '!D93+'[22]เช้า '!D93+[22]บ่าย!D93</f>
        <v>1</v>
      </c>
      <c r="E93" s="27">
        <f>'[22]เย็น '!E93+'[22]เช้า '!E93+[22]บ่าย!E93</f>
        <v>0</v>
      </c>
      <c r="F93" s="27">
        <f>'[22]เย็น '!F93+'[22]เช้า '!F93+[22]บ่าย!F93</f>
        <v>0</v>
      </c>
      <c r="G93" s="27">
        <f>'[22]เย็น '!G93+'[22]เช้า '!G93+[22]บ่าย!G93</f>
        <v>14</v>
      </c>
      <c r="H93" s="27">
        <f>'[22]เย็น '!H93+'[22]เช้า '!H93+[22]บ่าย!H93</f>
        <v>0</v>
      </c>
      <c r="I93" s="27">
        <f>'[22]เย็น '!I93+'[22]เช้า '!I93+[22]บ่าย!I93</f>
        <v>0</v>
      </c>
      <c r="J93" s="27">
        <f t="shared" si="4"/>
        <v>14</v>
      </c>
      <c r="K93" s="27">
        <f>'[22]เย็น '!J93+'[22]เช้า '!J93+[22]บ่าย!J93</f>
        <v>0</v>
      </c>
      <c r="L93" s="27">
        <f>'[22]เย็น '!K93+'[22]เช้า '!K93+[22]บ่าย!K93</f>
        <v>0</v>
      </c>
      <c r="M93" s="28">
        <f t="shared" si="5"/>
        <v>15</v>
      </c>
      <c r="N93" s="21">
        <v>11</v>
      </c>
      <c r="O93" s="21"/>
      <c r="P93" s="21"/>
      <c r="Q93" s="21"/>
      <c r="R93" s="29">
        <f t="shared" si="7"/>
        <v>-4</v>
      </c>
    </row>
    <row r="94" spans="2:18" x14ac:dyDescent="0.25">
      <c r="B94" s="21">
        <v>1112007</v>
      </c>
      <c r="C94" s="37" t="s">
        <v>134</v>
      </c>
      <c r="D94" s="27">
        <f>'[22]เย็น '!D94+'[22]เช้า '!D94+[22]บ่าย!D94</f>
        <v>0</v>
      </c>
      <c r="E94" s="27">
        <f>'[22]เย็น '!E94+'[22]เช้า '!E94+[22]บ่าย!E94</f>
        <v>0</v>
      </c>
      <c r="F94" s="27">
        <f>'[22]เย็น '!F94+'[22]เช้า '!F94+[22]บ่าย!F94</f>
        <v>0</v>
      </c>
      <c r="G94" s="27">
        <f>'[22]เย็น '!G94+'[22]เช้า '!G94+[22]บ่าย!G94</f>
        <v>0</v>
      </c>
      <c r="H94" s="27">
        <f>'[22]เย็น '!H94+'[22]เช้า '!H94+[22]บ่าย!H94</f>
        <v>0</v>
      </c>
      <c r="I94" s="27">
        <f>'[22]เย็น '!I94+'[22]เช้า '!I94+[22]บ่าย!I94</f>
        <v>0</v>
      </c>
      <c r="J94" s="27">
        <f t="shared" si="4"/>
        <v>0</v>
      </c>
      <c r="K94" s="27">
        <f>'[22]เย็น '!J94+'[22]เช้า '!J94+[22]บ่าย!J94</f>
        <v>0</v>
      </c>
      <c r="L94" s="27">
        <f>'[22]เย็น '!K94+'[22]เช้า '!K94+[22]บ่าย!K94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'[22]เย็น '!D95+'[22]เช้า '!D95+[22]บ่าย!D95</f>
        <v>0</v>
      </c>
      <c r="E95" s="27">
        <f>'[22]เย็น '!E95+'[22]เช้า '!E95+[22]บ่าย!E95</f>
        <v>0</v>
      </c>
      <c r="F95" s="27">
        <f>'[22]เย็น '!F95+'[22]เช้า '!F95+[22]บ่าย!F95</f>
        <v>0</v>
      </c>
      <c r="G95" s="27">
        <f>'[22]เย็น '!G95+'[22]เช้า '!G95+[22]บ่าย!G95</f>
        <v>0</v>
      </c>
      <c r="H95" s="27">
        <f>'[22]เย็น '!H95+'[22]เช้า '!H95+[22]บ่าย!H95</f>
        <v>0</v>
      </c>
      <c r="I95" s="27">
        <f>'[22]เย็น '!I95+'[22]เช้า '!I95+[22]บ่าย!I95</f>
        <v>0</v>
      </c>
      <c r="J95" s="27">
        <f t="shared" si="4"/>
        <v>0</v>
      </c>
      <c r="K95" s="27">
        <f>'[22]เย็น '!J95+'[22]เช้า '!J95+[22]บ่าย!J95</f>
        <v>0</v>
      </c>
      <c r="L95" s="27">
        <f>'[22]เย็น '!K95+'[22]เช้า '!K95+[22]บ่าย!K95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'[22]เย็น '!D96+'[22]เช้า '!D96+[22]บ่าย!D96</f>
        <v>0</v>
      </c>
      <c r="E96" s="27">
        <f>'[22]เย็น '!E96+'[22]เช้า '!E96+[22]บ่าย!E96</f>
        <v>0</v>
      </c>
      <c r="F96" s="27">
        <f>'[22]เย็น '!F96+'[22]เช้า '!F96+[22]บ่าย!F96</f>
        <v>0</v>
      </c>
      <c r="G96" s="27">
        <f>'[22]เย็น '!G96+'[22]เช้า '!G96+[22]บ่าย!G96</f>
        <v>0</v>
      </c>
      <c r="H96" s="27">
        <f>'[22]เย็น '!H96+'[22]เช้า '!H96+[22]บ่าย!H96</f>
        <v>0</v>
      </c>
      <c r="I96" s="27">
        <f>'[22]เย็น '!I96+'[22]เช้า '!I96+[22]บ่าย!I96</f>
        <v>0</v>
      </c>
      <c r="J96" s="27">
        <f t="shared" si="4"/>
        <v>0</v>
      </c>
      <c r="K96" s="27">
        <f>'[22]เย็น '!J96+'[22]เช้า '!J96+[22]บ่าย!J96</f>
        <v>0</v>
      </c>
      <c r="L96" s="27">
        <f>'[22]เย็น '!K96+'[22]เช้า '!K96+[22]บ่าย!K96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20" x14ac:dyDescent="0.25">
      <c r="B97" s="21">
        <v>1112015</v>
      </c>
      <c r="C97" s="37" t="s">
        <v>137</v>
      </c>
      <c r="D97" s="27">
        <f>'[22]เย็น '!D97+'[22]เช้า '!D97+[22]บ่าย!D97</f>
        <v>0</v>
      </c>
      <c r="E97" s="27">
        <f>'[22]เย็น '!E97+'[22]เช้า '!E97+[22]บ่าย!E97</f>
        <v>0</v>
      </c>
      <c r="F97" s="27">
        <f>'[22]เย็น '!F97+'[22]เช้า '!F97+[22]บ่าย!F97</f>
        <v>0</v>
      </c>
      <c r="G97" s="27">
        <f>'[22]เย็น '!G97+'[22]เช้า '!G97+[22]บ่าย!G97</f>
        <v>0</v>
      </c>
      <c r="H97" s="27">
        <f>'[22]เย็น '!H97+'[22]เช้า '!H97+[22]บ่าย!H97</f>
        <v>0</v>
      </c>
      <c r="I97" s="27">
        <f>'[22]เย็น '!I97+'[22]เช้า '!I97+[22]บ่าย!I97</f>
        <v>0</v>
      </c>
      <c r="J97" s="27">
        <f t="shared" si="4"/>
        <v>0</v>
      </c>
      <c r="K97" s="27">
        <f>'[22]เย็น '!J97+'[22]เช้า '!J97+[22]บ่าย!J97</f>
        <v>0</v>
      </c>
      <c r="L97" s="27">
        <f>'[22]เย็น '!K97+'[22]เช้า '!K97+[22]บ่าย!K97</f>
        <v>0</v>
      </c>
      <c r="M97" s="28">
        <f t="shared" si="5"/>
        <v>0</v>
      </c>
      <c r="N97" s="21"/>
      <c r="O97" s="21"/>
      <c r="P97" s="21"/>
      <c r="Q97" s="21"/>
      <c r="R97" s="29">
        <f t="shared" si="7"/>
        <v>0</v>
      </c>
    </row>
    <row r="98" spans="2:20" x14ac:dyDescent="0.3">
      <c r="B98" s="21">
        <v>1112013</v>
      </c>
      <c r="C98" s="37" t="s">
        <v>138</v>
      </c>
      <c r="D98" s="27">
        <f>'[22]เย็น '!D98+'[22]เช้า '!D98+[22]บ่าย!D98</f>
        <v>0</v>
      </c>
      <c r="E98" s="27">
        <f>'[22]เย็น '!E98+'[22]เช้า '!E98+[22]บ่าย!E98</f>
        <v>0</v>
      </c>
      <c r="F98" s="27">
        <f>'[22]เย็น '!F98+'[22]เช้า '!F98+[22]บ่าย!F98</f>
        <v>0</v>
      </c>
      <c r="G98" s="27">
        <f>'[22]เย็น '!G98+'[22]เช้า '!G98+[22]บ่าย!G98</f>
        <v>0</v>
      </c>
      <c r="H98" s="27">
        <f>'[22]เย็น '!H98+'[22]เช้า '!H98+[22]บ่าย!H98</f>
        <v>0</v>
      </c>
      <c r="I98" s="27">
        <f>'[22]เย็น '!I98+'[22]เช้า '!I98+[22]บ่าย!I98</f>
        <v>0</v>
      </c>
      <c r="J98" s="27">
        <f t="shared" si="4"/>
        <v>0</v>
      </c>
      <c r="K98" s="27">
        <f>'[22]เย็น '!J98+'[22]เช้า '!J98+[22]บ่าย!J98</f>
        <v>0</v>
      </c>
      <c r="L98" s="27">
        <f>'[22]เย็น '!K98+'[22]เช้า '!K98+[22]บ่าย!K98</f>
        <v>0</v>
      </c>
      <c r="M98" s="28">
        <f t="shared" si="5"/>
        <v>0</v>
      </c>
      <c r="N98" s="21">
        <v>27</v>
      </c>
      <c r="O98" s="21"/>
      <c r="P98" s="21"/>
      <c r="Q98" s="21"/>
      <c r="R98" s="29">
        <f t="shared" si="7"/>
        <v>27</v>
      </c>
      <c r="T98" s="97"/>
    </row>
    <row r="99" spans="2:20" x14ac:dyDescent="0.25">
      <c r="B99" s="21">
        <v>1124043</v>
      </c>
      <c r="C99" s="37" t="s">
        <v>139</v>
      </c>
      <c r="D99" s="27">
        <f>[22]บ่าย!D99+'[22]เช้า '!D99+'[22]เย็น '!D99</f>
        <v>0</v>
      </c>
      <c r="E99" s="27">
        <f>[22]บ่าย!E99+'[22]เช้า '!E99+'[22]เย็น '!E99</f>
        <v>0</v>
      </c>
      <c r="F99" s="27">
        <f>[22]บ่าย!F99+'[22]เช้า '!F99+'[22]เย็น '!F99</f>
        <v>0</v>
      </c>
      <c r="G99" s="27">
        <f>[22]บ่าย!G99+'[22]เช้า '!G99+'[22]เย็น '!G99</f>
        <v>0</v>
      </c>
      <c r="H99" s="27">
        <f>[22]บ่าย!H99+'[22]เช้า '!H99+'[22]เย็น '!H99</f>
        <v>0</v>
      </c>
      <c r="I99" s="27">
        <f>[22]บ่าย!I99+'[22]เช้า '!I99+'[22]เย็น '!I99</f>
        <v>0</v>
      </c>
      <c r="J99" s="27">
        <f t="shared" si="4"/>
        <v>0</v>
      </c>
      <c r="K99" s="27">
        <f>[22]บ่าย!J99+'[22]เช้า '!J99+'[22]เย็น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20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>SUM(R90:R99)</f>
        <v>13</v>
      </c>
    </row>
    <row r="101" spans="2:20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20" x14ac:dyDescent="0.25">
      <c r="B102" s="21">
        <v>1112008</v>
      </c>
      <c r="C102" s="37" t="s">
        <v>130</v>
      </c>
      <c r="D102" s="27">
        <f>[22]บ่าย!D102+'[22]เช้า '!D102+'[22]เย็น '!D102</f>
        <v>0</v>
      </c>
      <c r="E102" s="27">
        <f>[22]บ่าย!E102+'[22]เช้า '!E102+'[22]เย็น '!E102</f>
        <v>1</v>
      </c>
      <c r="F102" s="27">
        <f>[22]บ่าย!F102+'[22]เช้า '!F102+'[22]เย็น '!F102</f>
        <v>1</v>
      </c>
      <c r="G102" s="27">
        <f>[22]บ่าย!G102+'[22]เช้า '!G102+'[22]เย็น '!G102</f>
        <v>2</v>
      </c>
      <c r="H102" s="27">
        <f>[22]บ่าย!H102+'[22]เช้า '!H102+'[22]เย็น '!H102</f>
        <v>0</v>
      </c>
      <c r="I102" s="27">
        <f>[22]บ่าย!I102+'[22]เช้า '!I102+'[22]เย็น '!I102</f>
        <v>0</v>
      </c>
      <c r="J102" s="27">
        <f t="shared" si="4"/>
        <v>2</v>
      </c>
      <c r="K102" s="27">
        <f>[22]บ่าย!J102+'[22]เช้า '!J102+'[22]เย็น '!J102</f>
        <v>0</v>
      </c>
      <c r="L102" s="33"/>
      <c r="M102" s="28">
        <f t="shared" si="5"/>
        <v>4</v>
      </c>
      <c r="N102" s="21">
        <v>15</v>
      </c>
      <c r="O102" s="21">
        <v>10</v>
      </c>
      <c r="P102" s="21"/>
      <c r="Q102" s="21"/>
      <c r="R102" s="29">
        <f t="shared" ref="R102:R111" si="8">(N102+O102+P102+Q102)-M102</f>
        <v>21</v>
      </c>
    </row>
    <row r="103" spans="2:20" x14ac:dyDescent="0.25">
      <c r="B103" s="21">
        <v>1112010</v>
      </c>
      <c r="C103" s="37" t="s">
        <v>131</v>
      </c>
      <c r="D103" s="27">
        <f>[22]บ่าย!D103+'[22]เช้า '!D103+'[22]เย็น '!D103</f>
        <v>0</v>
      </c>
      <c r="E103" s="27">
        <f>[22]บ่าย!E103+'[22]เช้า '!E103+'[22]เย็น '!E103</f>
        <v>0</v>
      </c>
      <c r="F103" s="27">
        <f>[22]บ่าย!F103+'[22]เช้า '!F103+'[22]เย็น '!F103</f>
        <v>1</v>
      </c>
      <c r="G103" s="27">
        <f>[22]บ่าย!G103+'[22]เช้า '!G103+'[22]เย็น '!G103</f>
        <v>1</v>
      </c>
      <c r="H103" s="27">
        <f>[22]บ่าย!H103+'[22]เช้า '!H103+'[22]เย็น '!H103</f>
        <v>0</v>
      </c>
      <c r="I103" s="27">
        <f>[22]บ่าย!I103+'[22]เช้า '!I103+'[22]เย็น '!I103</f>
        <v>0</v>
      </c>
      <c r="J103" s="27">
        <f t="shared" si="4"/>
        <v>1</v>
      </c>
      <c r="K103" s="27">
        <f>[22]บ่าย!J103+'[22]เช้า '!J103+'[22]เย็น '!J103</f>
        <v>0</v>
      </c>
      <c r="L103" s="33"/>
      <c r="M103" s="28">
        <f t="shared" si="5"/>
        <v>2</v>
      </c>
      <c r="N103" s="21">
        <v>20</v>
      </c>
      <c r="O103" s="21">
        <v>12</v>
      </c>
      <c r="P103" s="21"/>
      <c r="Q103" s="21"/>
      <c r="R103" s="29">
        <f t="shared" si="8"/>
        <v>30</v>
      </c>
    </row>
    <row r="104" spans="2:20" x14ac:dyDescent="0.25">
      <c r="B104" s="21">
        <v>1112002</v>
      </c>
      <c r="C104" s="37" t="s">
        <v>132</v>
      </c>
      <c r="D104" s="27">
        <f>[22]บ่าย!D104+'[22]เช้า '!D104+'[22]เย็น '!D104</f>
        <v>0</v>
      </c>
      <c r="E104" s="27">
        <f>[22]บ่าย!E104+'[22]เช้า '!E104+'[22]เย็น '!E104</f>
        <v>0</v>
      </c>
      <c r="F104" s="27">
        <f>[22]บ่าย!F104+'[22]เช้า '!F104+'[22]เย็น '!F104</f>
        <v>1</v>
      </c>
      <c r="G104" s="27">
        <f>[22]บ่าย!G104+'[22]เช้า '!G104+'[22]เย็น '!G104</f>
        <v>1</v>
      </c>
      <c r="H104" s="27">
        <f>[22]บ่าย!H104+'[22]เช้า '!H104+'[22]เย็น '!H104</f>
        <v>0</v>
      </c>
      <c r="I104" s="27">
        <f>[22]บ่าย!I104+'[22]เช้า '!I104+'[22]เย็น '!I104</f>
        <v>0</v>
      </c>
      <c r="J104" s="27">
        <f t="shared" si="4"/>
        <v>1</v>
      </c>
      <c r="K104" s="27">
        <f>[22]บ่าย!J104+'[22]เช้า '!J104+'[22]เย็น '!J104</f>
        <v>0</v>
      </c>
      <c r="L104" s="33"/>
      <c r="M104" s="28">
        <f t="shared" si="5"/>
        <v>2</v>
      </c>
      <c r="N104" s="21">
        <v>3</v>
      </c>
      <c r="O104" s="21"/>
      <c r="P104" s="21"/>
      <c r="Q104" s="21"/>
      <c r="R104" s="29">
        <f t="shared" si="8"/>
        <v>1</v>
      </c>
    </row>
    <row r="105" spans="2:20" x14ac:dyDescent="0.25">
      <c r="B105" s="21">
        <v>1112004</v>
      </c>
      <c r="C105" s="37" t="s">
        <v>133</v>
      </c>
      <c r="D105" s="27">
        <f>[22]บ่าย!D105+'[22]เช้า '!D105+'[22]เย็น '!D105</f>
        <v>0</v>
      </c>
      <c r="E105" s="27">
        <f>[22]บ่าย!E105+'[22]เช้า '!E105+'[22]เย็น '!E105</f>
        <v>0</v>
      </c>
      <c r="F105" s="27">
        <f>[22]บ่าย!F105+'[22]เช้า '!F105+'[22]เย็น '!F105</f>
        <v>0</v>
      </c>
      <c r="G105" s="27">
        <f>[22]บ่าย!G105+'[22]เช้า '!G105+'[22]เย็น '!G105</f>
        <v>1</v>
      </c>
      <c r="H105" s="27">
        <f>[22]บ่าย!H105+'[22]เช้า '!H105+'[22]เย็น '!H105</f>
        <v>0</v>
      </c>
      <c r="I105" s="27">
        <f>[22]บ่าย!I105+'[22]เช้า '!I105+'[22]เย็น '!I105</f>
        <v>0</v>
      </c>
      <c r="J105" s="27">
        <f t="shared" si="4"/>
        <v>1</v>
      </c>
      <c r="K105" s="27">
        <f>[22]บ่าย!J105+'[22]เช้า '!J105+'[22]เย็น '!J105</f>
        <v>0</v>
      </c>
      <c r="L105" s="33"/>
      <c r="M105" s="28">
        <f t="shared" si="5"/>
        <v>1</v>
      </c>
      <c r="N105" s="21"/>
      <c r="O105" s="21"/>
      <c r="P105" s="21"/>
      <c r="Q105" s="21"/>
      <c r="R105" s="29">
        <f t="shared" si="8"/>
        <v>-1</v>
      </c>
    </row>
    <row r="106" spans="2:20" x14ac:dyDescent="0.25">
      <c r="B106" s="21">
        <v>1112006</v>
      </c>
      <c r="C106" s="37" t="s">
        <v>134</v>
      </c>
      <c r="D106" s="27">
        <f>[22]บ่าย!D106+'[22]เช้า '!D106+'[22]เย็น '!D106</f>
        <v>0</v>
      </c>
      <c r="E106" s="27">
        <f>[22]บ่าย!E106+'[22]เช้า '!E106+'[22]เย็น '!E106</f>
        <v>0</v>
      </c>
      <c r="F106" s="27">
        <f>[22]บ่าย!F106+'[22]เช้า '!F106+'[22]เย็น '!F106</f>
        <v>0</v>
      </c>
      <c r="G106" s="27">
        <f>[22]บ่าย!G106+'[22]เช้า '!G106+'[22]เย็น '!G106</f>
        <v>0</v>
      </c>
      <c r="H106" s="27">
        <f>[22]บ่าย!H106+'[22]เช้า '!H106+'[22]เย็น '!H106</f>
        <v>0</v>
      </c>
      <c r="I106" s="27">
        <f>[22]บ่าย!I106+'[22]เช้า '!I106+'[22]เย็น '!I106</f>
        <v>0</v>
      </c>
      <c r="J106" s="27">
        <f t="shared" si="4"/>
        <v>0</v>
      </c>
      <c r="K106" s="27">
        <f>[22]บ่าย!J106+'[22]เช้า '!J106+'[22]เย็น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20" x14ac:dyDescent="0.25">
      <c r="B107" s="21">
        <v>1112018</v>
      </c>
      <c r="C107" s="37" t="s">
        <v>135</v>
      </c>
      <c r="D107" s="27">
        <f>[22]บ่าย!D107+'[22]เช้า '!D107+'[22]เย็น '!D107</f>
        <v>0</v>
      </c>
      <c r="E107" s="27">
        <f>[22]บ่าย!E107+'[22]เช้า '!E107+'[22]เย็น '!E107</f>
        <v>0</v>
      </c>
      <c r="F107" s="27">
        <f>[22]บ่าย!F107+'[22]เช้า '!F107+'[22]เย็น '!F107</f>
        <v>0</v>
      </c>
      <c r="G107" s="27">
        <f>[22]บ่าย!G107+'[22]เช้า '!G107+'[22]เย็น '!G107</f>
        <v>0</v>
      </c>
      <c r="H107" s="27">
        <f>[22]บ่าย!H107+'[22]เช้า '!H107+'[22]เย็น '!H107</f>
        <v>0</v>
      </c>
      <c r="I107" s="27">
        <f>[22]บ่าย!I107+'[22]เช้า '!I107+'[22]เย็น '!I107</f>
        <v>0</v>
      </c>
      <c r="J107" s="27">
        <f t="shared" si="4"/>
        <v>0</v>
      </c>
      <c r="K107" s="27">
        <f>[22]บ่าย!J107+'[22]เช้า '!J107+'[22]เย็น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20" x14ac:dyDescent="0.25">
      <c r="B108" s="21">
        <v>1112016</v>
      </c>
      <c r="C108" s="37" t="s">
        <v>136</v>
      </c>
      <c r="D108" s="27">
        <f>[22]บ่าย!D108+'[22]เช้า '!D108+'[22]เย็น '!D108</f>
        <v>0</v>
      </c>
      <c r="E108" s="27">
        <f>[22]บ่าย!E108+'[22]เช้า '!E108+'[22]เย็น '!E108</f>
        <v>0</v>
      </c>
      <c r="F108" s="27">
        <f>[22]บ่าย!F108+'[22]เช้า '!F108+'[22]เย็น '!F108</f>
        <v>0</v>
      </c>
      <c r="G108" s="27">
        <f>[22]บ่าย!G108+'[22]เช้า '!G108+'[22]เย็น '!G108</f>
        <v>0</v>
      </c>
      <c r="H108" s="27">
        <f>[22]บ่าย!H108+'[22]เช้า '!H108+'[22]เย็น '!H108</f>
        <v>0</v>
      </c>
      <c r="I108" s="27">
        <f>[22]บ่าย!I108+'[22]เช้า '!I108+'[22]เย็น '!I108</f>
        <v>0</v>
      </c>
      <c r="J108" s="27">
        <f t="shared" si="4"/>
        <v>0</v>
      </c>
      <c r="K108" s="27">
        <f>[22]บ่าย!J108+'[22]เช้า '!J108+'[22]เย็น '!J108</f>
        <v>0</v>
      </c>
      <c r="L108" s="33"/>
      <c r="M108" s="28">
        <f t="shared" si="5"/>
        <v>0</v>
      </c>
      <c r="N108" s="21">
        <v>8</v>
      </c>
      <c r="O108" s="21"/>
      <c r="P108" s="21"/>
      <c r="Q108" s="21"/>
      <c r="R108" s="29">
        <f t="shared" si="8"/>
        <v>8</v>
      </c>
    </row>
    <row r="109" spans="2:20" x14ac:dyDescent="0.25">
      <c r="B109" s="21">
        <v>1112014</v>
      </c>
      <c r="C109" s="37" t="s">
        <v>137</v>
      </c>
      <c r="D109" s="27">
        <f>[22]บ่าย!D109+'[22]เช้า '!D109+'[22]เย็น '!D109</f>
        <v>0</v>
      </c>
      <c r="E109" s="27">
        <f>[22]บ่าย!E109+'[22]เช้า '!E109+'[22]เย็น '!E109</f>
        <v>0</v>
      </c>
      <c r="F109" s="27">
        <f>[22]บ่าย!F109+'[22]เช้า '!F109+'[22]เย็น '!F109</f>
        <v>0</v>
      </c>
      <c r="G109" s="27">
        <f>[22]บ่าย!G109+'[22]เช้า '!G109+'[22]เย็น '!G109</f>
        <v>0</v>
      </c>
      <c r="H109" s="27">
        <f>[22]บ่าย!H109+'[22]เช้า '!H109+'[22]เย็น '!H109</f>
        <v>0</v>
      </c>
      <c r="I109" s="27">
        <f>[22]บ่าย!I109+'[22]เช้า '!I109+'[22]เย็น '!I109</f>
        <v>0</v>
      </c>
      <c r="J109" s="27">
        <f t="shared" si="4"/>
        <v>0</v>
      </c>
      <c r="K109" s="27">
        <f>[22]บ่าย!J109+'[22]เช้า '!J109+'[22]เย็น '!J109</f>
        <v>0</v>
      </c>
      <c r="L109" s="33"/>
      <c r="M109" s="28">
        <f t="shared" si="5"/>
        <v>0</v>
      </c>
      <c r="N109" s="21">
        <v>1</v>
      </c>
      <c r="O109" s="21"/>
      <c r="P109" s="21"/>
      <c r="Q109" s="21"/>
      <c r="R109" s="29">
        <f t="shared" si="8"/>
        <v>1</v>
      </c>
    </row>
    <row r="110" spans="2:20" x14ac:dyDescent="0.25">
      <c r="B110" s="21">
        <v>1112012</v>
      </c>
      <c r="C110" s="37" t="s">
        <v>138</v>
      </c>
      <c r="D110" s="27">
        <f>[22]บ่าย!D110+'[22]เช้า '!D110+'[22]เย็น '!D110</f>
        <v>0</v>
      </c>
      <c r="E110" s="27">
        <f>[22]บ่าย!E110+'[22]เช้า '!E110+'[22]เย็น '!E110</f>
        <v>0</v>
      </c>
      <c r="F110" s="27">
        <f>[22]บ่าย!F110+'[22]เช้า '!F110+'[22]เย็น '!F110</f>
        <v>0</v>
      </c>
      <c r="G110" s="27">
        <f>[22]บ่าย!G110+'[22]เช้า '!G110+'[22]เย็น '!G110</f>
        <v>1</v>
      </c>
      <c r="H110" s="27">
        <f>[22]บ่าย!H110+'[22]เช้า '!H110+'[22]เย็น '!H110</f>
        <v>0</v>
      </c>
      <c r="I110" s="27">
        <f>[22]บ่าย!I110+'[22]เช้า '!I110+'[22]เย็น '!I110</f>
        <v>0</v>
      </c>
      <c r="J110" s="27">
        <f t="shared" si="4"/>
        <v>1</v>
      </c>
      <c r="K110" s="27">
        <f>[22]บ่าย!J110+'[22]เช้า '!J110+'[22]เย็น '!J110</f>
        <v>0</v>
      </c>
      <c r="L110" s="33"/>
      <c r="M110" s="28">
        <f t="shared" si="5"/>
        <v>1</v>
      </c>
      <c r="N110" s="21">
        <v>-1</v>
      </c>
      <c r="O110" s="21">
        <v>2</v>
      </c>
      <c r="P110" s="21"/>
      <c r="Q110" s="21"/>
      <c r="R110" s="29">
        <f t="shared" si="8"/>
        <v>0</v>
      </c>
      <c r="T110" s="32"/>
    </row>
    <row r="111" spans="2:20" x14ac:dyDescent="0.25">
      <c r="B111" s="21"/>
      <c r="C111" s="37" t="s">
        <v>139</v>
      </c>
      <c r="D111" s="27">
        <f>[22]บ่าย!D111+'[22]เช้า '!D111+'[22]เย็น '!D111</f>
        <v>0</v>
      </c>
      <c r="E111" s="27">
        <f>[22]บ่าย!E111+'[22]เช้า '!E111+'[22]เย็น '!E111</f>
        <v>0</v>
      </c>
      <c r="F111" s="27">
        <f>[22]บ่าย!F111+'[22]เช้า '!F111+'[22]เย็น '!F111</f>
        <v>0</v>
      </c>
      <c r="G111" s="27">
        <f>[22]บ่าย!G111+'[22]เช้า '!G111+'[22]เย็น '!G111</f>
        <v>0</v>
      </c>
      <c r="H111" s="27">
        <f>[22]บ่าย!H111+'[22]เช้า '!H111+'[22]เย็น '!H111</f>
        <v>0</v>
      </c>
      <c r="I111" s="27">
        <f>[22]บ่าย!I111+'[22]เช้า '!I111+'[22]เย็น '!I111</f>
        <v>0</v>
      </c>
      <c r="J111" s="27">
        <f t="shared" si="4"/>
        <v>0</v>
      </c>
      <c r="K111" s="27">
        <f>[22]บ่าย!J111+'[22]เช้า '!J111+'[22]เย็น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20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>SUM(R102:R111)</f>
        <v>60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'[22]เย็น '!D114+'[22]เช้า '!D114+[22]บ่าย!D114</f>
        <v>0</v>
      </c>
      <c r="E114" s="27">
        <f>'[22]เย็น '!E114+'[22]เช้า '!E114+[22]บ่าย!E114</f>
        <v>0</v>
      </c>
      <c r="F114" s="27">
        <f>'[22]เย็น '!F114+'[22]เช้า '!F114+[22]บ่าย!F114</f>
        <v>0</v>
      </c>
      <c r="G114" s="27">
        <f>'[22]เย็น '!G114+'[22]เช้า '!G114+[22]บ่าย!G114</f>
        <v>0</v>
      </c>
      <c r="H114" s="27">
        <f>'[22]เย็น '!H114+'[22]เช้า '!H114+[22]บ่าย!H114</f>
        <v>0</v>
      </c>
      <c r="I114" s="27">
        <f>'[22]เย็น '!I114+'[22]เช้า '!I114+[22]บ่าย!I114</f>
        <v>0</v>
      </c>
      <c r="J114" s="27">
        <f t="shared" si="4"/>
        <v>0</v>
      </c>
      <c r="K114" s="27">
        <f>'[22]เย็น '!J114+'[22]เช้า '!J114+[22]บ่าย!J114</f>
        <v>0</v>
      </c>
      <c r="L114" s="27">
        <f>'[22]เย็น '!K114+'[22]เช้า '!K114+[22]บ่าย!K114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'[22]เย็น '!D115+'[22]เช้า '!D115+[22]บ่าย!D115</f>
        <v>4</v>
      </c>
      <c r="E115" s="27">
        <f>'[22]เย็น '!E115+'[22]เช้า '!E115+[22]บ่าย!E115</f>
        <v>0</v>
      </c>
      <c r="F115" s="27">
        <f>'[22]เย็น '!F115+'[22]เช้า '!F115+[22]บ่าย!F115</f>
        <v>0</v>
      </c>
      <c r="G115" s="27">
        <f>'[22]เย็น '!G115+'[22]เช้า '!G115+[22]บ่าย!G115</f>
        <v>4</v>
      </c>
      <c r="H115" s="27">
        <f>'[22]เย็น '!H115+'[22]เช้า '!H115+[22]บ่าย!H115</f>
        <v>0</v>
      </c>
      <c r="I115" s="27">
        <f>'[22]เย็น '!I115+'[22]เช้า '!I115+[22]บ่าย!I115</f>
        <v>0</v>
      </c>
      <c r="J115" s="27">
        <f t="shared" si="4"/>
        <v>4</v>
      </c>
      <c r="K115" s="27">
        <f>'[22]เย็น '!J115+'[22]เช้า '!J115+[22]บ่าย!J115</f>
        <v>0</v>
      </c>
      <c r="L115" s="27">
        <f>'[22]เย็น '!K115+'[22]เช้า '!K115+[22]บ่าย!K115</f>
        <v>0</v>
      </c>
      <c r="M115" s="28">
        <f t="shared" si="5"/>
        <v>8</v>
      </c>
      <c r="N115" s="21">
        <v>40</v>
      </c>
      <c r="O115" s="21">
        <v>8</v>
      </c>
      <c r="P115" s="21"/>
      <c r="Q115" s="21"/>
      <c r="R115" s="29">
        <f t="shared" si="9"/>
        <v>40</v>
      </c>
    </row>
    <row r="116" spans="2:18" x14ac:dyDescent="0.25">
      <c r="B116" s="21">
        <v>1113172</v>
      </c>
      <c r="C116" s="38" t="s">
        <v>36</v>
      </c>
      <c r="D116" s="27">
        <f>'[22]เย็น '!D116+'[22]เช้า '!D116+[22]บ่าย!D116</f>
        <v>4</v>
      </c>
      <c r="E116" s="27">
        <f>'[22]เย็น '!E116+'[22]เช้า '!E116+[22]บ่าย!E116</f>
        <v>0</v>
      </c>
      <c r="F116" s="27">
        <f>'[22]เย็น '!F116+'[22]เช้า '!F116+[22]บ่าย!F116</f>
        <v>0</v>
      </c>
      <c r="G116" s="27">
        <f>'[22]เย็น '!G116+'[22]เช้า '!G116+[22]บ่าย!G116</f>
        <v>1</v>
      </c>
      <c r="H116" s="27">
        <f>'[22]เย็น '!H116+'[22]เช้า '!H116+[22]บ่าย!H116</f>
        <v>0</v>
      </c>
      <c r="I116" s="27">
        <f>'[22]เย็น '!I116+'[22]เช้า '!I116+[22]บ่าย!I116</f>
        <v>0</v>
      </c>
      <c r="J116" s="27">
        <f t="shared" si="4"/>
        <v>1</v>
      </c>
      <c r="K116" s="27">
        <f>'[22]เย็น '!J116+'[22]เช้า '!J116+[22]บ่าย!J116</f>
        <v>0</v>
      </c>
      <c r="L116" s="27">
        <f>'[22]เย็น '!K116+'[22]เช้า '!K116+[22]บ่าย!K116</f>
        <v>0</v>
      </c>
      <c r="M116" s="28">
        <f t="shared" si="5"/>
        <v>5</v>
      </c>
      <c r="N116" s="21">
        <v>20</v>
      </c>
      <c r="O116" s="21">
        <v>13</v>
      </c>
      <c r="P116" s="21"/>
      <c r="Q116" s="21"/>
      <c r="R116" s="29">
        <f t="shared" si="9"/>
        <v>28</v>
      </c>
    </row>
    <row r="117" spans="2:18" x14ac:dyDescent="0.25">
      <c r="B117" s="21">
        <v>1113173</v>
      </c>
      <c r="C117" s="38" t="s">
        <v>37</v>
      </c>
      <c r="D117" s="27">
        <f>'[22]เย็น '!D117+'[22]เช้า '!D117+[22]บ่าย!D117</f>
        <v>0</v>
      </c>
      <c r="E117" s="27">
        <f>'[22]เย็น '!E117+'[22]เช้า '!E117+[22]บ่าย!E117</f>
        <v>0</v>
      </c>
      <c r="F117" s="27">
        <f>'[22]เย็น '!F117+'[22]เช้า '!F117+[22]บ่าย!F117</f>
        <v>0</v>
      </c>
      <c r="G117" s="27">
        <f>'[22]เย็น '!G117+'[22]เช้า '!G117+[22]บ่าย!G117</f>
        <v>0</v>
      </c>
      <c r="H117" s="27">
        <f>'[22]เย็น '!H117+'[22]เช้า '!H117+[22]บ่าย!H117</f>
        <v>0</v>
      </c>
      <c r="I117" s="27">
        <f>'[22]เย็น '!I117+'[22]เช้า '!I117+[22]บ่าย!I117</f>
        <v>0</v>
      </c>
      <c r="J117" s="27">
        <f t="shared" si="4"/>
        <v>0</v>
      </c>
      <c r="K117" s="27">
        <f>'[22]เย็น '!J117+'[22]เช้า '!J117+[22]บ่าย!J117</f>
        <v>0</v>
      </c>
      <c r="L117" s="27">
        <f>'[22]เย็น '!K117+'[22]เช้า '!K117+[22]บ่าย!K117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'[22]เย็น '!D118+'[22]เช้า '!D118+[22]บ่าย!D118</f>
        <v>0</v>
      </c>
      <c r="E118" s="27">
        <f>'[22]เย็น '!E118+'[22]เช้า '!E118+[22]บ่าย!E118</f>
        <v>0</v>
      </c>
      <c r="F118" s="27">
        <f>'[22]เย็น '!F118+'[22]เช้า '!F118+[22]บ่าย!F118</f>
        <v>0</v>
      </c>
      <c r="G118" s="27">
        <f>'[22]เย็น '!G118+'[22]เช้า '!G118+[22]บ่าย!G118</f>
        <v>0</v>
      </c>
      <c r="H118" s="27">
        <f>'[22]เย็น '!H118+'[22]เช้า '!H118+[22]บ่าย!H118</f>
        <v>0</v>
      </c>
      <c r="I118" s="27">
        <f>'[22]เย็น '!I118+'[22]เช้า '!I118+[22]บ่าย!I118</f>
        <v>0</v>
      </c>
      <c r="J118" s="27">
        <f t="shared" si="4"/>
        <v>0</v>
      </c>
      <c r="K118" s="27">
        <f>'[22]เย็น '!J118+'[22]เช้า '!J118+[22]บ่าย!J118</f>
        <v>0</v>
      </c>
      <c r="L118" s="27">
        <f>'[22]เย็น '!K118+'[22]เช้า '!K118+[22]บ่าย!K118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'[22]เย็น '!D119+'[22]เช้า '!D119+[22]บ่าย!D119</f>
        <v>0</v>
      </c>
      <c r="E119" s="27">
        <f>'[22]เย็น '!E119+'[22]เช้า '!E119+[22]บ่าย!E119</f>
        <v>0</v>
      </c>
      <c r="F119" s="27">
        <f>'[22]เย็น '!F119+'[22]เช้า '!F119+[22]บ่าย!F119</f>
        <v>0</v>
      </c>
      <c r="G119" s="27">
        <f>'[22]เย็น '!G119+'[22]เช้า '!G119+[22]บ่าย!G119</f>
        <v>0</v>
      </c>
      <c r="H119" s="27">
        <f>'[22]เย็น '!H119+'[22]เช้า '!H119+[22]บ่าย!H119</f>
        <v>0</v>
      </c>
      <c r="I119" s="27">
        <f>'[22]เย็น '!I119+'[22]เช้า '!I119+[22]บ่าย!I119</f>
        <v>0</v>
      </c>
      <c r="J119" s="27">
        <f t="shared" si="4"/>
        <v>0</v>
      </c>
      <c r="K119" s="27">
        <f>'[22]เย็น '!J119+'[22]เช้า '!J119+[22]บ่าย!J119</f>
        <v>0</v>
      </c>
      <c r="L119" s="27">
        <f>'[22]เย็น '!K119+'[22]เช้า '!K119+[22]บ่าย!K119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'[22]เย็น '!D120+'[22]เช้า '!D120+[22]บ่าย!D120</f>
        <v>0</v>
      </c>
      <c r="E120" s="27">
        <f>'[22]เย็น '!E120+'[22]เช้า '!E120+[22]บ่าย!E120</f>
        <v>0</v>
      </c>
      <c r="F120" s="27">
        <f>'[22]เย็น '!F120+'[22]เช้า '!F120+[22]บ่าย!F120</f>
        <v>2</v>
      </c>
      <c r="G120" s="27">
        <f>'[22]เย็น '!G120+'[22]เช้า '!G120+[22]บ่าย!G120</f>
        <v>0</v>
      </c>
      <c r="H120" s="27">
        <f>'[22]เย็น '!H120+'[22]เช้า '!H120+[22]บ่าย!H120</f>
        <v>0</v>
      </c>
      <c r="I120" s="27">
        <f>'[22]เย็น '!I120+'[22]เช้า '!I120+[22]บ่าย!I120</f>
        <v>0</v>
      </c>
      <c r="J120" s="27">
        <f t="shared" si="4"/>
        <v>0</v>
      </c>
      <c r="K120" s="27">
        <f>'[22]เย็น '!J120+'[22]เช้า '!J120+[22]บ่าย!J120</f>
        <v>0</v>
      </c>
      <c r="L120" s="27">
        <f>'[22]เย็น '!K120+'[22]เช้า '!K120+[22]บ่าย!K120</f>
        <v>5</v>
      </c>
      <c r="M120" s="28">
        <f t="shared" si="5"/>
        <v>7</v>
      </c>
      <c r="N120" s="21">
        <v>5</v>
      </c>
      <c r="O120" s="21">
        <v>57</v>
      </c>
      <c r="P120" s="21"/>
      <c r="Q120" s="21"/>
      <c r="R120" s="29">
        <f t="shared" si="9"/>
        <v>55</v>
      </c>
    </row>
    <row r="121" spans="2:18" x14ac:dyDescent="0.25">
      <c r="B121" s="21">
        <v>1200001</v>
      </c>
      <c r="C121" s="38" t="s">
        <v>41</v>
      </c>
      <c r="D121" s="27">
        <f>'[22]เย็น '!D121+'[22]เช้า '!D121+[22]บ่าย!D121</f>
        <v>50</v>
      </c>
      <c r="E121" s="27">
        <f>'[22]เย็น '!E121+'[22]เช้า '!E121+[22]บ่าย!E121</f>
        <v>0</v>
      </c>
      <c r="F121" s="27">
        <f>'[22]เย็น '!F121+'[22]เช้า '!F121+[22]บ่าย!F121</f>
        <v>0</v>
      </c>
      <c r="G121" s="27">
        <f>'[22]เย็น '!G121+'[22]เช้า '!G121+[22]บ่าย!G121</f>
        <v>0</v>
      </c>
      <c r="H121" s="27">
        <f>'[22]เย็น '!H121+'[22]เช้า '!H121+[22]บ่าย!H121</f>
        <v>0</v>
      </c>
      <c r="I121" s="27">
        <f>'[22]เย็น '!I121+'[22]เช้า '!I121+[22]บ่าย!I121</f>
        <v>0</v>
      </c>
      <c r="J121" s="27">
        <f t="shared" si="4"/>
        <v>0</v>
      </c>
      <c r="K121" s="27">
        <f>'[22]เย็น '!J121+'[22]เช้า '!J121+[22]บ่าย!J121</f>
        <v>0</v>
      </c>
      <c r="L121" s="27">
        <f>'[22]เย็น '!K121+'[22]เช้า '!K121+[22]บ่าย!K121</f>
        <v>5</v>
      </c>
      <c r="M121" s="28">
        <f t="shared" si="5"/>
        <v>55</v>
      </c>
      <c r="N121" s="21">
        <v>5</v>
      </c>
      <c r="O121" s="21">
        <v>77</v>
      </c>
      <c r="P121" s="21"/>
      <c r="Q121" s="21"/>
      <c r="R121" s="29">
        <f t="shared" si="9"/>
        <v>27</v>
      </c>
    </row>
    <row r="122" spans="2:18" x14ac:dyDescent="0.25">
      <c r="B122" s="21">
        <v>1005761</v>
      </c>
      <c r="C122" s="38" t="s">
        <v>42</v>
      </c>
      <c r="D122" s="27">
        <f>'[22]เย็น '!D122+'[22]เช้า '!D122+[22]บ่าย!D122</f>
        <v>0</v>
      </c>
      <c r="E122" s="27">
        <f>'[22]เย็น '!E122+'[22]เช้า '!E122+[22]บ่าย!E122</f>
        <v>0</v>
      </c>
      <c r="F122" s="27">
        <f>'[22]เย็น '!F122+'[22]เช้า '!F122+[22]บ่าย!F122</f>
        <v>0</v>
      </c>
      <c r="G122" s="27">
        <f>'[22]เย็น '!G122+'[22]เช้า '!G122+[22]บ่าย!G122</f>
        <v>0</v>
      </c>
      <c r="H122" s="27">
        <f>'[22]เย็น '!H122+'[22]เช้า '!H122+[22]บ่าย!H122</f>
        <v>0</v>
      </c>
      <c r="I122" s="27">
        <f>'[22]เย็น '!I122+'[22]เช้า '!I122+[22]บ่าย!I122</f>
        <v>0</v>
      </c>
      <c r="J122" s="27">
        <f t="shared" si="4"/>
        <v>0</v>
      </c>
      <c r="K122" s="27">
        <f>'[22]เย็น '!J122+'[22]เช้า '!J122+[22]บ่าย!J122</f>
        <v>0</v>
      </c>
      <c r="L122" s="27">
        <f>'[22]เย็น '!K122+'[22]เช้า '!K122+[22]บ่าย!K122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'[22]เย็น '!D123+'[22]เช้า '!D123+[22]บ่าย!D123</f>
        <v>0</v>
      </c>
      <c r="E123" s="27">
        <f>'[22]เย็น '!E123+'[22]เช้า '!E123+[22]บ่าย!E123</f>
        <v>3</v>
      </c>
      <c r="F123" s="27">
        <f>'[22]เย็น '!F123+'[22]เช้า '!F123+[22]บ่าย!F123</f>
        <v>0</v>
      </c>
      <c r="G123" s="27">
        <f>'[22]เย็น '!G123+'[22]เช้า '!G123+[22]บ่าย!G123</f>
        <v>15</v>
      </c>
      <c r="H123" s="27">
        <f>'[22]เย็น '!H123+'[22]เช้า '!H123+[22]บ่าย!H123</f>
        <v>0</v>
      </c>
      <c r="I123" s="27">
        <f>'[22]เย็น '!I123+'[22]เช้า '!I123+[22]บ่าย!I123</f>
        <v>0</v>
      </c>
      <c r="J123" s="27">
        <f t="shared" si="4"/>
        <v>15</v>
      </c>
      <c r="K123" s="27">
        <f>'[22]เย็น '!J123+'[22]เช้า '!J123+[22]บ่าย!J123</f>
        <v>0</v>
      </c>
      <c r="L123" s="27">
        <f>'[22]เย็น '!K123+'[22]เช้า '!K123+[22]บ่าย!K123</f>
        <v>0</v>
      </c>
      <c r="M123" s="28">
        <f t="shared" si="5"/>
        <v>18</v>
      </c>
      <c r="N123" s="21">
        <v>26</v>
      </c>
      <c r="O123" s="21">
        <v>23</v>
      </c>
      <c r="P123" s="21"/>
      <c r="Q123" s="21"/>
      <c r="R123" s="29">
        <f t="shared" si="9"/>
        <v>31</v>
      </c>
    </row>
    <row r="124" spans="2:18" x14ac:dyDescent="0.25">
      <c r="B124" s="21">
        <v>1114502</v>
      </c>
      <c r="C124" s="38" t="s">
        <v>44</v>
      </c>
      <c r="D124" s="27">
        <f>'[22]เย็น '!D124+'[22]เช้า '!D124+[22]บ่าย!D124</f>
        <v>0</v>
      </c>
      <c r="E124" s="27">
        <f>'[22]เย็น '!E124+'[22]เช้า '!E124+[22]บ่าย!E124</f>
        <v>0</v>
      </c>
      <c r="F124" s="27">
        <f>'[22]เย็น '!F124+'[22]เช้า '!F124+[22]บ่าย!F124</f>
        <v>0</v>
      </c>
      <c r="G124" s="27">
        <f>'[22]เย็น '!G124+'[22]เช้า '!G124+[22]บ่าย!G124</f>
        <v>0</v>
      </c>
      <c r="H124" s="27">
        <f>'[22]เย็น '!H124+'[22]เช้า '!H124+[22]บ่าย!H124</f>
        <v>0</v>
      </c>
      <c r="I124" s="27">
        <f>'[22]เย็น '!I124+'[22]เช้า '!I124+[22]บ่าย!I124</f>
        <v>0</v>
      </c>
      <c r="J124" s="27">
        <f t="shared" si="4"/>
        <v>0</v>
      </c>
      <c r="K124" s="27">
        <f>'[22]เย็น '!J124+'[22]เช้า '!J124+[22]บ่าย!J124</f>
        <v>0</v>
      </c>
      <c r="L124" s="27">
        <f>'[22]เย็น '!K124+'[22]เช้า '!K124+[22]บ่าย!K124</f>
        <v>0</v>
      </c>
      <c r="M124" s="28">
        <f t="shared" si="5"/>
        <v>0</v>
      </c>
      <c r="N124" s="21"/>
      <c r="O124" s="21"/>
      <c r="P124" s="21"/>
      <c r="Q124" s="21"/>
      <c r="R124" s="29">
        <f t="shared" si="9"/>
        <v>0</v>
      </c>
    </row>
    <row r="125" spans="2:18" x14ac:dyDescent="0.25">
      <c r="B125" s="21">
        <v>1114503</v>
      </c>
      <c r="C125" s="38" t="s">
        <v>45</v>
      </c>
      <c r="D125" s="27">
        <f>'[22]เย็น '!D125+'[22]เช้า '!D125+[22]บ่าย!D125</f>
        <v>0</v>
      </c>
      <c r="E125" s="27">
        <f>'[22]เย็น '!E125+'[22]เช้า '!E125+[22]บ่าย!E125</f>
        <v>2</v>
      </c>
      <c r="F125" s="27">
        <f>'[22]เย็น '!F125+'[22]เช้า '!F125+[22]บ่าย!F125</f>
        <v>2</v>
      </c>
      <c r="G125" s="27">
        <f>'[22]เย็น '!G125+'[22]เช้า '!G125+[22]บ่าย!G125</f>
        <v>0</v>
      </c>
      <c r="H125" s="27">
        <f>'[22]เย็น '!H125+'[22]เช้า '!H125+[22]บ่าย!H125</f>
        <v>0</v>
      </c>
      <c r="I125" s="27">
        <f>'[22]เย็น '!I125+'[22]เช้า '!I125+[22]บ่าย!I125</f>
        <v>0</v>
      </c>
      <c r="J125" s="27">
        <f t="shared" si="4"/>
        <v>0</v>
      </c>
      <c r="K125" s="27">
        <f>'[22]เย็น '!J125+'[22]เช้า '!J125+[22]บ่าย!J125</f>
        <v>0</v>
      </c>
      <c r="L125" s="27">
        <f>'[22]เย็น '!K125+'[22]เช้า '!K125+[22]บ่าย!K125</f>
        <v>0</v>
      </c>
      <c r="M125" s="28">
        <f t="shared" si="5"/>
        <v>4</v>
      </c>
      <c r="N125" s="21"/>
      <c r="O125" s="21">
        <v>3</v>
      </c>
      <c r="P125" s="21"/>
      <c r="Q125" s="21"/>
      <c r="R125" s="29">
        <f t="shared" si="9"/>
        <v>-1</v>
      </c>
    </row>
    <row r="126" spans="2:18" x14ac:dyDescent="0.25">
      <c r="B126" s="21">
        <v>1124021</v>
      </c>
      <c r="C126" s="38" t="s">
        <v>46</v>
      </c>
      <c r="D126" s="27">
        <f>'[22]เย็น '!D126+'[22]เช้า '!D126+[22]บ่าย!D126</f>
        <v>24</v>
      </c>
      <c r="E126" s="27">
        <f>'[22]เย็น '!E126+'[22]เช้า '!E126+[22]บ่าย!E126</f>
        <v>21</v>
      </c>
      <c r="F126" s="27">
        <f>'[22]เย็น '!F126+'[22]เช้า '!F126+[22]บ่าย!F126</f>
        <v>34</v>
      </c>
      <c r="G126" s="27">
        <f>'[22]เย็น '!G126+'[22]เช้า '!G126+[22]บ่าย!G126</f>
        <v>0</v>
      </c>
      <c r="H126" s="27">
        <f>'[22]เย็น '!H126+'[22]เช้า '!H126+[22]บ่าย!H126</f>
        <v>0</v>
      </c>
      <c r="I126" s="27">
        <f>'[22]เย็น '!I126+'[22]เช้า '!I126+[22]บ่าย!I126</f>
        <v>0</v>
      </c>
      <c r="J126" s="27">
        <f t="shared" si="4"/>
        <v>0</v>
      </c>
      <c r="K126" s="27">
        <f>'[22]เย็น '!J126+'[22]เช้า '!J126+[22]บ่าย!J126</f>
        <v>0</v>
      </c>
      <c r="L126" s="27">
        <f>'[22]เย็น '!K126+'[22]เช้า '!K126+[22]บ่าย!K126</f>
        <v>0</v>
      </c>
      <c r="M126" s="28">
        <f t="shared" si="5"/>
        <v>79</v>
      </c>
      <c r="N126" s="21">
        <v>61</v>
      </c>
      <c r="O126" s="21">
        <v>3</v>
      </c>
      <c r="P126" s="21"/>
      <c r="Q126" s="21">
        <v>50</v>
      </c>
      <c r="R126" s="29">
        <f t="shared" si="9"/>
        <v>35</v>
      </c>
    </row>
    <row r="127" spans="2:18" x14ac:dyDescent="0.25">
      <c r="B127" s="21">
        <v>1113084</v>
      </c>
      <c r="C127" s="38" t="s">
        <v>47</v>
      </c>
      <c r="D127" s="27">
        <f>'[22]เย็น '!D127+'[22]เช้า '!D127+[22]บ่าย!D127</f>
        <v>0</v>
      </c>
      <c r="E127" s="27">
        <f>'[22]เย็น '!E127+'[22]เช้า '!E127+[22]บ่าย!E127</f>
        <v>0</v>
      </c>
      <c r="F127" s="27">
        <f>'[22]เย็น '!F127+'[22]เช้า '!F127+[22]บ่าย!F127</f>
        <v>0</v>
      </c>
      <c r="G127" s="27">
        <f>'[22]เย็น '!G127+'[22]เช้า '!G127+[22]บ่าย!G127</f>
        <v>0</v>
      </c>
      <c r="H127" s="27">
        <f>'[22]เย็น '!H127+'[22]เช้า '!H127+[22]บ่าย!H127</f>
        <v>0</v>
      </c>
      <c r="I127" s="27">
        <f>'[22]เย็น '!I127+'[22]เช้า '!I127+[22]บ่าย!I127</f>
        <v>0</v>
      </c>
      <c r="J127" s="27">
        <f t="shared" si="4"/>
        <v>0</v>
      </c>
      <c r="K127" s="27">
        <f>'[22]เย็น '!J127+'[22]เช้า '!J127+[22]บ่าย!J127</f>
        <v>0</v>
      </c>
      <c r="L127" s="27">
        <f>'[22]เย็น '!K127+'[22]เช้า '!K127+[22]บ่าย!K127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'[22]เย็น '!D128+'[22]เช้า '!D128+[22]บ่าย!D128</f>
        <v>0</v>
      </c>
      <c r="E128" s="27">
        <f>'[22]เย็น '!E128+'[22]เช้า '!E128+[22]บ่าย!E128</f>
        <v>0</v>
      </c>
      <c r="F128" s="27">
        <f>'[22]เย็น '!F128+'[22]เช้า '!F128+[22]บ่าย!F128</f>
        <v>0</v>
      </c>
      <c r="G128" s="27">
        <f>'[22]เย็น '!G128+'[22]เช้า '!G128+[22]บ่าย!G128</f>
        <v>0</v>
      </c>
      <c r="H128" s="27">
        <f>'[22]เย็น '!H128+'[22]เช้า '!H128+[22]บ่าย!H128</f>
        <v>0</v>
      </c>
      <c r="I128" s="27">
        <f>'[22]เย็น '!I128+'[22]เช้า '!I128+[22]บ่าย!I128</f>
        <v>0</v>
      </c>
      <c r="J128" s="27">
        <f t="shared" si="4"/>
        <v>0</v>
      </c>
      <c r="K128" s="27">
        <f>'[22]เย็น '!J128+'[22]เช้า '!J128+[22]บ่าย!J128</f>
        <v>0</v>
      </c>
      <c r="L128" s="27">
        <f>'[22]เย็น '!K128+'[22]เช้า '!K128+[22]บ่าย!K128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'[22]เย็น '!D129+'[22]เช้า '!D129+[22]บ่าย!D129</f>
        <v>0</v>
      </c>
      <c r="E129" s="27">
        <f>'[22]เย็น '!E129+'[22]เช้า '!E129+[22]บ่าย!E129</f>
        <v>0</v>
      </c>
      <c r="F129" s="27">
        <f>'[22]เย็น '!F129+'[22]เช้า '!F129+[22]บ่าย!F129</f>
        <v>0</v>
      </c>
      <c r="G129" s="27">
        <f>'[22]เย็น '!G129+'[22]เช้า '!G129+[22]บ่าย!G129</f>
        <v>0</v>
      </c>
      <c r="H129" s="27">
        <f>'[22]เย็น '!H129+'[22]เช้า '!H129+[22]บ่าย!H129</f>
        <v>0</v>
      </c>
      <c r="I129" s="27">
        <f>'[22]เย็น '!I129+'[22]เช้า '!I129+[22]บ่าย!I129</f>
        <v>0</v>
      </c>
      <c r="J129" s="27">
        <f t="shared" si="4"/>
        <v>0</v>
      </c>
      <c r="K129" s="27">
        <f>'[22]เย็น '!J129+'[22]เช้า '!J129+[22]บ่าย!J129</f>
        <v>0</v>
      </c>
      <c r="L129" s="27">
        <f>'[22]เย็น '!K129+'[22]เช้า '!K129+[22]บ่าย!K129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'[22]เย็น '!D130+'[22]เช้า '!D130+[22]บ่าย!D130</f>
        <v>0</v>
      </c>
      <c r="E130" s="27">
        <f>'[22]เย็น '!E130+'[22]เช้า '!E130+[22]บ่าย!E130</f>
        <v>0</v>
      </c>
      <c r="F130" s="27">
        <f>'[22]เย็น '!F130+'[22]เช้า '!F130+[22]บ่าย!F130</f>
        <v>0</v>
      </c>
      <c r="G130" s="27">
        <f>'[22]เย็น '!G130+'[22]เช้า '!G130+[22]บ่าย!G130</f>
        <v>0</v>
      </c>
      <c r="H130" s="27">
        <f>'[22]เย็น '!H130+'[22]เช้า '!H130+[22]บ่าย!H130</f>
        <v>0</v>
      </c>
      <c r="I130" s="27">
        <f>'[22]เย็น '!I130+'[22]เช้า '!I130+[22]บ่าย!I130</f>
        <v>0</v>
      </c>
      <c r="J130" s="27">
        <f t="shared" si="4"/>
        <v>0</v>
      </c>
      <c r="K130" s="27">
        <f>'[22]เย็น '!J130+'[22]เช้า '!J130+[22]บ่าย!J130</f>
        <v>0</v>
      </c>
      <c r="L130" s="27">
        <f>'[22]เย็น '!K130+'[22]เช้า '!K130+[22]บ่าย!K130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'[22]เย็น '!D131+'[22]เช้า '!D131+[22]บ่าย!D131</f>
        <v>0</v>
      </c>
      <c r="E131" s="27">
        <f>'[22]เย็น '!E131+'[22]เช้า '!E131+[22]บ่าย!E131</f>
        <v>0</v>
      </c>
      <c r="F131" s="27">
        <f>'[22]เย็น '!F131+'[22]เช้า '!F131+[22]บ่าย!F131</f>
        <v>0</v>
      </c>
      <c r="G131" s="27">
        <f>'[22]เย็น '!G131+'[22]เช้า '!G131+[22]บ่าย!G131</f>
        <v>0</v>
      </c>
      <c r="H131" s="27">
        <f>'[22]เย็น '!H131+'[22]เช้า '!H131+[22]บ่าย!H131</f>
        <v>0</v>
      </c>
      <c r="I131" s="27">
        <f>'[22]เย็น '!I131+'[22]เช้า '!I131+[22]บ่าย!I131</f>
        <v>0</v>
      </c>
      <c r="J131" s="27">
        <f t="shared" si="4"/>
        <v>0</v>
      </c>
      <c r="K131" s="27">
        <f>'[22]เย็น '!J131+'[22]เช้า '!J131+[22]บ่าย!J131</f>
        <v>0</v>
      </c>
      <c r="L131" s="27">
        <f>'[22]เย็น '!K131+'[22]เช้า '!K131+[22]บ่าย!K131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'[22]เย็น '!D132+'[22]เช้า '!D132+[22]บ่าย!D132</f>
        <v>0</v>
      </c>
      <c r="E132" s="27">
        <f>'[22]เย็น '!E132+'[22]เช้า '!E132+[22]บ่าย!E132</f>
        <v>0</v>
      </c>
      <c r="F132" s="27">
        <f>'[22]เย็น '!F132+'[22]เช้า '!F132+[22]บ่าย!F132</f>
        <v>0</v>
      </c>
      <c r="G132" s="27">
        <f>'[22]เย็น '!G132+'[22]เช้า '!G132+[22]บ่าย!G132</f>
        <v>0</v>
      </c>
      <c r="H132" s="27">
        <f>'[22]เย็น '!H132+'[22]เช้า '!H132+[22]บ่าย!H132</f>
        <v>0</v>
      </c>
      <c r="I132" s="27">
        <f>'[22]เย็น '!I132+'[22]เช้า '!I132+[22]บ่าย!I132</f>
        <v>0</v>
      </c>
      <c r="J132" s="27">
        <f t="shared" si="4"/>
        <v>0</v>
      </c>
      <c r="K132" s="27">
        <f>'[22]เย็น '!J132+'[22]เช้า '!J132+[22]บ่าย!J132</f>
        <v>0</v>
      </c>
      <c r="L132" s="27">
        <f>'[22]เย็น '!K132+'[22]เช้า '!K132+[22]บ่าย!K132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'[22]เย็น '!D133+'[22]เช้า '!D133+[22]บ่าย!D133</f>
        <v>0</v>
      </c>
      <c r="E133" s="27">
        <f>'[22]เย็น '!E133+'[22]เช้า '!E133+[22]บ่าย!E133</f>
        <v>0</v>
      </c>
      <c r="F133" s="27">
        <f>'[22]เย็น '!F133+'[22]เช้า '!F133+[22]บ่าย!F133</f>
        <v>0</v>
      </c>
      <c r="G133" s="27">
        <f>'[22]เย็น '!G133+'[22]เช้า '!G133+[22]บ่าย!G133</f>
        <v>0</v>
      </c>
      <c r="H133" s="27">
        <f>'[22]เย็น '!H133+'[22]เช้า '!H133+[22]บ่าย!H133</f>
        <v>0</v>
      </c>
      <c r="I133" s="27">
        <f>'[22]เย็น '!I133+'[22]เช้า '!I133+[22]บ่าย!I133</f>
        <v>0</v>
      </c>
      <c r="J133" s="27">
        <f t="shared" si="4"/>
        <v>0</v>
      </c>
      <c r="K133" s="27">
        <f>'[22]เย็น '!J133+'[22]เช้า '!J133+[22]บ่าย!J133</f>
        <v>0</v>
      </c>
      <c r="L133" s="27">
        <f>'[22]เย็น '!K133+'[22]เช้า '!K133+[22]บ่าย!K133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'[22]เย็น '!D134+'[22]เช้า '!D134+[22]บ่าย!D134</f>
        <v>0</v>
      </c>
      <c r="E134" s="27">
        <f>'[22]เย็น '!E134+'[22]เช้า '!E134+[22]บ่าย!E134</f>
        <v>0</v>
      </c>
      <c r="F134" s="27">
        <f>'[22]เย็น '!F134+'[22]เช้า '!F134+[22]บ่าย!F134</f>
        <v>4</v>
      </c>
      <c r="G134" s="27">
        <f>'[22]เย็น '!G134+'[22]เช้า '!G134+[22]บ่าย!G134</f>
        <v>0</v>
      </c>
      <c r="H134" s="27">
        <f>'[22]เย็น '!H134+'[22]เช้า '!H134+[22]บ่าย!H134</f>
        <v>0</v>
      </c>
      <c r="I134" s="27">
        <f>'[22]เย็น '!I134+'[22]เช้า '!I134+[22]บ่าย!I134</f>
        <v>0</v>
      </c>
      <c r="J134" s="27">
        <f t="shared" si="4"/>
        <v>0</v>
      </c>
      <c r="K134" s="27">
        <f>'[22]เย็น '!J134+'[22]เช้า '!J134+[22]บ่าย!J134</f>
        <v>0</v>
      </c>
      <c r="L134" s="27">
        <f>'[22]เย็น '!K134+'[22]เช้า '!K134+[22]บ่าย!K134</f>
        <v>0</v>
      </c>
      <c r="M134" s="28">
        <f t="shared" si="5"/>
        <v>4</v>
      </c>
      <c r="N134" s="21"/>
      <c r="O134" s="21"/>
      <c r="P134" s="21"/>
      <c r="Q134" s="21"/>
      <c r="R134" s="29">
        <f t="shared" si="9"/>
        <v>-4</v>
      </c>
    </row>
    <row r="135" spans="2:18" x14ac:dyDescent="0.25">
      <c r="B135" s="39" t="s">
        <v>172</v>
      </c>
      <c r="C135" s="38" t="s">
        <v>55</v>
      </c>
      <c r="D135" s="27">
        <f>'[22]เย็น '!D135+'[22]เช้า '!D135+[22]บ่าย!D135</f>
        <v>0</v>
      </c>
      <c r="E135" s="27">
        <f>'[22]เย็น '!E135+'[22]เช้า '!E135+[22]บ่าย!E135</f>
        <v>0</v>
      </c>
      <c r="F135" s="27">
        <f>'[22]เย็น '!F135+'[22]เช้า '!F135+[22]บ่าย!F135</f>
        <v>0</v>
      </c>
      <c r="G135" s="27">
        <f>'[22]เย็น '!G135+'[22]เช้า '!G135+[22]บ่าย!G135</f>
        <v>0</v>
      </c>
      <c r="H135" s="27">
        <f>'[22]เย็น '!H135+'[22]เช้า '!H135+[22]บ่าย!H135</f>
        <v>0</v>
      </c>
      <c r="I135" s="27">
        <f>'[22]เย็น '!I135+'[22]เช้า '!I135+[22]บ่าย!I135</f>
        <v>0</v>
      </c>
      <c r="J135" s="27">
        <f t="shared" si="4"/>
        <v>0</v>
      </c>
      <c r="K135" s="27">
        <f>'[22]เย็น '!J135+'[22]เช้า '!J135+[22]บ่าย!J135</f>
        <v>0</v>
      </c>
      <c r="L135" s="27">
        <f>'[22]เย็น '!K135+'[22]เช้า '!K135+[22]บ่าย!K135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171</v>
      </c>
      <c r="C136" s="38" t="s">
        <v>56</v>
      </c>
      <c r="D136" s="27">
        <f>'[22]เย็น '!D136+'[22]เช้า '!D136+[22]บ่าย!D136</f>
        <v>0</v>
      </c>
      <c r="E136" s="27">
        <f>'[22]เย็น '!E136+'[22]เช้า '!E136+[22]บ่าย!E136</f>
        <v>0</v>
      </c>
      <c r="F136" s="27">
        <f>'[22]เย็น '!F136+'[22]เช้า '!F136+[22]บ่าย!F136</f>
        <v>0</v>
      </c>
      <c r="G136" s="27">
        <f>'[22]เย็น '!G136+'[22]เช้า '!G136+[22]บ่าย!G136</f>
        <v>0</v>
      </c>
      <c r="H136" s="27">
        <f>'[22]เย็น '!H136+'[22]เช้า '!H136+[22]บ่าย!H136</f>
        <v>0</v>
      </c>
      <c r="I136" s="27">
        <f>'[22]เย็น '!I136+'[22]เช้า '!I136+[22]บ่าย!I136</f>
        <v>0</v>
      </c>
      <c r="J136" s="27">
        <f t="shared" ref="J136:J140" si="10">+G136+H136+I136</f>
        <v>0</v>
      </c>
      <c r="K136" s="27">
        <f>'[22]เย็น '!J136+'[22]เช้า '!J136+[22]บ่าย!J136</f>
        <v>0</v>
      </c>
      <c r="L136" s="27">
        <f>'[22]เย็น '!K136+'[22]เช้า '!K136+[22]บ่าย!K136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185</v>
      </c>
      <c r="D137" s="27">
        <f>'[22]เย็น '!D137+'[22]เช้า '!D137+[22]บ่าย!D137</f>
        <v>0</v>
      </c>
      <c r="E137" s="27">
        <f>'[22]เย็น '!E137+'[22]เช้า '!E137+[22]บ่าย!E137</f>
        <v>0</v>
      </c>
      <c r="F137" s="27">
        <f>'[22]เย็น '!F137+'[22]เช้า '!F137+[22]บ่าย!F137</f>
        <v>0</v>
      </c>
      <c r="G137" s="27">
        <f>'[22]เย็น '!G137+'[22]เช้า '!G137+[22]บ่าย!G137</f>
        <v>8</v>
      </c>
      <c r="H137" s="27">
        <f>'[22]เย็น '!H137+'[22]เช้า '!H137+[22]บ่าย!H137</f>
        <v>0</v>
      </c>
      <c r="I137" s="27">
        <f>'[22]เย็น '!I137+'[22]เช้า '!I137+[22]บ่าย!I137</f>
        <v>0</v>
      </c>
      <c r="J137" s="27">
        <f t="shared" si="10"/>
        <v>8</v>
      </c>
      <c r="K137" s="27">
        <f>'[22]เย็น '!J137+'[22]เช้า '!J137+[22]บ่าย!J137</f>
        <v>0</v>
      </c>
      <c r="L137" s="27">
        <f>'[22]เย็น '!K137+'[22]เช้า '!K137+[22]บ่าย!K137</f>
        <v>0</v>
      </c>
      <c r="M137" s="28">
        <f t="shared" si="11"/>
        <v>8</v>
      </c>
      <c r="N137" s="21"/>
      <c r="O137" s="21">
        <v>14</v>
      </c>
      <c r="P137" s="21"/>
      <c r="Q137" s="21"/>
      <c r="R137" s="29">
        <f t="shared" si="9"/>
        <v>6</v>
      </c>
    </row>
    <row r="138" spans="2:18" x14ac:dyDescent="0.25">
      <c r="B138" s="40">
        <v>1</v>
      </c>
      <c r="C138" s="41" t="s">
        <v>57</v>
      </c>
      <c r="D138" s="27">
        <f>'[22]เย็น '!D138+'[22]เช้า '!D138+[22]บ่าย!D138</f>
        <v>0</v>
      </c>
      <c r="E138" s="27">
        <f>'[22]เย็น '!E138+'[22]เช้า '!E138+[22]บ่าย!E138</f>
        <v>0</v>
      </c>
      <c r="F138" s="27">
        <f>'[22]เย็น '!F138+'[22]เช้า '!F138+[22]บ่าย!F138</f>
        <v>0</v>
      </c>
      <c r="G138" s="27">
        <f>'[22]เย็น '!G138+'[22]เช้า '!G138+[22]บ่าย!G138</f>
        <v>0</v>
      </c>
      <c r="H138" s="27">
        <f>'[22]เย็น '!H138+'[22]เช้า '!H138+[22]บ่าย!H138</f>
        <v>0</v>
      </c>
      <c r="I138" s="27">
        <f>'[22]เย็น '!I138+'[22]เช้า '!I138+[22]บ่าย!I138</f>
        <v>0</v>
      </c>
      <c r="J138" s="27">
        <f t="shared" si="10"/>
        <v>0</v>
      </c>
      <c r="K138" s="27">
        <f>'[22]เย็น '!J138+'[22]เช้า '!J138+[22]บ่าย!J138</f>
        <v>0</v>
      </c>
      <c r="L138" s="27">
        <f>'[22]เย็น '!K138+'[22]เช้า '!K138+[22]บ่าย!K138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'[22]เย็น '!D139+'[22]เช้า '!D139+[22]บ่าย!D139</f>
        <v>0</v>
      </c>
      <c r="E139" s="27">
        <f>'[22]เย็น '!E139+'[22]เช้า '!E139+[22]บ่าย!E139</f>
        <v>0</v>
      </c>
      <c r="F139" s="27">
        <f>'[22]เย็น '!F139+'[22]เช้า '!F139+[22]บ่าย!F139</f>
        <v>0</v>
      </c>
      <c r="G139" s="27">
        <f>'[22]เย็น '!G139+'[22]เช้า '!G139+[22]บ่าย!G139</f>
        <v>0</v>
      </c>
      <c r="H139" s="27">
        <f>'[22]เย็น '!H139+'[22]เช้า '!H139+[22]บ่าย!H139</f>
        <v>0</v>
      </c>
      <c r="I139" s="27">
        <f>'[22]เย็น '!I139+'[22]เช้า '!I139+[22]บ่าย!I139</f>
        <v>0</v>
      </c>
      <c r="J139" s="27">
        <f t="shared" si="10"/>
        <v>0</v>
      </c>
      <c r="K139" s="27">
        <f>'[22]เย็น '!J139+'[22]เช้า '!J139+[22]บ่าย!J139</f>
        <v>0</v>
      </c>
      <c r="L139" s="27">
        <f>'[22]เย็น '!K139+'[22]เช้า '!K139+[22]บ่าย!K139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'[22]เย็น '!D139+'[22]เช้า '!D140+[22]บ่าย!D139</f>
        <v>0</v>
      </c>
      <c r="E140" s="27">
        <f>'[22]เย็น '!E139+'[22]เช้า '!E140+[22]บ่าย!E139</f>
        <v>0</v>
      </c>
      <c r="F140" s="27">
        <f>'[22]เย็น '!F139+'[22]เช้า '!F140+[22]บ่าย!F139</f>
        <v>0</v>
      </c>
      <c r="G140" s="27">
        <f>'[22]เย็น '!G139+'[22]เช้า '!G140+[22]บ่าย!G139</f>
        <v>0</v>
      </c>
      <c r="H140" s="27">
        <f>'[22]เย็น '!H139+'[22]เช้า '!H140+[22]บ่าย!H139</f>
        <v>0</v>
      </c>
      <c r="I140" s="27">
        <f>'[22]เย็น '!I139+'[22]เช้า '!I140+[22]บ่าย!I139</f>
        <v>0</v>
      </c>
      <c r="J140" s="27">
        <f t="shared" si="10"/>
        <v>0</v>
      </c>
      <c r="K140" s="27">
        <f>'[22]เย็น '!J139+'[22]เช้า '!J140+[22]บ่าย!J139</f>
        <v>0</v>
      </c>
      <c r="L140" s="27">
        <f>'[22]เย็น '!K139+'[22]เช้า '!K140+[22]บ่าย!K139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114</v>
      </c>
      <c r="E141" s="28">
        <f t="shared" ref="E141:L141" si="12">SUM(E114:E140,E90:E99,E79:E87,E69:E76,E7:E66,E102:E111)</f>
        <v>54</v>
      </c>
      <c r="F141" s="28">
        <f t="shared" si="12"/>
        <v>96</v>
      </c>
      <c r="G141" s="28">
        <f t="shared" si="12"/>
        <v>157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10</v>
      </c>
      <c r="M141" s="28">
        <f>SUM(M114:M140,M90:M99,M79:M87,M69:M76,M7:M66,M102:M111)</f>
        <v>431</v>
      </c>
      <c r="N141" s="27">
        <f>SUM(N114:N136,N90:N98,N79:N87,N69:N76,N7:N66)</f>
        <v>447</v>
      </c>
      <c r="O141" s="27">
        <f>SUM(O114:O136,O90:O98,O79:O87,O69:O76,O7:O66)</f>
        <v>407</v>
      </c>
      <c r="P141" s="27"/>
      <c r="Q141" s="27"/>
      <c r="R141" s="29">
        <f t="shared" ref="R141" si="13">(N141+O141)-M141</f>
        <v>423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</row>
    <row r="146" spans="2:13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8955-DF1C-44E5-94A5-78E7C5CE8B40}">
  <sheetPr>
    <tabColor rgb="FFFF99FF"/>
    <pageSetUpPr fitToPage="1"/>
  </sheetPr>
  <dimension ref="B1:U163"/>
  <sheetViews>
    <sheetView zoomScale="50" zoomScaleNormal="50" workbookViewId="0">
      <pane xSplit="3" ySplit="4" topLeftCell="D117" activePane="bottomRight" state="frozen"/>
      <selection pane="topRight" activeCell="D1" sqref="D1"/>
      <selection pane="bottomLeft" activeCell="A5" sqref="A5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208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8" t="s">
        <v>170</v>
      </c>
      <c r="K4" s="18" t="s">
        <v>77</v>
      </c>
      <c r="L4" s="18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'[23]เย็น '!D7+'[23]เช้า '!D7+[23]บ่าย!D7</f>
        <v>13</v>
      </c>
      <c r="E7" s="27">
        <f>'[23]เย็น '!E7+'[23]เช้า '!E7+[23]บ่าย!E7</f>
        <v>13</v>
      </c>
      <c r="F7" s="27">
        <f>'[23]เย็น '!F7+'[23]เช้า '!F7+[23]บ่าย!F7</f>
        <v>30</v>
      </c>
      <c r="G7" s="27">
        <f>'[23]เย็น '!G7+'[23]เช้า '!G7+[23]บ่าย!G7</f>
        <v>13</v>
      </c>
      <c r="H7" s="27">
        <f>'[23]เย็น '!H7+'[23]เช้า '!H7+[23]บ่าย!H7</f>
        <v>0</v>
      </c>
      <c r="I7" s="27">
        <f>'[23]เย็น '!I7+'[23]เช้า '!I7+[23]บ่าย!I7</f>
        <v>0</v>
      </c>
      <c r="J7" s="27">
        <f>+G7+H7+I7</f>
        <v>13</v>
      </c>
      <c r="K7" s="27">
        <f>'[23]เย็น '!J7+'[23]เช้า '!J7+[23]บ่าย!J7</f>
        <v>0</v>
      </c>
      <c r="L7" s="27">
        <f>'[23]เย็น '!K7+'[23]เช้า '!K7+[23]บ่าย!K7</f>
        <v>0</v>
      </c>
      <c r="M7" s="28">
        <f>+D7+E7+F7+J7+K7+L7</f>
        <v>69</v>
      </c>
      <c r="N7" s="21"/>
      <c r="O7" s="21"/>
      <c r="P7" s="21"/>
      <c r="Q7" s="21"/>
      <c r="R7" s="29">
        <f>(N7+O7+P7+Q7)-M7</f>
        <v>-69</v>
      </c>
    </row>
    <row r="8" spans="2:18" x14ac:dyDescent="0.25">
      <c r="B8" s="21"/>
      <c r="C8" s="26" t="s">
        <v>81</v>
      </c>
      <c r="D8" s="27">
        <f>'[23]เย็น '!D8+'[23]เช้า '!D8+[23]บ่าย!D8</f>
        <v>0</v>
      </c>
      <c r="E8" s="27">
        <f>'[23]เย็น '!E8+'[23]เช้า '!E8+[23]บ่าย!E8</f>
        <v>0</v>
      </c>
      <c r="F8" s="27">
        <f>'[23]เย็น '!F8+'[23]เช้า '!F8+[23]บ่าย!F8</f>
        <v>0</v>
      </c>
      <c r="G8" s="27">
        <f>'[23]เย็น '!G8+'[23]เช้า '!G8+[23]บ่าย!G8</f>
        <v>0</v>
      </c>
      <c r="H8" s="27">
        <f>'[23]เย็น '!H8+'[23]เช้า '!H8+[23]บ่าย!H8</f>
        <v>0</v>
      </c>
      <c r="I8" s="27">
        <f>'[23]เย็น '!I8+'[23]เช้า '!I8+[23]บ่าย!I8</f>
        <v>0</v>
      </c>
      <c r="J8" s="27">
        <f t="shared" ref="J8:J71" si="0">+G8+H8+I8</f>
        <v>0</v>
      </c>
      <c r="K8" s="27">
        <f>'[23]เย็น '!J8+'[23]เช้า '!J8+[23]บ่าย!J8</f>
        <v>0</v>
      </c>
      <c r="L8" s="27">
        <f>'[23]เย็น '!K8+'[23]เช้า '!K8+[23]บ่าย!K8</f>
        <v>0</v>
      </c>
      <c r="M8" s="28">
        <f t="shared" ref="M8:M67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'[23]เย็น '!D9+'[23]เช้า '!D9+[23]บ่าย!D9</f>
        <v>0</v>
      </c>
      <c r="E9" s="27">
        <f>'[23]เย็น '!E9+'[23]เช้า '!E9+[23]บ่าย!E9</f>
        <v>0</v>
      </c>
      <c r="F9" s="27">
        <f>'[23]เย็น '!F9+'[23]เช้า '!F9+[23]บ่าย!F9</f>
        <v>0</v>
      </c>
      <c r="G9" s="27">
        <f>'[23]เย็น '!G9+'[23]เช้า '!G9+[23]บ่าย!G9</f>
        <v>0</v>
      </c>
      <c r="H9" s="27">
        <f>'[23]เย็น '!H9+'[23]เช้า '!H9+[23]บ่าย!H9</f>
        <v>0</v>
      </c>
      <c r="I9" s="27">
        <f>'[23]เย็น '!I9+'[23]เช้า '!I9+[23]บ่าย!I9</f>
        <v>0</v>
      </c>
      <c r="J9" s="27">
        <f t="shared" si="0"/>
        <v>0</v>
      </c>
      <c r="K9" s="27">
        <f>'[23]เย็น '!J9+'[23]เช้า '!J9+[23]บ่าย!J9</f>
        <v>0</v>
      </c>
      <c r="L9" s="27">
        <f>'[23]เย็น '!K9+'[23]เช้า '!K9+[23]บ่าย!K9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'[23]เย็น '!D10+'[23]เช้า '!D10+[23]บ่าย!D10</f>
        <v>0</v>
      </c>
      <c r="E10" s="27">
        <f>'[23]เย็น '!E10+'[23]เช้า '!E10+[23]บ่าย!E10</f>
        <v>0</v>
      </c>
      <c r="F10" s="27">
        <f>'[23]เย็น '!F10+'[23]เช้า '!F10+[23]บ่าย!F10</f>
        <v>0</v>
      </c>
      <c r="G10" s="27">
        <f>'[23]เย็น '!G10+'[23]เช้า '!G10+[23]บ่าย!G10</f>
        <v>0</v>
      </c>
      <c r="H10" s="27">
        <f>'[23]เย็น '!H10+'[23]เช้า '!H10+[23]บ่าย!H10</f>
        <v>0</v>
      </c>
      <c r="I10" s="27">
        <f>'[23]เย็น '!I10+'[23]เช้า '!I10+[23]บ่าย!I10</f>
        <v>0</v>
      </c>
      <c r="J10" s="27">
        <f t="shared" si="0"/>
        <v>0</v>
      </c>
      <c r="K10" s="27">
        <f>'[23]เย็น '!J10+'[23]เช้า '!J10+[23]บ่าย!J10</f>
        <v>0</v>
      </c>
      <c r="L10" s="27">
        <f>'[23]เย็น '!K10+'[23]เช้า '!K10+[23]บ่าย!K10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'[23]เย็น '!D11+'[23]เช้า '!D11+[23]บ่าย!D11</f>
        <v>0</v>
      </c>
      <c r="E11" s="27">
        <f>'[23]เย็น '!E11+'[23]เช้า '!E11+[23]บ่าย!E11</f>
        <v>0</v>
      </c>
      <c r="F11" s="27">
        <f>'[23]เย็น '!F11+'[23]เช้า '!F11+[23]บ่าย!F11</f>
        <v>0</v>
      </c>
      <c r="G11" s="27">
        <f>'[23]เย็น '!G11+'[23]เช้า '!G11+[23]บ่าย!G11</f>
        <v>0</v>
      </c>
      <c r="H11" s="27">
        <f>'[23]เย็น '!H11+'[23]เช้า '!H11+[23]บ่าย!H11</f>
        <v>0</v>
      </c>
      <c r="I11" s="27">
        <f>'[23]เย็น '!I11+'[23]เช้า '!I11+[23]บ่าย!I11</f>
        <v>0</v>
      </c>
      <c r="J11" s="27">
        <f t="shared" si="0"/>
        <v>0</v>
      </c>
      <c r="K11" s="27">
        <f>'[23]เย็น '!J11+'[23]เช้า '!J11+[23]บ่าย!J11</f>
        <v>0</v>
      </c>
      <c r="L11" s="27">
        <f>'[23]เย็น '!K11+'[23]เช้า '!K11+[23]บ่าย!K11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'[23]เย็น '!D12+'[23]เช้า '!D12+[23]บ่าย!D12</f>
        <v>0</v>
      </c>
      <c r="E12" s="27">
        <f>'[23]เย็น '!E12+'[23]เช้า '!E12+[23]บ่าย!E12</f>
        <v>0</v>
      </c>
      <c r="F12" s="27">
        <f>'[23]เย็น '!F12+'[23]เช้า '!F12+[23]บ่าย!F12</f>
        <v>0</v>
      </c>
      <c r="G12" s="27">
        <f>'[23]เย็น '!G12+'[23]เช้า '!G12+[23]บ่าย!G12</f>
        <v>0</v>
      </c>
      <c r="H12" s="27">
        <f>'[23]เย็น '!H12+'[23]เช้า '!H12+[23]บ่าย!H12</f>
        <v>0</v>
      </c>
      <c r="I12" s="27">
        <f>'[23]เย็น '!I12+'[23]เช้า '!I12+[23]บ่าย!I12</f>
        <v>0</v>
      </c>
      <c r="J12" s="27">
        <f t="shared" si="0"/>
        <v>0</v>
      </c>
      <c r="K12" s="27">
        <f>'[23]เย็น '!J12+'[23]เช้า '!J12+[23]บ่าย!J12</f>
        <v>0</v>
      </c>
      <c r="L12" s="27">
        <f>'[23]เย็น '!K12+'[23]เช้า '!K12+[23]บ่าย!K12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'[23]เย็น '!D13+'[23]เช้า '!D13+[23]บ่าย!D13</f>
        <v>0</v>
      </c>
      <c r="E13" s="27">
        <f>'[23]เย็น '!E13+'[23]เช้า '!E13+[23]บ่าย!E13</f>
        <v>0</v>
      </c>
      <c r="F13" s="27">
        <f>'[23]เย็น '!F13+'[23]เช้า '!F13+[23]บ่าย!F13</f>
        <v>0</v>
      </c>
      <c r="G13" s="27">
        <f>'[23]เย็น '!G13+'[23]เช้า '!G13+[23]บ่าย!G13</f>
        <v>0</v>
      </c>
      <c r="H13" s="27">
        <f>'[23]เย็น '!H13+'[23]เช้า '!H13+[23]บ่าย!H13</f>
        <v>0</v>
      </c>
      <c r="I13" s="27">
        <f>'[23]เย็น '!I13+'[23]เช้า '!I13+[23]บ่าย!I13</f>
        <v>0</v>
      </c>
      <c r="J13" s="27">
        <f t="shared" si="0"/>
        <v>0</v>
      </c>
      <c r="K13" s="27">
        <f>'[23]เย็น '!J13+'[23]เช้า '!J13+[23]บ่าย!J13</f>
        <v>0</v>
      </c>
      <c r="L13" s="27">
        <f>'[23]เย็น '!K13+'[23]เช้า '!K13+[23]บ่าย!K13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'[23]เย็น '!D14+'[23]เช้า '!D14+[23]บ่าย!D14</f>
        <v>0</v>
      </c>
      <c r="E14" s="27">
        <f>'[23]เย็น '!E14+'[23]เช้า '!E14+[23]บ่าย!E14</f>
        <v>0</v>
      </c>
      <c r="F14" s="27">
        <f>'[23]เย็น '!F14+'[23]เช้า '!F14+[23]บ่าย!F14</f>
        <v>0</v>
      </c>
      <c r="G14" s="27">
        <f>'[23]เย็น '!G14+'[23]เช้า '!G14+[23]บ่าย!G14</f>
        <v>0</v>
      </c>
      <c r="H14" s="27">
        <f>'[23]เย็น '!H14+'[23]เช้า '!H14+[23]บ่าย!H14</f>
        <v>0</v>
      </c>
      <c r="I14" s="27">
        <f>'[23]เย็น '!I14+'[23]เช้า '!I14+[23]บ่าย!I14</f>
        <v>0</v>
      </c>
      <c r="J14" s="27">
        <f t="shared" si="0"/>
        <v>0</v>
      </c>
      <c r="K14" s="27">
        <f>'[23]เย็น '!J14+'[23]เช้า '!J14+[23]บ่าย!J14</f>
        <v>0</v>
      </c>
      <c r="L14" s="27">
        <f>'[23]เย็น '!K14+'[23]เช้า '!K14+[23]บ่าย!K14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'[23]เย็น '!D15+'[23]เช้า '!D15+[23]บ่าย!D15</f>
        <v>0</v>
      </c>
      <c r="E15" s="27">
        <f>'[23]เย็น '!E15+'[23]เช้า '!E15+[23]บ่าย!E15</f>
        <v>0</v>
      </c>
      <c r="F15" s="27">
        <f>'[23]เย็น '!F15+'[23]เช้า '!F15+[23]บ่าย!F15</f>
        <v>0</v>
      </c>
      <c r="G15" s="27">
        <f>'[23]เย็น '!G15+'[23]เช้า '!G15+[23]บ่าย!G15</f>
        <v>0</v>
      </c>
      <c r="H15" s="27">
        <f>'[23]เย็น '!H15+'[23]เช้า '!H15+[23]บ่าย!H15</f>
        <v>0</v>
      </c>
      <c r="I15" s="27">
        <f>'[23]เย็น '!I15+'[23]เช้า '!I15+[23]บ่าย!I15</f>
        <v>0</v>
      </c>
      <c r="J15" s="27">
        <f t="shared" si="0"/>
        <v>0</v>
      </c>
      <c r="K15" s="27">
        <f>'[23]เย็น '!J15+'[23]เช้า '!J15+[23]บ่าย!J15</f>
        <v>0</v>
      </c>
      <c r="L15" s="27">
        <f>'[23]เย็น '!K15+'[23]เช้า '!K15+[23]บ่าย!K15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'[23]เย็น '!D16+'[23]เช้า '!D16+[23]บ่าย!D16</f>
        <v>0</v>
      </c>
      <c r="E16" s="27">
        <f>'[23]เย็น '!E16+'[23]เช้า '!E16+[23]บ่าย!E16</f>
        <v>0</v>
      </c>
      <c r="F16" s="27">
        <f>'[23]เย็น '!F16+'[23]เช้า '!F16+[23]บ่าย!F16</f>
        <v>0</v>
      </c>
      <c r="G16" s="27">
        <f>'[23]เย็น '!G16+'[23]เช้า '!G16+[23]บ่าย!G16</f>
        <v>0</v>
      </c>
      <c r="H16" s="27">
        <f>'[23]เย็น '!H16+'[23]เช้า '!H16+[23]บ่าย!H16</f>
        <v>0</v>
      </c>
      <c r="I16" s="27">
        <f>'[23]เย็น '!I16+'[23]เช้า '!I16+[23]บ่าย!I16</f>
        <v>0</v>
      </c>
      <c r="J16" s="27">
        <f t="shared" si="0"/>
        <v>0</v>
      </c>
      <c r="K16" s="27">
        <f>'[23]เย็น '!J16+'[23]เช้า '!J16+[23]บ่าย!J16</f>
        <v>0</v>
      </c>
      <c r="L16" s="27">
        <f>'[23]เย็น '!K16+'[23]เช้า '!K16+[23]บ่าย!K16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'[23]เย็น '!D17+'[23]เช้า '!D17+[23]บ่าย!D17</f>
        <v>0</v>
      </c>
      <c r="E17" s="27">
        <f>'[23]เย็น '!E17+'[23]เช้า '!E17+[23]บ่าย!E17</f>
        <v>0</v>
      </c>
      <c r="F17" s="27">
        <f>'[23]เย็น '!F17+'[23]เช้า '!F17+[23]บ่าย!F17</f>
        <v>0</v>
      </c>
      <c r="G17" s="27">
        <f>'[23]เย็น '!G17+'[23]เช้า '!G17+[23]บ่าย!G17</f>
        <v>0</v>
      </c>
      <c r="H17" s="27">
        <f>'[23]เย็น '!H17+'[23]เช้า '!H17+[23]บ่าย!H17</f>
        <v>0</v>
      </c>
      <c r="I17" s="27">
        <f>'[23]เย็น '!I17+'[23]เช้า '!I17+[23]บ่าย!I17</f>
        <v>0</v>
      </c>
      <c r="J17" s="27">
        <f t="shared" si="0"/>
        <v>0</v>
      </c>
      <c r="K17" s="27">
        <f>'[23]เย็น '!J17+'[23]เช้า '!J17+[23]บ่าย!J17</f>
        <v>0</v>
      </c>
      <c r="L17" s="27">
        <f>'[23]เย็น '!K17+'[23]เช้า '!K17+[23]บ่าย!K17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'[23]เย็น '!D18+'[23]เช้า '!D18+[23]บ่าย!D18</f>
        <v>0</v>
      </c>
      <c r="E18" s="27">
        <f>'[23]เย็น '!E18+'[23]เช้า '!E18+[23]บ่าย!E18</f>
        <v>0</v>
      </c>
      <c r="F18" s="27">
        <f>'[23]เย็น '!F18+'[23]เช้า '!F18+[23]บ่าย!F18</f>
        <v>0</v>
      </c>
      <c r="G18" s="27">
        <f>'[23]เย็น '!G18+'[23]เช้า '!G18+[23]บ่าย!G18</f>
        <v>0</v>
      </c>
      <c r="H18" s="27">
        <f>'[23]เย็น '!H18+'[23]เช้า '!H18+[23]บ่าย!H18</f>
        <v>0</v>
      </c>
      <c r="I18" s="27">
        <f>'[23]เย็น '!I18+'[23]เช้า '!I18+[23]บ่าย!I18</f>
        <v>0</v>
      </c>
      <c r="J18" s="27">
        <f t="shared" si="0"/>
        <v>0</v>
      </c>
      <c r="K18" s="27">
        <f>'[23]เย็น '!J18+'[23]เช้า '!J18+[23]บ่าย!J18</f>
        <v>0</v>
      </c>
      <c r="L18" s="27">
        <f>'[23]เย็น '!K18+'[23]เช้า '!K18+[23]บ่าย!K18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'[23]เย็น '!D19+'[23]เช้า '!D19+[23]บ่าย!D19</f>
        <v>0</v>
      </c>
      <c r="E19" s="27">
        <f>'[23]เย็น '!E19+'[23]เช้า '!E19+[23]บ่าย!E19</f>
        <v>0</v>
      </c>
      <c r="F19" s="27">
        <f>'[23]เย็น '!F19+'[23]เช้า '!F19+[23]บ่าย!F19</f>
        <v>0</v>
      </c>
      <c r="G19" s="27">
        <f>'[23]เย็น '!G19+'[23]เช้า '!G19+[23]บ่าย!G19</f>
        <v>0</v>
      </c>
      <c r="H19" s="27">
        <f>'[23]เย็น '!H19+'[23]เช้า '!H19+[23]บ่าย!H19</f>
        <v>0</v>
      </c>
      <c r="I19" s="27">
        <f>'[23]เย็น '!I19+'[23]เช้า '!I19+[23]บ่าย!I19</f>
        <v>0</v>
      </c>
      <c r="J19" s="27">
        <f t="shared" si="0"/>
        <v>0</v>
      </c>
      <c r="K19" s="27">
        <f>'[23]เย็น '!J19+'[23]เช้า '!J19+[23]บ่าย!J19</f>
        <v>0</v>
      </c>
      <c r="L19" s="27">
        <f>'[23]เย็น '!K19+'[23]เช้า '!K19+[23]บ่าย!K19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'[23]เย็น '!D20+'[23]เช้า '!D20+[23]บ่าย!D20</f>
        <v>0</v>
      </c>
      <c r="E20" s="27">
        <f>'[23]เย็น '!E20+'[23]เช้า '!E20+[23]บ่าย!E20</f>
        <v>0</v>
      </c>
      <c r="F20" s="27">
        <f>'[23]เย็น '!F20+'[23]เช้า '!F20+[23]บ่าย!F20</f>
        <v>0</v>
      </c>
      <c r="G20" s="27">
        <f>'[23]เย็น '!G20+'[23]เช้า '!G20+[23]บ่าย!G20</f>
        <v>0</v>
      </c>
      <c r="H20" s="27">
        <f>'[23]เย็น '!H20+'[23]เช้า '!H20+[23]บ่าย!H20</f>
        <v>0</v>
      </c>
      <c r="I20" s="27">
        <f>'[23]เย็น '!I20+'[23]เช้า '!I20+[23]บ่าย!I20</f>
        <v>0</v>
      </c>
      <c r="J20" s="27">
        <f t="shared" si="0"/>
        <v>0</v>
      </c>
      <c r="K20" s="27">
        <f>'[23]เย็น '!J20+'[23]เช้า '!J20+[23]บ่าย!J20</f>
        <v>0</v>
      </c>
      <c r="L20" s="27">
        <f>'[23]เย็น '!K20+'[23]เช้า '!K20+[23]บ่าย!K20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'[23]เย็น '!D21+'[23]เช้า '!D21+[23]บ่าย!D21</f>
        <v>0</v>
      </c>
      <c r="E21" s="27">
        <f>'[23]เย็น '!E21+'[23]เช้า '!E21+[23]บ่าย!E21</f>
        <v>0</v>
      </c>
      <c r="F21" s="27">
        <f>'[23]เย็น '!F21+'[23]เช้า '!F21+[23]บ่าย!F21</f>
        <v>0</v>
      </c>
      <c r="G21" s="27">
        <f>'[23]เย็น '!G21+'[23]เช้า '!G21+[23]บ่าย!G21</f>
        <v>0</v>
      </c>
      <c r="H21" s="27">
        <f>'[23]เย็น '!H21+'[23]เช้า '!H21+[23]บ่าย!H21</f>
        <v>0</v>
      </c>
      <c r="I21" s="27">
        <f>'[23]เย็น '!I21+'[23]เช้า '!I21+[23]บ่าย!I21</f>
        <v>0</v>
      </c>
      <c r="J21" s="27">
        <f t="shared" si="0"/>
        <v>0</v>
      </c>
      <c r="K21" s="27">
        <f>'[23]เย็น '!J21+'[23]เช้า '!J21+[23]บ่าย!J21</f>
        <v>0</v>
      </c>
      <c r="L21" s="27">
        <f>'[23]เย็น '!K21+'[23]เช้า '!K21+[23]บ่าย!K21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'[23]เย็น '!D22+'[23]เช้า '!D22+[23]บ่าย!D22</f>
        <v>0</v>
      </c>
      <c r="E22" s="27">
        <f>'[23]เย็น '!E22+'[23]เช้า '!E22+[23]บ่าย!E22</f>
        <v>0</v>
      </c>
      <c r="F22" s="27">
        <f>'[23]เย็น '!F22+'[23]เช้า '!F22+[23]บ่าย!F22</f>
        <v>0</v>
      </c>
      <c r="G22" s="27">
        <f>'[23]เย็น '!G22+'[23]เช้า '!G22+[23]บ่าย!G22</f>
        <v>0</v>
      </c>
      <c r="H22" s="27">
        <f>'[23]เย็น '!H22+'[23]เช้า '!H22+[23]บ่าย!H22</f>
        <v>0</v>
      </c>
      <c r="I22" s="27">
        <f>'[23]เย็น '!I22+'[23]เช้า '!I22+[23]บ่าย!I22</f>
        <v>0</v>
      </c>
      <c r="J22" s="27">
        <f t="shared" si="0"/>
        <v>0</v>
      </c>
      <c r="K22" s="27">
        <f>'[23]เย็น '!J22+'[23]เช้า '!J22+[23]บ่าย!J22</f>
        <v>0</v>
      </c>
      <c r="L22" s="27">
        <f>'[23]เย็น '!K22+'[23]เช้า '!K22+[23]บ่าย!K22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'[23]เย็น '!D23+'[23]เช้า '!D23+[23]บ่าย!D23</f>
        <v>0</v>
      </c>
      <c r="E23" s="27">
        <f>'[23]เย็น '!E23+'[23]เช้า '!E23+[23]บ่าย!E23</f>
        <v>0</v>
      </c>
      <c r="F23" s="27">
        <f>'[23]เย็น '!F23+'[23]เช้า '!F23+[23]บ่าย!F23</f>
        <v>0</v>
      </c>
      <c r="G23" s="27">
        <f>'[23]เย็น '!G23+'[23]เช้า '!G23+[23]บ่าย!G23</f>
        <v>0</v>
      </c>
      <c r="H23" s="27">
        <f>'[23]เย็น '!H23+'[23]เช้า '!H23+[23]บ่าย!H23</f>
        <v>0</v>
      </c>
      <c r="I23" s="27">
        <f>'[23]เย็น '!I23+'[23]เช้า '!I23+[23]บ่าย!I23</f>
        <v>0</v>
      </c>
      <c r="J23" s="27">
        <f t="shared" si="0"/>
        <v>0</v>
      </c>
      <c r="K23" s="27">
        <f>'[23]เย็น '!J23+'[23]เช้า '!J23+[23]บ่าย!J23</f>
        <v>0</v>
      </c>
      <c r="L23" s="27">
        <f>'[23]เย็น '!K23+'[23]เช้า '!K23+[23]บ่าย!K23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'[23]เย็น '!D24+'[23]เช้า '!D24+[23]บ่าย!D24</f>
        <v>0</v>
      </c>
      <c r="E24" s="27">
        <f>'[23]เย็น '!E24+'[23]เช้า '!E24+[23]บ่าย!E24</f>
        <v>0</v>
      </c>
      <c r="F24" s="27">
        <f>'[23]เย็น '!F24+'[23]เช้า '!F24+[23]บ่าย!F24</f>
        <v>0</v>
      </c>
      <c r="G24" s="27">
        <f>'[23]เย็น '!G24+'[23]เช้า '!G24+[23]บ่าย!G24</f>
        <v>0</v>
      </c>
      <c r="H24" s="27">
        <f>'[23]เย็น '!H24+'[23]เช้า '!H24+[23]บ่าย!H24</f>
        <v>0</v>
      </c>
      <c r="I24" s="27">
        <f>'[23]เย็น '!I24+'[23]เช้า '!I24+[23]บ่าย!I24</f>
        <v>0</v>
      </c>
      <c r="J24" s="27">
        <f t="shared" si="0"/>
        <v>0</v>
      </c>
      <c r="K24" s="27">
        <f>'[23]เย็น '!J24+'[23]เช้า '!J24+[23]บ่าย!J24</f>
        <v>0</v>
      </c>
      <c r="L24" s="27">
        <f>'[23]เย็น '!K24+'[23]เช้า '!K24+[23]บ่าย!K24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'[23]เย็น '!D25+'[23]เช้า '!D25+[23]บ่าย!D25</f>
        <v>0</v>
      </c>
      <c r="E25" s="27">
        <f>'[23]เย็น '!E25+'[23]เช้า '!E25+[23]บ่าย!E25</f>
        <v>5</v>
      </c>
      <c r="F25" s="27">
        <f>'[23]เย็น '!F25+'[23]เช้า '!F25+[23]บ่าย!F25</f>
        <v>0</v>
      </c>
      <c r="G25" s="27">
        <f>'[23]เย็น '!G25+'[23]เช้า '!G25+[23]บ่าย!G25</f>
        <v>0</v>
      </c>
      <c r="H25" s="27">
        <f>'[23]เย็น '!H25+'[23]เช้า '!H25+[23]บ่าย!H25</f>
        <v>0</v>
      </c>
      <c r="I25" s="27">
        <f>'[23]เย็น '!I25+'[23]เช้า '!I25+[23]บ่าย!I25</f>
        <v>0</v>
      </c>
      <c r="J25" s="27">
        <f t="shared" si="0"/>
        <v>0</v>
      </c>
      <c r="K25" s="27">
        <f>'[23]เย็น '!J25+'[23]เช้า '!J25+[23]บ่าย!J25</f>
        <v>0</v>
      </c>
      <c r="L25" s="27">
        <f>'[23]เย็น '!K25+'[23]เช้า '!K25+[23]บ่าย!K25</f>
        <v>0</v>
      </c>
      <c r="M25" s="28">
        <f t="shared" si="1"/>
        <v>5</v>
      </c>
      <c r="N25" s="21"/>
      <c r="O25" s="21"/>
      <c r="P25" s="21"/>
      <c r="Q25" s="21"/>
      <c r="R25" s="29">
        <f t="shared" si="2"/>
        <v>-5</v>
      </c>
    </row>
    <row r="26" spans="2:18" x14ac:dyDescent="0.25">
      <c r="B26" s="21">
        <v>1004055</v>
      </c>
      <c r="C26" s="26" t="s">
        <v>6</v>
      </c>
      <c r="D26" s="27">
        <f>'[23]เย็น '!D26+'[23]เช้า '!D26+[23]บ่าย!D26</f>
        <v>11</v>
      </c>
      <c r="E26" s="27">
        <f>'[23]เย็น '!E26+'[23]เช้า '!E26+[23]บ่าย!E26</f>
        <v>2</v>
      </c>
      <c r="F26" s="27">
        <f>'[23]เย็น '!F26+'[23]เช้า '!F26+[23]บ่าย!F26</f>
        <v>0</v>
      </c>
      <c r="G26" s="27">
        <f>'[23]เย็น '!G26+'[23]เช้า '!G26+[23]บ่าย!G26</f>
        <v>0</v>
      </c>
      <c r="H26" s="27">
        <f>'[23]เย็น '!H26+'[23]เช้า '!H26+[23]บ่าย!H26</f>
        <v>0</v>
      </c>
      <c r="I26" s="27">
        <f>'[23]เย็น '!I26+'[23]เช้า '!I26+[23]บ่าย!I26</f>
        <v>0</v>
      </c>
      <c r="J26" s="27">
        <f t="shared" si="0"/>
        <v>0</v>
      </c>
      <c r="K26" s="27">
        <f>'[23]เย็น '!J26+'[23]เช้า '!J26+[23]บ่าย!J26</f>
        <v>0</v>
      </c>
      <c r="L26" s="27">
        <f>'[23]เย็น '!K26+'[23]เช้า '!K26+[23]บ่าย!K26</f>
        <v>0</v>
      </c>
      <c r="M26" s="28">
        <f t="shared" si="1"/>
        <v>13</v>
      </c>
      <c r="N26" s="21"/>
      <c r="O26" s="21"/>
      <c r="P26" s="21"/>
      <c r="Q26" s="21"/>
      <c r="R26" s="29">
        <f t="shared" si="2"/>
        <v>-13</v>
      </c>
    </row>
    <row r="27" spans="2:18" x14ac:dyDescent="0.25">
      <c r="B27" s="21">
        <v>1004055</v>
      </c>
      <c r="C27" s="26" t="s">
        <v>98</v>
      </c>
      <c r="D27" s="27">
        <f>'[23]เย็น '!D27+'[23]เช้า '!D27+[23]บ่าย!D27</f>
        <v>0</v>
      </c>
      <c r="E27" s="27">
        <f>'[23]เย็น '!E27+'[23]เช้า '!E27+[23]บ่าย!E27</f>
        <v>0</v>
      </c>
      <c r="F27" s="27">
        <f>'[23]เย็น '!F27+'[23]เช้า '!F27+[23]บ่าย!F27</f>
        <v>0</v>
      </c>
      <c r="G27" s="27">
        <f>'[23]เย็น '!G27+'[23]เช้า '!G27+[23]บ่าย!G27</f>
        <v>0</v>
      </c>
      <c r="H27" s="27">
        <f>'[23]เย็น '!H27+'[23]เช้า '!H27+[23]บ่าย!H27</f>
        <v>0</v>
      </c>
      <c r="I27" s="27">
        <f>'[23]เย็น '!I27+'[23]เช้า '!I27+[23]บ่าย!I27</f>
        <v>0</v>
      </c>
      <c r="J27" s="27">
        <f t="shared" si="0"/>
        <v>0</v>
      </c>
      <c r="K27" s="27">
        <f>'[23]เย็น '!J27+'[23]เช้า '!J27+[23]บ่าย!J27</f>
        <v>0</v>
      </c>
      <c r="L27" s="27">
        <f>'[23]เย็น '!K27+'[23]เช้า '!K27+[23]บ่าย!K27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'[23]เย็น '!D28+'[23]เช้า '!D28+[23]บ่าย!D28</f>
        <v>0</v>
      </c>
      <c r="E28" s="27">
        <f>'[23]เย็น '!E28+'[23]เช้า '!E28+[23]บ่าย!E28</f>
        <v>0</v>
      </c>
      <c r="F28" s="27">
        <f>'[23]เย็น '!F28+'[23]เช้า '!F28+[23]บ่าย!F28</f>
        <v>0</v>
      </c>
      <c r="G28" s="27">
        <f>'[23]เย็น '!G28+'[23]เช้า '!G28+[23]บ่าย!G28</f>
        <v>0</v>
      </c>
      <c r="H28" s="27">
        <f>'[23]เย็น '!H28+'[23]เช้า '!H28+[23]บ่าย!H28</f>
        <v>0</v>
      </c>
      <c r="I28" s="27">
        <f>'[23]เย็น '!I28+'[23]เช้า '!I28+[23]บ่าย!I28</f>
        <v>0</v>
      </c>
      <c r="J28" s="27">
        <f t="shared" si="0"/>
        <v>0</v>
      </c>
      <c r="K28" s="27">
        <f>'[23]เย็น '!J28+'[23]เช้า '!J28+[23]บ่าย!J28</f>
        <v>0</v>
      </c>
      <c r="L28" s="27">
        <f>'[23]เย็น '!K28+'[23]เช้า '!K28+[23]บ่าย!K28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'[23]เย็น '!D29+'[23]เช้า '!D29+[23]บ่าย!D29</f>
        <v>0</v>
      </c>
      <c r="E29" s="27">
        <f>'[23]เย็น '!E29+'[23]เช้า '!E29+[23]บ่าย!E29</f>
        <v>0</v>
      </c>
      <c r="F29" s="27">
        <f>'[23]เย็น '!F29+'[23]เช้า '!F29+[23]บ่าย!F29</f>
        <v>0</v>
      </c>
      <c r="G29" s="27">
        <f>'[23]เย็น '!G29+'[23]เช้า '!G29+[23]บ่าย!G29</f>
        <v>0</v>
      </c>
      <c r="H29" s="27">
        <f>'[23]เย็น '!H29+'[23]เช้า '!H29+[23]บ่าย!H29</f>
        <v>0</v>
      </c>
      <c r="I29" s="27">
        <f>'[23]เย็น '!I29+'[23]เช้า '!I29+[23]บ่าย!I29</f>
        <v>0</v>
      </c>
      <c r="J29" s="27">
        <f t="shared" si="0"/>
        <v>0</v>
      </c>
      <c r="K29" s="27">
        <f>'[23]เย็น '!J29+'[23]เช้า '!J29+[23]บ่าย!J29</f>
        <v>0</v>
      </c>
      <c r="L29" s="27">
        <f>'[23]เย็น '!K29+'[23]เช้า '!K29+[23]บ่าย!K29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'[23]เย็น '!D30+'[23]เช้า '!D30+[23]บ่าย!D30</f>
        <v>0</v>
      </c>
      <c r="E30" s="27">
        <f>'[23]เย็น '!E30+'[23]เช้า '!E30+[23]บ่าย!E30</f>
        <v>0</v>
      </c>
      <c r="F30" s="27">
        <f>'[23]เย็น '!F30+'[23]เช้า '!F30+[23]บ่าย!F30</f>
        <v>0</v>
      </c>
      <c r="G30" s="27">
        <f>'[23]เย็น '!G30+'[23]เช้า '!G30+[23]บ่าย!G30</f>
        <v>0</v>
      </c>
      <c r="H30" s="27">
        <f>'[23]เย็น '!H30+'[23]เช้า '!H30+[23]บ่าย!H30</f>
        <v>0</v>
      </c>
      <c r="I30" s="27">
        <f>'[23]เย็น '!I30+'[23]เช้า '!I30+[23]บ่าย!I30</f>
        <v>0</v>
      </c>
      <c r="J30" s="27">
        <f t="shared" si="0"/>
        <v>0</v>
      </c>
      <c r="K30" s="27">
        <f>'[23]เย็น '!J30+'[23]เช้า '!J30+[23]บ่าย!J30</f>
        <v>0</v>
      </c>
      <c r="L30" s="27">
        <f>'[23]เย็น '!K30+'[23]เช้า '!K30+[23]บ่าย!K30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'[23]เย็น '!D31+'[23]เช้า '!D31+[23]บ่าย!D31</f>
        <v>0</v>
      </c>
      <c r="E31" s="27">
        <f>'[23]เย็น '!E31+'[23]เช้า '!E31+[23]บ่าย!E31</f>
        <v>0</v>
      </c>
      <c r="F31" s="27">
        <f>'[23]เย็น '!F31+'[23]เช้า '!F31+[23]บ่าย!F31</f>
        <v>0</v>
      </c>
      <c r="G31" s="27">
        <f>'[23]เย็น '!G31+'[23]เช้า '!G31+[23]บ่าย!G31</f>
        <v>0</v>
      </c>
      <c r="H31" s="27">
        <f>'[23]เย็น '!H31+'[23]เช้า '!H31+[23]บ่าย!H31</f>
        <v>0</v>
      </c>
      <c r="I31" s="27">
        <f>'[23]เย็น '!I31+'[23]เช้า '!I31+[23]บ่าย!I31</f>
        <v>0</v>
      </c>
      <c r="J31" s="27">
        <f t="shared" si="0"/>
        <v>0</v>
      </c>
      <c r="K31" s="27">
        <f>'[23]เย็น '!J31+'[23]เช้า '!J31+[23]บ่าย!J31</f>
        <v>0</v>
      </c>
      <c r="L31" s="27">
        <f>'[23]เย็น '!K31+'[23]เช้า '!K31+[23]บ่าย!K31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'[23]เย็น '!D32+'[23]เช้า '!D32+[23]บ่าย!D32</f>
        <v>0</v>
      </c>
      <c r="E32" s="27">
        <f>'[23]เย็น '!E32+'[23]เช้า '!E32+[23]บ่าย!E32</f>
        <v>0</v>
      </c>
      <c r="F32" s="27">
        <f>'[23]เย็น '!F32+'[23]เช้า '!F32+[23]บ่าย!F32</f>
        <v>0</v>
      </c>
      <c r="G32" s="27">
        <f>'[23]เย็น '!G32+'[23]เช้า '!G32+[23]บ่าย!G32</f>
        <v>0</v>
      </c>
      <c r="H32" s="27">
        <f>'[23]เย็น '!H32+'[23]เช้า '!H32+[23]บ่าย!H32</f>
        <v>0</v>
      </c>
      <c r="I32" s="27">
        <f>'[23]เย็น '!I32+'[23]เช้า '!I32+[23]บ่าย!I32</f>
        <v>0</v>
      </c>
      <c r="J32" s="27">
        <f t="shared" si="0"/>
        <v>0</v>
      </c>
      <c r="K32" s="27">
        <f>'[23]เย็น '!J32+'[23]เช้า '!J32+[23]บ่าย!J32</f>
        <v>0</v>
      </c>
      <c r="L32" s="27">
        <f>'[23]เย็น '!K32+'[23]เช้า '!K32+[23]บ่าย!K32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'[23]เย็น '!D33+'[23]เช้า '!D33+[23]บ่าย!D33</f>
        <v>0</v>
      </c>
      <c r="E33" s="27">
        <f>'[23]เย็น '!E33+'[23]เช้า '!E33+[23]บ่าย!E33</f>
        <v>0</v>
      </c>
      <c r="F33" s="27">
        <f>'[23]เย็น '!F33+'[23]เช้า '!F33+[23]บ่าย!F33</f>
        <v>0</v>
      </c>
      <c r="G33" s="27">
        <f>'[23]เย็น '!G33+'[23]เช้า '!G33+[23]บ่าย!G33</f>
        <v>0</v>
      </c>
      <c r="H33" s="27">
        <f>'[23]เย็น '!H33+'[23]เช้า '!H33+[23]บ่าย!H33</f>
        <v>0</v>
      </c>
      <c r="I33" s="27">
        <f>'[23]เย็น '!I33+'[23]เช้า '!I33+[23]บ่าย!I33</f>
        <v>0</v>
      </c>
      <c r="J33" s="27">
        <f t="shared" si="0"/>
        <v>0</v>
      </c>
      <c r="K33" s="27">
        <f>'[23]เย็น '!J33+'[23]เช้า '!J33+[23]บ่าย!J33</f>
        <v>0</v>
      </c>
      <c r="L33" s="27">
        <f>'[23]เย็น '!K33+'[23]เช้า '!K33+[23]บ่าย!K33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'[23]เย็น '!D34+'[23]เช้า '!D34+[23]บ่าย!D34</f>
        <v>0</v>
      </c>
      <c r="E34" s="27">
        <f>'[23]เย็น '!E34+'[23]เช้า '!E34+[23]บ่าย!E34</f>
        <v>0</v>
      </c>
      <c r="F34" s="27">
        <f>'[23]เย็น '!F34+'[23]เช้า '!F34+[23]บ่าย!F34</f>
        <v>0</v>
      </c>
      <c r="G34" s="27">
        <f>'[23]เย็น '!G34+'[23]เช้า '!G34+[23]บ่าย!G34</f>
        <v>0</v>
      </c>
      <c r="H34" s="27">
        <f>'[23]เย็น '!H34+'[23]เช้า '!H34+[23]บ่าย!H34</f>
        <v>0</v>
      </c>
      <c r="I34" s="27">
        <f>'[23]เย็น '!I34+'[23]เช้า '!I34+[23]บ่าย!I34</f>
        <v>0</v>
      </c>
      <c r="J34" s="27">
        <f t="shared" si="0"/>
        <v>0</v>
      </c>
      <c r="K34" s="27">
        <f>'[23]เย็น '!J34+'[23]เช้า '!J34+[23]บ่าย!J34</f>
        <v>0</v>
      </c>
      <c r="L34" s="27">
        <f>'[23]เย็น '!K34+'[23]เช้า '!K34+[23]บ่าย!K34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'[23]เย็น '!D35+'[23]เช้า '!D35+[23]บ่าย!D35</f>
        <v>0</v>
      </c>
      <c r="E35" s="27">
        <f>'[23]เย็น '!E35+'[23]เช้า '!E35+[23]บ่าย!E35</f>
        <v>0</v>
      </c>
      <c r="F35" s="27">
        <f>'[23]เย็น '!F35+'[23]เช้า '!F35+[23]บ่าย!F35</f>
        <v>0</v>
      </c>
      <c r="G35" s="27">
        <f>'[23]เย็น '!G35+'[23]เช้า '!G35+[23]บ่าย!G35</f>
        <v>0</v>
      </c>
      <c r="H35" s="27">
        <f>'[23]เย็น '!H35+'[23]เช้า '!H35+[23]บ่าย!H35</f>
        <v>0</v>
      </c>
      <c r="I35" s="27">
        <f>'[23]เย็น '!I35+'[23]เช้า '!I35+[23]บ่าย!I35</f>
        <v>0</v>
      </c>
      <c r="J35" s="27">
        <f t="shared" si="0"/>
        <v>0</v>
      </c>
      <c r="K35" s="27">
        <f>'[23]เย็น '!J35+'[23]เช้า '!J35+[23]บ่าย!J35</f>
        <v>0</v>
      </c>
      <c r="L35" s="27">
        <f>'[23]เย็น '!K35+'[23]เช้า '!K35+[23]บ่าย!K35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'[23]เย็น '!D36+'[23]เช้า '!D36+[23]บ่าย!D36</f>
        <v>0</v>
      </c>
      <c r="E36" s="27">
        <f>'[23]เย็น '!E36+'[23]เช้า '!E36+[23]บ่าย!E36</f>
        <v>0</v>
      </c>
      <c r="F36" s="27">
        <f>'[23]เย็น '!F36+'[23]เช้า '!F36+[23]บ่าย!F36</f>
        <v>0</v>
      </c>
      <c r="G36" s="27">
        <f>'[23]เย็น '!G36+'[23]เช้า '!G36+[23]บ่าย!G36</f>
        <v>0</v>
      </c>
      <c r="H36" s="27">
        <f>'[23]เย็น '!H36+'[23]เช้า '!H36+[23]บ่าย!H36</f>
        <v>0</v>
      </c>
      <c r="I36" s="27">
        <f>'[23]เย็น '!I36+'[23]เช้า '!I36+[23]บ่าย!I36</f>
        <v>0</v>
      </c>
      <c r="J36" s="27">
        <f t="shared" si="0"/>
        <v>0</v>
      </c>
      <c r="K36" s="27">
        <f>'[23]เย็น '!J36+'[23]เช้า '!J36+[23]บ่าย!J36</f>
        <v>0</v>
      </c>
      <c r="L36" s="27">
        <f>'[23]เย็น '!K36+'[23]เช้า '!K36+[23]บ่าย!K36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'[23]เย็น '!D37+'[23]เช้า '!D37+[23]บ่าย!D37</f>
        <v>0</v>
      </c>
      <c r="E37" s="27">
        <f>'[23]เย็น '!E37+'[23]เช้า '!E37+[23]บ่าย!E37</f>
        <v>0</v>
      </c>
      <c r="F37" s="27">
        <f>'[23]เย็น '!F37+'[23]เช้า '!F37+[23]บ่าย!F37</f>
        <v>0</v>
      </c>
      <c r="G37" s="27">
        <f>'[23]เย็น '!G37+'[23]เช้า '!G37+[23]บ่าย!G37</f>
        <v>0</v>
      </c>
      <c r="H37" s="27">
        <f>'[23]เย็น '!H37+'[23]เช้า '!H37+[23]บ่าย!H37</f>
        <v>0</v>
      </c>
      <c r="I37" s="27">
        <f>'[23]เย็น '!I37+'[23]เช้า '!I37+[23]บ่าย!I37</f>
        <v>0</v>
      </c>
      <c r="J37" s="27">
        <f t="shared" si="0"/>
        <v>0</v>
      </c>
      <c r="K37" s="27">
        <f>'[23]เย็น '!J37+'[23]เช้า '!J37+[23]บ่าย!J37</f>
        <v>0</v>
      </c>
      <c r="L37" s="27">
        <f>'[23]เย็น '!K37+'[23]เช้า '!K37+[23]บ่าย!K37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'[23]เย็น '!D38+'[23]เช้า '!D38+[23]บ่าย!D38</f>
        <v>0</v>
      </c>
      <c r="E38" s="27">
        <f>'[23]เย็น '!E38+'[23]เช้า '!E38+[23]บ่าย!E38</f>
        <v>0</v>
      </c>
      <c r="F38" s="27">
        <f>'[23]เย็น '!F38+'[23]เช้า '!F38+[23]บ่าย!F38</f>
        <v>0</v>
      </c>
      <c r="G38" s="27">
        <f>'[23]เย็น '!G38+'[23]เช้า '!G38+[23]บ่าย!G38</f>
        <v>0</v>
      </c>
      <c r="H38" s="27">
        <f>'[23]เย็น '!H38+'[23]เช้า '!H38+[23]บ่าย!H38</f>
        <v>0</v>
      </c>
      <c r="I38" s="27">
        <f>'[23]เย็น '!I38+'[23]เช้า '!I38+[23]บ่าย!I38</f>
        <v>0</v>
      </c>
      <c r="J38" s="27">
        <f t="shared" si="0"/>
        <v>0</v>
      </c>
      <c r="K38" s="27">
        <f>'[23]เย็น '!J38+'[23]เช้า '!J38+[23]บ่าย!J38</f>
        <v>0</v>
      </c>
      <c r="L38" s="27">
        <f>'[23]เย็น '!K38+'[23]เช้า '!K38+[23]บ่าย!K38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'[23]เย็น '!D39+'[23]เช้า '!D39+[23]บ่าย!D39</f>
        <v>0</v>
      </c>
      <c r="E39" s="27">
        <f>'[23]เย็น '!E39+'[23]เช้า '!E39+[23]บ่าย!E39</f>
        <v>0</v>
      </c>
      <c r="F39" s="27">
        <f>'[23]เย็น '!F39+'[23]เช้า '!F39+[23]บ่าย!F39</f>
        <v>0</v>
      </c>
      <c r="G39" s="27">
        <f>'[23]เย็น '!G39+'[23]เช้า '!G39+[23]บ่าย!G39</f>
        <v>0</v>
      </c>
      <c r="H39" s="27">
        <f>'[23]เย็น '!H39+'[23]เช้า '!H39+[23]บ่าย!H39</f>
        <v>0</v>
      </c>
      <c r="I39" s="27">
        <f>'[23]เย็น '!I39+'[23]เช้า '!I39+[23]บ่าย!I39</f>
        <v>0</v>
      </c>
      <c r="J39" s="27">
        <f t="shared" si="0"/>
        <v>0</v>
      </c>
      <c r="K39" s="27">
        <f>'[23]เย็น '!J39+'[23]เช้า '!J39+[23]บ่าย!J39</f>
        <v>0</v>
      </c>
      <c r="L39" s="27">
        <f>'[23]เย็น '!K39+'[23]เช้า '!K39+[23]บ่าย!K39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'[23]เย็น '!D40+'[23]เช้า '!D40+[23]บ่าย!D40</f>
        <v>0</v>
      </c>
      <c r="E40" s="27">
        <f>'[23]เย็น '!E40+'[23]เช้า '!E40+[23]บ่าย!E40</f>
        <v>0</v>
      </c>
      <c r="F40" s="27">
        <f>'[23]เย็น '!F40+'[23]เช้า '!F40+[23]บ่าย!F40</f>
        <v>0</v>
      </c>
      <c r="G40" s="27">
        <f>'[23]เย็น '!G40+'[23]เช้า '!G40+[23]บ่าย!G40</f>
        <v>0</v>
      </c>
      <c r="H40" s="27">
        <f>'[23]เย็น '!H40+'[23]เช้า '!H40+[23]บ่าย!H40</f>
        <v>0</v>
      </c>
      <c r="I40" s="27">
        <f>'[23]เย็น '!I40+'[23]เช้า '!I40+[23]บ่าย!I40</f>
        <v>0</v>
      </c>
      <c r="J40" s="27">
        <f t="shared" si="0"/>
        <v>0</v>
      </c>
      <c r="K40" s="27">
        <f>'[23]เย็น '!J40+'[23]เช้า '!J40+[23]บ่าย!J40</f>
        <v>0</v>
      </c>
      <c r="L40" s="27">
        <f>'[23]เย็น '!K40+'[23]เช้า '!K40+[23]บ่าย!K40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'[23]เย็น '!D41+'[23]เช้า '!D41+[23]บ่าย!D41</f>
        <v>0</v>
      </c>
      <c r="E41" s="27">
        <f>'[23]เย็น '!E41+'[23]เช้า '!E41+[23]บ่าย!E41</f>
        <v>0</v>
      </c>
      <c r="F41" s="27">
        <f>'[23]เย็น '!F41+'[23]เช้า '!F41+[23]บ่าย!F41</f>
        <v>0</v>
      </c>
      <c r="G41" s="27">
        <f>'[23]เย็น '!G41+'[23]เช้า '!G41+[23]บ่าย!G41</f>
        <v>0</v>
      </c>
      <c r="H41" s="27">
        <f>'[23]เย็น '!H41+'[23]เช้า '!H41+[23]บ่าย!H41</f>
        <v>0</v>
      </c>
      <c r="I41" s="27">
        <f>'[23]เย็น '!I41+'[23]เช้า '!I41+[23]บ่าย!I41</f>
        <v>0</v>
      </c>
      <c r="J41" s="27">
        <f t="shared" si="0"/>
        <v>0</v>
      </c>
      <c r="K41" s="27">
        <f>'[23]เย็น '!J41+'[23]เช้า '!J41+[23]บ่าย!J41</f>
        <v>0</v>
      </c>
      <c r="L41" s="27">
        <f>'[23]เย็น '!K41+'[23]เช้า '!K41+[23]บ่าย!K41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'[23]เย็น '!D42+'[23]เช้า '!D42+[23]บ่าย!D42</f>
        <v>0</v>
      </c>
      <c r="E42" s="27">
        <f>'[23]เย็น '!E42+'[23]เช้า '!E42+[23]บ่าย!E42</f>
        <v>0</v>
      </c>
      <c r="F42" s="27">
        <f>'[23]เย็น '!F42+'[23]เช้า '!F42+[23]บ่าย!F42</f>
        <v>0</v>
      </c>
      <c r="G42" s="27">
        <f>'[23]เย็น '!G42+'[23]เช้า '!G42+[23]บ่าย!G42</f>
        <v>0</v>
      </c>
      <c r="H42" s="27">
        <f>'[23]เย็น '!H42+'[23]เช้า '!H42+[23]บ่าย!H42</f>
        <v>0</v>
      </c>
      <c r="I42" s="27">
        <f>'[23]เย็น '!I42+'[23]เช้า '!I42+[23]บ่าย!I42</f>
        <v>0</v>
      </c>
      <c r="J42" s="27">
        <f t="shared" si="0"/>
        <v>0</v>
      </c>
      <c r="K42" s="27">
        <f>'[23]เย็น '!J42+'[23]เช้า '!J42+[23]บ่าย!J42</f>
        <v>0</v>
      </c>
      <c r="L42" s="27">
        <f>'[23]เย็น '!K42+'[23]เช้า '!K42+[23]บ่าย!K42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'[23]เย็น '!D43+'[23]เช้า '!D43+[23]บ่าย!D43</f>
        <v>0</v>
      </c>
      <c r="E43" s="27">
        <f>'[23]เย็น '!E43+'[23]เช้า '!E43+[23]บ่าย!E43</f>
        <v>0</v>
      </c>
      <c r="F43" s="27">
        <f>'[23]เย็น '!F43+'[23]เช้า '!F43+[23]บ่าย!F43</f>
        <v>0</v>
      </c>
      <c r="G43" s="27">
        <f>'[23]เย็น '!G43+'[23]เช้า '!G43+[23]บ่าย!G43</f>
        <v>0</v>
      </c>
      <c r="H43" s="27">
        <f>'[23]เย็น '!H43+'[23]เช้า '!H43+[23]บ่าย!H43</f>
        <v>0</v>
      </c>
      <c r="I43" s="27">
        <f>'[23]เย็น '!I43+'[23]เช้า '!I43+[23]บ่าย!I43</f>
        <v>0</v>
      </c>
      <c r="J43" s="27">
        <f t="shared" si="0"/>
        <v>0</v>
      </c>
      <c r="K43" s="27">
        <f>'[23]เย็น '!J43+'[23]เช้า '!J43+[23]บ่าย!J43</f>
        <v>0</v>
      </c>
      <c r="L43" s="27">
        <f>'[23]เย็น '!K43+'[23]เช้า '!K43+[23]บ่าย!K43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'[23]เย็น '!D44+'[23]เช้า '!D44+[23]บ่าย!D44</f>
        <v>0</v>
      </c>
      <c r="E44" s="27">
        <f>'[23]เย็น '!E44+'[23]เช้า '!E44+[23]บ่าย!E44</f>
        <v>0</v>
      </c>
      <c r="F44" s="27">
        <f>'[23]เย็น '!F44+'[23]เช้า '!F44+[23]บ่าย!F44</f>
        <v>0</v>
      </c>
      <c r="G44" s="27">
        <f>'[23]เย็น '!G44+'[23]เช้า '!G44+[23]บ่าย!G44</f>
        <v>0</v>
      </c>
      <c r="H44" s="27">
        <f>'[23]เย็น '!H44+'[23]เช้า '!H44+[23]บ่าย!H44</f>
        <v>0</v>
      </c>
      <c r="I44" s="27">
        <f>'[23]เย็น '!I44+'[23]เช้า '!I44+[23]บ่าย!I44</f>
        <v>0</v>
      </c>
      <c r="J44" s="27">
        <f t="shared" si="0"/>
        <v>0</v>
      </c>
      <c r="K44" s="27">
        <f>'[23]เย็น '!J44+'[23]เช้า '!J44+[23]บ่าย!J44</f>
        <v>0</v>
      </c>
      <c r="L44" s="27">
        <f>'[23]เย็น '!K44+'[23]เช้า '!K44+[23]บ่าย!K44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'[23]เย็น '!D45+'[23]เช้า '!D45+[23]บ่าย!D45</f>
        <v>0</v>
      </c>
      <c r="E45" s="27">
        <f>'[23]เย็น '!E45+'[23]เช้า '!E45+[23]บ่าย!E45</f>
        <v>0</v>
      </c>
      <c r="F45" s="27">
        <f>'[23]เย็น '!F45+'[23]เช้า '!F45+[23]บ่าย!F45</f>
        <v>0</v>
      </c>
      <c r="G45" s="27">
        <f>'[23]เย็น '!G45+'[23]เช้า '!G45+[23]บ่าย!G45</f>
        <v>0</v>
      </c>
      <c r="H45" s="27">
        <f>'[23]เย็น '!H45+'[23]เช้า '!H45+[23]บ่าย!H45</f>
        <v>0</v>
      </c>
      <c r="I45" s="27">
        <f>'[23]เย็น '!I45+'[23]เช้า '!I45+[23]บ่าย!I45</f>
        <v>0</v>
      </c>
      <c r="J45" s="27">
        <f t="shared" si="0"/>
        <v>0</v>
      </c>
      <c r="K45" s="27">
        <f>'[23]เย็น '!J45+'[23]เช้า '!J45+[23]บ่าย!J45</f>
        <v>0</v>
      </c>
      <c r="L45" s="27">
        <f>'[23]เย็น '!K45+'[23]เช้า '!K45+[23]บ่าย!K45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'[23]เย็น '!D46+'[23]เช้า '!D46+[23]บ่าย!D46</f>
        <v>0</v>
      </c>
      <c r="E46" s="27">
        <f>'[23]เย็น '!E46+'[23]เช้า '!E46+[23]บ่าย!E46</f>
        <v>0</v>
      </c>
      <c r="F46" s="27">
        <f>'[23]เย็น '!F46+'[23]เช้า '!F46+[23]บ่าย!F46</f>
        <v>0</v>
      </c>
      <c r="G46" s="27">
        <f>'[23]เย็น '!G46+'[23]เช้า '!G46+[23]บ่าย!G46</f>
        <v>0</v>
      </c>
      <c r="H46" s="27">
        <f>'[23]เย็น '!H46+'[23]เช้า '!H46+[23]บ่าย!H46</f>
        <v>0</v>
      </c>
      <c r="I46" s="27">
        <f>'[23]เย็น '!I46+'[23]เช้า '!I46+[23]บ่าย!I46</f>
        <v>0</v>
      </c>
      <c r="J46" s="27">
        <f t="shared" si="0"/>
        <v>0</v>
      </c>
      <c r="K46" s="27">
        <f>'[23]เย็น '!J46+'[23]เช้า '!J46+[23]บ่าย!J46</f>
        <v>0</v>
      </c>
      <c r="L46" s="27">
        <f>'[23]เย็น '!K46+'[23]เช้า '!K46+[23]บ่าย!K46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'[23]เย็น '!D47+'[23]เช้า '!D47+[23]บ่าย!D47</f>
        <v>0</v>
      </c>
      <c r="E47" s="27">
        <f>'[23]เย็น '!E47+'[23]เช้า '!E47+[23]บ่าย!E47</f>
        <v>0</v>
      </c>
      <c r="F47" s="27">
        <f>'[23]เย็น '!F47+'[23]เช้า '!F47+[23]บ่าย!F47</f>
        <v>0</v>
      </c>
      <c r="G47" s="27">
        <f>'[23]เย็น '!G47+'[23]เช้า '!G47+[23]บ่าย!G47</f>
        <v>0</v>
      </c>
      <c r="H47" s="27">
        <f>'[23]เย็น '!H47+'[23]เช้า '!H47+[23]บ่าย!H47</f>
        <v>0</v>
      </c>
      <c r="I47" s="27">
        <f>'[23]เย็น '!I47+'[23]เช้า '!I47+[23]บ่าย!I47</f>
        <v>0</v>
      </c>
      <c r="J47" s="27">
        <f t="shared" si="0"/>
        <v>0</v>
      </c>
      <c r="K47" s="27">
        <f>'[23]เย็น '!J47+'[23]เช้า '!J47+[23]บ่าย!J47</f>
        <v>0</v>
      </c>
      <c r="L47" s="27">
        <f>'[23]เย็น '!K47+'[23]เช้า '!K47+[23]บ่าย!K47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'[23]เย็น '!D48+'[23]เช้า '!D48+[23]บ่าย!D48</f>
        <v>0</v>
      </c>
      <c r="E48" s="27">
        <f>'[23]เย็น '!E48+'[23]เช้า '!E48+[23]บ่าย!E48</f>
        <v>0</v>
      </c>
      <c r="F48" s="27">
        <f>'[23]เย็น '!F48+'[23]เช้า '!F48+[23]บ่าย!F48</f>
        <v>0</v>
      </c>
      <c r="G48" s="27">
        <f>'[23]เย็น '!G48+'[23]เช้า '!G48+[23]บ่าย!G48</f>
        <v>0</v>
      </c>
      <c r="H48" s="27">
        <f>'[23]เย็น '!H48+'[23]เช้า '!H48+[23]บ่าย!H48</f>
        <v>0</v>
      </c>
      <c r="I48" s="27">
        <f>'[23]เย็น '!I48+'[23]เช้า '!I48+[23]บ่าย!I48</f>
        <v>0</v>
      </c>
      <c r="J48" s="27">
        <f t="shared" si="0"/>
        <v>0</v>
      </c>
      <c r="K48" s="27">
        <f>'[23]เย็น '!J48+'[23]เช้า '!J48+[23]บ่าย!J48</f>
        <v>0</v>
      </c>
      <c r="L48" s="27">
        <f>'[23]เย็น '!K48+'[23]เช้า '!K48+[23]บ่าย!K48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'[23]เย็น '!D49+'[23]เช้า '!D49+[23]บ่าย!D49</f>
        <v>0</v>
      </c>
      <c r="E49" s="27">
        <f>'[23]เย็น '!E49+'[23]เช้า '!E49+[23]บ่าย!E49</f>
        <v>0</v>
      </c>
      <c r="F49" s="27">
        <f>'[23]เย็น '!F49+'[23]เช้า '!F49+[23]บ่าย!F49</f>
        <v>0</v>
      </c>
      <c r="G49" s="27">
        <f>'[23]เย็น '!G49+'[23]เช้า '!G49+[23]บ่าย!G49</f>
        <v>0</v>
      </c>
      <c r="H49" s="27">
        <f>'[23]เย็น '!H49+'[23]เช้า '!H49+[23]บ่าย!H49</f>
        <v>0</v>
      </c>
      <c r="I49" s="27">
        <f>'[23]เย็น '!I49+'[23]เช้า '!I49+[23]บ่าย!I49</f>
        <v>0</v>
      </c>
      <c r="J49" s="27">
        <f t="shared" si="0"/>
        <v>0</v>
      </c>
      <c r="K49" s="27">
        <f>'[23]เย็น '!J49+'[23]เช้า '!J49+[23]บ่าย!J49</f>
        <v>0</v>
      </c>
      <c r="L49" s="27">
        <f>'[23]เย็น '!K49+'[23]เช้า '!K49+[23]บ่าย!K49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'[23]เย็น '!D50+'[23]เช้า '!D50+[23]บ่าย!D50</f>
        <v>0</v>
      </c>
      <c r="E50" s="27">
        <f>'[23]เย็น '!E50+'[23]เช้า '!E50+[23]บ่าย!E50</f>
        <v>0</v>
      </c>
      <c r="F50" s="27">
        <f>'[23]เย็น '!F50+'[23]เช้า '!F50+[23]บ่าย!F50</f>
        <v>0</v>
      </c>
      <c r="G50" s="27">
        <f>'[23]เย็น '!G50+'[23]เช้า '!G50+[23]บ่าย!G50</f>
        <v>0</v>
      </c>
      <c r="H50" s="27">
        <f>'[23]เย็น '!H50+'[23]เช้า '!H50+[23]บ่าย!H50</f>
        <v>0</v>
      </c>
      <c r="I50" s="27">
        <f>'[23]เย็น '!I50+'[23]เช้า '!I50+[23]บ่าย!I50</f>
        <v>0</v>
      </c>
      <c r="J50" s="27">
        <f t="shared" si="0"/>
        <v>0</v>
      </c>
      <c r="K50" s="27">
        <f>'[23]เย็น '!J50+'[23]เช้า '!J50+[23]บ่าย!J50</f>
        <v>0</v>
      </c>
      <c r="L50" s="27">
        <f>'[23]เย็น '!K50+'[23]เช้า '!K50+[23]บ่าย!K50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'[23]เย็น '!D51+'[23]เช้า '!D51+[23]บ่าย!D51</f>
        <v>0</v>
      </c>
      <c r="E51" s="27">
        <f>'[23]เย็น '!E51+'[23]เช้า '!E51+[23]บ่าย!E51</f>
        <v>0</v>
      </c>
      <c r="F51" s="27">
        <f>'[23]เย็น '!F51+'[23]เช้า '!F51+[23]บ่าย!F51</f>
        <v>0</v>
      </c>
      <c r="G51" s="27">
        <f>'[23]เย็น '!G51+'[23]เช้า '!G51+[23]บ่าย!G51</f>
        <v>0</v>
      </c>
      <c r="H51" s="27">
        <f>'[23]เย็น '!H51+'[23]เช้า '!H51+[23]บ่าย!H51</f>
        <v>0</v>
      </c>
      <c r="I51" s="27">
        <f>'[23]เย็น '!I51+'[23]เช้า '!I51+[23]บ่าย!I51</f>
        <v>0</v>
      </c>
      <c r="J51" s="27">
        <f t="shared" si="0"/>
        <v>0</v>
      </c>
      <c r="K51" s="27">
        <f>'[23]เย็น '!J51+'[23]เช้า '!J51+[23]บ่าย!J51</f>
        <v>0</v>
      </c>
      <c r="L51" s="27">
        <f>'[23]เย็น '!K51+'[23]เช้า '!K51+[23]บ่าย!K51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'[23]เย็น '!D52+'[23]เช้า '!D52+[23]บ่าย!D52</f>
        <v>0</v>
      </c>
      <c r="E52" s="27">
        <f>'[23]เย็น '!E52+'[23]เช้า '!E52+[23]บ่าย!E52</f>
        <v>0</v>
      </c>
      <c r="F52" s="27">
        <f>'[23]เย็น '!F52+'[23]เช้า '!F52+[23]บ่าย!F52</f>
        <v>0</v>
      </c>
      <c r="G52" s="27">
        <f>'[23]เย็น '!G52+'[23]เช้า '!G52+[23]บ่าย!G52</f>
        <v>0</v>
      </c>
      <c r="H52" s="27">
        <f>'[23]เย็น '!H52+'[23]เช้า '!H52+[23]บ่าย!H52</f>
        <v>0</v>
      </c>
      <c r="I52" s="27">
        <f>'[23]เย็น '!I52+'[23]เช้า '!I52+[23]บ่าย!I52</f>
        <v>0</v>
      </c>
      <c r="J52" s="27">
        <f t="shared" si="0"/>
        <v>0</v>
      </c>
      <c r="K52" s="27">
        <f>'[23]เย็น '!J52+'[23]เช้า '!J52+[23]บ่าย!J52</f>
        <v>0</v>
      </c>
      <c r="L52" s="27">
        <f>'[23]เย็น '!K52+'[23]เช้า '!K52+[23]บ่าย!K52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'[23]เย็น '!D53+'[23]เช้า '!D53+[23]บ่าย!D53</f>
        <v>0</v>
      </c>
      <c r="E53" s="27">
        <f>'[23]เย็น '!E53+'[23]เช้า '!E53+[23]บ่าย!E53</f>
        <v>0</v>
      </c>
      <c r="F53" s="27">
        <f>'[23]เย็น '!F53+'[23]เช้า '!F53+[23]บ่าย!F53</f>
        <v>0</v>
      </c>
      <c r="G53" s="27">
        <f>'[23]เย็น '!G53+'[23]เช้า '!G53+[23]บ่าย!G53</f>
        <v>0</v>
      </c>
      <c r="H53" s="27">
        <f>'[23]เย็น '!H53+'[23]เช้า '!H53+[23]บ่าย!H53</f>
        <v>0</v>
      </c>
      <c r="I53" s="27">
        <f>'[23]เย็น '!I53+'[23]เช้า '!I53+[23]บ่าย!I53</f>
        <v>0</v>
      </c>
      <c r="J53" s="27">
        <f t="shared" si="0"/>
        <v>0</v>
      </c>
      <c r="K53" s="27">
        <f>'[23]เย็น '!J53+'[23]เช้า '!J53+[23]บ่าย!J53</f>
        <v>0</v>
      </c>
      <c r="L53" s="27">
        <f>'[23]เย็น '!K53+'[23]เช้า '!K53+[23]บ่าย!K53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'[23]เย็น '!D54+'[23]เช้า '!D54+[23]บ่าย!D54</f>
        <v>0</v>
      </c>
      <c r="E54" s="27">
        <f>'[23]เย็น '!E54+'[23]เช้า '!E54+[23]บ่าย!E54</f>
        <v>0</v>
      </c>
      <c r="F54" s="27">
        <f>'[23]เย็น '!F54+'[23]เช้า '!F54+[23]บ่าย!F54</f>
        <v>0</v>
      </c>
      <c r="G54" s="27">
        <f>'[23]เย็น '!G54+'[23]เช้า '!G54+[23]บ่าย!G54</f>
        <v>0</v>
      </c>
      <c r="H54" s="27">
        <f>'[23]เย็น '!H54+'[23]เช้า '!H54+[23]บ่าย!H54</f>
        <v>0</v>
      </c>
      <c r="I54" s="27">
        <f>'[23]เย็น '!I54+'[23]เช้า '!I54+[23]บ่าย!I54</f>
        <v>0</v>
      </c>
      <c r="J54" s="27">
        <f t="shared" si="0"/>
        <v>0</v>
      </c>
      <c r="K54" s="27">
        <f>'[23]เย็น '!J54+'[23]เช้า '!J54+[23]บ่าย!J54</f>
        <v>0</v>
      </c>
      <c r="L54" s="27">
        <f>'[23]เย็น '!K54+'[23]เช้า '!K54+[23]บ่าย!K54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'[23]เย็น '!D55+'[23]เช้า '!D55+[23]บ่าย!D55</f>
        <v>0</v>
      </c>
      <c r="E55" s="27">
        <f>'[23]เย็น '!E55+'[23]เช้า '!E55+[23]บ่าย!E55</f>
        <v>0</v>
      </c>
      <c r="F55" s="27">
        <f>'[23]เย็น '!F55+'[23]เช้า '!F55+[23]บ่าย!F55</f>
        <v>0</v>
      </c>
      <c r="G55" s="27">
        <f>'[23]เย็น '!G55+'[23]เช้า '!G55+[23]บ่าย!G55</f>
        <v>0</v>
      </c>
      <c r="H55" s="27">
        <f>'[23]เย็น '!H55+'[23]เช้า '!H55+[23]บ่าย!H55</f>
        <v>0</v>
      </c>
      <c r="I55" s="27">
        <f>'[23]เย็น '!I55+'[23]เช้า '!I55+[23]บ่าย!I55</f>
        <v>0</v>
      </c>
      <c r="J55" s="27">
        <f t="shared" si="0"/>
        <v>0</v>
      </c>
      <c r="K55" s="27">
        <f>'[23]เย็น '!J55+'[23]เช้า '!J55+[23]บ่าย!J55</f>
        <v>0</v>
      </c>
      <c r="L55" s="27">
        <f>'[23]เย็น '!K55+'[23]เช้า '!K55+[23]บ่าย!K55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'[23]เย็น '!D56+'[23]เช้า '!D56+[23]บ่าย!D56</f>
        <v>0</v>
      </c>
      <c r="E56" s="27">
        <f>'[23]เย็น '!E56+'[23]เช้า '!E56+[23]บ่าย!E56</f>
        <v>0</v>
      </c>
      <c r="F56" s="27">
        <f>'[23]เย็น '!F56+'[23]เช้า '!F56+[23]บ่าย!F56</f>
        <v>0</v>
      </c>
      <c r="G56" s="27">
        <f>'[23]เย็น '!G56+'[23]เช้า '!G56+[23]บ่าย!G56</f>
        <v>0</v>
      </c>
      <c r="H56" s="27">
        <f>'[23]เย็น '!H56+'[23]เช้า '!H56+[23]บ่าย!H56</f>
        <v>0</v>
      </c>
      <c r="I56" s="27">
        <f>'[23]เย็น '!I56+'[23]เช้า '!I56+[23]บ่าย!I56</f>
        <v>0</v>
      </c>
      <c r="J56" s="27">
        <f t="shared" si="0"/>
        <v>0</v>
      </c>
      <c r="K56" s="27">
        <f>'[23]เย็น '!J56+'[23]เช้า '!J56+[23]บ่าย!J56</f>
        <v>0</v>
      </c>
      <c r="L56" s="27">
        <f>'[23]เย็น '!K56+'[23]เช้า '!K56+[23]บ่าย!K56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'[23]เย็น '!D57+'[23]เช้า '!D57+[23]บ่าย!D57</f>
        <v>0</v>
      </c>
      <c r="E57" s="27">
        <f>'[23]เย็น '!E57+'[23]เช้า '!E57+[23]บ่าย!E57</f>
        <v>0</v>
      </c>
      <c r="F57" s="27">
        <f>'[23]เย็น '!F57+'[23]เช้า '!F57+[23]บ่าย!F57</f>
        <v>0</v>
      </c>
      <c r="G57" s="27">
        <f>'[23]เย็น '!G57+'[23]เช้า '!G57+[23]บ่าย!G57</f>
        <v>0</v>
      </c>
      <c r="H57" s="27">
        <f>'[23]เย็น '!H57+'[23]เช้า '!H57+[23]บ่าย!H57</f>
        <v>0</v>
      </c>
      <c r="I57" s="27">
        <f>'[23]เย็น '!I57+'[23]เช้า '!I57+[23]บ่าย!I57</f>
        <v>0</v>
      </c>
      <c r="J57" s="27">
        <f t="shared" si="0"/>
        <v>0</v>
      </c>
      <c r="K57" s="27">
        <f>'[23]เย็น '!J57+'[23]เช้า '!J57+[23]บ่าย!J57</f>
        <v>0</v>
      </c>
      <c r="L57" s="27">
        <f>'[23]เย็น '!K57+'[23]เช้า '!K57+[23]บ่าย!K57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'[23]เย็น '!D58+'[23]เช้า '!D58+[23]บ่าย!D58</f>
        <v>0</v>
      </c>
      <c r="E58" s="27">
        <f>'[23]เย็น '!E58+'[23]เช้า '!E58+[23]บ่าย!E58</f>
        <v>0</v>
      </c>
      <c r="F58" s="27">
        <f>'[23]เย็น '!F58+'[23]เช้า '!F58+[23]บ่าย!F58</f>
        <v>0</v>
      </c>
      <c r="G58" s="27">
        <f>'[23]เย็น '!G58+'[23]เช้า '!G58+[23]บ่าย!G58</f>
        <v>0</v>
      </c>
      <c r="H58" s="27">
        <f>'[23]เย็น '!H58+'[23]เช้า '!H58+[23]บ่าย!H58</f>
        <v>0</v>
      </c>
      <c r="I58" s="27">
        <f>'[23]เย็น '!I58+'[23]เช้า '!I58+[23]บ่าย!I58</f>
        <v>0</v>
      </c>
      <c r="J58" s="27">
        <f t="shared" si="0"/>
        <v>0</v>
      </c>
      <c r="K58" s="27">
        <f>'[23]เย็น '!J58+'[23]เช้า '!J58+[23]บ่าย!J58</f>
        <v>0</v>
      </c>
      <c r="L58" s="27">
        <f>'[23]เย็น '!K58+'[23]เช้า '!K58+[23]บ่าย!K58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'[23]เย็น '!D59+'[23]เช้า '!D59+[23]บ่าย!D59</f>
        <v>0</v>
      </c>
      <c r="E59" s="27">
        <f>'[23]เย็น '!E59+'[23]เช้า '!E59+[23]บ่าย!E59</f>
        <v>0</v>
      </c>
      <c r="F59" s="27">
        <f>'[23]เย็น '!F59+'[23]เช้า '!F59+[23]บ่าย!F59</f>
        <v>0</v>
      </c>
      <c r="G59" s="27">
        <f>'[23]เย็น '!G59+'[23]เช้า '!G59+[23]บ่าย!G59</f>
        <v>0</v>
      </c>
      <c r="H59" s="27">
        <f>'[23]เย็น '!H59+'[23]เช้า '!H59+[23]บ่าย!H59</f>
        <v>0</v>
      </c>
      <c r="I59" s="27">
        <f>'[23]เย็น '!I59+'[23]เช้า '!I59+[23]บ่าย!I59</f>
        <v>0</v>
      </c>
      <c r="J59" s="27">
        <f t="shared" si="0"/>
        <v>0</v>
      </c>
      <c r="K59" s="27">
        <f>'[23]เย็น '!J59+'[23]เช้า '!J59+[23]บ่าย!J59</f>
        <v>0</v>
      </c>
      <c r="L59" s="27">
        <f>'[23]เย็น '!K59+'[23]เช้า '!K59+[23]บ่าย!K59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'[23]เย็น '!D60+'[23]เช้า '!D60+[23]บ่าย!D60</f>
        <v>0</v>
      </c>
      <c r="E60" s="27">
        <f>'[23]เย็น '!E60+'[23]เช้า '!E60+[23]บ่าย!E60</f>
        <v>0</v>
      </c>
      <c r="F60" s="27">
        <f>'[23]เย็น '!F60+'[23]เช้า '!F60+[23]บ่าย!F60</f>
        <v>0</v>
      </c>
      <c r="G60" s="27">
        <f>'[23]เย็น '!G60+'[23]เช้า '!G60+[23]บ่าย!G60</f>
        <v>0</v>
      </c>
      <c r="H60" s="27">
        <f>'[23]เย็น '!H60+'[23]เช้า '!H60+[23]บ่าย!H60</f>
        <v>0</v>
      </c>
      <c r="I60" s="27">
        <f>'[23]เย็น '!I60+'[23]เช้า '!I60+[23]บ่าย!I60</f>
        <v>0</v>
      </c>
      <c r="J60" s="27">
        <f t="shared" si="0"/>
        <v>0</v>
      </c>
      <c r="K60" s="27">
        <f>'[23]เย็น '!J60+'[23]เช้า '!J60+[23]บ่าย!J60</f>
        <v>0</v>
      </c>
      <c r="L60" s="27">
        <f>'[23]เย็น '!K60+'[23]เช้า '!K60+[23]บ่าย!K60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'[23]เย็น '!D61+'[23]เช้า '!D61+[23]บ่าย!D61</f>
        <v>0</v>
      </c>
      <c r="E61" s="27">
        <f>'[23]เย็น '!E61+'[23]เช้า '!E61+[23]บ่าย!E61</f>
        <v>0</v>
      </c>
      <c r="F61" s="27">
        <f>'[23]เย็น '!F61+'[23]เช้า '!F61+[23]บ่าย!F61</f>
        <v>0</v>
      </c>
      <c r="G61" s="27">
        <f>'[23]เย็น '!G61+'[23]เช้า '!G61+[23]บ่าย!G61</f>
        <v>0</v>
      </c>
      <c r="H61" s="27">
        <f>'[23]เย็น '!H61+'[23]เช้า '!H61+[23]บ่าย!H61</f>
        <v>0</v>
      </c>
      <c r="I61" s="27">
        <f>'[23]เย็น '!I61+'[23]เช้า '!I61+[23]บ่าย!I61</f>
        <v>0</v>
      </c>
      <c r="J61" s="27">
        <f t="shared" si="0"/>
        <v>0</v>
      </c>
      <c r="K61" s="27">
        <f>'[23]เย็น '!J61+'[23]เช้า '!J61+[23]บ่าย!J61</f>
        <v>0</v>
      </c>
      <c r="L61" s="27">
        <f>'[23]เย็น '!K61+'[23]เช้า '!K61+[23]บ่าย!K61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'[23]เย็น '!D62+'[23]เช้า '!D62+[23]บ่าย!D62</f>
        <v>0</v>
      </c>
      <c r="E62" s="27">
        <f>'[23]เย็น '!E62+'[23]เช้า '!E62+[23]บ่าย!E62</f>
        <v>0</v>
      </c>
      <c r="F62" s="27">
        <f>'[23]เย็น '!F62+'[23]เช้า '!F62+[23]บ่าย!F62</f>
        <v>0</v>
      </c>
      <c r="G62" s="27">
        <f>'[23]เย็น '!G62+'[23]เช้า '!G62+[23]บ่าย!G62</f>
        <v>0</v>
      </c>
      <c r="H62" s="27">
        <f>'[23]เย็น '!H62+'[23]เช้า '!H62+[23]บ่าย!H62</f>
        <v>0</v>
      </c>
      <c r="I62" s="27">
        <f>'[23]เย็น '!I62+'[23]เช้า '!I62+[23]บ่าย!I62</f>
        <v>0</v>
      </c>
      <c r="J62" s="27">
        <f t="shared" si="0"/>
        <v>0</v>
      </c>
      <c r="K62" s="27">
        <f>'[23]เย็น '!J62+'[23]เช้า '!J62+[23]บ่าย!J62</f>
        <v>0</v>
      </c>
      <c r="L62" s="27">
        <f>'[23]เย็น '!K62+'[23]เช้า '!K62+[23]บ่าย!K62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'[23]เย็น '!D63+'[23]เช้า '!D63+[23]บ่าย!D63</f>
        <v>0</v>
      </c>
      <c r="E63" s="27">
        <f>'[23]เย็น '!E63+'[23]เช้า '!E63+[23]บ่าย!E63</f>
        <v>0</v>
      </c>
      <c r="F63" s="27">
        <f>'[23]เย็น '!F63+'[23]เช้า '!F63+[23]บ่าย!F63</f>
        <v>0</v>
      </c>
      <c r="G63" s="27">
        <f>'[23]เย็น '!G63+'[23]เช้า '!G63+[23]บ่าย!G63</f>
        <v>0</v>
      </c>
      <c r="H63" s="27">
        <f>'[23]เย็น '!H63+'[23]เช้า '!H63+[23]บ่าย!H63</f>
        <v>0</v>
      </c>
      <c r="I63" s="27">
        <f>'[23]เย็น '!I63+'[23]เช้า '!I63+[23]บ่าย!I63</f>
        <v>0</v>
      </c>
      <c r="J63" s="27">
        <f t="shared" si="0"/>
        <v>0</v>
      </c>
      <c r="K63" s="27">
        <f>'[23]เย็น '!J63+'[23]เช้า '!J63+[23]บ่าย!J63</f>
        <v>0</v>
      </c>
      <c r="L63" s="27">
        <f>'[23]เย็น '!K63+'[23]เช้า '!K63+[23]บ่าย!K63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'[23]เย็น '!D64+'[23]เช้า '!D64+[23]บ่าย!D64</f>
        <v>0</v>
      </c>
      <c r="E64" s="27">
        <f>'[23]เย็น '!E64+'[23]เช้า '!E64+[23]บ่าย!E64</f>
        <v>0</v>
      </c>
      <c r="F64" s="27">
        <f>'[23]เย็น '!F64+'[23]เช้า '!F64+[23]บ่าย!F64</f>
        <v>0</v>
      </c>
      <c r="G64" s="27">
        <f>'[23]เย็น '!G64+'[23]เช้า '!G64+[23]บ่าย!G64</f>
        <v>0</v>
      </c>
      <c r="H64" s="27">
        <f>'[23]เย็น '!H64+'[23]เช้า '!H64+[23]บ่าย!H64</f>
        <v>0</v>
      </c>
      <c r="I64" s="27">
        <f>'[23]เย็น '!I64+'[23]เช้า '!I64+[23]บ่าย!I64</f>
        <v>0</v>
      </c>
      <c r="J64" s="27">
        <f t="shared" si="0"/>
        <v>0</v>
      </c>
      <c r="K64" s="27">
        <f>'[23]เย็น '!J64+'[23]เช้า '!J64+[23]บ่าย!J64</f>
        <v>0</v>
      </c>
      <c r="L64" s="27">
        <f>'[23]เย็น '!K64+'[23]เช้า '!K64+[23]บ่าย!K64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'[23]เย็น '!D65+'[23]เช้า '!D65+[23]บ่าย!D65</f>
        <v>0</v>
      </c>
      <c r="E65" s="27">
        <f>'[23]เย็น '!E65+'[23]เช้า '!E65+[23]บ่าย!E65</f>
        <v>0</v>
      </c>
      <c r="F65" s="27">
        <f>'[23]เย็น '!F65+'[23]เช้า '!F65+[23]บ่าย!F65</f>
        <v>0</v>
      </c>
      <c r="G65" s="27">
        <f>'[23]เย็น '!G65+'[23]เช้า '!G65+[23]บ่าย!G65</f>
        <v>0</v>
      </c>
      <c r="H65" s="27">
        <f>'[23]เย็น '!H65+'[23]เช้า '!H65+[23]บ่าย!H65</f>
        <v>0</v>
      </c>
      <c r="I65" s="27">
        <f>'[23]เย็น '!I65+'[23]เช้า '!I65+[23]บ่าย!I65</f>
        <v>0</v>
      </c>
      <c r="J65" s="27">
        <f t="shared" si="0"/>
        <v>0</v>
      </c>
      <c r="K65" s="27">
        <f>'[23]เย็น '!J65+'[23]เช้า '!J65+[23]บ่าย!J65</f>
        <v>0</v>
      </c>
      <c r="L65" s="27">
        <f>'[23]เย็น '!K65+'[23]เช้า '!K65+[23]บ่าย!K65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[23]บ่าย!D66+'[23]เช้า '!D66+'[23]เย็น '!D66</f>
        <v>0</v>
      </c>
      <c r="E66" s="27">
        <f>[23]บ่าย!E66+'[23]เช้า '!E66+'[23]เย็น '!E66</f>
        <v>0</v>
      </c>
      <c r="F66" s="27">
        <f>[23]บ่าย!F66+'[23]เช้า '!F66+'[23]เย็น '!F66</f>
        <v>0</v>
      </c>
      <c r="G66" s="27">
        <f>[23]บ่าย!G66+'[23]เช้า '!G66+'[23]เย็น '!G66</f>
        <v>0</v>
      </c>
      <c r="H66" s="27">
        <f>[23]บ่าย!H66+'[23]เช้า '!H66+'[23]เย็น '!H66</f>
        <v>0</v>
      </c>
      <c r="I66" s="27">
        <f>[23]บ่าย!I66+'[23]เช้า '!I66+'[23]เย็น '!I66</f>
        <v>0</v>
      </c>
      <c r="J66" s="27">
        <f t="shared" si="0"/>
        <v>0</v>
      </c>
      <c r="K66" s="27">
        <f>[23]บ่าย!J66+'[23]เช้า '!J66+'[23]เย็น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65"/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'[23]เย็น '!D69+'[23]เช้า '!D69+[23]บ่าย!D69</f>
        <v>0</v>
      </c>
      <c r="E69" s="27">
        <f>'[23]เย็น '!E69+'[23]เช้า '!E69+[23]บ่าย!E69</f>
        <v>2</v>
      </c>
      <c r="F69" s="27">
        <f>'[23]เย็น '!F69+'[23]เช้า '!F69+[23]บ่าย!F69</f>
        <v>12</v>
      </c>
      <c r="G69" s="27">
        <f>'[23]เย็น '!G69+'[23]เช้า '!G69+[23]บ่าย!G69</f>
        <v>3</v>
      </c>
      <c r="H69" s="27">
        <f>'[23]เย็น '!H69+'[23]เช้า '!H69+[23]บ่าย!H69</f>
        <v>0</v>
      </c>
      <c r="I69" s="27">
        <f>'[23]เย็น '!I69+'[23]เช้า '!I69+[23]บ่าย!I69</f>
        <v>0</v>
      </c>
      <c r="J69" s="27">
        <f t="shared" si="0"/>
        <v>3</v>
      </c>
      <c r="K69" s="27">
        <f>'[23]เย็น '!J69+'[23]เช้า '!J69+[23]บ่าย!J69</f>
        <v>0</v>
      </c>
      <c r="L69" s="27">
        <f>'[23]เย็น '!K69+'[23]เช้า '!K69+[23]บ่าย!K69</f>
        <v>0</v>
      </c>
      <c r="M69" s="28">
        <f t="shared" ref="M69:M76" si="3">SUM(D69:L69)</f>
        <v>20</v>
      </c>
      <c r="N69" s="21"/>
      <c r="O69" s="21"/>
      <c r="P69" s="21"/>
      <c r="Q69" s="21"/>
      <c r="R69" s="29">
        <f t="shared" ref="R69:R88" si="4">(N69+O69+P69+Q69)-M69</f>
        <v>-20</v>
      </c>
    </row>
    <row r="70" spans="2:21" x14ac:dyDescent="0.25">
      <c r="B70" s="21">
        <v>1111023</v>
      </c>
      <c r="C70" s="37" t="s">
        <v>113</v>
      </c>
      <c r="D70" s="27">
        <f>'[23]เย็น '!D70+'[23]เช้า '!D70+[23]บ่าย!D70</f>
        <v>0</v>
      </c>
      <c r="E70" s="27">
        <f>'[23]เย็น '!E70+'[23]เช้า '!E70+[23]บ่าย!E70</f>
        <v>0</v>
      </c>
      <c r="F70" s="27">
        <f>'[23]เย็น '!F70+'[23]เช้า '!F70+[23]บ่าย!F70</f>
        <v>0</v>
      </c>
      <c r="G70" s="27">
        <f>'[23]เย็น '!G70+'[23]เช้า '!G70+[23]บ่าย!G70</f>
        <v>0</v>
      </c>
      <c r="H70" s="27">
        <f>'[23]เย็น '!H70+'[23]เช้า '!H70+[23]บ่าย!H70</f>
        <v>0</v>
      </c>
      <c r="I70" s="27">
        <f>'[23]เย็น '!I70+'[23]เช้า '!I70+[23]บ่าย!I70</f>
        <v>0</v>
      </c>
      <c r="J70" s="27">
        <f t="shared" si="0"/>
        <v>0</v>
      </c>
      <c r="K70" s="27">
        <f>'[23]เย็น '!J70+'[23]เช้า '!J70+[23]บ่าย!J70</f>
        <v>0</v>
      </c>
      <c r="L70" s="27">
        <f>'[23]เย็น '!K70+'[23]เช้า '!K70+[23]บ่าย!K70</f>
        <v>0</v>
      </c>
      <c r="M70" s="28">
        <f t="shared" si="3"/>
        <v>0</v>
      </c>
      <c r="N70" s="21"/>
      <c r="O70" s="21"/>
      <c r="P70" s="21"/>
      <c r="Q70" s="21"/>
      <c r="R70" s="29">
        <f t="shared" si="4"/>
        <v>0</v>
      </c>
    </row>
    <row r="71" spans="2:21" x14ac:dyDescent="0.25">
      <c r="B71" s="21">
        <v>1111016</v>
      </c>
      <c r="C71" s="37" t="s">
        <v>114</v>
      </c>
      <c r="D71" s="27">
        <f>'[23]เย็น '!D71+'[23]เช้า '!D71+[23]บ่าย!D71</f>
        <v>0</v>
      </c>
      <c r="E71" s="27">
        <f>'[23]เย็น '!E71+'[23]เช้า '!E71+[23]บ่าย!E71</f>
        <v>0</v>
      </c>
      <c r="F71" s="27">
        <f>'[23]เย็น '!F71+'[23]เช้า '!F71+[23]บ่าย!F71</f>
        <v>0</v>
      </c>
      <c r="G71" s="27">
        <f>'[23]เย็น '!G71+'[23]เช้า '!G71+[23]บ่าย!G71</f>
        <v>0</v>
      </c>
      <c r="H71" s="27">
        <f>'[23]เย็น '!H71+'[23]เช้า '!H71+[23]บ่าย!H71</f>
        <v>0</v>
      </c>
      <c r="I71" s="27">
        <f>'[23]เย็น '!I71+'[23]เช้า '!I71+[23]บ่าย!I71</f>
        <v>0</v>
      </c>
      <c r="J71" s="27">
        <f t="shared" si="0"/>
        <v>0</v>
      </c>
      <c r="K71" s="27">
        <f>'[23]เย็น '!J71+'[23]เช้า '!J71+[23]บ่าย!J71</f>
        <v>0</v>
      </c>
      <c r="L71" s="27">
        <f>'[23]เย็น '!K71+'[23]เช้า '!K71+[23]บ่าย!K71</f>
        <v>10</v>
      </c>
      <c r="M71" s="28">
        <f t="shared" si="3"/>
        <v>10</v>
      </c>
      <c r="N71" s="21"/>
      <c r="O71" s="21"/>
      <c r="P71" s="21"/>
      <c r="Q71" s="21"/>
      <c r="R71" s="29">
        <f t="shared" si="4"/>
        <v>-10</v>
      </c>
    </row>
    <row r="72" spans="2:21" x14ac:dyDescent="0.25">
      <c r="B72" s="21">
        <v>1111014</v>
      </c>
      <c r="C72" s="37" t="s">
        <v>115</v>
      </c>
      <c r="D72" s="27">
        <f>'[23]เย็น '!D72+'[23]เช้า '!D72+[23]บ่าย!D72</f>
        <v>0</v>
      </c>
      <c r="E72" s="27">
        <f>'[23]เย็น '!E72+'[23]เช้า '!E72+[23]บ่าย!E72</f>
        <v>0</v>
      </c>
      <c r="F72" s="27">
        <f>'[23]เย็น '!F72+'[23]เช้า '!F72+[23]บ่าย!F72</f>
        <v>0</v>
      </c>
      <c r="G72" s="27">
        <f>'[23]เย็น '!G72+'[23]เช้า '!G72+[23]บ่าย!G72</f>
        <v>0</v>
      </c>
      <c r="H72" s="27">
        <f>'[23]เย็น '!H72+'[23]เช้า '!H72+[23]บ่าย!H72</f>
        <v>0</v>
      </c>
      <c r="I72" s="27">
        <f>'[23]เย็น '!I72+'[23]เช้า '!I72+[23]บ่าย!I72</f>
        <v>0</v>
      </c>
      <c r="J72" s="27">
        <f t="shared" ref="J72:J135" si="5">+G72+H72+I72</f>
        <v>0</v>
      </c>
      <c r="K72" s="27">
        <f>'[23]เย็น '!J72+'[23]เช้า '!J72+[23]บ่าย!J72</f>
        <v>0</v>
      </c>
      <c r="L72" s="27">
        <f>'[23]เย็น '!K72+'[23]เช้า '!K72+[23]บ่าย!K72</f>
        <v>0</v>
      </c>
      <c r="M72" s="28">
        <f t="shared" si="3"/>
        <v>0</v>
      </c>
      <c r="N72" s="21"/>
      <c r="O72" s="21"/>
      <c r="P72" s="21"/>
      <c r="Q72" s="21"/>
      <c r="R72" s="29">
        <f t="shared" si="4"/>
        <v>0</v>
      </c>
    </row>
    <row r="73" spans="2:21" x14ac:dyDescent="0.25">
      <c r="B73" s="21">
        <v>1111025</v>
      </c>
      <c r="C73" s="37" t="s">
        <v>116</v>
      </c>
      <c r="D73" s="27">
        <f>'[23]เย็น '!D73+'[23]เช้า '!D73+[23]บ่าย!D73</f>
        <v>0</v>
      </c>
      <c r="E73" s="27">
        <f>'[23]เย็น '!E73+'[23]เช้า '!E73+[23]บ่าย!E73</f>
        <v>0</v>
      </c>
      <c r="F73" s="27">
        <f>'[23]เย็น '!F73+'[23]เช้า '!F73+[23]บ่าย!F73</f>
        <v>0</v>
      </c>
      <c r="G73" s="27">
        <f>'[23]เย็น '!G73+'[23]เช้า '!G73+[23]บ่าย!G73</f>
        <v>0</v>
      </c>
      <c r="H73" s="27">
        <f>'[23]เย็น '!H73+'[23]เช้า '!H73+[23]บ่าย!H73</f>
        <v>0</v>
      </c>
      <c r="I73" s="27">
        <f>'[23]เย็น '!I73+'[23]เช้า '!I73+[23]บ่าย!I73</f>
        <v>0</v>
      </c>
      <c r="J73" s="27">
        <f t="shared" si="5"/>
        <v>0</v>
      </c>
      <c r="K73" s="27">
        <f>'[23]เย็น '!J73+'[23]เช้า '!J73+[23]บ่าย!J73</f>
        <v>0</v>
      </c>
      <c r="L73" s="27">
        <f>'[23]เย็น '!K73+'[23]เช้า '!K73+[23]บ่าย!K73</f>
        <v>0</v>
      </c>
      <c r="M73" s="28">
        <f t="shared" si="3"/>
        <v>0</v>
      </c>
      <c r="N73" s="21"/>
      <c r="O73" s="21"/>
      <c r="P73" s="21"/>
      <c r="Q73" s="21"/>
      <c r="R73" s="29">
        <f t="shared" si="4"/>
        <v>0</v>
      </c>
    </row>
    <row r="74" spans="2:21" x14ac:dyDescent="0.25">
      <c r="B74" s="21">
        <v>1111018</v>
      </c>
      <c r="C74" s="37" t="s">
        <v>117</v>
      </c>
      <c r="D74" s="27">
        <f>'[23]เย็น '!D74+'[23]เช้า '!D74+[23]บ่าย!D74</f>
        <v>0</v>
      </c>
      <c r="E74" s="27">
        <f>'[23]เย็น '!E74+'[23]เช้า '!E74+[23]บ่าย!E74</f>
        <v>0</v>
      </c>
      <c r="F74" s="27">
        <f>'[23]เย็น '!F74+'[23]เช้า '!F74+[23]บ่าย!F74</f>
        <v>0</v>
      </c>
      <c r="G74" s="27">
        <f>'[23]เย็น '!G74+'[23]เช้า '!G74+[23]บ่าย!G74</f>
        <v>0</v>
      </c>
      <c r="H74" s="27">
        <f>'[23]เย็น '!H74+'[23]เช้า '!H74+[23]บ่าย!H74</f>
        <v>0</v>
      </c>
      <c r="I74" s="27">
        <f>'[23]เย็น '!I74+'[23]เช้า '!I74+[23]บ่าย!I74</f>
        <v>0</v>
      </c>
      <c r="J74" s="27">
        <f t="shared" si="5"/>
        <v>0</v>
      </c>
      <c r="K74" s="27">
        <f>'[23]เย็น '!J74+'[23]เช้า '!J74+[23]บ่าย!J74</f>
        <v>0</v>
      </c>
      <c r="L74" s="27">
        <f>'[23]เย็น '!K74+'[23]เช้า '!K74+[23]บ่าย!K74</f>
        <v>0</v>
      </c>
      <c r="M74" s="28">
        <f t="shared" si="3"/>
        <v>0</v>
      </c>
      <c r="N74" s="21"/>
      <c r="O74" s="21"/>
      <c r="P74" s="21"/>
      <c r="Q74" s="21"/>
      <c r="R74" s="29">
        <f t="shared" si="4"/>
        <v>0</v>
      </c>
    </row>
    <row r="75" spans="2:21" x14ac:dyDescent="0.25">
      <c r="B75" s="21">
        <v>1111012</v>
      </c>
      <c r="C75" s="37" t="s">
        <v>118</v>
      </c>
      <c r="D75" s="27">
        <f>'[23]เย็น '!D75+'[23]เช้า '!D75+[23]บ่าย!D75</f>
        <v>0</v>
      </c>
      <c r="E75" s="27">
        <f>'[23]เย็น '!E75+'[23]เช้า '!E75+[23]บ่าย!E75</f>
        <v>0</v>
      </c>
      <c r="F75" s="27">
        <f>'[23]เย็น '!F75+'[23]เช้า '!F75+[23]บ่าย!F75</f>
        <v>0</v>
      </c>
      <c r="G75" s="27">
        <f>'[23]เย็น '!G75+'[23]เช้า '!G75+[23]บ่าย!G75</f>
        <v>0</v>
      </c>
      <c r="H75" s="27">
        <f>'[23]เย็น '!H75+'[23]เช้า '!H75+[23]บ่าย!H75</f>
        <v>0</v>
      </c>
      <c r="I75" s="27">
        <f>'[23]เย็น '!I75+'[23]เช้า '!I75+[23]บ่าย!I75</f>
        <v>0</v>
      </c>
      <c r="J75" s="27">
        <f t="shared" si="5"/>
        <v>0</v>
      </c>
      <c r="K75" s="27">
        <f>'[23]เย็น '!J75+'[23]เช้า '!J75+[23]บ่าย!J75</f>
        <v>0</v>
      </c>
      <c r="L75" s="27">
        <f>'[23]เย็น '!K75+'[23]เช้า '!K75+[23]บ่าย!K75</f>
        <v>0</v>
      </c>
      <c r="M75" s="28">
        <f t="shared" si="3"/>
        <v>0</v>
      </c>
      <c r="N75" s="21"/>
      <c r="O75" s="21"/>
      <c r="P75" s="21"/>
      <c r="Q75" s="21"/>
      <c r="R75" s="29">
        <f t="shared" si="4"/>
        <v>0</v>
      </c>
    </row>
    <row r="76" spans="2:21" x14ac:dyDescent="0.25">
      <c r="B76" s="21">
        <v>1111020</v>
      </c>
      <c r="C76" s="37" t="s">
        <v>119</v>
      </c>
      <c r="D76" s="27">
        <f>'[23]เย็น '!D76+'[23]เช้า '!D76+[23]บ่าย!D76</f>
        <v>0</v>
      </c>
      <c r="E76" s="27">
        <f>'[23]เย็น '!E76+'[23]เช้า '!E76+[23]บ่าย!E76</f>
        <v>0</v>
      </c>
      <c r="F76" s="27">
        <f>'[23]เย็น '!F76+'[23]เช้า '!F76+[23]บ่าย!F76</f>
        <v>0</v>
      </c>
      <c r="G76" s="27">
        <f>'[23]เย็น '!G76+'[23]เช้า '!G76+[23]บ่าย!G76</f>
        <v>0</v>
      </c>
      <c r="H76" s="27">
        <f>'[23]เย็น '!H76+'[23]เช้า '!H76+[23]บ่าย!H76</f>
        <v>0</v>
      </c>
      <c r="I76" s="27">
        <f>'[23]เย็น '!I76+'[23]เช้า '!I76+[23]บ่าย!I76</f>
        <v>0</v>
      </c>
      <c r="J76" s="27">
        <f t="shared" si="5"/>
        <v>0</v>
      </c>
      <c r="K76" s="27">
        <f>'[23]เย็น '!J76+'[23]เช้า '!J76+[23]บ่าย!J76</f>
        <v>0</v>
      </c>
      <c r="L76" s="27">
        <f>'[23]เย็น '!K76+'[23]เช้า '!K76+[23]บ่าย!K76</f>
        <v>0</v>
      </c>
      <c r="M76" s="28">
        <f t="shared" si="3"/>
        <v>0</v>
      </c>
      <c r="N76" s="21"/>
      <c r="O76" s="21"/>
      <c r="P76" s="21"/>
      <c r="Q76" s="21"/>
      <c r="R76" s="29">
        <f t="shared" si="4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5"/>
        <v>0</v>
      </c>
      <c r="K77" s="36"/>
      <c r="L77" s="36"/>
      <c r="M77" s="28"/>
      <c r="N77" s="21"/>
      <c r="O77" s="21"/>
      <c r="P77" s="21"/>
      <c r="Q77" s="21"/>
      <c r="R77" s="29">
        <f t="shared" si="4"/>
        <v>0</v>
      </c>
    </row>
    <row r="78" spans="2:21" ht="20.399999999999999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5"/>
        <v>0</v>
      </c>
      <c r="K78" s="65"/>
      <c r="L78" s="65"/>
      <c r="M78" s="65"/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'[23]เย็น '!D79+'[23]เช้า '!D79+[23]บ่าย!D79</f>
        <v>0</v>
      </c>
      <c r="E79" s="27">
        <f>'[23]เย็น '!E79+'[23]เช้า '!E79+[23]บ่าย!E79</f>
        <v>0</v>
      </c>
      <c r="F79" s="27">
        <f>'[23]เย็น '!F79+'[23]เช้า '!F79+[23]บ่าย!F79</f>
        <v>0</v>
      </c>
      <c r="G79" s="27">
        <f>'[23]เย็น '!G79+'[23]เช้า '!G79+[23]บ่าย!G79</f>
        <v>0</v>
      </c>
      <c r="H79" s="27">
        <f>'[23]เย็น '!H79+'[23]เช้า '!H79+[23]บ่าย!H79</f>
        <v>0</v>
      </c>
      <c r="I79" s="27">
        <f>'[23]เย็น '!I79+'[23]เช้า '!I79+[23]บ่าย!I79</f>
        <v>0</v>
      </c>
      <c r="J79" s="27">
        <f t="shared" si="5"/>
        <v>0</v>
      </c>
      <c r="K79" s="27">
        <f>'[23]เย็น '!J79+'[23]เช้า '!J79+[23]บ่าย!J79</f>
        <v>0</v>
      </c>
      <c r="L79" s="27">
        <f>'[23]เย็น '!K79+'[23]เช้า '!K79+[23]บ่าย!K79</f>
        <v>0</v>
      </c>
      <c r="M79" s="28">
        <f t="shared" ref="M79:M87" si="6">SUM(D79:L79)</f>
        <v>0</v>
      </c>
      <c r="N79" s="21"/>
      <c r="O79" s="21"/>
      <c r="P79" s="21"/>
      <c r="Q79" s="21"/>
      <c r="R79" s="29">
        <f t="shared" ref="R79:R87" si="7">(N79+O79+P79+Q79)-M79</f>
        <v>0</v>
      </c>
    </row>
    <row r="80" spans="2:21" x14ac:dyDescent="0.25">
      <c r="B80" s="21">
        <v>1111015</v>
      </c>
      <c r="C80" s="37" t="s">
        <v>122</v>
      </c>
      <c r="D80" s="27">
        <f>'[23]เย็น '!D80+'[23]เช้า '!D80+[23]บ่าย!D80</f>
        <v>0</v>
      </c>
      <c r="E80" s="27">
        <f>'[23]เย็น '!E80+'[23]เช้า '!E80+[23]บ่าย!E80</f>
        <v>0</v>
      </c>
      <c r="F80" s="27">
        <f>'[23]เย็น '!F80+'[23]เช้า '!F80+[23]บ่าย!F80</f>
        <v>0</v>
      </c>
      <c r="G80" s="27">
        <f>'[23]เย็น '!G80+'[23]เช้า '!G80+[23]บ่าย!G80</f>
        <v>0</v>
      </c>
      <c r="H80" s="27">
        <f>'[23]เย็น '!H80+'[23]เช้า '!H80+[23]บ่าย!H80</f>
        <v>0</v>
      </c>
      <c r="I80" s="27">
        <f>'[23]เย็น '!I80+'[23]เช้า '!I80+[23]บ่าย!I80</f>
        <v>0</v>
      </c>
      <c r="J80" s="27">
        <f t="shared" si="5"/>
        <v>0</v>
      </c>
      <c r="K80" s="27">
        <f>'[23]เย็น '!J80+'[23]เช้า '!J80+[23]บ่าย!J80</f>
        <v>0</v>
      </c>
      <c r="L80" s="27">
        <f>'[23]เย็น '!K80+'[23]เช้า '!K80+[23]บ่าย!K80</f>
        <v>0</v>
      </c>
      <c r="M80" s="28">
        <f t="shared" si="6"/>
        <v>0</v>
      </c>
      <c r="N80" s="21"/>
      <c r="O80" s="21"/>
      <c r="P80" s="21"/>
      <c r="Q80" s="21"/>
      <c r="R80" s="29">
        <f t="shared" si="7"/>
        <v>0</v>
      </c>
    </row>
    <row r="81" spans="2:18" x14ac:dyDescent="0.25">
      <c r="B81" s="21">
        <v>1111013</v>
      </c>
      <c r="C81" s="37" t="s">
        <v>123</v>
      </c>
      <c r="D81" s="27">
        <f>'[23]เย็น '!D81+'[23]เช้า '!D81+[23]บ่าย!D81</f>
        <v>0</v>
      </c>
      <c r="E81" s="27">
        <f>'[23]เย็น '!E81+'[23]เช้า '!E81+[23]บ่าย!E81</f>
        <v>0</v>
      </c>
      <c r="F81" s="27">
        <f>'[23]เย็น '!F81+'[23]เช้า '!F81+[23]บ่าย!F81</f>
        <v>0</v>
      </c>
      <c r="G81" s="27">
        <f>'[23]เย็น '!G81+'[23]เช้า '!G81+[23]บ่าย!G81</f>
        <v>0</v>
      </c>
      <c r="H81" s="27">
        <f>'[23]เย็น '!H81+'[23]เช้า '!H81+[23]บ่าย!H81</f>
        <v>0</v>
      </c>
      <c r="I81" s="27">
        <f>'[23]เย็น '!I81+'[23]เช้า '!I81+[23]บ่าย!I81</f>
        <v>0</v>
      </c>
      <c r="J81" s="27">
        <f t="shared" si="5"/>
        <v>0</v>
      </c>
      <c r="K81" s="27">
        <f>'[23]เย็น '!J81+'[23]เช้า '!J81+[23]บ่าย!J81</f>
        <v>0</v>
      </c>
      <c r="L81" s="27">
        <f>'[23]เย็น '!K81+'[23]เช้า '!K81+[23]บ่าย!K81</f>
        <v>0</v>
      </c>
      <c r="M81" s="28">
        <f t="shared" si="6"/>
        <v>0</v>
      </c>
      <c r="N81" s="21"/>
      <c r="O81" s="21"/>
      <c r="P81" s="21"/>
      <c r="Q81" s="21"/>
      <c r="R81" s="29">
        <f t="shared" si="7"/>
        <v>0</v>
      </c>
    </row>
    <row r="82" spans="2:18" x14ac:dyDescent="0.25">
      <c r="B82" s="21">
        <v>1111024</v>
      </c>
      <c r="C82" s="37" t="s">
        <v>124</v>
      </c>
      <c r="D82" s="27">
        <f>'[23]เย็น '!D82+'[23]เช้า '!D82+[23]บ่าย!D82</f>
        <v>0</v>
      </c>
      <c r="E82" s="27">
        <f>'[23]เย็น '!E82+'[23]เช้า '!E82+[23]บ่าย!E82</f>
        <v>0</v>
      </c>
      <c r="F82" s="27">
        <f>'[23]เย็น '!F82+'[23]เช้า '!F82+[23]บ่าย!F82</f>
        <v>0</v>
      </c>
      <c r="G82" s="27">
        <f>'[23]เย็น '!G82+'[23]เช้า '!G82+[23]บ่าย!G82</f>
        <v>0</v>
      </c>
      <c r="H82" s="27">
        <f>'[23]เย็น '!H82+'[23]เช้า '!H82+[23]บ่าย!H82</f>
        <v>0</v>
      </c>
      <c r="I82" s="27">
        <f>'[23]เย็น '!I82+'[23]เช้า '!I82+[23]บ่าย!I82</f>
        <v>0</v>
      </c>
      <c r="J82" s="27">
        <f t="shared" si="5"/>
        <v>0</v>
      </c>
      <c r="K82" s="27">
        <f>'[23]เย็น '!J82+'[23]เช้า '!J82+[23]บ่าย!J82</f>
        <v>0</v>
      </c>
      <c r="L82" s="27">
        <f>'[23]เย็น '!K82+'[23]เช้า '!K82+[23]บ่าย!K82</f>
        <v>0</v>
      </c>
      <c r="M82" s="28">
        <f t="shared" si="6"/>
        <v>0</v>
      </c>
      <c r="N82" s="21"/>
      <c r="O82" s="21"/>
      <c r="P82" s="21"/>
      <c r="Q82" s="21"/>
      <c r="R82" s="29">
        <f t="shared" si="7"/>
        <v>0</v>
      </c>
    </row>
    <row r="83" spans="2:18" x14ac:dyDescent="0.25">
      <c r="B83" s="21">
        <v>1111017</v>
      </c>
      <c r="C83" s="37" t="s">
        <v>125</v>
      </c>
      <c r="D83" s="27">
        <f>'[23]เย็น '!D83+'[23]เช้า '!D83+[23]บ่าย!D83</f>
        <v>0</v>
      </c>
      <c r="E83" s="27">
        <f>'[23]เย็น '!E83+'[23]เช้า '!E83+[23]บ่าย!E83</f>
        <v>0</v>
      </c>
      <c r="F83" s="27">
        <f>'[23]เย็น '!F83+'[23]เช้า '!F83+[23]บ่าย!F83</f>
        <v>0</v>
      </c>
      <c r="G83" s="27">
        <f>'[23]เย็น '!G83+'[23]เช้า '!G83+[23]บ่าย!G83</f>
        <v>0</v>
      </c>
      <c r="H83" s="27">
        <f>'[23]เย็น '!H83+'[23]เช้า '!H83+[23]บ่าย!H83</f>
        <v>0</v>
      </c>
      <c r="I83" s="27">
        <f>'[23]เย็น '!I83+'[23]เช้า '!I83+[23]บ่าย!I83</f>
        <v>0</v>
      </c>
      <c r="J83" s="27">
        <f t="shared" si="5"/>
        <v>0</v>
      </c>
      <c r="K83" s="27">
        <f>'[23]เย็น '!J83+'[23]เช้า '!J83+[23]บ่าย!J83</f>
        <v>0</v>
      </c>
      <c r="L83" s="27">
        <f>'[23]เย็น '!K83+'[23]เช้า '!K83+[23]บ่าย!K83</f>
        <v>0</v>
      </c>
      <c r="M83" s="28">
        <f t="shared" si="6"/>
        <v>0</v>
      </c>
      <c r="N83" s="21"/>
      <c r="O83" s="21"/>
      <c r="P83" s="21"/>
      <c r="Q83" s="21"/>
      <c r="R83" s="29">
        <f t="shared" si="7"/>
        <v>0</v>
      </c>
    </row>
    <row r="84" spans="2:18" x14ac:dyDescent="0.25">
      <c r="B84" s="21">
        <v>1111011</v>
      </c>
      <c r="C84" s="37" t="s">
        <v>126</v>
      </c>
      <c r="D84" s="27">
        <f>'[23]เย็น '!D84+'[23]เช้า '!D84+[23]บ่าย!D84</f>
        <v>0</v>
      </c>
      <c r="E84" s="27">
        <f>'[23]เย็น '!E84+'[23]เช้า '!E84+[23]บ่าย!E84</f>
        <v>0</v>
      </c>
      <c r="F84" s="27">
        <f>'[23]เย็น '!F84+'[23]เช้า '!F84+[23]บ่าย!F84</f>
        <v>0</v>
      </c>
      <c r="G84" s="27">
        <f>'[23]เย็น '!G84+'[23]เช้า '!G84+[23]บ่าย!G84</f>
        <v>0</v>
      </c>
      <c r="H84" s="27">
        <f>'[23]เย็น '!H84+'[23]เช้า '!H84+[23]บ่าย!H84</f>
        <v>0</v>
      </c>
      <c r="I84" s="27">
        <f>'[23]เย็น '!I84+'[23]เช้า '!I84+[23]บ่าย!I84</f>
        <v>0</v>
      </c>
      <c r="J84" s="27">
        <f t="shared" si="5"/>
        <v>0</v>
      </c>
      <c r="K84" s="27">
        <f>'[23]เย็น '!J84+'[23]เช้า '!J84+[23]บ่าย!J84</f>
        <v>0</v>
      </c>
      <c r="L84" s="27">
        <f>'[23]เย็น '!K84+'[23]เช้า '!K84+[23]บ่าย!K84</f>
        <v>0</v>
      </c>
      <c r="M84" s="28">
        <f t="shared" si="6"/>
        <v>0</v>
      </c>
      <c r="N84" s="21"/>
      <c r="O84" s="21"/>
      <c r="P84" s="21"/>
      <c r="Q84" s="21"/>
      <c r="R84" s="29">
        <f t="shared" si="7"/>
        <v>0</v>
      </c>
    </row>
    <row r="85" spans="2:18" x14ac:dyDescent="0.25">
      <c r="B85" s="21">
        <v>1111019</v>
      </c>
      <c r="C85" s="37" t="s">
        <v>127</v>
      </c>
      <c r="D85" s="27">
        <f>'[23]เย็น '!D85+'[23]เช้า '!D85+[23]บ่าย!D85</f>
        <v>0</v>
      </c>
      <c r="E85" s="27">
        <f>'[23]เย็น '!E85+'[23]เช้า '!E85+[23]บ่าย!E85</f>
        <v>0</v>
      </c>
      <c r="F85" s="27">
        <f>'[23]เย็น '!F85+'[23]เช้า '!F85+[23]บ่าย!F85</f>
        <v>0</v>
      </c>
      <c r="G85" s="27">
        <f>'[23]เย็น '!G85+'[23]เช้า '!G85+[23]บ่าย!G85</f>
        <v>0</v>
      </c>
      <c r="H85" s="27">
        <f>'[23]เย็น '!H85+'[23]เช้า '!H85+[23]บ่าย!H85</f>
        <v>0</v>
      </c>
      <c r="I85" s="27">
        <f>'[23]เย็น '!I85+'[23]เช้า '!I85+[23]บ่าย!I85</f>
        <v>0</v>
      </c>
      <c r="J85" s="27">
        <f t="shared" si="5"/>
        <v>0</v>
      </c>
      <c r="K85" s="27">
        <f>'[23]เย็น '!J85+'[23]เช้า '!J85+[23]บ่าย!J85</f>
        <v>0</v>
      </c>
      <c r="L85" s="27">
        <f>'[23]เย็น '!K85+'[23]เช้า '!K85+[23]บ่าย!K85</f>
        <v>0</v>
      </c>
      <c r="M85" s="28">
        <f t="shared" si="6"/>
        <v>0</v>
      </c>
      <c r="N85" s="21"/>
      <c r="O85" s="21"/>
      <c r="P85" s="21"/>
      <c r="Q85" s="21"/>
      <c r="R85" s="29">
        <f t="shared" si="7"/>
        <v>0</v>
      </c>
    </row>
    <row r="86" spans="2:18" x14ac:dyDescent="0.25">
      <c r="B86" s="21">
        <v>1113081</v>
      </c>
      <c r="C86" s="37" t="s">
        <v>128</v>
      </c>
      <c r="D86" s="27">
        <f>'[23]เย็น '!D86+'[23]เช้า '!D86+[23]บ่าย!D86</f>
        <v>0</v>
      </c>
      <c r="E86" s="27">
        <f>'[23]เย็น '!E86+'[23]เช้า '!E86+[23]บ่าย!E86</f>
        <v>0</v>
      </c>
      <c r="F86" s="27">
        <f>'[23]เย็น '!F86+'[23]เช้า '!F86+[23]บ่าย!F86</f>
        <v>0</v>
      </c>
      <c r="G86" s="27">
        <f>'[23]เย็น '!G86+'[23]เช้า '!G86+[23]บ่าย!G86</f>
        <v>0</v>
      </c>
      <c r="H86" s="27">
        <f>'[23]เย็น '!H86+'[23]เช้า '!H86+[23]บ่าย!H86</f>
        <v>0</v>
      </c>
      <c r="I86" s="27">
        <f>'[23]เย็น '!I86+'[23]เช้า '!I86+[23]บ่าย!I86</f>
        <v>0</v>
      </c>
      <c r="J86" s="27">
        <f t="shared" si="5"/>
        <v>0</v>
      </c>
      <c r="K86" s="27">
        <f>'[23]เย็น '!J86+'[23]เช้า '!J86+[23]บ่าย!J86</f>
        <v>0</v>
      </c>
      <c r="L86" s="27">
        <f>'[23]เย็น '!K86+'[23]เช้า '!K86+[23]บ่าย!K86</f>
        <v>0</v>
      </c>
      <c r="M86" s="28">
        <f t="shared" si="6"/>
        <v>0</v>
      </c>
      <c r="N86" s="21"/>
      <c r="O86" s="21"/>
      <c r="P86" s="21"/>
      <c r="Q86" s="21"/>
      <c r="R86" s="29">
        <f t="shared" si="7"/>
        <v>0</v>
      </c>
    </row>
    <row r="87" spans="2:18" x14ac:dyDescent="0.25">
      <c r="B87" s="21">
        <v>1111008</v>
      </c>
      <c r="C87" s="37" t="s">
        <v>33</v>
      </c>
      <c r="D87" s="27">
        <f>'[23]เย็น '!D87+'[23]เช้า '!D87+[23]บ่าย!D87</f>
        <v>10</v>
      </c>
      <c r="E87" s="27">
        <f>'[23]เย็น '!E87+'[23]เช้า '!E87+[23]บ่าย!E87</f>
        <v>1</v>
      </c>
      <c r="F87" s="27">
        <f>'[23]เย็น '!F87+'[23]เช้า '!F87+[23]บ่าย!F87</f>
        <v>0</v>
      </c>
      <c r="G87" s="27">
        <f>'[23]เย็น '!G87+'[23]เช้า '!G87+[23]บ่าย!G87</f>
        <v>0</v>
      </c>
      <c r="H87" s="27">
        <f>'[23]เย็น '!H87+'[23]เช้า '!H87+[23]บ่าย!H87</f>
        <v>0</v>
      </c>
      <c r="I87" s="27">
        <f>'[23]เย็น '!I87+'[23]เช้า '!I87+[23]บ่าย!I87</f>
        <v>0</v>
      </c>
      <c r="J87" s="27">
        <f t="shared" si="5"/>
        <v>0</v>
      </c>
      <c r="K87" s="27">
        <f>'[23]เย็น '!J87+'[23]เช้า '!J87+[23]บ่าย!J87</f>
        <v>0</v>
      </c>
      <c r="L87" s="27">
        <f>'[23]เย็น '!K87+'[23]เช้า '!K87+[23]บ่าย!K87</f>
        <v>0</v>
      </c>
      <c r="M87" s="28">
        <f t="shared" si="6"/>
        <v>11</v>
      </c>
      <c r="N87" s="21"/>
      <c r="O87" s="21"/>
      <c r="P87" s="21"/>
      <c r="Q87" s="21"/>
      <c r="R87" s="29">
        <f t="shared" si="7"/>
        <v>-11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5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4"/>
        <v>0</v>
      </c>
    </row>
    <row r="89" spans="2:18" ht="20.399999999999999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5"/>
        <v>0</v>
      </c>
      <c r="K89" s="65"/>
      <c r="L89" s="65"/>
      <c r="M89" s="65"/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'[23]เย็น '!D90+'[23]เช้า '!D90+[23]บ่าย!D90</f>
        <v>4</v>
      </c>
      <c r="E90" s="27">
        <f>'[23]เย็น '!E90+'[23]เช้า '!E90+[23]บ่าย!E90</f>
        <v>1</v>
      </c>
      <c r="F90" s="27">
        <f>'[23]เย็น '!F90+'[23]เช้า '!F90+[23]บ่าย!F90</f>
        <v>0</v>
      </c>
      <c r="G90" s="27">
        <f>'[23]เย็น '!G90+'[23]เช้า '!G90+[23]บ่าย!G90</f>
        <v>1</v>
      </c>
      <c r="H90" s="27">
        <f>'[23]เย็น '!H90+'[23]เช้า '!H90+[23]บ่าย!H90</f>
        <v>0</v>
      </c>
      <c r="I90" s="27">
        <f>'[23]เย็น '!I90+'[23]เช้า '!I90+[23]บ่าย!I90</f>
        <v>0</v>
      </c>
      <c r="J90" s="27">
        <f t="shared" si="5"/>
        <v>1</v>
      </c>
      <c r="K90" s="27">
        <f>'[23]เย็น '!J90+'[23]เช้า '!J90+[23]บ่าย!J90</f>
        <v>0</v>
      </c>
      <c r="L90" s="27">
        <f>'[23]เย็น '!K90+'[23]เช้า '!K90+[23]บ่าย!K90</f>
        <v>0</v>
      </c>
      <c r="M90" s="28">
        <f t="shared" ref="M90:M99" si="8">SUM(D90:L90)</f>
        <v>7</v>
      </c>
      <c r="N90" s="21"/>
      <c r="O90" s="21"/>
      <c r="P90" s="21"/>
      <c r="Q90" s="21"/>
      <c r="R90" s="29">
        <f t="shared" ref="R90:R99" si="9">(N90+O90+P90+Q90)-M90</f>
        <v>-7</v>
      </c>
    </row>
    <row r="91" spans="2:18" x14ac:dyDescent="0.25">
      <c r="B91" s="21">
        <v>1112011</v>
      </c>
      <c r="C91" s="37" t="s">
        <v>131</v>
      </c>
      <c r="D91" s="27">
        <f>'[23]เย็น '!D91+'[23]เช้า '!D91+[23]บ่าย!D91</f>
        <v>6</v>
      </c>
      <c r="E91" s="27">
        <f>'[23]เย็น '!E91+'[23]เช้า '!E91+[23]บ่าย!E91</f>
        <v>1</v>
      </c>
      <c r="F91" s="27">
        <f>'[23]เย็น '!F91+'[23]เช้า '!F91+[23]บ่าย!F91</f>
        <v>0</v>
      </c>
      <c r="G91" s="27">
        <f>'[23]เย็น '!G91+'[23]เช้า '!G91+[23]บ่าย!G91</f>
        <v>1</v>
      </c>
      <c r="H91" s="27">
        <f>'[23]เย็น '!H91+'[23]เช้า '!H91+[23]บ่าย!H91</f>
        <v>0</v>
      </c>
      <c r="I91" s="27">
        <f>'[23]เย็น '!I91+'[23]เช้า '!I91+[23]บ่าย!I91</f>
        <v>0</v>
      </c>
      <c r="J91" s="27">
        <f t="shared" si="5"/>
        <v>1</v>
      </c>
      <c r="K91" s="27">
        <f>'[23]เย็น '!J91+'[23]เช้า '!J91+[23]บ่าย!J91</f>
        <v>0</v>
      </c>
      <c r="L91" s="27">
        <f>'[23]เย็น '!K91+'[23]เช้า '!K91+[23]บ่าย!K91</f>
        <v>0</v>
      </c>
      <c r="M91" s="28">
        <f t="shared" si="8"/>
        <v>9</v>
      </c>
      <c r="N91" s="21"/>
      <c r="O91" s="21"/>
      <c r="P91" s="21"/>
      <c r="Q91" s="21"/>
      <c r="R91" s="29">
        <f t="shared" si="9"/>
        <v>-9</v>
      </c>
    </row>
    <row r="92" spans="2:18" x14ac:dyDescent="0.25">
      <c r="B92" s="21">
        <v>1112003</v>
      </c>
      <c r="C92" s="37" t="s">
        <v>132</v>
      </c>
      <c r="D92" s="27">
        <f>'[23]เย็น '!D92+'[23]เช้า '!D92+[23]บ่าย!D92</f>
        <v>6</v>
      </c>
      <c r="E92" s="27">
        <f>'[23]เย็น '!E92+'[23]เช้า '!E92+[23]บ่าย!E92</f>
        <v>1</v>
      </c>
      <c r="F92" s="27">
        <f>'[23]เย็น '!F92+'[23]เช้า '!F92+[23]บ่าย!F92</f>
        <v>0</v>
      </c>
      <c r="G92" s="27">
        <f>'[23]เย็น '!G92+'[23]เช้า '!G92+[23]บ่าย!G92</f>
        <v>0</v>
      </c>
      <c r="H92" s="27">
        <f>'[23]เย็น '!H92+'[23]เช้า '!H92+[23]บ่าย!H92</f>
        <v>0</v>
      </c>
      <c r="I92" s="27">
        <f>'[23]เย็น '!I92+'[23]เช้า '!I92+[23]บ่าย!I92</f>
        <v>0</v>
      </c>
      <c r="J92" s="27">
        <f t="shared" si="5"/>
        <v>0</v>
      </c>
      <c r="K92" s="27">
        <f>'[23]เย็น '!J92+'[23]เช้า '!J92+[23]บ่าย!J92</f>
        <v>0</v>
      </c>
      <c r="L92" s="27">
        <f>'[23]เย็น '!K92+'[23]เช้า '!K92+[23]บ่าย!K92</f>
        <v>0</v>
      </c>
      <c r="M92" s="28">
        <f t="shared" si="8"/>
        <v>7</v>
      </c>
      <c r="N92" s="21"/>
      <c r="O92" s="21"/>
      <c r="P92" s="21"/>
      <c r="Q92" s="21"/>
      <c r="R92" s="29">
        <f t="shared" si="9"/>
        <v>-7</v>
      </c>
    </row>
    <row r="93" spans="2:18" x14ac:dyDescent="0.25">
      <c r="B93" s="21">
        <v>1112005</v>
      </c>
      <c r="C93" s="37" t="s">
        <v>133</v>
      </c>
      <c r="D93" s="27">
        <f>'[23]เย็น '!D93+'[23]เช้า '!D93+[23]บ่าย!D93</f>
        <v>0</v>
      </c>
      <c r="E93" s="27">
        <f>'[23]เย็น '!E93+'[23]เช้า '!E93+[23]บ่าย!E93</f>
        <v>0</v>
      </c>
      <c r="F93" s="27">
        <f>'[23]เย็น '!F93+'[23]เช้า '!F93+[23]บ่าย!F93</f>
        <v>0</v>
      </c>
      <c r="G93" s="27">
        <f>'[23]เย็น '!G93+'[23]เช้า '!G93+[23]บ่าย!G93</f>
        <v>0</v>
      </c>
      <c r="H93" s="27">
        <f>'[23]เย็น '!H93+'[23]เช้า '!H93+[23]บ่าย!H93</f>
        <v>0</v>
      </c>
      <c r="I93" s="27">
        <f>'[23]เย็น '!I93+'[23]เช้า '!I93+[23]บ่าย!I93</f>
        <v>0</v>
      </c>
      <c r="J93" s="27">
        <f t="shared" si="5"/>
        <v>0</v>
      </c>
      <c r="K93" s="27">
        <f>'[23]เย็น '!J93+'[23]เช้า '!J93+[23]บ่าย!J93</f>
        <v>0</v>
      </c>
      <c r="L93" s="27">
        <f>'[23]เย็น '!K93+'[23]เช้า '!K93+[23]บ่าย!K93</f>
        <v>0</v>
      </c>
      <c r="M93" s="28">
        <f t="shared" si="8"/>
        <v>0</v>
      </c>
      <c r="N93" s="21"/>
      <c r="O93" s="21"/>
      <c r="P93" s="21"/>
      <c r="Q93" s="21"/>
      <c r="R93" s="29">
        <f t="shared" si="9"/>
        <v>0</v>
      </c>
    </row>
    <row r="94" spans="2:18" x14ac:dyDescent="0.25">
      <c r="B94" s="21">
        <v>1112007</v>
      </c>
      <c r="C94" s="37" t="s">
        <v>134</v>
      </c>
      <c r="D94" s="27">
        <f>'[23]เย็น '!D94+'[23]เช้า '!D94+[23]บ่าย!D94</f>
        <v>0</v>
      </c>
      <c r="E94" s="27">
        <f>'[23]เย็น '!E94+'[23]เช้า '!E94+[23]บ่าย!E94</f>
        <v>0</v>
      </c>
      <c r="F94" s="27">
        <f>'[23]เย็น '!F94+'[23]เช้า '!F94+[23]บ่าย!F94</f>
        <v>0</v>
      </c>
      <c r="G94" s="27">
        <f>'[23]เย็น '!G94+'[23]เช้า '!G94+[23]บ่าย!G94</f>
        <v>0</v>
      </c>
      <c r="H94" s="27">
        <f>'[23]เย็น '!H94+'[23]เช้า '!H94+[23]บ่าย!H94</f>
        <v>0</v>
      </c>
      <c r="I94" s="27">
        <f>'[23]เย็น '!I94+'[23]เช้า '!I94+[23]บ่าย!I94</f>
        <v>0</v>
      </c>
      <c r="J94" s="27">
        <f t="shared" si="5"/>
        <v>0</v>
      </c>
      <c r="K94" s="27">
        <f>'[23]เย็น '!J94+'[23]เช้า '!J94+[23]บ่าย!J94</f>
        <v>0</v>
      </c>
      <c r="L94" s="27">
        <f>'[23]เย็น '!K94+'[23]เช้า '!K94+[23]บ่าย!K94</f>
        <v>0</v>
      </c>
      <c r="M94" s="28">
        <f t="shared" si="8"/>
        <v>0</v>
      </c>
      <c r="N94" s="21"/>
      <c r="O94" s="21"/>
      <c r="P94" s="21"/>
      <c r="Q94" s="21"/>
      <c r="R94" s="29">
        <f t="shared" si="9"/>
        <v>0</v>
      </c>
    </row>
    <row r="95" spans="2:18" x14ac:dyDescent="0.25">
      <c r="B95" s="21">
        <v>1112019</v>
      </c>
      <c r="C95" s="37" t="s">
        <v>135</v>
      </c>
      <c r="D95" s="27">
        <f>'[23]เย็น '!D95+'[23]เช้า '!D95+[23]บ่าย!D95</f>
        <v>0</v>
      </c>
      <c r="E95" s="27">
        <f>'[23]เย็น '!E95+'[23]เช้า '!E95+[23]บ่าย!E95</f>
        <v>0</v>
      </c>
      <c r="F95" s="27">
        <f>'[23]เย็น '!F95+'[23]เช้า '!F95+[23]บ่าย!F95</f>
        <v>0</v>
      </c>
      <c r="G95" s="27">
        <f>'[23]เย็น '!G95+'[23]เช้า '!G95+[23]บ่าย!G95</f>
        <v>0</v>
      </c>
      <c r="H95" s="27">
        <f>'[23]เย็น '!H95+'[23]เช้า '!H95+[23]บ่าย!H95</f>
        <v>0</v>
      </c>
      <c r="I95" s="27">
        <f>'[23]เย็น '!I95+'[23]เช้า '!I95+[23]บ่าย!I95</f>
        <v>0</v>
      </c>
      <c r="J95" s="27">
        <f t="shared" si="5"/>
        <v>0</v>
      </c>
      <c r="K95" s="27">
        <f>'[23]เย็น '!J95+'[23]เช้า '!J95+[23]บ่าย!J95</f>
        <v>0</v>
      </c>
      <c r="L95" s="27">
        <f>'[23]เย็น '!K95+'[23]เช้า '!K95+[23]บ่าย!K95</f>
        <v>0</v>
      </c>
      <c r="M95" s="28">
        <f t="shared" si="8"/>
        <v>0</v>
      </c>
      <c r="N95" s="21"/>
      <c r="O95" s="21"/>
      <c r="P95" s="21"/>
      <c r="Q95" s="21"/>
      <c r="R95" s="29">
        <f t="shared" si="9"/>
        <v>0</v>
      </c>
    </row>
    <row r="96" spans="2:18" x14ac:dyDescent="0.25">
      <c r="B96" s="21">
        <v>1112017</v>
      </c>
      <c r="C96" s="37" t="s">
        <v>136</v>
      </c>
      <c r="D96" s="27">
        <f>'[23]เย็น '!D96+'[23]เช้า '!D96+[23]บ่าย!D96</f>
        <v>0</v>
      </c>
      <c r="E96" s="27">
        <f>'[23]เย็น '!E96+'[23]เช้า '!E96+[23]บ่าย!E96</f>
        <v>0</v>
      </c>
      <c r="F96" s="27">
        <f>'[23]เย็น '!F96+'[23]เช้า '!F96+[23]บ่าย!F96</f>
        <v>0</v>
      </c>
      <c r="G96" s="27">
        <f>'[23]เย็น '!G96+'[23]เช้า '!G96+[23]บ่าย!G96</f>
        <v>0</v>
      </c>
      <c r="H96" s="27">
        <f>'[23]เย็น '!H96+'[23]เช้า '!H96+[23]บ่าย!H96</f>
        <v>0</v>
      </c>
      <c r="I96" s="27">
        <f>'[23]เย็น '!I96+'[23]เช้า '!I96+[23]บ่าย!I96</f>
        <v>0</v>
      </c>
      <c r="J96" s="27">
        <f t="shared" si="5"/>
        <v>0</v>
      </c>
      <c r="K96" s="27">
        <f>'[23]เย็น '!J96+'[23]เช้า '!J96+[23]บ่าย!J96</f>
        <v>0</v>
      </c>
      <c r="L96" s="27">
        <f>'[23]เย็น '!K96+'[23]เช้า '!K96+[23]บ่าย!K96</f>
        <v>0</v>
      </c>
      <c r="M96" s="28">
        <f t="shared" si="8"/>
        <v>0</v>
      </c>
      <c r="N96" s="21"/>
      <c r="O96" s="21"/>
      <c r="P96" s="21"/>
      <c r="Q96" s="21"/>
      <c r="R96" s="29">
        <f t="shared" si="9"/>
        <v>0</v>
      </c>
    </row>
    <row r="97" spans="2:20" x14ac:dyDescent="0.25">
      <c r="B97" s="21">
        <v>1112015</v>
      </c>
      <c r="C97" s="37" t="s">
        <v>137</v>
      </c>
      <c r="D97" s="27">
        <f>'[23]เย็น '!D97+'[23]เช้า '!D97+[23]บ่าย!D97</f>
        <v>0</v>
      </c>
      <c r="E97" s="27">
        <f>'[23]เย็น '!E97+'[23]เช้า '!E97+[23]บ่าย!E97</f>
        <v>0</v>
      </c>
      <c r="F97" s="27">
        <f>'[23]เย็น '!F97+'[23]เช้า '!F97+[23]บ่าย!F97</f>
        <v>0</v>
      </c>
      <c r="G97" s="27">
        <f>'[23]เย็น '!G97+'[23]เช้า '!G97+[23]บ่าย!G97</f>
        <v>0</v>
      </c>
      <c r="H97" s="27">
        <f>'[23]เย็น '!H97+'[23]เช้า '!H97+[23]บ่าย!H97</f>
        <v>0</v>
      </c>
      <c r="I97" s="27">
        <f>'[23]เย็น '!I97+'[23]เช้า '!I97+[23]บ่าย!I97</f>
        <v>0</v>
      </c>
      <c r="J97" s="27">
        <f t="shared" si="5"/>
        <v>0</v>
      </c>
      <c r="K97" s="27">
        <f>'[23]เย็น '!J97+'[23]เช้า '!J97+[23]บ่าย!J97</f>
        <v>0</v>
      </c>
      <c r="L97" s="27">
        <f>'[23]เย็น '!K97+'[23]เช้า '!K97+[23]บ่าย!K97</f>
        <v>0</v>
      </c>
      <c r="M97" s="28">
        <f t="shared" si="8"/>
        <v>0</v>
      </c>
      <c r="N97" s="21"/>
      <c r="O97" s="21"/>
      <c r="P97" s="21"/>
      <c r="Q97" s="21"/>
      <c r="R97" s="29">
        <f t="shared" si="9"/>
        <v>0</v>
      </c>
    </row>
    <row r="98" spans="2:20" x14ac:dyDescent="0.3">
      <c r="B98" s="21">
        <v>1112013</v>
      </c>
      <c r="C98" s="37" t="s">
        <v>138</v>
      </c>
      <c r="D98" s="27">
        <f>'[23]เย็น '!D98+'[23]เช้า '!D98+[23]บ่าย!D98</f>
        <v>3</v>
      </c>
      <c r="E98" s="27">
        <f>'[23]เย็น '!E98+'[23]เช้า '!E98+[23]บ่าย!E98</f>
        <v>0</v>
      </c>
      <c r="F98" s="27">
        <f>'[23]เย็น '!F98+'[23]เช้า '!F98+[23]บ่าย!F98</f>
        <v>0</v>
      </c>
      <c r="G98" s="27">
        <f>'[23]เย็น '!G98+'[23]เช้า '!G98+[23]บ่าย!G98</f>
        <v>0</v>
      </c>
      <c r="H98" s="27">
        <f>'[23]เย็น '!H98+'[23]เช้า '!H98+[23]บ่าย!H98</f>
        <v>0</v>
      </c>
      <c r="I98" s="27">
        <f>'[23]เย็น '!I98+'[23]เช้า '!I98+[23]บ่าย!I98</f>
        <v>0</v>
      </c>
      <c r="J98" s="27">
        <f t="shared" si="5"/>
        <v>0</v>
      </c>
      <c r="K98" s="27">
        <f>'[23]เย็น '!J98+'[23]เช้า '!J98+[23]บ่าย!J98</f>
        <v>0</v>
      </c>
      <c r="L98" s="27">
        <f>'[23]เย็น '!K98+'[23]เช้า '!K98+[23]บ่าย!K98</f>
        <v>0</v>
      </c>
      <c r="M98" s="28">
        <f t="shared" si="8"/>
        <v>3</v>
      </c>
      <c r="N98" s="21"/>
      <c r="O98" s="21"/>
      <c r="P98" s="21"/>
      <c r="Q98" s="21"/>
      <c r="R98" s="29">
        <f t="shared" si="9"/>
        <v>-3</v>
      </c>
      <c r="T98" s="97"/>
    </row>
    <row r="99" spans="2:20" x14ac:dyDescent="0.25">
      <c r="B99" s="21">
        <v>1124043</v>
      </c>
      <c r="C99" s="37" t="s">
        <v>139</v>
      </c>
      <c r="D99" s="27">
        <f>[23]บ่าย!D99+'[23]เช้า '!D99+'[23]เย็น '!D99</f>
        <v>0</v>
      </c>
      <c r="E99" s="27">
        <f>[23]บ่าย!E99+'[23]เช้า '!E99+'[23]เย็น '!E99</f>
        <v>0</v>
      </c>
      <c r="F99" s="27">
        <f>[23]บ่าย!F99+'[23]เช้า '!F99+'[23]เย็น '!F99</f>
        <v>0</v>
      </c>
      <c r="G99" s="27">
        <f>[23]บ่าย!G99+'[23]เช้า '!G99+'[23]เย็น '!G99</f>
        <v>0</v>
      </c>
      <c r="H99" s="27">
        <f>[23]บ่าย!H99+'[23]เช้า '!H99+'[23]เย็น '!H99</f>
        <v>0</v>
      </c>
      <c r="I99" s="27">
        <f>[23]บ่าย!I99+'[23]เช้า '!I99+'[23]เย็น '!I99</f>
        <v>0</v>
      </c>
      <c r="J99" s="27">
        <f t="shared" si="5"/>
        <v>0</v>
      </c>
      <c r="K99" s="27">
        <f>[23]บ่าย!J99+'[23]เช้า '!J99+'[23]เย็น '!J99</f>
        <v>0</v>
      </c>
      <c r="L99" s="33"/>
      <c r="M99" s="28">
        <f t="shared" si="8"/>
        <v>0</v>
      </c>
      <c r="N99" s="21"/>
      <c r="O99" s="21"/>
      <c r="P99" s="21"/>
      <c r="Q99" s="21"/>
      <c r="R99" s="29">
        <f t="shared" si="9"/>
        <v>0</v>
      </c>
    </row>
    <row r="100" spans="2:20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5"/>
        <v>0</v>
      </c>
      <c r="K100" s="36"/>
      <c r="L100" s="36"/>
      <c r="M100" s="28">
        <f>SUM(M90:M99)</f>
        <v>26</v>
      </c>
      <c r="N100" s="21"/>
      <c r="O100" s="21"/>
      <c r="P100" s="21"/>
      <c r="Q100" s="21"/>
      <c r="R100" s="29">
        <f>SUM(R90:R99)</f>
        <v>-26</v>
      </c>
    </row>
    <row r="101" spans="2:20" ht="20.399999999999999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5"/>
        <v>0</v>
      </c>
      <c r="K101" s="65"/>
      <c r="L101" s="65"/>
      <c r="M101" s="65"/>
      <c r="N101" s="65"/>
      <c r="O101" s="65"/>
      <c r="P101" s="65"/>
      <c r="Q101" s="65"/>
      <c r="R101" s="66"/>
    </row>
    <row r="102" spans="2:20" x14ac:dyDescent="0.25">
      <c r="B102" s="21">
        <v>1112008</v>
      </c>
      <c r="C102" s="37" t="s">
        <v>130</v>
      </c>
      <c r="D102" s="27">
        <f>[23]บ่าย!D102+'[23]เช้า '!D102+'[23]เย็น '!D102</f>
        <v>0</v>
      </c>
      <c r="E102" s="27">
        <f>[23]บ่าย!E102+'[23]เช้า '!E102+'[23]เย็น '!E102</f>
        <v>0</v>
      </c>
      <c r="F102" s="27">
        <f>[23]บ่าย!F102+'[23]เช้า '!F102+'[23]เย็น '!F102</f>
        <v>0</v>
      </c>
      <c r="G102" s="27">
        <f>[23]บ่าย!G102+'[23]เช้า '!G102+'[23]เย็น '!G102</f>
        <v>0</v>
      </c>
      <c r="H102" s="27">
        <f>[23]บ่าย!H102+'[23]เช้า '!H102+'[23]เย็น '!H102</f>
        <v>0</v>
      </c>
      <c r="I102" s="27">
        <f>[23]บ่าย!I102+'[23]เช้า '!I102+'[23]เย็น '!I102</f>
        <v>0</v>
      </c>
      <c r="J102" s="27">
        <f t="shared" si="5"/>
        <v>0</v>
      </c>
      <c r="K102" s="27">
        <f>[23]บ่าย!J102+'[23]เช้า '!J102+'[23]เย็น '!J102</f>
        <v>0</v>
      </c>
      <c r="L102" s="33"/>
      <c r="M102" s="28">
        <f t="shared" ref="M102:M111" si="10">SUM(D102:L102)</f>
        <v>0</v>
      </c>
      <c r="N102" s="21"/>
      <c r="O102" s="21"/>
      <c r="P102" s="21"/>
      <c r="Q102" s="21"/>
      <c r="R102" s="29">
        <f t="shared" ref="R102:R111" si="11">(N102+O102+P102+Q102)-M102</f>
        <v>0</v>
      </c>
    </row>
    <row r="103" spans="2:20" x14ac:dyDescent="0.25">
      <c r="B103" s="21">
        <v>1112010</v>
      </c>
      <c r="C103" s="37" t="s">
        <v>131</v>
      </c>
      <c r="D103" s="27">
        <f>[23]บ่าย!D103+'[23]เช้า '!D103+'[23]เย็น '!D103</f>
        <v>0</v>
      </c>
      <c r="E103" s="27">
        <f>[23]บ่าย!E103+'[23]เช้า '!E103+'[23]เย็น '!E103</f>
        <v>0</v>
      </c>
      <c r="F103" s="27">
        <f>[23]บ่าย!F103+'[23]เช้า '!F103+'[23]เย็น '!F103</f>
        <v>0</v>
      </c>
      <c r="G103" s="27">
        <f>[23]บ่าย!G103+'[23]เช้า '!G103+'[23]เย็น '!G103</f>
        <v>0</v>
      </c>
      <c r="H103" s="27">
        <f>[23]บ่าย!H103+'[23]เช้า '!H103+'[23]เย็น '!H103</f>
        <v>0</v>
      </c>
      <c r="I103" s="27">
        <f>[23]บ่าย!I103+'[23]เช้า '!I103+'[23]เย็น '!I103</f>
        <v>0</v>
      </c>
      <c r="J103" s="27">
        <f t="shared" si="5"/>
        <v>0</v>
      </c>
      <c r="K103" s="27">
        <f>[23]บ่าย!J103+'[23]เช้า '!J103+'[23]เย็น '!J103</f>
        <v>0</v>
      </c>
      <c r="L103" s="33"/>
      <c r="M103" s="28">
        <f t="shared" si="10"/>
        <v>0</v>
      </c>
      <c r="N103" s="21"/>
      <c r="O103" s="21"/>
      <c r="P103" s="21"/>
      <c r="Q103" s="21"/>
      <c r="R103" s="29">
        <f t="shared" si="11"/>
        <v>0</v>
      </c>
    </row>
    <row r="104" spans="2:20" x14ac:dyDescent="0.25">
      <c r="B104" s="21">
        <v>1112002</v>
      </c>
      <c r="C104" s="37" t="s">
        <v>132</v>
      </c>
      <c r="D104" s="27">
        <f>[23]บ่าย!D104+'[23]เช้า '!D104+'[23]เย็น '!D104</f>
        <v>0</v>
      </c>
      <c r="E104" s="27">
        <f>[23]บ่าย!E104+'[23]เช้า '!E104+'[23]เย็น '!E104</f>
        <v>0</v>
      </c>
      <c r="F104" s="27">
        <f>[23]บ่าย!F104+'[23]เช้า '!F104+'[23]เย็น '!F104</f>
        <v>0</v>
      </c>
      <c r="G104" s="27">
        <f>[23]บ่าย!G104+'[23]เช้า '!G104+'[23]เย็น '!G104</f>
        <v>0</v>
      </c>
      <c r="H104" s="27">
        <f>[23]บ่าย!H104+'[23]เช้า '!H104+'[23]เย็น '!H104</f>
        <v>0</v>
      </c>
      <c r="I104" s="27">
        <f>[23]บ่าย!I104+'[23]เช้า '!I104+'[23]เย็น '!I104</f>
        <v>0</v>
      </c>
      <c r="J104" s="27">
        <f t="shared" si="5"/>
        <v>0</v>
      </c>
      <c r="K104" s="27">
        <f>[23]บ่าย!J104+'[23]เช้า '!J104+'[23]เย็น '!J104</f>
        <v>0</v>
      </c>
      <c r="L104" s="33"/>
      <c r="M104" s="28">
        <f t="shared" si="10"/>
        <v>0</v>
      </c>
      <c r="N104" s="21"/>
      <c r="O104" s="21"/>
      <c r="P104" s="21"/>
      <c r="Q104" s="21"/>
      <c r="R104" s="29">
        <f t="shared" si="11"/>
        <v>0</v>
      </c>
    </row>
    <row r="105" spans="2:20" x14ac:dyDescent="0.25">
      <c r="B105" s="21">
        <v>1112004</v>
      </c>
      <c r="C105" s="37" t="s">
        <v>133</v>
      </c>
      <c r="D105" s="27">
        <f>[23]บ่าย!D105+'[23]เช้า '!D105+'[23]เย็น '!D105</f>
        <v>0</v>
      </c>
      <c r="E105" s="27">
        <f>[23]บ่าย!E105+'[23]เช้า '!E105+'[23]เย็น '!E105</f>
        <v>0</v>
      </c>
      <c r="F105" s="27">
        <f>[23]บ่าย!F105+'[23]เช้า '!F105+'[23]เย็น '!F105</f>
        <v>0</v>
      </c>
      <c r="G105" s="27">
        <f>[23]บ่าย!G105+'[23]เช้า '!G105+'[23]เย็น '!G105</f>
        <v>0</v>
      </c>
      <c r="H105" s="27">
        <f>[23]บ่าย!H105+'[23]เช้า '!H105+'[23]เย็น '!H105</f>
        <v>0</v>
      </c>
      <c r="I105" s="27">
        <f>[23]บ่าย!I105+'[23]เช้า '!I105+'[23]เย็น '!I105</f>
        <v>0</v>
      </c>
      <c r="J105" s="27">
        <f t="shared" si="5"/>
        <v>0</v>
      </c>
      <c r="K105" s="27">
        <f>[23]บ่าย!J105+'[23]เช้า '!J105+'[23]เย็น '!J105</f>
        <v>0</v>
      </c>
      <c r="L105" s="33"/>
      <c r="M105" s="28">
        <f t="shared" si="10"/>
        <v>0</v>
      </c>
      <c r="N105" s="21"/>
      <c r="O105" s="21"/>
      <c r="P105" s="21"/>
      <c r="Q105" s="21"/>
      <c r="R105" s="29">
        <f t="shared" si="11"/>
        <v>0</v>
      </c>
    </row>
    <row r="106" spans="2:20" x14ac:dyDescent="0.25">
      <c r="B106" s="21">
        <v>1112006</v>
      </c>
      <c r="C106" s="37" t="s">
        <v>134</v>
      </c>
      <c r="D106" s="27">
        <f>[23]บ่าย!D106+'[23]เช้า '!D106+'[23]เย็น '!D106</f>
        <v>0</v>
      </c>
      <c r="E106" s="27">
        <f>[23]บ่าย!E106+'[23]เช้า '!E106+'[23]เย็น '!E106</f>
        <v>0</v>
      </c>
      <c r="F106" s="27">
        <f>[23]บ่าย!F106+'[23]เช้า '!F106+'[23]เย็น '!F106</f>
        <v>0</v>
      </c>
      <c r="G106" s="27">
        <f>[23]บ่าย!G106+'[23]เช้า '!G106+'[23]เย็น '!G106</f>
        <v>0</v>
      </c>
      <c r="H106" s="27">
        <f>[23]บ่าย!H106+'[23]เช้า '!H106+'[23]เย็น '!H106</f>
        <v>0</v>
      </c>
      <c r="I106" s="27">
        <f>[23]บ่าย!I106+'[23]เช้า '!I106+'[23]เย็น '!I106</f>
        <v>0</v>
      </c>
      <c r="J106" s="27">
        <f t="shared" si="5"/>
        <v>0</v>
      </c>
      <c r="K106" s="27">
        <f>[23]บ่าย!J106+'[23]เช้า '!J106+'[23]เย็น '!J106</f>
        <v>0</v>
      </c>
      <c r="L106" s="33"/>
      <c r="M106" s="28">
        <f t="shared" si="10"/>
        <v>0</v>
      </c>
      <c r="N106" s="21"/>
      <c r="O106" s="21"/>
      <c r="P106" s="21"/>
      <c r="Q106" s="21"/>
      <c r="R106" s="29">
        <f t="shared" si="11"/>
        <v>0</v>
      </c>
    </row>
    <row r="107" spans="2:20" x14ac:dyDescent="0.25">
      <c r="B107" s="21">
        <v>1112018</v>
      </c>
      <c r="C107" s="37" t="s">
        <v>135</v>
      </c>
      <c r="D107" s="27">
        <f>[23]บ่าย!D107+'[23]เช้า '!D107+'[23]เย็น '!D107</f>
        <v>0</v>
      </c>
      <c r="E107" s="27">
        <f>[23]บ่าย!E107+'[23]เช้า '!E107+'[23]เย็น '!E107</f>
        <v>0</v>
      </c>
      <c r="F107" s="27">
        <f>[23]บ่าย!F107+'[23]เช้า '!F107+'[23]เย็น '!F107</f>
        <v>0</v>
      </c>
      <c r="G107" s="27">
        <f>[23]บ่าย!G107+'[23]เช้า '!G107+'[23]เย็น '!G107</f>
        <v>0</v>
      </c>
      <c r="H107" s="27">
        <f>[23]บ่าย!H107+'[23]เช้า '!H107+'[23]เย็น '!H107</f>
        <v>0</v>
      </c>
      <c r="I107" s="27">
        <f>[23]บ่าย!I107+'[23]เช้า '!I107+'[23]เย็น '!I107</f>
        <v>0</v>
      </c>
      <c r="J107" s="27">
        <f t="shared" si="5"/>
        <v>0</v>
      </c>
      <c r="K107" s="27">
        <f>[23]บ่าย!J107+'[23]เช้า '!J107+'[23]เย็น '!J107</f>
        <v>0</v>
      </c>
      <c r="L107" s="33"/>
      <c r="M107" s="28">
        <f t="shared" si="10"/>
        <v>0</v>
      </c>
      <c r="N107" s="21"/>
      <c r="O107" s="21"/>
      <c r="P107" s="21"/>
      <c r="Q107" s="21"/>
      <c r="R107" s="29">
        <f t="shared" si="11"/>
        <v>0</v>
      </c>
    </row>
    <row r="108" spans="2:20" x14ac:dyDescent="0.25">
      <c r="B108" s="21">
        <v>1112016</v>
      </c>
      <c r="C108" s="37" t="s">
        <v>136</v>
      </c>
      <c r="D108" s="27">
        <f>[23]บ่าย!D108+'[23]เช้า '!D108+'[23]เย็น '!D108</f>
        <v>0</v>
      </c>
      <c r="E108" s="27">
        <f>[23]บ่าย!E108+'[23]เช้า '!E108+'[23]เย็น '!E108</f>
        <v>0</v>
      </c>
      <c r="F108" s="27">
        <f>[23]บ่าย!F108+'[23]เช้า '!F108+'[23]เย็น '!F108</f>
        <v>0</v>
      </c>
      <c r="G108" s="27">
        <f>[23]บ่าย!G108+'[23]เช้า '!G108+'[23]เย็น '!G108</f>
        <v>0</v>
      </c>
      <c r="H108" s="27">
        <f>[23]บ่าย!H108+'[23]เช้า '!H108+'[23]เย็น '!H108</f>
        <v>0</v>
      </c>
      <c r="I108" s="27">
        <f>[23]บ่าย!I108+'[23]เช้า '!I108+'[23]เย็น '!I108</f>
        <v>0</v>
      </c>
      <c r="J108" s="27">
        <f t="shared" si="5"/>
        <v>0</v>
      </c>
      <c r="K108" s="27">
        <f>[23]บ่าย!J108+'[23]เช้า '!J108+'[23]เย็น '!J108</f>
        <v>0</v>
      </c>
      <c r="L108" s="33"/>
      <c r="M108" s="28">
        <f t="shared" si="10"/>
        <v>0</v>
      </c>
      <c r="N108" s="21"/>
      <c r="O108" s="21"/>
      <c r="P108" s="21"/>
      <c r="Q108" s="21"/>
      <c r="R108" s="29">
        <f t="shared" si="11"/>
        <v>0</v>
      </c>
    </row>
    <row r="109" spans="2:20" x14ac:dyDescent="0.25">
      <c r="B109" s="21">
        <v>1112014</v>
      </c>
      <c r="C109" s="37" t="s">
        <v>137</v>
      </c>
      <c r="D109" s="27">
        <f>[23]บ่าย!D109+'[23]เช้า '!D109+'[23]เย็น '!D109</f>
        <v>0</v>
      </c>
      <c r="E109" s="27">
        <f>[23]บ่าย!E109+'[23]เช้า '!E109+'[23]เย็น '!E109</f>
        <v>0</v>
      </c>
      <c r="F109" s="27">
        <f>[23]บ่าย!F109+'[23]เช้า '!F109+'[23]เย็น '!F109</f>
        <v>0</v>
      </c>
      <c r="G109" s="27">
        <f>[23]บ่าย!G109+'[23]เช้า '!G109+'[23]เย็น '!G109</f>
        <v>0</v>
      </c>
      <c r="H109" s="27">
        <f>[23]บ่าย!H109+'[23]เช้า '!H109+'[23]เย็น '!H109</f>
        <v>0</v>
      </c>
      <c r="I109" s="27">
        <f>[23]บ่าย!I109+'[23]เช้า '!I109+'[23]เย็น '!I109</f>
        <v>0</v>
      </c>
      <c r="J109" s="27">
        <f t="shared" si="5"/>
        <v>0</v>
      </c>
      <c r="K109" s="27">
        <f>[23]บ่าย!J109+'[23]เช้า '!J109+'[23]เย็น '!J109</f>
        <v>0</v>
      </c>
      <c r="L109" s="33"/>
      <c r="M109" s="28">
        <f t="shared" si="10"/>
        <v>0</v>
      </c>
      <c r="N109" s="21"/>
      <c r="O109" s="21"/>
      <c r="P109" s="21"/>
      <c r="Q109" s="21"/>
      <c r="R109" s="29">
        <f t="shared" si="11"/>
        <v>0</v>
      </c>
    </row>
    <row r="110" spans="2:20" x14ac:dyDescent="0.25">
      <c r="B110" s="21">
        <v>1112012</v>
      </c>
      <c r="C110" s="37" t="s">
        <v>138</v>
      </c>
      <c r="D110" s="27">
        <f>[23]บ่าย!D110+'[23]เช้า '!D110+'[23]เย็น '!D110</f>
        <v>0</v>
      </c>
      <c r="E110" s="27">
        <f>[23]บ่าย!E110+'[23]เช้า '!E110+'[23]เย็น '!E110</f>
        <v>0</v>
      </c>
      <c r="F110" s="27">
        <f>[23]บ่าย!F110+'[23]เช้า '!F110+'[23]เย็น '!F110</f>
        <v>0</v>
      </c>
      <c r="G110" s="27">
        <f>[23]บ่าย!G110+'[23]เช้า '!G110+'[23]เย็น '!G110</f>
        <v>0</v>
      </c>
      <c r="H110" s="27">
        <f>[23]บ่าย!H110+'[23]เช้า '!H110+'[23]เย็น '!H110</f>
        <v>0</v>
      </c>
      <c r="I110" s="27">
        <f>[23]บ่าย!I110+'[23]เช้า '!I110+'[23]เย็น '!I110</f>
        <v>0</v>
      </c>
      <c r="J110" s="27">
        <f t="shared" si="5"/>
        <v>0</v>
      </c>
      <c r="K110" s="27">
        <f>[23]บ่าย!J110+'[23]เช้า '!J110+'[23]เย็น '!J110</f>
        <v>0</v>
      </c>
      <c r="L110" s="33"/>
      <c r="M110" s="28">
        <f t="shared" si="10"/>
        <v>0</v>
      </c>
      <c r="N110" s="21"/>
      <c r="O110" s="21"/>
      <c r="P110" s="21"/>
      <c r="Q110" s="21"/>
      <c r="R110" s="29">
        <f t="shared" si="11"/>
        <v>0</v>
      </c>
      <c r="T110" s="32"/>
    </row>
    <row r="111" spans="2:20" x14ac:dyDescent="0.25">
      <c r="B111" s="21"/>
      <c r="C111" s="37" t="s">
        <v>139</v>
      </c>
      <c r="D111" s="27">
        <f>[23]บ่าย!D111+'[23]เช้า '!D111+'[23]เย็น '!D111</f>
        <v>0</v>
      </c>
      <c r="E111" s="27">
        <f>[23]บ่าย!E111+'[23]เช้า '!E111+'[23]เย็น '!E111</f>
        <v>0</v>
      </c>
      <c r="F111" s="27">
        <f>[23]บ่าย!F111+'[23]เช้า '!F111+'[23]เย็น '!F111</f>
        <v>0</v>
      </c>
      <c r="G111" s="27">
        <f>[23]บ่าย!G111+'[23]เช้า '!G111+'[23]เย็น '!G111</f>
        <v>0</v>
      </c>
      <c r="H111" s="27">
        <f>[23]บ่าย!H111+'[23]เช้า '!H111+'[23]เย็น '!H111</f>
        <v>0</v>
      </c>
      <c r="I111" s="27">
        <f>[23]บ่าย!I111+'[23]เช้า '!I111+'[23]เย็น '!I111</f>
        <v>0</v>
      </c>
      <c r="J111" s="27">
        <f t="shared" si="5"/>
        <v>0</v>
      </c>
      <c r="K111" s="27">
        <f>[23]บ่าย!J111+'[23]เช้า '!J111+'[23]เย็น '!J111</f>
        <v>0</v>
      </c>
      <c r="L111" s="33"/>
      <c r="M111" s="28">
        <f t="shared" si="10"/>
        <v>0</v>
      </c>
      <c r="N111" s="21"/>
      <c r="O111" s="21"/>
      <c r="P111" s="21"/>
      <c r="Q111" s="21"/>
      <c r="R111" s="29">
        <f t="shared" si="11"/>
        <v>0</v>
      </c>
    </row>
    <row r="112" spans="2:20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5"/>
        <v>0</v>
      </c>
      <c r="K112" s="36"/>
      <c r="L112" s="36"/>
      <c r="M112" s="28">
        <f t="shared" ref="M112" si="12">SUM(D112:K112)</f>
        <v>0</v>
      </c>
      <c r="N112" s="21"/>
      <c r="O112" s="21"/>
      <c r="P112" s="21"/>
      <c r="Q112" s="21"/>
      <c r="R112" s="29">
        <f>SUM(R102:R111)</f>
        <v>0</v>
      </c>
    </row>
    <row r="113" spans="2:18" ht="20.399999999999999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5"/>
        <v>0</v>
      </c>
      <c r="K113" s="65"/>
      <c r="L113" s="65"/>
      <c r="M113" s="65"/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'[23]เย็น '!D114+'[23]เช้า '!D114+[23]บ่าย!D114</f>
        <v>0</v>
      </c>
      <c r="E114" s="27">
        <f>'[23]เย็น '!E114+'[23]เช้า '!E114+[23]บ่าย!E114</f>
        <v>0</v>
      </c>
      <c r="F114" s="27">
        <f>'[23]เย็น '!F114+'[23]เช้า '!F114+[23]บ่าย!F114</f>
        <v>0</v>
      </c>
      <c r="G114" s="27">
        <f>'[23]เย็น '!G114+'[23]เช้า '!G114+[23]บ่าย!G114</f>
        <v>0</v>
      </c>
      <c r="H114" s="27">
        <f>'[23]เย็น '!H114+'[23]เช้า '!H114+[23]บ่าย!H114</f>
        <v>0</v>
      </c>
      <c r="I114" s="27">
        <f>'[23]เย็น '!I114+'[23]เช้า '!I114+[23]บ่าย!I114</f>
        <v>0</v>
      </c>
      <c r="J114" s="27">
        <f t="shared" si="5"/>
        <v>0</v>
      </c>
      <c r="K114" s="27">
        <f>'[23]เย็น '!J114+'[23]เช้า '!J114+[23]บ่าย!J114</f>
        <v>0</v>
      </c>
      <c r="L114" s="27">
        <f>'[23]เย็น '!K114+'[23]เช้า '!K114+[23]บ่าย!K114</f>
        <v>0</v>
      </c>
      <c r="M114" s="28">
        <f t="shared" ref="M114:M140" si="13">SUM(D114:L114)</f>
        <v>0</v>
      </c>
      <c r="N114" s="21"/>
      <c r="O114" s="21"/>
      <c r="P114" s="21"/>
      <c r="Q114" s="21"/>
      <c r="R114" s="29">
        <f t="shared" ref="R114:R140" si="14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'[23]เย็น '!D115+'[23]เช้า '!D115+[23]บ่าย!D115</f>
        <v>9</v>
      </c>
      <c r="E115" s="27">
        <f>'[23]เย็น '!E115+'[23]เช้า '!E115+[23]บ่าย!E115</f>
        <v>0</v>
      </c>
      <c r="F115" s="27">
        <f>'[23]เย็น '!F115+'[23]เช้า '!F115+[23]บ่าย!F115</f>
        <v>0</v>
      </c>
      <c r="G115" s="27">
        <f>'[23]เย็น '!G115+'[23]เช้า '!G115+[23]บ่าย!G115</f>
        <v>0</v>
      </c>
      <c r="H115" s="27">
        <f>'[23]เย็น '!H115+'[23]เช้า '!H115+[23]บ่าย!H115</f>
        <v>0</v>
      </c>
      <c r="I115" s="27">
        <f>'[23]เย็น '!I115+'[23]เช้า '!I115+[23]บ่าย!I115</f>
        <v>0</v>
      </c>
      <c r="J115" s="27">
        <f t="shared" si="5"/>
        <v>0</v>
      </c>
      <c r="K115" s="27">
        <f>'[23]เย็น '!J115+'[23]เช้า '!J115+[23]บ่าย!J115</f>
        <v>0</v>
      </c>
      <c r="L115" s="27">
        <f>'[23]เย็น '!K115+'[23]เช้า '!K115+[23]บ่าย!K115</f>
        <v>1</v>
      </c>
      <c r="M115" s="28">
        <f t="shared" si="13"/>
        <v>10</v>
      </c>
      <c r="N115" s="21"/>
      <c r="O115" s="21"/>
      <c r="P115" s="21"/>
      <c r="Q115" s="21"/>
      <c r="R115" s="29">
        <f t="shared" si="14"/>
        <v>-10</v>
      </c>
    </row>
    <row r="116" spans="2:18" x14ac:dyDescent="0.25">
      <c r="B116" s="21">
        <v>1113172</v>
      </c>
      <c r="C116" s="38" t="s">
        <v>36</v>
      </c>
      <c r="D116" s="27">
        <f>'[23]เย็น '!D116+'[23]เช้า '!D116+[23]บ่าย!D116</f>
        <v>7</v>
      </c>
      <c r="E116" s="27">
        <f>'[23]เย็น '!E116+'[23]เช้า '!E116+[23]บ่าย!E116</f>
        <v>0</v>
      </c>
      <c r="F116" s="27">
        <f>'[23]เย็น '!F116+'[23]เช้า '!F116+[23]บ่าย!F116</f>
        <v>0</v>
      </c>
      <c r="G116" s="27">
        <f>'[23]เย็น '!G116+'[23]เช้า '!G116+[23]บ่าย!G116</f>
        <v>0</v>
      </c>
      <c r="H116" s="27">
        <f>'[23]เย็น '!H116+'[23]เช้า '!H116+[23]บ่าย!H116</f>
        <v>0</v>
      </c>
      <c r="I116" s="27">
        <f>'[23]เย็น '!I116+'[23]เช้า '!I116+[23]บ่าย!I116</f>
        <v>0</v>
      </c>
      <c r="J116" s="27">
        <f t="shared" si="5"/>
        <v>0</v>
      </c>
      <c r="K116" s="27">
        <f>'[23]เย็น '!J116+'[23]เช้า '!J116+[23]บ่าย!J116</f>
        <v>0</v>
      </c>
      <c r="L116" s="27">
        <f>'[23]เย็น '!K116+'[23]เช้า '!K116+[23]บ่าย!K116</f>
        <v>5</v>
      </c>
      <c r="M116" s="28">
        <f t="shared" si="13"/>
        <v>12</v>
      </c>
      <c r="N116" s="21"/>
      <c r="O116" s="21"/>
      <c r="P116" s="21"/>
      <c r="Q116" s="21"/>
      <c r="R116" s="29">
        <f t="shared" si="14"/>
        <v>-12</v>
      </c>
    </row>
    <row r="117" spans="2:18" x14ac:dyDescent="0.25">
      <c r="B117" s="21">
        <v>1113173</v>
      </c>
      <c r="C117" s="38" t="s">
        <v>37</v>
      </c>
      <c r="D117" s="27">
        <f>'[23]เย็น '!D117+'[23]เช้า '!D117+[23]บ่าย!D117</f>
        <v>0</v>
      </c>
      <c r="E117" s="27">
        <f>'[23]เย็น '!E117+'[23]เช้า '!E117+[23]บ่าย!E117</f>
        <v>0</v>
      </c>
      <c r="F117" s="27">
        <f>'[23]เย็น '!F117+'[23]เช้า '!F117+[23]บ่าย!F117</f>
        <v>0</v>
      </c>
      <c r="G117" s="27">
        <f>'[23]เย็น '!G117+'[23]เช้า '!G117+[23]บ่าย!G117</f>
        <v>0</v>
      </c>
      <c r="H117" s="27">
        <f>'[23]เย็น '!H117+'[23]เช้า '!H117+[23]บ่าย!H117</f>
        <v>0</v>
      </c>
      <c r="I117" s="27">
        <f>'[23]เย็น '!I117+'[23]เช้า '!I117+[23]บ่าย!I117</f>
        <v>0</v>
      </c>
      <c r="J117" s="27">
        <f t="shared" si="5"/>
        <v>0</v>
      </c>
      <c r="K117" s="27">
        <f>'[23]เย็น '!J117+'[23]เช้า '!J117+[23]บ่าย!J117</f>
        <v>0</v>
      </c>
      <c r="L117" s="27">
        <f>'[23]เย็น '!K117+'[23]เช้า '!K117+[23]บ่าย!K117</f>
        <v>0</v>
      </c>
      <c r="M117" s="28">
        <f t="shared" si="13"/>
        <v>0</v>
      </c>
      <c r="N117" s="21"/>
      <c r="O117" s="21"/>
      <c r="P117" s="21"/>
      <c r="Q117" s="21"/>
      <c r="R117" s="29">
        <f t="shared" si="14"/>
        <v>0</v>
      </c>
    </row>
    <row r="118" spans="2:18" x14ac:dyDescent="0.25">
      <c r="B118" s="21">
        <v>1100003</v>
      </c>
      <c r="C118" s="38" t="s">
        <v>38</v>
      </c>
      <c r="D118" s="27">
        <f>'[23]เย็น '!D118+'[23]เช้า '!D118+[23]บ่าย!D118</f>
        <v>0</v>
      </c>
      <c r="E118" s="27">
        <f>'[23]เย็น '!E118+'[23]เช้า '!E118+[23]บ่าย!E118</f>
        <v>0</v>
      </c>
      <c r="F118" s="27">
        <f>'[23]เย็น '!F118+'[23]เช้า '!F118+[23]บ่าย!F118</f>
        <v>0</v>
      </c>
      <c r="G118" s="27">
        <f>'[23]เย็น '!G118+'[23]เช้า '!G118+[23]บ่าย!G118</f>
        <v>0</v>
      </c>
      <c r="H118" s="27">
        <f>'[23]เย็น '!H118+'[23]เช้า '!H118+[23]บ่าย!H118</f>
        <v>0</v>
      </c>
      <c r="I118" s="27">
        <f>'[23]เย็น '!I118+'[23]เช้า '!I118+[23]บ่าย!I118</f>
        <v>0</v>
      </c>
      <c r="J118" s="27">
        <f t="shared" si="5"/>
        <v>0</v>
      </c>
      <c r="K118" s="27">
        <f>'[23]เย็น '!J118+'[23]เช้า '!J118+[23]บ่าย!J118</f>
        <v>0</v>
      </c>
      <c r="L118" s="27">
        <f>'[23]เย็น '!K118+'[23]เช้า '!K118+[23]บ่าย!K118</f>
        <v>0</v>
      </c>
      <c r="M118" s="28">
        <f t="shared" si="13"/>
        <v>0</v>
      </c>
      <c r="N118" s="21"/>
      <c r="O118" s="21"/>
      <c r="P118" s="21"/>
      <c r="Q118" s="21"/>
      <c r="R118" s="29">
        <f t="shared" si="14"/>
        <v>0</v>
      </c>
    </row>
    <row r="119" spans="2:18" x14ac:dyDescent="0.25">
      <c r="B119" s="21">
        <v>1100001</v>
      </c>
      <c r="C119" s="38" t="s">
        <v>39</v>
      </c>
      <c r="D119" s="27">
        <f>'[23]เย็น '!D119+'[23]เช้า '!D119+[23]บ่าย!D119</f>
        <v>0</v>
      </c>
      <c r="E119" s="27">
        <f>'[23]เย็น '!E119+'[23]เช้า '!E119+[23]บ่าย!E119</f>
        <v>0</v>
      </c>
      <c r="F119" s="27">
        <f>'[23]เย็น '!F119+'[23]เช้า '!F119+[23]บ่าย!F119</f>
        <v>0</v>
      </c>
      <c r="G119" s="27">
        <f>'[23]เย็น '!G119+'[23]เช้า '!G119+[23]บ่าย!G119</f>
        <v>0</v>
      </c>
      <c r="H119" s="27">
        <f>'[23]เย็น '!H119+'[23]เช้า '!H119+[23]บ่าย!H119</f>
        <v>0</v>
      </c>
      <c r="I119" s="27">
        <f>'[23]เย็น '!I119+'[23]เช้า '!I119+[23]บ่าย!I119</f>
        <v>0</v>
      </c>
      <c r="J119" s="27">
        <f t="shared" si="5"/>
        <v>0</v>
      </c>
      <c r="K119" s="27">
        <f>'[23]เย็น '!J119+'[23]เช้า '!J119+[23]บ่าย!J119</f>
        <v>0</v>
      </c>
      <c r="L119" s="27">
        <f>'[23]เย็น '!K119+'[23]เช้า '!K119+[23]บ่าย!K119</f>
        <v>0</v>
      </c>
      <c r="M119" s="28">
        <f t="shared" si="13"/>
        <v>0</v>
      </c>
      <c r="N119" s="21"/>
      <c r="O119" s="21"/>
      <c r="P119" s="21"/>
      <c r="Q119" s="21"/>
      <c r="R119" s="29">
        <f t="shared" si="14"/>
        <v>0</v>
      </c>
    </row>
    <row r="120" spans="2:18" x14ac:dyDescent="0.25">
      <c r="B120" s="21">
        <v>1100002</v>
      </c>
      <c r="C120" s="38" t="s">
        <v>40</v>
      </c>
      <c r="D120" s="27">
        <f>'[23]เย็น '!D120+'[23]เช้า '!D120+[23]บ่าย!D120</f>
        <v>0</v>
      </c>
      <c r="E120" s="27">
        <f>'[23]เย็น '!E120+'[23]เช้า '!E120+[23]บ่าย!E120</f>
        <v>0</v>
      </c>
      <c r="F120" s="27">
        <f>'[23]เย็น '!F120+'[23]เช้า '!F120+[23]บ่าย!F120</f>
        <v>0</v>
      </c>
      <c r="G120" s="27">
        <f>'[23]เย็น '!G120+'[23]เช้า '!G120+[23]บ่าย!G120</f>
        <v>0</v>
      </c>
      <c r="H120" s="27">
        <f>'[23]เย็น '!H120+'[23]เช้า '!H120+[23]บ่าย!H120</f>
        <v>0</v>
      </c>
      <c r="I120" s="27">
        <f>'[23]เย็น '!I120+'[23]เช้า '!I120+[23]บ่าย!I120</f>
        <v>0</v>
      </c>
      <c r="J120" s="27">
        <f t="shared" si="5"/>
        <v>0</v>
      </c>
      <c r="K120" s="27">
        <f>'[23]เย็น '!J120+'[23]เช้า '!J120+[23]บ่าย!J120</f>
        <v>0</v>
      </c>
      <c r="L120" s="27">
        <f>'[23]เย็น '!K120+'[23]เช้า '!K120+[23]บ่าย!K120</f>
        <v>0</v>
      </c>
      <c r="M120" s="28">
        <f t="shared" si="13"/>
        <v>0</v>
      </c>
      <c r="N120" s="21"/>
      <c r="O120" s="21"/>
      <c r="P120" s="21"/>
      <c r="Q120" s="21"/>
      <c r="R120" s="29">
        <f t="shared" si="14"/>
        <v>0</v>
      </c>
    </row>
    <row r="121" spans="2:18" x14ac:dyDescent="0.25">
      <c r="B121" s="21">
        <v>1200001</v>
      </c>
      <c r="C121" s="38" t="s">
        <v>41</v>
      </c>
      <c r="D121" s="27">
        <f>'[23]เย็น '!D121+'[23]เช้า '!D121+[23]บ่าย!D121</f>
        <v>0</v>
      </c>
      <c r="E121" s="27">
        <f>'[23]เย็น '!E121+'[23]เช้า '!E121+[23]บ่าย!E121</f>
        <v>0</v>
      </c>
      <c r="F121" s="27">
        <f>'[23]เย็น '!F121+'[23]เช้า '!F121+[23]บ่าย!F121</f>
        <v>0</v>
      </c>
      <c r="G121" s="27">
        <f>'[23]เย็น '!G121+'[23]เช้า '!G121+[23]บ่าย!G121</f>
        <v>0</v>
      </c>
      <c r="H121" s="27">
        <f>'[23]เย็น '!H121+'[23]เช้า '!H121+[23]บ่าย!H121</f>
        <v>0</v>
      </c>
      <c r="I121" s="27">
        <f>'[23]เย็น '!I121+'[23]เช้า '!I121+[23]บ่าย!I121</f>
        <v>0</v>
      </c>
      <c r="J121" s="27">
        <f t="shared" si="5"/>
        <v>0</v>
      </c>
      <c r="K121" s="27">
        <f>'[23]เย็น '!J121+'[23]เช้า '!J121+[23]บ่าย!J121</f>
        <v>0</v>
      </c>
      <c r="L121" s="27">
        <f>'[23]เย็น '!K121+'[23]เช้า '!K121+[23]บ่าย!K121</f>
        <v>0</v>
      </c>
      <c r="M121" s="28">
        <f t="shared" si="13"/>
        <v>0</v>
      </c>
      <c r="N121" s="21"/>
      <c r="O121" s="21"/>
      <c r="P121" s="21"/>
      <c r="Q121" s="21"/>
      <c r="R121" s="29">
        <f t="shared" si="14"/>
        <v>0</v>
      </c>
    </row>
    <row r="122" spans="2:18" x14ac:dyDescent="0.25">
      <c r="B122" s="21">
        <v>1005761</v>
      </c>
      <c r="C122" s="38" t="s">
        <v>42</v>
      </c>
      <c r="D122" s="27">
        <f>'[23]เย็น '!D122+'[23]เช้า '!D122+[23]บ่าย!D122</f>
        <v>0</v>
      </c>
      <c r="E122" s="27">
        <f>'[23]เย็น '!E122+'[23]เช้า '!E122+[23]บ่าย!E122</f>
        <v>0</v>
      </c>
      <c r="F122" s="27">
        <f>'[23]เย็น '!F122+'[23]เช้า '!F122+[23]บ่าย!F122</f>
        <v>0</v>
      </c>
      <c r="G122" s="27">
        <f>'[23]เย็น '!G122+'[23]เช้า '!G122+[23]บ่าย!G122</f>
        <v>0</v>
      </c>
      <c r="H122" s="27">
        <f>'[23]เย็น '!H122+'[23]เช้า '!H122+[23]บ่าย!H122</f>
        <v>0</v>
      </c>
      <c r="I122" s="27">
        <f>'[23]เย็น '!I122+'[23]เช้า '!I122+[23]บ่าย!I122</f>
        <v>0</v>
      </c>
      <c r="J122" s="27">
        <f t="shared" si="5"/>
        <v>0</v>
      </c>
      <c r="K122" s="27">
        <f>'[23]เย็น '!J122+'[23]เช้า '!J122+[23]บ่าย!J122</f>
        <v>0</v>
      </c>
      <c r="L122" s="27">
        <f>'[23]เย็น '!K122+'[23]เช้า '!K122+[23]บ่าย!K122</f>
        <v>0</v>
      </c>
      <c r="M122" s="28">
        <f t="shared" si="13"/>
        <v>0</v>
      </c>
      <c r="N122" s="21"/>
      <c r="O122" s="21"/>
      <c r="P122" s="21"/>
      <c r="Q122" s="21"/>
      <c r="R122" s="29">
        <f t="shared" si="14"/>
        <v>0</v>
      </c>
    </row>
    <row r="123" spans="2:18" x14ac:dyDescent="0.25">
      <c r="B123" s="21">
        <v>1114501</v>
      </c>
      <c r="C123" s="38" t="s">
        <v>43</v>
      </c>
      <c r="D123" s="27">
        <f>'[23]เย็น '!D123+'[23]เช้า '!D123+[23]บ่าย!D123</f>
        <v>6</v>
      </c>
      <c r="E123" s="27">
        <f>'[23]เย็น '!E123+'[23]เช้า '!E123+[23]บ่าย!E123</f>
        <v>2</v>
      </c>
      <c r="F123" s="27">
        <f>'[23]เย็น '!F123+'[23]เช้า '!F123+[23]บ่าย!F123</f>
        <v>0</v>
      </c>
      <c r="G123" s="27">
        <f>'[23]เย็น '!G123+'[23]เช้า '!G123+[23]บ่าย!G123</f>
        <v>24</v>
      </c>
      <c r="H123" s="27">
        <f>'[23]เย็น '!H123+'[23]เช้า '!H123+[23]บ่าย!H123</f>
        <v>0</v>
      </c>
      <c r="I123" s="27">
        <f>'[23]เย็น '!I123+'[23]เช้า '!I123+[23]บ่าย!I123</f>
        <v>0</v>
      </c>
      <c r="J123" s="27">
        <f t="shared" si="5"/>
        <v>24</v>
      </c>
      <c r="K123" s="27">
        <f>'[23]เย็น '!J123+'[23]เช้า '!J123+[23]บ่าย!J123</f>
        <v>0</v>
      </c>
      <c r="L123" s="27">
        <f>'[23]เย็น '!K123+'[23]เช้า '!K123+[23]บ่าย!K123</f>
        <v>0</v>
      </c>
      <c r="M123" s="28">
        <f t="shared" si="13"/>
        <v>56</v>
      </c>
      <c r="N123" s="21"/>
      <c r="O123" s="21"/>
      <c r="P123" s="21"/>
      <c r="Q123" s="21"/>
      <c r="R123" s="29">
        <f t="shared" si="14"/>
        <v>-56</v>
      </c>
    </row>
    <row r="124" spans="2:18" x14ac:dyDescent="0.25">
      <c r="B124" s="21">
        <v>1114502</v>
      </c>
      <c r="C124" s="38" t="s">
        <v>44</v>
      </c>
      <c r="D124" s="27">
        <f>'[23]เย็น '!D124+'[23]เช้า '!D124+[23]บ่าย!D124</f>
        <v>0</v>
      </c>
      <c r="E124" s="27">
        <f>'[23]เย็น '!E124+'[23]เช้า '!E124+[23]บ่าย!E124</f>
        <v>0</v>
      </c>
      <c r="F124" s="27">
        <f>'[23]เย็น '!F124+'[23]เช้า '!F124+[23]บ่าย!F124</f>
        <v>0</v>
      </c>
      <c r="G124" s="27">
        <f>'[23]เย็น '!G124+'[23]เช้า '!G124+[23]บ่าย!G124</f>
        <v>0</v>
      </c>
      <c r="H124" s="27">
        <f>'[23]เย็น '!H124+'[23]เช้า '!H124+[23]บ่าย!H124</f>
        <v>0</v>
      </c>
      <c r="I124" s="27">
        <f>'[23]เย็น '!I124+'[23]เช้า '!I124+[23]บ่าย!I124</f>
        <v>0</v>
      </c>
      <c r="J124" s="27">
        <f t="shared" si="5"/>
        <v>0</v>
      </c>
      <c r="K124" s="27">
        <f>'[23]เย็น '!J124+'[23]เช้า '!J124+[23]บ่าย!J124</f>
        <v>0</v>
      </c>
      <c r="L124" s="27">
        <f>'[23]เย็น '!K124+'[23]เช้า '!K124+[23]บ่าย!K124</f>
        <v>0</v>
      </c>
      <c r="M124" s="28">
        <f t="shared" si="13"/>
        <v>0</v>
      </c>
      <c r="N124" s="21"/>
      <c r="O124" s="21"/>
      <c r="P124" s="21"/>
      <c r="Q124" s="21"/>
      <c r="R124" s="29">
        <f t="shared" si="14"/>
        <v>0</v>
      </c>
    </row>
    <row r="125" spans="2:18" x14ac:dyDescent="0.25">
      <c r="B125" s="21">
        <v>1114503</v>
      </c>
      <c r="C125" s="38" t="s">
        <v>45</v>
      </c>
      <c r="D125" s="27">
        <f>'[23]เย็น '!D125+'[23]เช้า '!D125+[23]บ่าย!D125</f>
        <v>0</v>
      </c>
      <c r="E125" s="27">
        <f>'[23]เย็น '!E125+'[23]เช้า '!E125+[23]บ่าย!E125</f>
        <v>0</v>
      </c>
      <c r="F125" s="27">
        <f>'[23]เย็น '!F125+'[23]เช้า '!F125+[23]บ่าย!F125</f>
        <v>0</v>
      </c>
      <c r="G125" s="27">
        <f>'[23]เย็น '!G125+'[23]เช้า '!G125+[23]บ่าย!G125</f>
        <v>0</v>
      </c>
      <c r="H125" s="27">
        <f>'[23]เย็น '!H125+'[23]เช้า '!H125+[23]บ่าย!H125</f>
        <v>0</v>
      </c>
      <c r="I125" s="27">
        <f>'[23]เย็น '!I125+'[23]เช้า '!I125+[23]บ่าย!I125</f>
        <v>0</v>
      </c>
      <c r="J125" s="27">
        <f t="shared" si="5"/>
        <v>0</v>
      </c>
      <c r="K125" s="27">
        <f>'[23]เย็น '!J125+'[23]เช้า '!J125+[23]บ่าย!J125</f>
        <v>0</v>
      </c>
      <c r="L125" s="27">
        <f>'[23]เย็น '!K125+'[23]เช้า '!K125+[23]บ่าย!K125</f>
        <v>0</v>
      </c>
      <c r="M125" s="28">
        <f t="shared" si="13"/>
        <v>0</v>
      </c>
      <c r="N125" s="21"/>
      <c r="O125" s="21"/>
      <c r="P125" s="21"/>
      <c r="Q125" s="21"/>
      <c r="R125" s="29">
        <f t="shared" si="14"/>
        <v>0</v>
      </c>
    </row>
    <row r="126" spans="2:18" x14ac:dyDescent="0.25">
      <c r="B126" s="21">
        <v>1124021</v>
      </c>
      <c r="C126" s="38" t="s">
        <v>46</v>
      </c>
      <c r="D126" s="27">
        <f>'[23]เย็น '!D126+'[23]เช้า '!D126+[23]บ่าย!D126</f>
        <v>0</v>
      </c>
      <c r="E126" s="27">
        <f>'[23]เย็น '!E126+'[23]เช้า '!E126+[23]บ่าย!E126</f>
        <v>0</v>
      </c>
      <c r="F126" s="27">
        <f>'[23]เย็น '!F126+'[23]เช้า '!F126+[23]บ่าย!F126</f>
        <v>28</v>
      </c>
      <c r="G126" s="27">
        <f>'[23]เย็น '!G126+'[23]เช้า '!G126+[23]บ่าย!G126</f>
        <v>3</v>
      </c>
      <c r="H126" s="27">
        <f>'[23]เย็น '!H126+'[23]เช้า '!H126+[23]บ่าย!H126</f>
        <v>0</v>
      </c>
      <c r="I126" s="27">
        <f>'[23]เย็น '!I126+'[23]เช้า '!I126+[23]บ่าย!I126</f>
        <v>0</v>
      </c>
      <c r="J126" s="27">
        <f t="shared" si="5"/>
        <v>3</v>
      </c>
      <c r="K126" s="27">
        <f>'[23]เย็น '!J126+'[23]เช้า '!J126+[23]บ่าย!J126</f>
        <v>0</v>
      </c>
      <c r="L126" s="27">
        <f>'[23]เย็น '!K126+'[23]เช้า '!K126+[23]บ่าย!K126</f>
        <v>0</v>
      </c>
      <c r="M126" s="28">
        <f t="shared" si="13"/>
        <v>34</v>
      </c>
      <c r="N126" s="21"/>
      <c r="O126" s="21"/>
      <c r="P126" s="21"/>
      <c r="Q126" s="21"/>
      <c r="R126" s="29">
        <f t="shared" si="14"/>
        <v>-34</v>
      </c>
    </row>
    <row r="127" spans="2:18" x14ac:dyDescent="0.25">
      <c r="B127" s="21">
        <v>1113084</v>
      </c>
      <c r="C127" s="38" t="s">
        <v>47</v>
      </c>
      <c r="D127" s="27">
        <f>'[23]เย็น '!D127+'[23]เช้า '!D127+[23]บ่าย!D127</f>
        <v>0</v>
      </c>
      <c r="E127" s="27">
        <f>'[23]เย็น '!E127+'[23]เช้า '!E127+[23]บ่าย!E127</f>
        <v>0</v>
      </c>
      <c r="F127" s="27">
        <f>'[23]เย็น '!F127+'[23]เช้า '!F127+[23]บ่าย!F127</f>
        <v>0</v>
      </c>
      <c r="G127" s="27">
        <f>'[23]เย็น '!G127+'[23]เช้า '!G127+[23]บ่าย!G127</f>
        <v>0</v>
      </c>
      <c r="H127" s="27">
        <f>'[23]เย็น '!H127+'[23]เช้า '!H127+[23]บ่าย!H127</f>
        <v>0</v>
      </c>
      <c r="I127" s="27">
        <f>'[23]เย็น '!I127+'[23]เช้า '!I127+[23]บ่าย!I127</f>
        <v>0</v>
      </c>
      <c r="J127" s="27">
        <f t="shared" si="5"/>
        <v>0</v>
      </c>
      <c r="K127" s="27">
        <f>'[23]เย็น '!J127+'[23]เช้า '!J127+[23]บ่าย!J127</f>
        <v>0</v>
      </c>
      <c r="L127" s="27">
        <f>'[23]เย็น '!K127+'[23]เช้า '!K127+[23]บ่าย!K127</f>
        <v>0</v>
      </c>
      <c r="M127" s="28">
        <f t="shared" si="13"/>
        <v>0</v>
      </c>
      <c r="N127" s="21"/>
      <c r="O127" s="21"/>
      <c r="P127" s="21"/>
      <c r="Q127" s="21"/>
      <c r="R127" s="29">
        <f t="shared" si="14"/>
        <v>0</v>
      </c>
    </row>
    <row r="128" spans="2:18" x14ac:dyDescent="0.25">
      <c r="B128" s="21">
        <v>900003</v>
      </c>
      <c r="C128" s="38" t="s">
        <v>48</v>
      </c>
      <c r="D128" s="27">
        <f>'[23]เย็น '!D128+'[23]เช้า '!D128+[23]บ่าย!D128</f>
        <v>0</v>
      </c>
      <c r="E128" s="27">
        <f>'[23]เย็น '!E128+'[23]เช้า '!E128+[23]บ่าย!E128</f>
        <v>0</v>
      </c>
      <c r="F128" s="27">
        <f>'[23]เย็น '!F128+'[23]เช้า '!F128+[23]บ่าย!F128</f>
        <v>0</v>
      </c>
      <c r="G128" s="27">
        <f>'[23]เย็น '!G128+'[23]เช้า '!G128+[23]บ่าย!G128</f>
        <v>0</v>
      </c>
      <c r="H128" s="27">
        <f>'[23]เย็น '!H128+'[23]เช้า '!H128+[23]บ่าย!H128</f>
        <v>0</v>
      </c>
      <c r="I128" s="27">
        <f>'[23]เย็น '!I128+'[23]เช้า '!I128+[23]บ่าย!I128</f>
        <v>0</v>
      </c>
      <c r="J128" s="27">
        <f t="shared" si="5"/>
        <v>0</v>
      </c>
      <c r="K128" s="27">
        <f>'[23]เย็น '!J128+'[23]เช้า '!J128+[23]บ่าย!J128</f>
        <v>0</v>
      </c>
      <c r="L128" s="27">
        <f>'[23]เย็น '!K128+'[23]เช้า '!K128+[23]บ่าย!K128</f>
        <v>0</v>
      </c>
      <c r="M128" s="28">
        <f t="shared" si="13"/>
        <v>0</v>
      </c>
      <c r="N128" s="21"/>
      <c r="O128" s="21"/>
      <c r="P128" s="21"/>
      <c r="Q128" s="21"/>
      <c r="R128" s="29">
        <f t="shared" si="14"/>
        <v>0</v>
      </c>
    </row>
    <row r="129" spans="2:18" x14ac:dyDescent="0.25">
      <c r="B129" s="21">
        <v>900004</v>
      </c>
      <c r="C129" s="38" t="s">
        <v>49</v>
      </c>
      <c r="D129" s="27">
        <f>'[23]เย็น '!D129+'[23]เช้า '!D129+[23]บ่าย!D129</f>
        <v>0</v>
      </c>
      <c r="E129" s="27">
        <f>'[23]เย็น '!E129+'[23]เช้า '!E129+[23]บ่าย!E129</f>
        <v>0</v>
      </c>
      <c r="F129" s="27">
        <f>'[23]เย็น '!F129+'[23]เช้า '!F129+[23]บ่าย!F129</f>
        <v>0</v>
      </c>
      <c r="G129" s="27">
        <f>'[23]เย็น '!G129+'[23]เช้า '!G129+[23]บ่าย!G129</f>
        <v>0</v>
      </c>
      <c r="H129" s="27">
        <f>'[23]เย็น '!H129+'[23]เช้า '!H129+[23]บ่าย!H129</f>
        <v>0</v>
      </c>
      <c r="I129" s="27">
        <f>'[23]เย็น '!I129+'[23]เช้า '!I129+[23]บ่าย!I129</f>
        <v>0</v>
      </c>
      <c r="J129" s="27">
        <f t="shared" si="5"/>
        <v>0</v>
      </c>
      <c r="K129" s="27">
        <f>'[23]เย็น '!J129+'[23]เช้า '!J129+[23]บ่าย!J129</f>
        <v>0</v>
      </c>
      <c r="L129" s="27">
        <f>'[23]เย็น '!K129+'[23]เช้า '!K129+[23]บ่าย!K129</f>
        <v>0</v>
      </c>
      <c r="M129" s="28">
        <f t="shared" si="13"/>
        <v>0</v>
      </c>
      <c r="N129" s="21"/>
      <c r="O129" s="21"/>
      <c r="P129" s="21"/>
      <c r="Q129" s="21"/>
      <c r="R129" s="29">
        <f t="shared" si="14"/>
        <v>0</v>
      </c>
    </row>
    <row r="130" spans="2:18" x14ac:dyDescent="0.25">
      <c r="B130" s="21">
        <v>1200002</v>
      </c>
      <c r="C130" s="38" t="s">
        <v>50</v>
      </c>
      <c r="D130" s="27">
        <f>'[23]เย็น '!D130+'[23]เช้า '!D130+[23]บ่าย!D130</f>
        <v>0</v>
      </c>
      <c r="E130" s="27">
        <f>'[23]เย็น '!E130+'[23]เช้า '!E130+[23]บ่าย!E130</f>
        <v>0</v>
      </c>
      <c r="F130" s="27">
        <f>'[23]เย็น '!F130+'[23]เช้า '!F130+[23]บ่าย!F130</f>
        <v>0</v>
      </c>
      <c r="G130" s="27">
        <f>'[23]เย็น '!G130+'[23]เช้า '!G130+[23]บ่าย!G130</f>
        <v>0</v>
      </c>
      <c r="H130" s="27">
        <f>'[23]เย็น '!H130+'[23]เช้า '!H130+[23]บ่าย!H130</f>
        <v>0</v>
      </c>
      <c r="I130" s="27">
        <f>'[23]เย็น '!I130+'[23]เช้า '!I130+[23]บ่าย!I130</f>
        <v>0</v>
      </c>
      <c r="J130" s="27">
        <f t="shared" si="5"/>
        <v>0</v>
      </c>
      <c r="K130" s="27">
        <f>'[23]เย็น '!J130+'[23]เช้า '!J130+[23]บ่าย!J130</f>
        <v>0</v>
      </c>
      <c r="L130" s="27">
        <f>'[23]เย็น '!K130+'[23]เช้า '!K130+[23]บ่าย!K130</f>
        <v>0</v>
      </c>
      <c r="M130" s="28">
        <f t="shared" si="13"/>
        <v>0</v>
      </c>
      <c r="N130" s="21"/>
      <c r="O130" s="21"/>
      <c r="P130" s="21"/>
      <c r="Q130" s="21"/>
      <c r="R130" s="29">
        <f t="shared" si="14"/>
        <v>0</v>
      </c>
    </row>
    <row r="131" spans="2:18" x14ac:dyDescent="0.25">
      <c r="B131" s="21">
        <v>1200003</v>
      </c>
      <c r="C131" s="38" t="s">
        <v>51</v>
      </c>
      <c r="D131" s="27">
        <f>'[23]เย็น '!D131+'[23]เช้า '!D131+[23]บ่าย!D131</f>
        <v>0</v>
      </c>
      <c r="E131" s="27">
        <f>'[23]เย็น '!E131+'[23]เช้า '!E131+[23]บ่าย!E131</f>
        <v>0</v>
      </c>
      <c r="F131" s="27">
        <f>'[23]เย็น '!F131+'[23]เช้า '!F131+[23]บ่าย!F131</f>
        <v>0</v>
      </c>
      <c r="G131" s="27">
        <f>'[23]เย็น '!G131+'[23]เช้า '!G131+[23]บ่าย!G131</f>
        <v>0</v>
      </c>
      <c r="H131" s="27">
        <f>'[23]เย็น '!H131+'[23]เช้า '!H131+[23]บ่าย!H131</f>
        <v>0</v>
      </c>
      <c r="I131" s="27">
        <f>'[23]เย็น '!I131+'[23]เช้า '!I131+[23]บ่าย!I131</f>
        <v>0</v>
      </c>
      <c r="J131" s="27">
        <f t="shared" si="5"/>
        <v>0</v>
      </c>
      <c r="K131" s="27">
        <f>'[23]เย็น '!J131+'[23]เช้า '!J131+[23]บ่าย!J131</f>
        <v>0</v>
      </c>
      <c r="L131" s="27">
        <f>'[23]เย็น '!K131+'[23]เช้า '!K131+[23]บ่าย!K131</f>
        <v>0</v>
      </c>
      <c r="M131" s="28">
        <f t="shared" si="13"/>
        <v>0</v>
      </c>
      <c r="N131" s="21"/>
      <c r="O131" s="21"/>
      <c r="P131" s="21"/>
      <c r="Q131" s="21"/>
      <c r="R131" s="29">
        <f t="shared" si="14"/>
        <v>0</v>
      </c>
    </row>
    <row r="132" spans="2:18" x14ac:dyDescent="0.25">
      <c r="B132" s="21">
        <v>1200004</v>
      </c>
      <c r="C132" s="38" t="s">
        <v>52</v>
      </c>
      <c r="D132" s="27">
        <f>'[23]เย็น '!D132+'[23]เช้า '!D132+[23]บ่าย!D132</f>
        <v>0</v>
      </c>
      <c r="E132" s="27">
        <f>'[23]เย็น '!E132+'[23]เช้า '!E132+[23]บ่าย!E132</f>
        <v>0</v>
      </c>
      <c r="F132" s="27">
        <f>'[23]เย็น '!F132+'[23]เช้า '!F132+[23]บ่าย!F132</f>
        <v>0</v>
      </c>
      <c r="G132" s="27">
        <f>'[23]เย็น '!G132+'[23]เช้า '!G132+[23]บ่าย!G132</f>
        <v>0</v>
      </c>
      <c r="H132" s="27">
        <f>'[23]เย็น '!H132+'[23]เช้า '!H132+[23]บ่าย!H132</f>
        <v>0</v>
      </c>
      <c r="I132" s="27">
        <f>'[23]เย็น '!I132+'[23]เช้า '!I132+[23]บ่าย!I132</f>
        <v>0</v>
      </c>
      <c r="J132" s="27">
        <f t="shared" si="5"/>
        <v>0</v>
      </c>
      <c r="K132" s="27">
        <f>'[23]เย็น '!J132+'[23]เช้า '!J132+[23]บ่าย!J132</f>
        <v>0</v>
      </c>
      <c r="L132" s="27">
        <f>'[23]เย็น '!K132+'[23]เช้า '!K132+[23]บ่าย!K132</f>
        <v>0</v>
      </c>
      <c r="M132" s="28">
        <f t="shared" si="13"/>
        <v>0</v>
      </c>
      <c r="N132" s="21"/>
      <c r="O132" s="21"/>
      <c r="P132" s="21"/>
      <c r="Q132" s="21"/>
      <c r="R132" s="29">
        <f t="shared" si="14"/>
        <v>0</v>
      </c>
    </row>
    <row r="133" spans="2:18" x14ac:dyDescent="0.25">
      <c r="B133" s="21">
        <v>1200093</v>
      </c>
      <c r="C133" s="38" t="s">
        <v>53</v>
      </c>
      <c r="D133" s="27">
        <f>'[23]เย็น '!D133+'[23]เช้า '!D133+[23]บ่าย!D133</f>
        <v>0</v>
      </c>
      <c r="E133" s="27">
        <f>'[23]เย็น '!E133+'[23]เช้า '!E133+[23]บ่าย!E133</f>
        <v>0</v>
      </c>
      <c r="F133" s="27">
        <f>'[23]เย็น '!F133+'[23]เช้า '!F133+[23]บ่าย!F133</f>
        <v>0</v>
      </c>
      <c r="G133" s="27">
        <f>'[23]เย็น '!G133+'[23]เช้า '!G133+[23]บ่าย!G133</f>
        <v>0</v>
      </c>
      <c r="H133" s="27">
        <f>'[23]เย็น '!H133+'[23]เช้า '!H133+[23]บ่าย!H133</f>
        <v>0</v>
      </c>
      <c r="I133" s="27">
        <f>'[23]เย็น '!I133+'[23]เช้า '!I133+[23]บ่าย!I133</f>
        <v>0</v>
      </c>
      <c r="J133" s="27">
        <f t="shared" si="5"/>
        <v>0</v>
      </c>
      <c r="K133" s="27">
        <f>'[23]เย็น '!J133+'[23]เช้า '!J133+[23]บ่าย!J133</f>
        <v>0</v>
      </c>
      <c r="L133" s="27">
        <f>'[23]เย็น '!K133+'[23]เช้า '!K133+[23]บ่าย!K133</f>
        <v>0</v>
      </c>
      <c r="M133" s="28">
        <f t="shared" si="13"/>
        <v>0</v>
      </c>
      <c r="N133" s="21"/>
      <c r="O133" s="21"/>
      <c r="P133" s="21"/>
      <c r="Q133" s="21"/>
      <c r="R133" s="29">
        <f t="shared" si="14"/>
        <v>0</v>
      </c>
    </row>
    <row r="134" spans="2:18" x14ac:dyDescent="0.25">
      <c r="B134" s="21">
        <v>1200092</v>
      </c>
      <c r="C134" s="37" t="s">
        <v>54</v>
      </c>
      <c r="D134" s="27">
        <f>'[23]เย็น '!D134+'[23]เช้า '!D134+[23]บ่าย!D134</f>
        <v>0</v>
      </c>
      <c r="E134" s="27">
        <f>'[23]เย็น '!E134+'[23]เช้า '!E134+[23]บ่าย!E134</f>
        <v>0</v>
      </c>
      <c r="F134" s="27">
        <f>'[23]เย็น '!F134+'[23]เช้า '!F134+[23]บ่าย!F134</f>
        <v>0</v>
      </c>
      <c r="G134" s="27">
        <f>'[23]เย็น '!G134+'[23]เช้า '!G134+[23]บ่าย!G134</f>
        <v>0</v>
      </c>
      <c r="H134" s="27">
        <f>'[23]เย็น '!H134+'[23]เช้า '!H134+[23]บ่าย!H134</f>
        <v>0</v>
      </c>
      <c r="I134" s="27">
        <f>'[23]เย็น '!I134+'[23]เช้า '!I134+[23]บ่าย!I134</f>
        <v>0</v>
      </c>
      <c r="J134" s="27">
        <f t="shared" si="5"/>
        <v>0</v>
      </c>
      <c r="K134" s="27">
        <f>'[23]เย็น '!J134+'[23]เช้า '!J134+[23]บ่าย!J134</f>
        <v>0</v>
      </c>
      <c r="L134" s="27">
        <f>'[23]เย็น '!K134+'[23]เช้า '!K134+[23]บ่าย!K134</f>
        <v>0</v>
      </c>
      <c r="M134" s="28">
        <f t="shared" si="13"/>
        <v>0</v>
      </c>
      <c r="N134" s="21"/>
      <c r="O134" s="21"/>
      <c r="P134" s="21"/>
      <c r="Q134" s="21"/>
      <c r="R134" s="29">
        <f t="shared" si="14"/>
        <v>0</v>
      </c>
    </row>
    <row r="135" spans="2:18" x14ac:dyDescent="0.25">
      <c r="B135" s="39" t="s">
        <v>172</v>
      </c>
      <c r="C135" s="38" t="s">
        <v>55</v>
      </c>
      <c r="D135" s="27">
        <f>'[23]เย็น '!D135+'[23]เช้า '!D135+[23]บ่าย!D135</f>
        <v>0</v>
      </c>
      <c r="E135" s="27">
        <f>'[23]เย็น '!E135+'[23]เช้า '!E135+[23]บ่าย!E135</f>
        <v>0</v>
      </c>
      <c r="F135" s="27">
        <f>'[23]เย็น '!F135+'[23]เช้า '!F135+[23]บ่าย!F135</f>
        <v>0</v>
      </c>
      <c r="G135" s="27">
        <f>'[23]เย็น '!G135+'[23]เช้า '!G135+[23]บ่าย!G135</f>
        <v>0</v>
      </c>
      <c r="H135" s="27">
        <f>'[23]เย็น '!H135+'[23]เช้า '!H135+[23]บ่าย!H135</f>
        <v>0</v>
      </c>
      <c r="I135" s="27">
        <f>'[23]เย็น '!I135+'[23]เช้า '!I135+[23]บ่าย!I135</f>
        <v>0</v>
      </c>
      <c r="J135" s="27">
        <f t="shared" si="5"/>
        <v>0</v>
      </c>
      <c r="K135" s="27">
        <f>'[23]เย็น '!J135+'[23]เช้า '!J135+[23]บ่าย!J135</f>
        <v>0</v>
      </c>
      <c r="L135" s="27">
        <f>'[23]เย็น '!K135+'[23]เช้า '!K135+[23]บ่าย!K135</f>
        <v>0</v>
      </c>
      <c r="M135" s="28">
        <f t="shared" si="13"/>
        <v>0</v>
      </c>
      <c r="N135" s="21"/>
      <c r="O135" s="21"/>
      <c r="P135" s="21"/>
      <c r="Q135" s="21"/>
      <c r="R135" s="29">
        <f t="shared" si="14"/>
        <v>0</v>
      </c>
    </row>
    <row r="136" spans="2:18" x14ac:dyDescent="0.25">
      <c r="B136" s="39" t="s">
        <v>171</v>
      </c>
      <c r="C136" s="38" t="s">
        <v>56</v>
      </c>
      <c r="D136" s="27">
        <f>'[23]เย็น '!D136+'[23]เช้า '!D136+[23]บ่าย!D136</f>
        <v>0</v>
      </c>
      <c r="E136" s="27">
        <f>'[23]เย็น '!E136+'[23]เช้า '!E136+[23]บ่าย!E136</f>
        <v>0</v>
      </c>
      <c r="F136" s="27">
        <f>'[23]เย็น '!F136+'[23]เช้า '!F136+[23]บ่าย!F136</f>
        <v>0</v>
      </c>
      <c r="G136" s="27">
        <f>'[23]เย็น '!G136+'[23]เช้า '!G136+[23]บ่าย!G136</f>
        <v>0</v>
      </c>
      <c r="H136" s="27">
        <f>'[23]เย็น '!H136+'[23]เช้า '!H136+[23]บ่าย!H136</f>
        <v>0</v>
      </c>
      <c r="I136" s="27">
        <f>'[23]เย็น '!I136+'[23]เช้า '!I136+[23]บ่าย!I136</f>
        <v>0</v>
      </c>
      <c r="J136" s="27">
        <f t="shared" ref="J136:J140" si="15">+G136+H136+I136</f>
        <v>0</v>
      </c>
      <c r="K136" s="27">
        <f>'[23]เย็น '!J136+'[23]เช้า '!J136+[23]บ่าย!J136</f>
        <v>0</v>
      </c>
      <c r="L136" s="27">
        <f>'[23]เย็น '!K136+'[23]เช้า '!K136+[23]บ่าย!K136</f>
        <v>0</v>
      </c>
      <c r="M136" s="28">
        <f t="shared" si="13"/>
        <v>0</v>
      </c>
      <c r="N136" s="21"/>
      <c r="O136" s="21"/>
      <c r="P136" s="21"/>
      <c r="Q136" s="21"/>
      <c r="R136" s="29">
        <f t="shared" si="14"/>
        <v>0</v>
      </c>
    </row>
    <row r="137" spans="2:18" x14ac:dyDescent="0.25">
      <c r="B137" s="39">
        <v>20052721</v>
      </c>
      <c r="C137" s="38" t="s">
        <v>185</v>
      </c>
      <c r="D137" s="27">
        <f>'[23]เย็น '!D137+'[23]เช้า '!D137+[23]บ่าย!D137</f>
        <v>0</v>
      </c>
      <c r="E137" s="27">
        <f>'[23]เย็น '!E137+'[23]เช้า '!E137+[23]บ่าย!E137</f>
        <v>0</v>
      </c>
      <c r="F137" s="27">
        <f>'[23]เย็น '!F137+'[23]เช้า '!F137+[23]บ่าย!F137</f>
        <v>0</v>
      </c>
      <c r="G137" s="27">
        <f>'[23]เย็น '!G137+'[23]เช้า '!G137+[23]บ่าย!G137</f>
        <v>4</v>
      </c>
      <c r="H137" s="27">
        <f>'[23]เย็น '!H137+'[23]เช้า '!H137+[23]บ่าย!H137</f>
        <v>0</v>
      </c>
      <c r="I137" s="27">
        <f>'[23]เย็น '!I137+'[23]เช้า '!I137+[23]บ่าย!I137</f>
        <v>0</v>
      </c>
      <c r="J137" s="27">
        <f t="shared" si="15"/>
        <v>4</v>
      </c>
      <c r="K137" s="27">
        <f>'[23]เย็น '!J137+'[23]เช้า '!J137+[23]บ่าย!J137</f>
        <v>0</v>
      </c>
      <c r="L137" s="27">
        <f>'[23]เย็น '!K137+'[23]เช้า '!K137+[23]บ่าย!K137</f>
        <v>0</v>
      </c>
      <c r="M137" s="28">
        <f t="shared" si="13"/>
        <v>8</v>
      </c>
      <c r="N137" s="21"/>
      <c r="O137" s="21"/>
      <c r="P137" s="21"/>
      <c r="Q137" s="21"/>
      <c r="R137" s="29">
        <f t="shared" si="14"/>
        <v>-8</v>
      </c>
    </row>
    <row r="138" spans="2:18" x14ac:dyDescent="0.25">
      <c r="B138" s="40">
        <v>1</v>
      </c>
      <c r="C138" s="41" t="s">
        <v>57</v>
      </c>
      <c r="D138" s="27">
        <f>'[23]เย็น '!D138+'[23]เช้า '!D138+[23]บ่าย!D138</f>
        <v>0</v>
      </c>
      <c r="E138" s="27">
        <f>'[23]เย็น '!E138+'[23]เช้า '!E138+[23]บ่าย!E138</f>
        <v>0</v>
      </c>
      <c r="F138" s="27">
        <f>'[23]เย็น '!F138+'[23]เช้า '!F138+[23]บ่าย!F138</f>
        <v>0</v>
      </c>
      <c r="G138" s="27">
        <f>'[23]เย็น '!G138+'[23]เช้า '!G138+[23]บ่าย!G138</f>
        <v>0</v>
      </c>
      <c r="H138" s="27">
        <f>'[23]เย็น '!H138+'[23]เช้า '!H138+[23]บ่าย!H138</f>
        <v>0</v>
      </c>
      <c r="I138" s="27">
        <f>'[23]เย็น '!I138+'[23]เช้า '!I138+[23]บ่าย!I138</f>
        <v>0</v>
      </c>
      <c r="J138" s="27">
        <f t="shared" si="15"/>
        <v>0</v>
      </c>
      <c r="K138" s="27">
        <f>'[23]เย็น '!J138+'[23]เช้า '!J138+[23]บ่าย!J138</f>
        <v>0</v>
      </c>
      <c r="L138" s="27">
        <f>'[23]เย็น '!K138+'[23]เช้า '!K138+[23]บ่าย!K138</f>
        <v>0</v>
      </c>
      <c r="M138" s="28">
        <f t="shared" si="13"/>
        <v>0</v>
      </c>
      <c r="N138" s="21"/>
      <c r="O138" s="21"/>
      <c r="P138" s="21"/>
      <c r="Q138" s="21"/>
      <c r="R138" s="29">
        <f t="shared" si="14"/>
        <v>0</v>
      </c>
    </row>
    <row r="139" spans="2:18" x14ac:dyDescent="0.25">
      <c r="B139" s="40">
        <v>2</v>
      </c>
      <c r="C139" s="41" t="s">
        <v>58</v>
      </c>
      <c r="D139" s="27">
        <f>'[23]เย็น '!D139+'[23]เช้า '!D139+[23]บ่าย!D139</f>
        <v>0</v>
      </c>
      <c r="E139" s="27">
        <f>'[23]เย็น '!E139+'[23]เช้า '!E139+[23]บ่าย!E139</f>
        <v>0</v>
      </c>
      <c r="F139" s="27">
        <f>'[23]เย็น '!F139+'[23]เช้า '!F139+[23]บ่าย!F139</f>
        <v>0</v>
      </c>
      <c r="G139" s="27">
        <f>'[23]เย็น '!G139+'[23]เช้า '!G139+[23]บ่าย!G139</f>
        <v>0</v>
      </c>
      <c r="H139" s="27">
        <f>'[23]เย็น '!H139+'[23]เช้า '!H139+[23]บ่าย!H139</f>
        <v>0</v>
      </c>
      <c r="I139" s="27">
        <f>'[23]เย็น '!I139+'[23]เช้า '!I139+[23]บ่าย!I139</f>
        <v>0</v>
      </c>
      <c r="J139" s="27">
        <f t="shared" si="15"/>
        <v>0</v>
      </c>
      <c r="K139" s="27">
        <f>'[23]เย็น '!J139+'[23]เช้า '!J139+[23]บ่าย!J139</f>
        <v>0</v>
      </c>
      <c r="L139" s="27">
        <f>'[23]เย็น '!K139+'[23]เช้า '!K139+[23]บ่าย!K139</f>
        <v>0</v>
      </c>
      <c r="M139" s="28">
        <f t="shared" si="13"/>
        <v>0</v>
      </c>
      <c r="N139" s="21"/>
      <c r="O139" s="21"/>
      <c r="P139" s="21"/>
      <c r="Q139" s="21"/>
      <c r="R139" s="29">
        <f t="shared" si="14"/>
        <v>0</v>
      </c>
    </row>
    <row r="140" spans="2:18" x14ac:dyDescent="0.25">
      <c r="B140" s="40">
        <v>3</v>
      </c>
      <c r="C140" s="41" t="s">
        <v>59</v>
      </c>
      <c r="D140" s="27">
        <f>'[23]เย็น '!D139+'[23]เช้า '!D140+[23]บ่าย!D139</f>
        <v>0</v>
      </c>
      <c r="E140" s="27">
        <f>'[23]เย็น '!E139+'[23]เช้า '!E140+[23]บ่าย!E139</f>
        <v>0</v>
      </c>
      <c r="F140" s="27">
        <f>'[23]เย็น '!F139+'[23]เช้า '!F140+[23]บ่าย!F139</f>
        <v>0</v>
      </c>
      <c r="G140" s="27">
        <f>'[23]เย็น '!G139+'[23]เช้า '!G140+[23]บ่าย!G139</f>
        <v>0</v>
      </c>
      <c r="H140" s="27">
        <f>'[23]เย็น '!H139+'[23]เช้า '!H140+[23]บ่าย!H139</f>
        <v>0</v>
      </c>
      <c r="I140" s="27">
        <f>'[23]เย็น '!I139+'[23]เช้า '!I140+[23]บ่าย!I139</f>
        <v>0</v>
      </c>
      <c r="J140" s="27">
        <f t="shared" si="15"/>
        <v>0</v>
      </c>
      <c r="K140" s="27">
        <f>'[23]เย็น '!J139+'[23]เช้า '!J140+[23]บ่าย!J139</f>
        <v>0</v>
      </c>
      <c r="L140" s="27">
        <f>'[23]เย็น '!K139+'[23]เช้า '!K140+[23]บ่าย!K139</f>
        <v>0</v>
      </c>
      <c r="M140" s="28">
        <f t="shared" si="13"/>
        <v>0</v>
      </c>
      <c r="N140" s="21"/>
      <c r="O140" s="21"/>
      <c r="P140" s="21"/>
      <c r="Q140" s="21"/>
      <c r="R140" s="29">
        <f t="shared" si="14"/>
        <v>0</v>
      </c>
    </row>
    <row r="141" spans="2:18" ht="40.200000000000003" customHeight="1" x14ac:dyDescent="0.25">
      <c r="C141" s="42"/>
      <c r="D141" s="28">
        <f>SUM(D114:D140,D90:D99,D79:D87,D69:D76,D7:D66,D102:D111)</f>
        <v>75</v>
      </c>
      <c r="E141" s="28">
        <f t="shared" ref="E141:L141" si="16">SUM(E114:E140,E90:E99,E79:E87,E69:E76,E7:E66,E102:E111)</f>
        <v>28</v>
      </c>
      <c r="F141" s="28">
        <f t="shared" si="16"/>
        <v>70</v>
      </c>
      <c r="G141" s="28">
        <f t="shared" si="16"/>
        <v>49</v>
      </c>
      <c r="H141" s="28">
        <f t="shared" si="16"/>
        <v>0</v>
      </c>
      <c r="I141" s="28">
        <f t="shared" si="16"/>
        <v>0</v>
      </c>
      <c r="J141" s="28"/>
      <c r="K141" s="28">
        <f t="shared" si="16"/>
        <v>0</v>
      </c>
      <c r="L141" s="28">
        <f t="shared" si="16"/>
        <v>16</v>
      </c>
      <c r="M141" s="28">
        <f>SUM(M114:M140,M90:M99,M79:M87,M69:M76,M7:M66,M102:M111)</f>
        <v>274</v>
      </c>
      <c r="N141" s="27">
        <f>SUM(N114:N136,N90:N98,N79:N87,N69:N76,N7:N66)</f>
        <v>0</v>
      </c>
      <c r="O141" s="27">
        <f>SUM(O114:O136,O90:O98,O79:O87,O69:O76,O7:O66)</f>
        <v>0</v>
      </c>
      <c r="P141" s="27"/>
      <c r="Q141" s="27"/>
      <c r="R141" s="29">
        <f t="shared" ref="R141" si="17">(N141+O141)-M141</f>
        <v>-274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ht="78.599999999999994" customHeight="1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21" s="7" customFormat="1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  <c r="R145" s="8"/>
      <c r="S145"/>
      <c r="T145"/>
      <c r="U145"/>
    </row>
    <row r="146" spans="2:21" s="7" customFormat="1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  <c r="R146" s="8"/>
      <c r="S146"/>
      <c r="T146"/>
      <c r="U146"/>
    </row>
    <row r="147" spans="2:21" s="7" customFormat="1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  <c r="R147" s="8"/>
      <c r="S147"/>
      <c r="T147"/>
      <c r="U147"/>
    </row>
    <row r="148" spans="2:21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  <c r="S148"/>
      <c r="T148"/>
      <c r="U148"/>
    </row>
    <row r="149" spans="2:21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  <c r="S149"/>
      <c r="T149"/>
      <c r="U149"/>
    </row>
    <row r="150" spans="2:21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  <c r="S150"/>
      <c r="T150"/>
      <c r="U150"/>
    </row>
    <row r="151" spans="2:21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  <c r="S151"/>
      <c r="T151"/>
      <c r="U151"/>
    </row>
    <row r="152" spans="2:21" s="7" customFormat="1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  <c r="R152" s="8"/>
      <c r="S152"/>
      <c r="T152"/>
      <c r="U152"/>
    </row>
    <row r="153" spans="2:21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  <c r="S153"/>
      <c r="T153"/>
      <c r="U153"/>
    </row>
    <row r="154" spans="2:21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  <c r="S154"/>
      <c r="T154"/>
      <c r="U154"/>
    </row>
    <row r="155" spans="2:21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  <c r="S155"/>
      <c r="T155"/>
      <c r="U155"/>
    </row>
    <row r="156" spans="2:21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  <c r="S156"/>
      <c r="T156"/>
      <c r="U156"/>
    </row>
    <row r="157" spans="2:21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  <c r="S157"/>
      <c r="T157"/>
      <c r="U157"/>
    </row>
    <row r="158" spans="2:21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  <c r="S158"/>
      <c r="T158"/>
      <c r="U158"/>
    </row>
    <row r="159" spans="2:21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  <c r="S159"/>
      <c r="T159"/>
      <c r="U159"/>
    </row>
    <row r="160" spans="2:21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  <c r="S160"/>
      <c r="T160"/>
      <c r="U160"/>
    </row>
    <row r="161" spans="2:21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  <c r="S161"/>
      <c r="T161"/>
      <c r="U161"/>
    </row>
    <row r="162" spans="2:21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  <c r="S162"/>
      <c r="T162"/>
      <c r="U162"/>
    </row>
    <row r="163" spans="2:21" s="49" customFormat="1" x14ac:dyDescent="0.25">
      <c r="B163" s="7"/>
      <c r="C163" s="7"/>
      <c r="D163" s="47"/>
      <c r="E163" s="47"/>
      <c r="F163" s="47"/>
      <c r="G163" s="47"/>
      <c r="H163" s="47"/>
      <c r="M163" s="55"/>
      <c r="N163" s="7"/>
      <c r="O163" s="7"/>
      <c r="P163" s="7"/>
      <c r="Q163" s="7"/>
      <c r="R163" s="8"/>
      <c r="S163"/>
      <c r="T163"/>
      <c r="U163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5DFD-5EAF-4181-BF7D-AED0E3C051BA}">
  <sheetPr>
    <tabColor rgb="FFFF99FF"/>
    <pageSetUpPr fitToPage="1"/>
  </sheetPr>
  <dimension ref="B1:U163"/>
  <sheetViews>
    <sheetView zoomScale="50" zoomScaleNormal="50" workbookViewId="0">
      <pane xSplit="3" ySplit="4" topLeftCell="D110" activePane="bottomRight" state="frozen"/>
      <selection pane="topRight" activeCell="D1" sqref="D1"/>
      <selection pane="bottomLeft" activeCell="A5" sqref="A5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209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8" t="s">
        <v>169</v>
      </c>
      <c r="K4" s="18" t="s">
        <v>77</v>
      </c>
      <c r="L4" s="18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'[24]เย็น '!D7+'[24]เช้า '!D7+[24]บ่าย!D7</f>
        <v>21</v>
      </c>
      <c r="E7" s="27">
        <f>'[24]เย็น '!E7+'[24]เช้า '!E7+[24]บ่าย!E7</f>
        <v>88</v>
      </c>
      <c r="F7" s="27">
        <f>'[24]เย็น '!F7+'[24]เช้า '!F7+[24]บ่าย!F7</f>
        <v>127</v>
      </c>
      <c r="G7" s="27">
        <f>'[24]เย็น '!G7+'[24]เช้า '!G7+[24]บ่าย!G7</f>
        <v>10</v>
      </c>
      <c r="H7" s="27">
        <f>'[24]เย็น '!H7+'[24]เช้า '!H7+[24]บ่าย!H7</f>
        <v>0</v>
      </c>
      <c r="I7" s="27">
        <f>'[24]เย็น '!I7+'[24]เช้า '!I7+[24]บ่าย!I7</f>
        <v>0</v>
      </c>
      <c r="J7" s="27">
        <f>+G7+H7+I7</f>
        <v>10</v>
      </c>
      <c r="K7" s="27">
        <f>'[24]เย็น '!J7+'[24]เช้า '!J7+[24]บ่าย!J7</f>
        <v>0</v>
      </c>
      <c r="L7" s="27">
        <f>'[24]เย็น '!K7+'[24]เช้า '!K7+[24]บ่าย!K7</f>
        <v>15</v>
      </c>
      <c r="M7" s="28">
        <f>+D7+E7+F7+J7+K7+L7</f>
        <v>261</v>
      </c>
      <c r="N7" s="21">
        <v>165</v>
      </c>
      <c r="O7" s="21">
        <v>207</v>
      </c>
      <c r="P7" s="21"/>
      <c r="Q7" s="21">
        <v>100</v>
      </c>
      <c r="R7" s="29">
        <f>(N7+O7+P7+Q7)-M7</f>
        <v>211</v>
      </c>
    </row>
    <row r="8" spans="2:18" x14ac:dyDescent="0.25">
      <c r="B8" s="21"/>
      <c r="C8" s="26" t="s">
        <v>81</v>
      </c>
      <c r="D8" s="27">
        <f>'[24]เย็น '!D8+'[24]เช้า '!D8+[24]บ่าย!D8</f>
        <v>0</v>
      </c>
      <c r="E8" s="27">
        <f>'[24]เย็น '!E8+'[24]เช้า '!E8+[24]บ่าย!E8</f>
        <v>0</v>
      </c>
      <c r="F8" s="27">
        <f>'[24]เย็น '!F8+'[24]เช้า '!F8+[24]บ่าย!F8</f>
        <v>0</v>
      </c>
      <c r="G8" s="27">
        <f>'[24]เย็น '!G8+'[24]เช้า '!G8+[24]บ่าย!G8</f>
        <v>0</v>
      </c>
      <c r="H8" s="27">
        <f>'[24]เย็น '!H8+'[24]เช้า '!H8+[24]บ่าย!H8</f>
        <v>0</v>
      </c>
      <c r="I8" s="27">
        <f>'[24]เย็น '!I8+'[24]เช้า '!I8+[24]บ่าย!I8</f>
        <v>0</v>
      </c>
      <c r="J8" s="27">
        <f t="shared" ref="J8:J71" si="0">+G8+H8+I8</f>
        <v>0</v>
      </c>
      <c r="K8" s="27">
        <f>'[24]เย็น '!J8+'[24]เช้า '!J8+[24]บ่าย!J8</f>
        <v>0</v>
      </c>
      <c r="L8" s="27">
        <f>'[24]เย็น '!K8+'[24]เช้า '!K8+[24]บ่าย!K8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'[24]เย็น '!D9+'[24]เช้า '!D9+[24]บ่าย!D9</f>
        <v>0</v>
      </c>
      <c r="E9" s="27">
        <f>'[24]เย็น '!E9+'[24]เช้า '!E9+[24]บ่าย!E9</f>
        <v>0</v>
      </c>
      <c r="F9" s="27">
        <f>'[24]เย็น '!F9+'[24]เช้า '!F9+[24]บ่าย!F9</f>
        <v>0</v>
      </c>
      <c r="G9" s="27">
        <f>'[24]เย็น '!G9+'[24]เช้า '!G9+[24]บ่าย!G9</f>
        <v>0</v>
      </c>
      <c r="H9" s="27">
        <f>'[24]เย็น '!H9+'[24]เช้า '!H9+[24]บ่าย!H9</f>
        <v>0</v>
      </c>
      <c r="I9" s="27">
        <f>'[24]เย็น '!I9+'[24]เช้า '!I9+[24]บ่าย!I9</f>
        <v>0</v>
      </c>
      <c r="J9" s="27">
        <f t="shared" si="0"/>
        <v>0</v>
      </c>
      <c r="K9" s="27">
        <f>'[24]เย็น '!J9+'[24]เช้า '!J9+[24]บ่าย!J9</f>
        <v>0</v>
      </c>
      <c r="L9" s="27">
        <f>'[24]เย็น '!K9+'[24]เช้า '!K9+[24]บ่าย!K9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'[24]เย็น '!D10+'[24]เช้า '!D10+[24]บ่าย!D10</f>
        <v>0</v>
      </c>
      <c r="E10" s="27">
        <f>'[24]เย็น '!E10+'[24]เช้า '!E10+[24]บ่าย!E10</f>
        <v>0</v>
      </c>
      <c r="F10" s="27">
        <f>'[24]เย็น '!F10+'[24]เช้า '!F10+[24]บ่าย!F10</f>
        <v>0</v>
      </c>
      <c r="G10" s="27">
        <f>'[24]เย็น '!G10+'[24]เช้า '!G10+[24]บ่าย!G10</f>
        <v>0</v>
      </c>
      <c r="H10" s="27">
        <f>'[24]เย็น '!H10+'[24]เช้า '!H10+[24]บ่าย!H10</f>
        <v>0</v>
      </c>
      <c r="I10" s="27">
        <f>'[24]เย็น '!I10+'[24]เช้า '!I10+[24]บ่าย!I10</f>
        <v>0</v>
      </c>
      <c r="J10" s="27">
        <f t="shared" si="0"/>
        <v>0</v>
      </c>
      <c r="K10" s="27">
        <f>'[24]เย็น '!J10+'[24]เช้า '!J10+[24]บ่าย!J10</f>
        <v>0</v>
      </c>
      <c r="L10" s="27">
        <f>'[24]เย็น '!K10+'[24]เช้า '!K10+[24]บ่าย!K10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'[24]เย็น '!D11+'[24]เช้า '!D11+[24]บ่าย!D11</f>
        <v>0</v>
      </c>
      <c r="E11" s="27">
        <f>'[24]เย็น '!E11+'[24]เช้า '!E11+[24]บ่าย!E11</f>
        <v>0</v>
      </c>
      <c r="F11" s="27">
        <f>'[24]เย็น '!F11+'[24]เช้า '!F11+[24]บ่าย!F11</f>
        <v>0</v>
      </c>
      <c r="G11" s="27">
        <f>'[24]เย็น '!G11+'[24]เช้า '!G11+[24]บ่าย!G11</f>
        <v>0</v>
      </c>
      <c r="H11" s="27">
        <f>'[24]เย็น '!H11+'[24]เช้า '!H11+[24]บ่าย!H11</f>
        <v>0</v>
      </c>
      <c r="I11" s="27">
        <f>'[24]เย็น '!I11+'[24]เช้า '!I11+[24]บ่าย!I11</f>
        <v>0</v>
      </c>
      <c r="J11" s="27">
        <f t="shared" si="0"/>
        <v>0</v>
      </c>
      <c r="K11" s="27">
        <f>'[24]เย็น '!J11+'[24]เช้า '!J11+[24]บ่าย!J11</f>
        <v>0</v>
      </c>
      <c r="L11" s="27">
        <f>'[24]เย็น '!K11+'[24]เช้า '!K11+[24]บ่าย!K11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'[24]เย็น '!D12+'[24]เช้า '!D12+[24]บ่าย!D12</f>
        <v>0</v>
      </c>
      <c r="E12" s="27">
        <f>'[24]เย็น '!E12+'[24]เช้า '!E12+[24]บ่าย!E12</f>
        <v>0</v>
      </c>
      <c r="F12" s="27">
        <f>'[24]เย็น '!F12+'[24]เช้า '!F12+[24]บ่าย!F12</f>
        <v>0</v>
      </c>
      <c r="G12" s="27">
        <f>'[24]เย็น '!G12+'[24]เช้า '!G12+[24]บ่าย!G12</f>
        <v>0</v>
      </c>
      <c r="H12" s="27">
        <f>'[24]เย็น '!H12+'[24]เช้า '!H12+[24]บ่าย!H12</f>
        <v>0</v>
      </c>
      <c r="I12" s="27">
        <f>'[24]เย็น '!I12+'[24]เช้า '!I12+[24]บ่าย!I12</f>
        <v>0</v>
      </c>
      <c r="J12" s="27">
        <f t="shared" si="0"/>
        <v>0</v>
      </c>
      <c r="K12" s="27">
        <f>'[24]เย็น '!J12+'[24]เช้า '!J12+[24]บ่าย!J12</f>
        <v>0</v>
      </c>
      <c r="L12" s="27">
        <f>'[24]เย็น '!K12+'[24]เช้า '!K12+[24]บ่าย!K12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'[24]เย็น '!D13+'[24]เช้า '!D13+[24]บ่าย!D13</f>
        <v>0</v>
      </c>
      <c r="E13" s="27">
        <f>'[24]เย็น '!E13+'[24]เช้า '!E13+[24]บ่าย!E13</f>
        <v>0</v>
      </c>
      <c r="F13" s="27">
        <f>'[24]เย็น '!F13+'[24]เช้า '!F13+[24]บ่าย!F13</f>
        <v>0</v>
      </c>
      <c r="G13" s="27">
        <f>'[24]เย็น '!G13+'[24]เช้า '!G13+[24]บ่าย!G13</f>
        <v>0</v>
      </c>
      <c r="H13" s="27">
        <f>'[24]เย็น '!H13+'[24]เช้า '!H13+[24]บ่าย!H13</f>
        <v>0</v>
      </c>
      <c r="I13" s="27">
        <f>'[24]เย็น '!I13+'[24]เช้า '!I13+[24]บ่าย!I13</f>
        <v>0</v>
      </c>
      <c r="J13" s="27">
        <f t="shared" si="0"/>
        <v>0</v>
      </c>
      <c r="K13" s="27">
        <f>'[24]เย็น '!J13+'[24]เช้า '!J13+[24]บ่าย!J13</f>
        <v>0</v>
      </c>
      <c r="L13" s="27">
        <f>'[24]เย็น '!K13+'[24]เช้า '!K13+[24]บ่าย!K13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'[24]เย็น '!D14+'[24]เช้า '!D14+[24]บ่าย!D14</f>
        <v>0</v>
      </c>
      <c r="E14" s="27">
        <f>'[24]เย็น '!E14+'[24]เช้า '!E14+[24]บ่าย!E14</f>
        <v>0</v>
      </c>
      <c r="F14" s="27">
        <f>'[24]เย็น '!F14+'[24]เช้า '!F14+[24]บ่าย!F14</f>
        <v>0</v>
      </c>
      <c r="G14" s="27">
        <f>'[24]เย็น '!G14+'[24]เช้า '!G14+[24]บ่าย!G14</f>
        <v>0</v>
      </c>
      <c r="H14" s="27">
        <f>'[24]เย็น '!H14+'[24]เช้า '!H14+[24]บ่าย!H14</f>
        <v>0</v>
      </c>
      <c r="I14" s="27">
        <f>'[24]เย็น '!I14+'[24]เช้า '!I14+[24]บ่าย!I14</f>
        <v>0</v>
      </c>
      <c r="J14" s="27">
        <f t="shared" si="0"/>
        <v>0</v>
      </c>
      <c r="K14" s="27">
        <f>'[24]เย็น '!J14+'[24]เช้า '!J14+[24]บ่าย!J14</f>
        <v>0</v>
      </c>
      <c r="L14" s="27">
        <f>'[24]เย็น '!K14+'[24]เช้า '!K14+[24]บ่าย!K14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'[24]เย็น '!D15+'[24]เช้า '!D15+[24]บ่าย!D15</f>
        <v>0</v>
      </c>
      <c r="E15" s="27">
        <f>'[24]เย็น '!E15+'[24]เช้า '!E15+[24]บ่าย!E15</f>
        <v>0</v>
      </c>
      <c r="F15" s="27">
        <f>'[24]เย็น '!F15+'[24]เช้า '!F15+[24]บ่าย!F15</f>
        <v>0</v>
      </c>
      <c r="G15" s="27">
        <f>'[24]เย็น '!G15+'[24]เช้า '!G15+[24]บ่าย!G15</f>
        <v>0</v>
      </c>
      <c r="H15" s="27">
        <f>'[24]เย็น '!H15+'[24]เช้า '!H15+[24]บ่าย!H15</f>
        <v>0</v>
      </c>
      <c r="I15" s="27">
        <f>'[24]เย็น '!I15+'[24]เช้า '!I15+[24]บ่าย!I15</f>
        <v>0</v>
      </c>
      <c r="J15" s="27">
        <f t="shared" si="0"/>
        <v>0</v>
      </c>
      <c r="K15" s="27">
        <f>'[24]เย็น '!J15+'[24]เช้า '!J15+[24]บ่าย!J15</f>
        <v>0</v>
      </c>
      <c r="L15" s="27">
        <f>'[24]เย็น '!K15+'[24]เช้า '!K15+[24]บ่าย!K15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'[24]เย็น '!D16+'[24]เช้า '!D16+[24]บ่าย!D16</f>
        <v>0</v>
      </c>
      <c r="E16" s="27">
        <f>'[24]เย็น '!E16+'[24]เช้า '!E16+[24]บ่าย!E16</f>
        <v>0</v>
      </c>
      <c r="F16" s="27">
        <f>'[24]เย็น '!F16+'[24]เช้า '!F16+[24]บ่าย!F16</f>
        <v>0</v>
      </c>
      <c r="G16" s="27">
        <f>'[24]เย็น '!G16+'[24]เช้า '!G16+[24]บ่าย!G16</f>
        <v>0</v>
      </c>
      <c r="H16" s="27">
        <f>'[24]เย็น '!H16+'[24]เช้า '!H16+[24]บ่าย!H16</f>
        <v>0</v>
      </c>
      <c r="I16" s="27">
        <f>'[24]เย็น '!I16+'[24]เช้า '!I16+[24]บ่าย!I16</f>
        <v>0</v>
      </c>
      <c r="J16" s="27">
        <f t="shared" si="0"/>
        <v>0</v>
      </c>
      <c r="K16" s="27">
        <f>'[24]เย็น '!J16+'[24]เช้า '!J16+[24]บ่าย!J16</f>
        <v>0</v>
      </c>
      <c r="L16" s="27">
        <f>'[24]เย็น '!K16+'[24]เช้า '!K16+[24]บ่าย!K16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'[24]เย็น '!D17+'[24]เช้า '!D17+[24]บ่าย!D17</f>
        <v>0</v>
      </c>
      <c r="E17" s="27">
        <f>'[24]เย็น '!E17+'[24]เช้า '!E17+[24]บ่าย!E17</f>
        <v>0</v>
      </c>
      <c r="F17" s="27">
        <f>'[24]เย็น '!F17+'[24]เช้า '!F17+[24]บ่าย!F17</f>
        <v>0</v>
      </c>
      <c r="G17" s="27">
        <f>'[24]เย็น '!G17+'[24]เช้า '!G17+[24]บ่าย!G17</f>
        <v>0</v>
      </c>
      <c r="H17" s="27">
        <f>'[24]เย็น '!H17+'[24]เช้า '!H17+[24]บ่าย!H17</f>
        <v>0</v>
      </c>
      <c r="I17" s="27">
        <f>'[24]เย็น '!I17+'[24]เช้า '!I17+[24]บ่าย!I17</f>
        <v>0</v>
      </c>
      <c r="J17" s="27">
        <f t="shared" si="0"/>
        <v>0</v>
      </c>
      <c r="K17" s="27">
        <f>'[24]เย็น '!J17+'[24]เช้า '!J17+[24]บ่าย!J17</f>
        <v>0</v>
      </c>
      <c r="L17" s="27">
        <f>'[24]เย็น '!K17+'[24]เช้า '!K17+[24]บ่าย!K17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'[24]เย็น '!D18+'[24]เช้า '!D18+[24]บ่าย!D18</f>
        <v>0</v>
      </c>
      <c r="E18" s="27">
        <f>'[24]เย็น '!E18+'[24]เช้า '!E18+[24]บ่าย!E18</f>
        <v>0</v>
      </c>
      <c r="F18" s="27">
        <f>'[24]เย็น '!F18+'[24]เช้า '!F18+[24]บ่าย!F18</f>
        <v>0</v>
      </c>
      <c r="G18" s="27">
        <f>'[24]เย็น '!G18+'[24]เช้า '!G18+[24]บ่าย!G18</f>
        <v>0</v>
      </c>
      <c r="H18" s="27">
        <f>'[24]เย็น '!H18+'[24]เช้า '!H18+[24]บ่าย!H18</f>
        <v>0</v>
      </c>
      <c r="I18" s="27">
        <f>'[24]เย็น '!I18+'[24]เช้า '!I18+[24]บ่าย!I18</f>
        <v>0</v>
      </c>
      <c r="J18" s="27">
        <f t="shared" si="0"/>
        <v>0</v>
      </c>
      <c r="K18" s="27">
        <f>'[24]เย็น '!J18+'[24]เช้า '!J18+[24]บ่าย!J18</f>
        <v>0</v>
      </c>
      <c r="L18" s="27">
        <f>'[24]เย็น '!K18+'[24]เช้า '!K18+[24]บ่าย!K18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'[24]เย็น '!D19+'[24]เช้า '!D19+[24]บ่าย!D19</f>
        <v>0</v>
      </c>
      <c r="E19" s="27">
        <f>'[24]เย็น '!E19+'[24]เช้า '!E19+[24]บ่าย!E19</f>
        <v>0</v>
      </c>
      <c r="F19" s="27">
        <f>'[24]เย็น '!F19+'[24]เช้า '!F19+[24]บ่าย!F19</f>
        <v>0</v>
      </c>
      <c r="G19" s="27">
        <f>'[24]เย็น '!G19+'[24]เช้า '!G19+[24]บ่าย!G19</f>
        <v>0</v>
      </c>
      <c r="H19" s="27">
        <f>'[24]เย็น '!H19+'[24]เช้า '!H19+[24]บ่าย!H19</f>
        <v>0</v>
      </c>
      <c r="I19" s="27">
        <f>'[24]เย็น '!I19+'[24]เช้า '!I19+[24]บ่าย!I19</f>
        <v>0</v>
      </c>
      <c r="J19" s="27">
        <f t="shared" si="0"/>
        <v>0</v>
      </c>
      <c r="K19" s="27">
        <f>'[24]เย็น '!J19+'[24]เช้า '!J19+[24]บ่าย!J19</f>
        <v>0</v>
      </c>
      <c r="L19" s="27">
        <f>'[24]เย็น '!K19+'[24]เช้า '!K19+[24]บ่าย!K19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'[24]เย็น '!D20+'[24]เช้า '!D20+[24]บ่าย!D20</f>
        <v>0</v>
      </c>
      <c r="E20" s="27">
        <f>'[24]เย็น '!E20+'[24]เช้า '!E20+[24]บ่าย!E20</f>
        <v>0</v>
      </c>
      <c r="F20" s="27">
        <f>'[24]เย็น '!F20+'[24]เช้า '!F20+[24]บ่าย!F20</f>
        <v>0</v>
      </c>
      <c r="G20" s="27">
        <f>'[24]เย็น '!G20+'[24]เช้า '!G20+[24]บ่าย!G20</f>
        <v>0</v>
      </c>
      <c r="H20" s="27">
        <f>'[24]เย็น '!H20+'[24]เช้า '!H20+[24]บ่าย!H20</f>
        <v>0</v>
      </c>
      <c r="I20" s="27">
        <f>'[24]เย็น '!I20+'[24]เช้า '!I20+[24]บ่าย!I20</f>
        <v>0</v>
      </c>
      <c r="J20" s="27">
        <f t="shared" si="0"/>
        <v>0</v>
      </c>
      <c r="K20" s="27">
        <f>'[24]เย็น '!J20+'[24]เช้า '!J20+[24]บ่าย!J20</f>
        <v>0</v>
      </c>
      <c r="L20" s="27">
        <f>'[24]เย็น '!K20+'[24]เช้า '!K20+[24]บ่าย!K20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'[24]เย็น '!D21+'[24]เช้า '!D21+[24]บ่าย!D21</f>
        <v>0</v>
      </c>
      <c r="E21" s="27">
        <f>'[24]เย็น '!E21+'[24]เช้า '!E21+[24]บ่าย!E21</f>
        <v>0</v>
      </c>
      <c r="F21" s="27">
        <f>'[24]เย็น '!F21+'[24]เช้า '!F21+[24]บ่าย!F21</f>
        <v>0</v>
      </c>
      <c r="G21" s="27">
        <f>'[24]เย็น '!G21+'[24]เช้า '!G21+[24]บ่าย!G21</f>
        <v>0</v>
      </c>
      <c r="H21" s="27">
        <f>'[24]เย็น '!H21+'[24]เช้า '!H21+[24]บ่าย!H21</f>
        <v>0</v>
      </c>
      <c r="I21" s="27">
        <f>'[24]เย็น '!I21+'[24]เช้า '!I21+[24]บ่าย!I21</f>
        <v>0</v>
      </c>
      <c r="J21" s="27">
        <f t="shared" si="0"/>
        <v>0</v>
      </c>
      <c r="K21" s="27">
        <f>'[24]เย็น '!J21+'[24]เช้า '!J21+[24]บ่าย!J21</f>
        <v>0</v>
      </c>
      <c r="L21" s="27">
        <f>'[24]เย็น '!K21+'[24]เช้า '!K21+[24]บ่าย!K21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'[24]เย็น '!D22+'[24]เช้า '!D22+[24]บ่าย!D22</f>
        <v>0</v>
      </c>
      <c r="E22" s="27">
        <f>'[24]เย็น '!E22+'[24]เช้า '!E22+[24]บ่าย!E22</f>
        <v>0</v>
      </c>
      <c r="F22" s="27">
        <f>'[24]เย็น '!F22+'[24]เช้า '!F22+[24]บ่าย!F22</f>
        <v>0</v>
      </c>
      <c r="G22" s="27">
        <f>'[24]เย็น '!G22+'[24]เช้า '!G22+[24]บ่าย!G22</f>
        <v>0</v>
      </c>
      <c r="H22" s="27">
        <f>'[24]เย็น '!H22+'[24]เช้า '!H22+[24]บ่าย!H22</f>
        <v>0</v>
      </c>
      <c r="I22" s="27">
        <f>'[24]เย็น '!I22+'[24]เช้า '!I22+[24]บ่าย!I22</f>
        <v>0</v>
      </c>
      <c r="J22" s="27">
        <f t="shared" si="0"/>
        <v>0</v>
      </c>
      <c r="K22" s="27">
        <f>'[24]เย็น '!J22+'[24]เช้า '!J22+[24]บ่าย!J22</f>
        <v>0</v>
      </c>
      <c r="L22" s="27">
        <f>'[24]เย็น '!K22+'[24]เช้า '!K22+[24]บ่าย!K22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'[24]เย็น '!D23+'[24]เช้า '!D23+[24]บ่าย!D23</f>
        <v>0</v>
      </c>
      <c r="E23" s="27">
        <f>'[24]เย็น '!E23+'[24]เช้า '!E23+[24]บ่าย!E23</f>
        <v>0</v>
      </c>
      <c r="F23" s="27">
        <f>'[24]เย็น '!F23+'[24]เช้า '!F23+[24]บ่าย!F23</f>
        <v>0</v>
      </c>
      <c r="G23" s="27">
        <f>'[24]เย็น '!G23+'[24]เช้า '!G23+[24]บ่าย!G23</f>
        <v>0</v>
      </c>
      <c r="H23" s="27">
        <f>'[24]เย็น '!H23+'[24]เช้า '!H23+[24]บ่าย!H23</f>
        <v>0</v>
      </c>
      <c r="I23" s="27">
        <f>'[24]เย็น '!I23+'[24]เช้า '!I23+[24]บ่าย!I23</f>
        <v>0</v>
      </c>
      <c r="J23" s="27">
        <f t="shared" si="0"/>
        <v>0</v>
      </c>
      <c r="K23" s="27">
        <f>'[24]เย็น '!J23+'[24]เช้า '!J23+[24]บ่าย!J23</f>
        <v>0</v>
      </c>
      <c r="L23" s="27">
        <f>'[24]เย็น '!K23+'[24]เช้า '!K23+[24]บ่าย!K23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'[24]เย็น '!D24+'[24]เช้า '!D24+[24]บ่าย!D24</f>
        <v>0</v>
      </c>
      <c r="E24" s="27">
        <f>'[24]เย็น '!E24+'[24]เช้า '!E24+[24]บ่าย!E24</f>
        <v>0</v>
      </c>
      <c r="F24" s="27">
        <f>'[24]เย็น '!F24+'[24]เช้า '!F24+[24]บ่าย!F24</f>
        <v>0</v>
      </c>
      <c r="G24" s="27">
        <f>'[24]เย็น '!G24+'[24]เช้า '!G24+[24]บ่าย!G24</f>
        <v>0</v>
      </c>
      <c r="H24" s="27">
        <f>'[24]เย็น '!H24+'[24]เช้า '!H24+[24]บ่าย!H24</f>
        <v>0</v>
      </c>
      <c r="I24" s="27">
        <f>'[24]เย็น '!I24+'[24]เช้า '!I24+[24]บ่าย!I24</f>
        <v>0</v>
      </c>
      <c r="J24" s="27">
        <f t="shared" si="0"/>
        <v>0</v>
      </c>
      <c r="K24" s="27">
        <f>'[24]เย็น '!J24+'[24]เช้า '!J24+[24]บ่าย!J24</f>
        <v>0</v>
      </c>
      <c r="L24" s="27">
        <f>'[24]เย็น '!K24+'[24]เช้า '!K24+[24]บ่าย!K24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'[24]เย็น '!D25+'[24]เช้า '!D25+[24]บ่าย!D25</f>
        <v>1</v>
      </c>
      <c r="E25" s="27">
        <f>'[24]เย็น '!E25+'[24]เช้า '!E25+[24]บ่าย!E25</f>
        <v>8</v>
      </c>
      <c r="F25" s="27">
        <f>'[24]เย็น '!F25+'[24]เช้า '!F25+[24]บ่าย!F25</f>
        <v>1</v>
      </c>
      <c r="G25" s="27">
        <f>'[24]เย็น '!G25+'[24]เช้า '!G25+[24]บ่าย!G25</f>
        <v>12</v>
      </c>
      <c r="H25" s="27">
        <f>'[24]เย็น '!H25+'[24]เช้า '!H25+[24]บ่าย!H25</f>
        <v>0</v>
      </c>
      <c r="I25" s="27">
        <f>'[24]เย็น '!I25+'[24]เช้า '!I25+[24]บ่าย!I25</f>
        <v>0</v>
      </c>
      <c r="J25" s="27">
        <f t="shared" si="0"/>
        <v>12</v>
      </c>
      <c r="K25" s="27">
        <f>'[24]เย็น '!J25+'[24]เช้า '!J25+[24]บ่าย!J25</f>
        <v>0</v>
      </c>
      <c r="L25" s="27">
        <f>'[24]เย็น '!K25+'[24]เช้า '!K25+[24]บ่าย!K25</f>
        <v>3</v>
      </c>
      <c r="M25" s="28">
        <f t="shared" si="1"/>
        <v>25</v>
      </c>
      <c r="N25" s="21">
        <v>23</v>
      </c>
      <c r="O25" s="21">
        <v>13</v>
      </c>
      <c r="P25" s="21"/>
      <c r="Q25" s="21">
        <v>20</v>
      </c>
      <c r="R25" s="29">
        <f t="shared" si="2"/>
        <v>31</v>
      </c>
    </row>
    <row r="26" spans="2:18" x14ac:dyDescent="0.25">
      <c r="B26" s="21">
        <v>1004055</v>
      </c>
      <c r="C26" s="26" t="s">
        <v>6</v>
      </c>
      <c r="D26" s="27">
        <f>'[24]เย็น '!D26+'[24]เช้า '!D26+[24]บ่าย!D26</f>
        <v>0</v>
      </c>
      <c r="E26" s="27">
        <f>'[24]เย็น '!E26+'[24]เช้า '!E26+[24]บ่าย!E26</f>
        <v>4</v>
      </c>
      <c r="F26" s="27">
        <f>'[24]เย็น '!F26+'[24]เช้า '!F26+[24]บ่าย!F26</f>
        <v>0</v>
      </c>
      <c r="G26" s="27">
        <f>'[24]เย็น '!G26+'[24]เช้า '!G26+[24]บ่าย!G26</f>
        <v>12</v>
      </c>
      <c r="H26" s="27">
        <f>'[24]เย็น '!H26+'[24]เช้า '!H26+[24]บ่าย!H26</f>
        <v>0</v>
      </c>
      <c r="I26" s="27">
        <f>'[24]เย็น '!I26+'[24]เช้า '!I26+[24]บ่าย!I26</f>
        <v>0</v>
      </c>
      <c r="J26" s="27">
        <f t="shared" si="0"/>
        <v>12</v>
      </c>
      <c r="K26" s="27">
        <f>'[24]เย็น '!J26+'[24]เช้า '!J26+[24]บ่าย!J26</f>
        <v>0</v>
      </c>
      <c r="L26" s="27">
        <f>'[24]เย็น '!K26+'[24]เช้า '!K26+[24]บ่าย!K26</f>
        <v>5</v>
      </c>
      <c r="M26" s="28">
        <f t="shared" si="1"/>
        <v>21</v>
      </c>
      <c r="N26" s="21">
        <v>13</v>
      </c>
      <c r="O26" s="21"/>
      <c r="P26" s="21"/>
      <c r="Q26" s="21">
        <v>20</v>
      </c>
      <c r="R26" s="29">
        <f t="shared" si="2"/>
        <v>12</v>
      </c>
    </row>
    <row r="27" spans="2:18" ht="22.2" customHeight="1" x14ac:dyDescent="0.25">
      <c r="B27" s="21">
        <v>1004055</v>
      </c>
      <c r="C27" s="26" t="s">
        <v>98</v>
      </c>
      <c r="D27" s="27">
        <f>'[24]เย็น '!D27+'[24]เช้า '!D27+[24]บ่าย!D27</f>
        <v>0</v>
      </c>
      <c r="E27" s="27">
        <f>'[24]เย็น '!E27+'[24]เช้า '!E27+[24]บ่าย!E27</f>
        <v>0</v>
      </c>
      <c r="F27" s="27">
        <f>'[24]เย็น '!F27+'[24]เช้า '!F27+[24]บ่าย!F27</f>
        <v>0</v>
      </c>
      <c r="G27" s="27">
        <f>'[24]เย็น '!G27+'[24]เช้า '!G27+[24]บ่าย!G27</f>
        <v>0</v>
      </c>
      <c r="H27" s="27">
        <f>'[24]เย็น '!H27+'[24]เช้า '!H27+[24]บ่าย!H27</f>
        <v>0</v>
      </c>
      <c r="I27" s="27">
        <f>'[24]เย็น '!I27+'[24]เช้า '!I27+[24]บ่าย!I27</f>
        <v>0</v>
      </c>
      <c r="J27" s="27">
        <f t="shared" si="0"/>
        <v>0</v>
      </c>
      <c r="K27" s="27">
        <f>'[24]เย็น '!J27+'[24]เช้า '!J27+[24]บ่าย!J27</f>
        <v>0</v>
      </c>
      <c r="L27" s="27">
        <f>'[24]เย็น '!K27+'[24]เช้า '!K27+[24]บ่าย!K27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customHeight="1" x14ac:dyDescent="0.25">
      <c r="B28" s="21">
        <v>1004055</v>
      </c>
      <c r="C28" s="26" t="s">
        <v>99</v>
      </c>
      <c r="D28" s="27">
        <f>'[24]เย็น '!D28+'[24]เช้า '!D28+[24]บ่าย!D28</f>
        <v>0</v>
      </c>
      <c r="E28" s="27">
        <f>'[24]เย็น '!E28+'[24]เช้า '!E28+[24]บ่าย!E28</f>
        <v>0</v>
      </c>
      <c r="F28" s="27">
        <f>'[24]เย็น '!F28+'[24]เช้า '!F28+[24]บ่าย!F28</f>
        <v>0</v>
      </c>
      <c r="G28" s="27">
        <f>'[24]เย็น '!G28+'[24]เช้า '!G28+[24]บ่าย!G28</f>
        <v>0</v>
      </c>
      <c r="H28" s="27">
        <f>'[24]เย็น '!H28+'[24]เช้า '!H28+[24]บ่าย!H28</f>
        <v>0</v>
      </c>
      <c r="I28" s="27">
        <f>'[24]เย็น '!I28+'[24]เช้า '!I28+[24]บ่าย!I28</f>
        <v>0</v>
      </c>
      <c r="J28" s="27">
        <f t="shared" si="0"/>
        <v>0</v>
      </c>
      <c r="K28" s="27">
        <f>'[24]เย็น '!J28+'[24]เช้า '!J28+[24]บ่าย!J28</f>
        <v>0</v>
      </c>
      <c r="L28" s="27">
        <f>'[24]เย็น '!K28+'[24]เช้า '!K28+[24]บ่าย!K28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customHeight="1" x14ac:dyDescent="0.25">
      <c r="B29" s="21">
        <v>1004055</v>
      </c>
      <c r="C29" s="26" t="s">
        <v>100</v>
      </c>
      <c r="D29" s="27">
        <f>'[24]เย็น '!D29+'[24]เช้า '!D29+[24]บ่าย!D29</f>
        <v>0</v>
      </c>
      <c r="E29" s="27">
        <f>'[24]เย็น '!E29+'[24]เช้า '!E29+[24]บ่าย!E29</f>
        <v>0</v>
      </c>
      <c r="F29" s="27">
        <f>'[24]เย็น '!F29+'[24]เช้า '!F29+[24]บ่าย!F29</f>
        <v>0</v>
      </c>
      <c r="G29" s="27">
        <f>'[24]เย็น '!G29+'[24]เช้า '!G29+[24]บ่าย!G29</f>
        <v>0</v>
      </c>
      <c r="H29" s="27">
        <f>'[24]เย็น '!H29+'[24]เช้า '!H29+[24]บ่าย!H29</f>
        <v>0</v>
      </c>
      <c r="I29" s="27">
        <f>'[24]เย็น '!I29+'[24]เช้า '!I29+[24]บ่าย!I29</f>
        <v>0</v>
      </c>
      <c r="J29" s="27">
        <f t="shared" si="0"/>
        <v>0</v>
      </c>
      <c r="K29" s="27">
        <f>'[24]เย็น '!J29+'[24]เช้า '!J29+[24]บ่าย!J29</f>
        <v>0</v>
      </c>
      <c r="L29" s="27">
        <f>'[24]เย็น '!K29+'[24]เช้า '!K29+[24]บ่าย!K29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customHeight="1" x14ac:dyDescent="0.25">
      <c r="B30" s="21">
        <v>1004055</v>
      </c>
      <c r="C30" s="26" t="s">
        <v>101</v>
      </c>
      <c r="D30" s="27">
        <f>'[24]เย็น '!D30+'[24]เช้า '!D30+[24]บ่าย!D30</f>
        <v>0</v>
      </c>
      <c r="E30" s="27">
        <f>'[24]เย็น '!E30+'[24]เช้า '!E30+[24]บ่าย!E30</f>
        <v>0</v>
      </c>
      <c r="F30" s="27">
        <f>'[24]เย็น '!F30+'[24]เช้า '!F30+[24]บ่าย!F30</f>
        <v>0</v>
      </c>
      <c r="G30" s="27">
        <f>'[24]เย็น '!G30+'[24]เช้า '!G30+[24]บ่าย!G30</f>
        <v>0</v>
      </c>
      <c r="H30" s="27">
        <f>'[24]เย็น '!H30+'[24]เช้า '!H30+[24]บ่าย!H30</f>
        <v>0</v>
      </c>
      <c r="I30" s="27">
        <f>'[24]เย็น '!I30+'[24]เช้า '!I30+[24]บ่าย!I30</f>
        <v>0</v>
      </c>
      <c r="J30" s="27">
        <f t="shared" si="0"/>
        <v>0</v>
      </c>
      <c r="K30" s="27">
        <f>'[24]เย็น '!J30+'[24]เช้า '!J30+[24]บ่าย!J30</f>
        <v>0</v>
      </c>
      <c r="L30" s="27">
        <f>'[24]เย็น '!K30+'[24]เช้า '!K30+[24]บ่าย!K30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customHeight="1" x14ac:dyDescent="0.25">
      <c r="B31" s="21">
        <v>1004055</v>
      </c>
      <c r="C31" s="26" t="s">
        <v>102</v>
      </c>
      <c r="D31" s="27">
        <f>'[24]เย็น '!D31+'[24]เช้า '!D31+[24]บ่าย!D31</f>
        <v>0</v>
      </c>
      <c r="E31" s="27">
        <f>'[24]เย็น '!E31+'[24]เช้า '!E31+[24]บ่าย!E31</f>
        <v>0</v>
      </c>
      <c r="F31" s="27">
        <f>'[24]เย็น '!F31+'[24]เช้า '!F31+[24]บ่าย!F31</f>
        <v>0</v>
      </c>
      <c r="G31" s="27">
        <f>'[24]เย็น '!G31+'[24]เช้า '!G31+[24]บ่าย!G31</f>
        <v>0</v>
      </c>
      <c r="H31" s="27">
        <f>'[24]เย็น '!H31+'[24]เช้า '!H31+[24]บ่าย!H31</f>
        <v>0</v>
      </c>
      <c r="I31" s="27">
        <f>'[24]เย็น '!I31+'[24]เช้า '!I31+[24]บ่าย!I31</f>
        <v>0</v>
      </c>
      <c r="J31" s="27">
        <f t="shared" si="0"/>
        <v>0</v>
      </c>
      <c r="K31" s="27">
        <f>'[24]เย็น '!J31+'[24]เช้า '!J31+[24]บ่าย!J31</f>
        <v>0</v>
      </c>
      <c r="L31" s="27">
        <f>'[24]เย็น '!K31+'[24]เช้า '!K31+[24]บ่าย!K31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customHeight="1" x14ac:dyDescent="0.25">
      <c r="B32" s="21">
        <v>1004055</v>
      </c>
      <c r="C32" s="26" t="s">
        <v>103</v>
      </c>
      <c r="D32" s="27">
        <f>'[24]เย็น '!D32+'[24]เช้า '!D32+[24]บ่าย!D32</f>
        <v>0</v>
      </c>
      <c r="E32" s="27">
        <f>'[24]เย็น '!E32+'[24]เช้า '!E32+[24]บ่าย!E32</f>
        <v>0</v>
      </c>
      <c r="F32" s="27">
        <f>'[24]เย็น '!F32+'[24]เช้า '!F32+[24]บ่าย!F32</f>
        <v>0</v>
      </c>
      <c r="G32" s="27">
        <f>'[24]เย็น '!G32+'[24]เช้า '!G32+[24]บ่าย!G32</f>
        <v>0</v>
      </c>
      <c r="H32" s="27">
        <f>'[24]เย็น '!H32+'[24]เช้า '!H32+[24]บ่าย!H32</f>
        <v>0</v>
      </c>
      <c r="I32" s="27">
        <f>'[24]เย็น '!I32+'[24]เช้า '!I32+[24]บ่าย!I32</f>
        <v>0</v>
      </c>
      <c r="J32" s="27">
        <f t="shared" si="0"/>
        <v>0</v>
      </c>
      <c r="K32" s="27">
        <f>'[24]เย็น '!J32+'[24]เช้า '!J32+[24]บ่าย!J32</f>
        <v>0</v>
      </c>
      <c r="L32" s="27">
        <f>'[24]เย็น '!K32+'[24]เช้า '!K32+[24]บ่าย!K32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customHeight="1" x14ac:dyDescent="0.25">
      <c r="B33" s="21">
        <v>1004055</v>
      </c>
      <c r="C33" s="26" t="s">
        <v>104</v>
      </c>
      <c r="D33" s="27">
        <f>'[24]เย็น '!D33+'[24]เช้า '!D33+[24]บ่าย!D33</f>
        <v>0</v>
      </c>
      <c r="E33" s="27">
        <f>'[24]เย็น '!E33+'[24]เช้า '!E33+[24]บ่าย!E33</f>
        <v>0</v>
      </c>
      <c r="F33" s="27">
        <f>'[24]เย็น '!F33+'[24]เช้า '!F33+[24]บ่าย!F33</f>
        <v>0</v>
      </c>
      <c r="G33" s="27">
        <f>'[24]เย็น '!G33+'[24]เช้า '!G33+[24]บ่าย!G33</f>
        <v>0</v>
      </c>
      <c r="H33" s="27">
        <f>'[24]เย็น '!H33+'[24]เช้า '!H33+[24]บ่าย!H33</f>
        <v>0</v>
      </c>
      <c r="I33" s="27">
        <f>'[24]เย็น '!I33+'[24]เช้า '!I33+[24]บ่าย!I33</f>
        <v>0</v>
      </c>
      <c r="J33" s="27">
        <f t="shared" si="0"/>
        <v>0</v>
      </c>
      <c r="K33" s="27">
        <f>'[24]เย็น '!J33+'[24]เช้า '!J33+[24]บ่าย!J33</f>
        <v>0</v>
      </c>
      <c r="L33" s="27">
        <f>'[24]เย็น '!K33+'[24]เช้า '!K33+[24]บ่าย!K33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customHeight="1" x14ac:dyDescent="0.25">
      <c r="B34" s="21">
        <v>1004055</v>
      </c>
      <c r="C34" s="26" t="s">
        <v>105</v>
      </c>
      <c r="D34" s="27">
        <f>'[24]เย็น '!D34+'[24]เช้า '!D34+[24]บ่าย!D34</f>
        <v>0</v>
      </c>
      <c r="E34" s="27">
        <f>'[24]เย็น '!E34+'[24]เช้า '!E34+[24]บ่าย!E34</f>
        <v>0</v>
      </c>
      <c r="F34" s="27">
        <f>'[24]เย็น '!F34+'[24]เช้า '!F34+[24]บ่าย!F34</f>
        <v>0</v>
      </c>
      <c r="G34" s="27">
        <f>'[24]เย็น '!G34+'[24]เช้า '!G34+[24]บ่าย!G34</f>
        <v>0</v>
      </c>
      <c r="H34" s="27">
        <f>'[24]เย็น '!H34+'[24]เช้า '!H34+[24]บ่าย!H34</f>
        <v>0</v>
      </c>
      <c r="I34" s="27">
        <f>'[24]เย็น '!I34+'[24]เช้า '!I34+[24]บ่าย!I34</f>
        <v>0</v>
      </c>
      <c r="J34" s="27">
        <f t="shared" si="0"/>
        <v>0</v>
      </c>
      <c r="K34" s="27">
        <f>'[24]เย็น '!J34+'[24]เช้า '!J34+[24]บ่าย!J34</f>
        <v>0</v>
      </c>
      <c r="L34" s="27">
        <f>'[24]เย็น '!K34+'[24]เช้า '!K34+[24]บ่าย!K34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customHeight="1" x14ac:dyDescent="0.25">
      <c r="B35" s="21">
        <v>1004055</v>
      </c>
      <c r="C35" s="26" t="s">
        <v>106</v>
      </c>
      <c r="D35" s="27">
        <f>'[24]เย็น '!D35+'[24]เช้า '!D35+[24]บ่าย!D35</f>
        <v>0</v>
      </c>
      <c r="E35" s="27">
        <f>'[24]เย็น '!E35+'[24]เช้า '!E35+[24]บ่าย!E35</f>
        <v>0</v>
      </c>
      <c r="F35" s="27">
        <f>'[24]เย็น '!F35+'[24]เช้า '!F35+[24]บ่าย!F35</f>
        <v>0</v>
      </c>
      <c r="G35" s="27">
        <f>'[24]เย็น '!G35+'[24]เช้า '!G35+[24]บ่าย!G35</f>
        <v>0</v>
      </c>
      <c r="H35" s="27">
        <f>'[24]เย็น '!H35+'[24]เช้า '!H35+[24]บ่าย!H35</f>
        <v>0</v>
      </c>
      <c r="I35" s="27">
        <f>'[24]เย็น '!I35+'[24]เช้า '!I35+[24]บ่าย!I35</f>
        <v>0</v>
      </c>
      <c r="J35" s="27">
        <f t="shared" si="0"/>
        <v>0</v>
      </c>
      <c r="K35" s="27">
        <f>'[24]เย็น '!J35+'[24]เช้า '!J35+[24]บ่าย!J35</f>
        <v>0</v>
      </c>
      <c r="L35" s="27">
        <f>'[24]เย็น '!K35+'[24]เช้า '!K35+[24]บ่าย!K35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customHeight="1" x14ac:dyDescent="0.25">
      <c r="B36" s="21">
        <v>1004055</v>
      </c>
      <c r="C36" s="26" t="s">
        <v>107</v>
      </c>
      <c r="D36" s="27">
        <f>'[24]เย็น '!D36+'[24]เช้า '!D36+[24]บ่าย!D36</f>
        <v>0</v>
      </c>
      <c r="E36" s="27">
        <f>'[24]เย็น '!E36+'[24]เช้า '!E36+[24]บ่าย!E36</f>
        <v>0</v>
      </c>
      <c r="F36" s="27">
        <f>'[24]เย็น '!F36+'[24]เช้า '!F36+[24]บ่าย!F36</f>
        <v>0</v>
      </c>
      <c r="G36" s="27">
        <f>'[24]เย็น '!G36+'[24]เช้า '!G36+[24]บ่าย!G36</f>
        <v>0</v>
      </c>
      <c r="H36" s="27">
        <f>'[24]เย็น '!H36+'[24]เช้า '!H36+[24]บ่าย!H36</f>
        <v>0</v>
      </c>
      <c r="I36" s="27">
        <f>'[24]เย็น '!I36+'[24]เช้า '!I36+[24]บ่าย!I36</f>
        <v>0</v>
      </c>
      <c r="J36" s="27">
        <f t="shared" si="0"/>
        <v>0</v>
      </c>
      <c r="K36" s="27">
        <f>'[24]เย็น '!J36+'[24]เช้า '!J36+[24]บ่าย!J36</f>
        <v>0</v>
      </c>
      <c r="L36" s="27">
        <f>'[24]เย็น '!K36+'[24]เช้า '!K36+[24]บ่าย!K36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customHeight="1" x14ac:dyDescent="0.25">
      <c r="B37" s="21">
        <v>1004055</v>
      </c>
      <c r="C37" s="26" t="s">
        <v>108</v>
      </c>
      <c r="D37" s="27">
        <f>'[24]เย็น '!D37+'[24]เช้า '!D37+[24]บ่าย!D37</f>
        <v>0</v>
      </c>
      <c r="E37" s="27">
        <f>'[24]เย็น '!E37+'[24]เช้า '!E37+[24]บ่าย!E37</f>
        <v>0</v>
      </c>
      <c r="F37" s="27">
        <f>'[24]เย็น '!F37+'[24]เช้า '!F37+[24]บ่าย!F37</f>
        <v>0</v>
      </c>
      <c r="G37" s="27">
        <f>'[24]เย็น '!G37+'[24]เช้า '!G37+[24]บ่าย!G37</f>
        <v>0</v>
      </c>
      <c r="H37" s="27">
        <f>'[24]เย็น '!H37+'[24]เช้า '!H37+[24]บ่าย!H37</f>
        <v>0</v>
      </c>
      <c r="I37" s="27">
        <f>'[24]เย็น '!I37+'[24]เช้า '!I37+[24]บ่าย!I37</f>
        <v>0</v>
      </c>
      <c r="J37" s="27">
        <f t="shared" si="0"/>
        <v>0</v>
      </c>
      <c r="K37" s="27">
        <f>'[24]เย็น '!J37+'[24]เช้า '!J37+[24]บ่าย!J37</f>
        <v>0</v>
      </c>
      <c r="L37" s="27">
        <f>'[24]เย็น '!K37+'[24]เช้า '!K37+[24]บ่าย!K37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customHeight="1" x14ac:dyDescent="0.25">
      <c r="B38" s="21">
        <v>1004055</v>
      </c>
      <c r="C38" s="26" t="s">
        <v>109</v>
      </c>
      <c r="D38" s="27">
        <f>'[24]เย็น '!D38+'[24]เช้า '!D38+[24]บ่าย!D38</f>
        <v>0</v>
      </c>
      <c r="E38" s="27">
        <f>'[24]เย็น '!E38+'[24]เช้า '!E38+[24]บ่าย!E38</f>
        <v>0</v>
      </c>
      <c r="F38" s="27">
        <f>'[24]เย็น '!F38+'[24]เช้า '!F38+[24]บ่าย!F38</f>
        <v>0</v>
      </c>
      <c r="G38" s="27">
        <f>'[24]เย็น '!G38+'[24]เช้า '!G38+[24]บ่าย!G38</f>
        <v>0</v>
      </c>
      <c r="H38" s="27">
        <f>'[24]เย็น '!H38+'[24]เช้า '!H38+[24]บ่าย!H38</f>
        <v>0</v>
      </c>
      <c r="I38" s="27">
        <f>'[24]เย็น '!I38+'[24]เช้า '!I38+[24]บ่าย!I38</f>
        <v>0</v>
      </c>
      <c r="J38" s="27">
        <f t="shared" si="0"/>
        <v>0</v>
      </c>
      <c r="K38" s="27">
        <f>'[24]เย็น '!J38+'[24]เช้า '!J38+[24]บ่าย!J38</f>
        <v>0</v>
      </c>
      <c r="L38" s="27">
        <f>'[24]เย็น '!K38+'[24]เช้า '!K38+[24]บ่าย!K38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customHeight="1" x14ac:dyDescent="0.25">
      <c r="B39" s="21">
        <v>1004055</v>
      </c>
      <c r="C39" s="26" t="s">
        <v>110</v>
      </c>
      <c r="D39" s="27">
        <f>'[24]เย็น '!D39+'[24]เช้า '!D39+[24]บ่าย!D39</f>
        <v>0</v>
      </c>
      <c r="E39" s="27">
        <f>'[24]เย็น '!E39+'[24]เช้า '!E39+[24]บ่าย!E39</f>
        <v>0</v>
      </c>
      <c r="F39" s="27">
        <f>'[24]เย็น '!F39+'[24]เช้า '!F39+[24]บ่าย!F39</f>
        <v>0</v>
      </c>
      <c r="G39" s="27">
        <f>'[24]เย็น '!G39+'[24]เช้า '!G39+[24]บ่าย!G39</f>
        <v>0</v>
      </c>
      <c r="H39" s="27">
        <f>'[24]เย็น '!H39+'[24]เช้า '!H39+[24]บ่าย!H39</f>
        <v>0</v>
      </c>
      <c r="I39" s="27">
        <f>'[24]เย็น '!I39+'[24]เช้า '!I39+[24]บ่าย!I39</f>
        <v>0</v>
      </c>
      <c r="J39" s="27">
        <f t="shared" si="0"/>
        <v>0</v>
      </c>
      <c r="K39" s="27">
        <f>'[24]เย็น '!J39+'[24]เช้า '!J39+[24]บ่าย!J39</f>
        <v>0</v>
      </c>
      <c r="L39" s="27">
        <f>'[24]เย็น '!K39+'[24]เช้า '!K39+[24]บ่าย!K39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ht="22.2" customHeight="1" x14ac:dyDescent="0.25">
      <c r="B40" s="21">
        <v>1111057</v>
      </c>
      <c r="C40" s="26" t="s">
        <v>7</v>
      </c>
      <c r="D40" s="27">
        <f>'[24]เย็น '!D40+'[24]เช้า '!D40+[24]บ่าย!D40</f>
        <v>0</v>
      </c>
      <c r="E40" s="27">
        <f>'[24]เย็น '!E40+'[24]เช้า '!E40+[24]บ่าย!E40</f>
        <v>0</v>
      </c>
      <c r="F40" s="27">
        <f>'[24]เย็น '!F40+'[24]เช้า '!F40+[24]บ่าย!F40</f>
        <v>0</v>
      </c>
      <c r="G40" s="27">
        <f>'[24]เย็น '!G40+'[24]เช้า '!G40+[24]บ่าย!G40</f>
        <v>0</v>
      </c>
      <c r="H40" s="27">
        <f>'[24]เย็น '!H40+'[24]เช้า '!H40+[24]บ่าย!H40</f>
        <v>0</v>
      </c>
      <c r="I40" s="27">
        <f>'[24]เย็น '!I40+'[24]เช้า '!I40+[24]บ่าย!I40</f>
        <v>0</v>
      </c>
      <c r="J40" s="27">
        <f t="shared" si="0"/>
        <v>0</v>
      </c>
      <c r="K40" s="27">
        <f>'[24]เย็น '!J40+'[24]เช้า '!J40+[24]บ่าย!J40</f>
        <v>0</v>
      </c>
      <c r="L40" s="27">
        <f>'[24]เย็น '!K40+'[24]เช้า '!K40+[24]บ่าย!K40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ht="22.2" customHeight="1" x14ac:dyDescent="0.25">
      <c r="B41" s="21">
        <v>1111058</v>
      </c>
      <c r="C41" s="26" t="s">
        <v>8</v>
      </c>
      <c r="D41" s="27">
        <f>'[24]เย็น '!D41+'[24]เช้า '!D41+[24]บ่าย!D41</f>
        <v>0</v>
      </c>
      <c r="E41" s="27">
        <f>'[24]เย็น '!E41+'[24]เช้า '!E41+[24]บ่าย!E41</f>
        <v>0</v>
      </c>
      <c r="F41" s="27">
        <f>'[24]เย็น '!F41+'[24]เช้า '!F41+[24]บ่าย!F41</f>
        <v>0</v>
      </c>
      <c r="G41" s="27">
        <f>'[24]เย็น '!G41+'[24]เช้า '!G41+[24]บ่าย!G41</f>
        <v>0</v>
      </c>
      <c r="H41" s="27">
        <f>'[24]เย็น '!H41+'[24]เช้า '!H41+[24]บ่าย!H41</f>
        <v>0</v>
      </c>
      <c r="I41" s="27">
        <f>'[24]เย็น '!I41+'[24]เช้า '!I41+[24]บ่าย!I41</f>
        <v>0</v>
      </c>
      <c r="J41" s="27">
        <f t="shared" si="0"/>
        <v>0</v>
      </c>
      <c r="K41" s="27">
        <f>'[24]เย็น '!J41+'[24]เช้า '!J41+[24]บ่าย!J41</f>
        <v>0</v>
      </c>
      <c r="L41" s="27">
        <f>'[24]เย็น '!K41+'[24]เช้า '!K41+[24]บ่าย!K41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ht="22.2" customHeight="1" x14ac:dyDescent="0.25">
      <c r="B42" s="21">
        <v>1111059</v>
      </c>
      <c r="C42" s="26" t="s">
        <v>9</v>
      </c>
      <c r="D42" s="27">
        <f>'[24]เย็น '!D42+'[24]เช้า '!D42+[24]บ่าย!D42</f>
        <v>0</v>
      </c>
      <c r="E42" s="27">
        <f>'[24]เย็น '!E42+'[24]เช้า '!E42+[24]บ่าย!E42</f>
        <v>0</v>
      </c>
      <c r="F42" s="27">
        <f>'[24]เย็น '!F42+'[24]เช้า '!F42+[24]บ่าย!F42</f>
        <v>0</v>
      </c>
      <c r="G42" s="27">
        <f>'[24]เย็น '!G42+'[24]เช้า '!G42+[24]บ่าย!G42</f>
        <v>0</v>
      </c>
      <c r="H42" s="27">
        <f>'[24]เย็น '!H42+'[24]เช้า '!H42+[24]บ่าย!H42</f>
        <v>0</v>
      </c>
      <c r="I42" s="27">
        <f>'[24]เย็น '!I42+'[24]เช้า '!I42+[24]บ่าย!I42</f>
        <v>0</v>
      </c>
      <c r="J42" s="27">
        <f t="shared" si="0"/>
        <v>0</v>
      </c>
      <c r="K42" s="27">
        <f>'[24]เย็น '!J42+'[24]เช้า '!J42+[24]บ่าย!J42</f>
        <v>0</v>
      </c>
      <c r="L42" s="27">
        <f>'[24]เย็น '!K42+'[24]เช้า '!K42+[24]บ่าย!K42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ht="22.2" customHeight="1" x14ac:dyDescent="0.25">
      <c r="B43" s="21">
        <v>1111060</v>
      </c>
      <c r="C43" s="26" t="s">
        <v>10</v>
      </c>
      <c r="D43" s="27">
        <f>'[24]เย็น '!D43+'[24]เช้า '!D43+[24]บ่าย!D43</f>
        <v>0</v>
      </c>
      <c r="E43" s="27">
        <f>'[24]เย็น '!E43+'[24]เช้า '!E43+[24]บ่าย!E43</f>
        <v>0</v>
      </c>
      <c r="F43" s="27">
        <f>'[24]เย็น '!F43+'[24]เช้า '!F43+[24]บ่าย!F43</f>
        <v>0</v>
      </c>
      <c r="G43" s="27">
        <f>'[24]เย็น '!G43+'[24]เช้า '!G43+[24]บ่าย!G43</f>
        <v>0</v>
      </c>
      <c r="H43" s="27">
        <f>'[24]เย็น '!H43+'[24]เช้า '!H43+[24]บ่าย!H43</f>
        <v>0</v>
      </c>
      <c r="I43" s="27">
        <f>'[24]เย็น '!I43+'[24]เช้า '!I43+[24]บ่าย!I43</f>
        <v>0</v>
      </c>
      <c r="J43" s="27">
        <f t="shared" si="0"/>
        <v>0</v>
      </c>
      <c r="K43" s="27">
        <f>'[24]เย็น '!J43+'[24]เช้า '!J43+[24]บ่าย!J43</f>
        <v>0</v>
      </c>
      <c r="L43" s="27">
        <f>'[24]เย็น '!K43+'[24]เช้า '!K43+[24]บ่าย!K43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ht="22.2" customHeight="1" x14ac:dyDescent="0.25">
      <c r="B44" s="21">
        <v>1111061</v>
      </c>
      <c r="C44" s="26" t="s">
        <v>11</v>
      </c>
      <c r="D44" s="27">
        <f>'[24]เย็น '!D44+'[24]เช้า '!D44+[24]บ่าย!D44</f>
        <v>0</v>
      </c>
      <c r="E44" s="27">
        <f>'[24]เย็น '!E44+'[24]เช้า '!E44+[24]บ่าย!E44</f>
        <v>0</v>
      </c>
      <c r="F44" s="27">
        <f>'[24]เย็น '!F44+'[24]เช้า '!F44+[24]บ่าย!F44</f>
        <v>0</v>
      </c>
      <c r="G44" s="27">
        <f>'[24]เย็น '!G44+'[24]เช้า '!G44+[24]บ่าย!G44</f>
        <v>0</v>
      </c>
      <c r="H44" s="27">
        <f>'[24]เย็น '!H44+'[24]เช้า '!H44+[24]บ่าย!H44</f>
        <v>0</v>
      </c>
      <c r="I44" s="27">
        <f>'[24]เย็น '!I44+'[24]เช้า '!I44+[24]บ่าย!I44</f>
        <v>0</v>
      </c>
      <c r="J44" s="27">
        <f t="shared" si="0"/>
        <v>0</v>
      </c>
      <c r="K44" s="27">
        <f>'[24]เย็น '!J44+'[24]เช้า '!J44+[24]บ่าย!J44</f>
        <v>0</v>
      </c>
      <c r="L44" s="27">
        <f>'[24]เย็น '!K44+'[24]เช้า '!K44+[24]บ่าย!K44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ht="22.2" customHeight="1" x14ac:dyDescent="0.25">
      <c r="B45" s="21">
        <v>1111062</v>
      </c>
      <c r="C45" s="26" t="s">
        <v>12</v>
      </c>
      <c r="D45" s="27">
        <f>'[24]เย็น '!D45+'[24]เช้า '!D45+[24]บ่าย!D45</f>
        <v>0</v>
      </c>
      <c r="E45" s="27">
        <f>'[24]เย็น '!E45+'[24]เช้า '!E45+[24]บ่าย!E45</f>
        <v>0</v>
      </c>
      <c r="F45" s="27">
        <f>'[24]เย็น '!F45+'[24]เช้า '!F45+[24]บ่าย!F45</f>
        <v>0</v>
      </c>
      <c r="G45" s="27">
        <f>'[24]เย็น '!G45+'[24]เช้า '!G45+[24]บ่าย!G45</f>
        <v>0</v>
      </c>
      <c r="H45" s="27">
        <f>'[24]เย็น '!H45+'[24]เช้า '!H45+[24]บ่าย!H45</f>
        <v>0</v>
      </c>
      <c r="I45" s="27">
        <f>'[24]เย็น '!I45+'[24]เช้า '!I45+[24]บ่าย!I45</f>
        <v>0</v>
      </c>
      <c r="J45" s="27">
        <f t="shared" si="0"/>
        <v>0</v>
      </c>
      <c r="K45" s="27">
        <f>'[24]เย็น '!J45+'[24]เช้า '!J45+[24]บ่าย!J45</f>
        <v>0</v>
      </c>
      <c r="L45" s="27">
        <f>'[24]เย็น '!K45+'[24]เช้า '!K45+[24]บ่าย!K45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ht="22.2" customHeight="1" x14ac:dyDescent="0.25">
      <c r="B46" s="21">
        <v>1111063</v>
      </c>
      <c r="C46" s="26" t="s">
        <v>13</v>
      </c>
      <c r="D46" s="27">
        <f>'[24]เย็น '!D46+'[24]เช้า '!D46+[24]บ่าย!D46</f>
        <v>0</v>
      </c>
      <c r="E46" s="27">
        <f>'[24]เย็น '!E46+'[24]เช้า '!E46+[24]บ่าย!E46</f>
        <v>0</v>
      </c>
      <c r="F46" s="27">
        <f>'[24]เย็น '!F46+'[24]เช้า '!F46+[24]บ่าย!F46</f>
        <v>0</v>
      </c>
      <c r="G46" s="27">
        <f>'[24]เย็น '!G46+'[24]เช้า '!G46+[24]บ่าย!G46</f>
        <v>0</v>
      </c>
      <c r="H46" s="27">
        <f>'[24]เย็น '!H46+'[24]เช้า '!H46+[24]บ่าย!H46</f>
        <v>0</v>
      </c>
      <c r="I46" s="27">
        <f>'[24]เย็น '!I46+'[24]เช้า '!I46+[24]บ่าย!I46</f>
        <v>0</v>
      </c>
      <c r="J46" s="27">
        <f t="shared" si="0"/>
        <v>0</v>
      </c>
      <c r="K46" s="27">
        <f>'[24]เย็น '!J46+'[24]เช้า '!J46+[24]บ่าย!J46</f>
        <v>0</v>
      </c>
      <c r="L46" s="27">
        <f>'[24]เย็น '!K46+'[24]เช้า '!K46+[24]บ่าย!K46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ht="22.2" customHeight="1" x14ac:dyDescent="0.25">
      <c r="B47" s="21">
        <v>1111064</v>
      </c>
      <c r="C47" s="26" t="s">
        <v>14</v>
      </c>
      <c r="D47" s="27">
        <f>'[24]เย็น '!D47+'[24]เช้า '!D47+[24]บ่าย!D47</f>
        <v>0</v>
      </c>
      <c r="E47" s="27">
        <f>'[24]เย็น '!E47+'[24]เช้า '!E47+[24]บ่าย!E47</f>
        <v>0</v>
      </c>
      <c r="F47" s="27">
        <f>'[24]เย็น '!F47+'[24]เช้า '!F47+[24]บ่าย!F47</f>
        <v>0</v>
      </c>
      <c r="G47" s="27">
        <f>'[24]เย็น '!G47+'[24]เช้า '!G47+[24]บ่าย!G47</f>
        <v>0</v>
      </c>
      <c r="H47" s="27">
        <f>'[24]เย็น '!H47+'[24]เช้า '!H47+[24]บ่าย!H47</f>
        <v>0</v>
      </c>
      <c r="I47" s="27">
        <f>'[24]เย็น '!I47+'[24]เช้า '!I47+[24]บ่าย!I47</f>
        <v>0</v>
      </c>
      <c r="J47" s="27">
        <f t="shared" si="0"/>
        <v>0</v>
      </c>
      <c r="K47" s="27">
        <f>'[24]เย็น '!J47+'[24]เช้า '!J47+[24]บ่าย!J47</f>
        <v>0</v>
      </c>
      <c r="L47" s="27">
        <f>'[24]เย็น '!K47+'[24]เช้า '!K47+[24]บ่าย!K47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ht="22.2" customHeight="1" x14ac:dyDescent="0.25">
      <c r="B48" s="21">
        <v>1111065</v>
      </c>
      <c r="C48" s="26" t="s">
        <v>15</v>
      </c>
      <c r="D48" s="27">
        <f>'[24]เย็น '!D48+'[24]เช้า '!D48+[24]บ่าย!D48</f>
        <v>0</v>
      </c>
      <c r="E48" s="27">
        <f>'[24]เย็น '!E48+'[24]เช้า '!E48+[24]บ่าย!E48</f>
        <v>0</v>
      </c>
      <c r="F48" s="27">
        <f>'[24]เย็น '!F48+'[24]เช้า '!F48+[24]บ่าย!F48</f>
        <v>0</v>
      </c>
      <c r="G48" s="27">
        <f>'[24]เย็น '!G48+'[24]เช้า '!G48+[24]บ่าย!G48</f>
        <v>0</v>
      </c>
      <c r="H48" s="27">
        <f>'[24]เย็น '!H48+'[24]เช้า '!H48+[24]บ่าย!H48</f>
        <v>0</v>
      </c>
      <c r="I48" s="27">
        <f>'[24]เย็น '!I48+'[24]เช้า '!I48+[24]บ่าย!I48</f>
        <v>0</v>
      </c>
      <c r="J48" s="27">
        <f t="shared" si="0"/>
        <v>0</v>
      </c>
      <c r="K48" s="27">
        <f>'[24]เย็น '!J48+'[24]เช้า '!J48+[24]บ่าย!J48</f>
        <v>0</v>
      </c>
      <c r="L48" s="27">
        <f>'[24]เย็น '!K48+'[24]เช้า '!K48+[24]บ่าย!K48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ht="22.2" customHeight="1" x14ac:dyDescent="0.25">
      <c r="B49" s="21">
        <v>1111066</v>
      </c>
      <c r="C49" s="26" t="s">
        <v>16</v>
      </c>
      <c r="D49" s="27">
        <f>'[24]เย็น '!D49+'[24]เช้า '!D49+[24]บ่าย!D49</f>
        <v>0</v>
      </c>
      <c r="E49" s="27">
        <f>'[24]เย็น '!E49+'[24]เช้า '!E49+[24]บ่าย!E49</f>
        <v>0</v>
      </c>
      <c r="F49" s="27">
        <f>'[24]เย็น '!F49+'[24]เช้า '!F49+[24]บ่าย!F49</f>
        <v>0</v>
      </c>
      <c r="G49" s="27">
        <f>'[24]เย็น '!G49+'[24]เช้า '!G49+[24]บ่าย!G49</f>
        <v>0</v>
      </c>
      <c r="H49" s="27">
        <f>'[24]เย็น '!H49+'[24]เช้า '!H49+[24]บ่าย!H49</f>
        <v>0</v>
      </c>
      <c r="I49" s="27">
        <f>'[24]เย็น '!I49+'[24]เช้า '!I49+[24]บ่าย!I49</f>
        <v>0</v>
      </c>
      <c r="J49" s="27">
        <f t="shared" si="0"/>
        <v>0</v>
      </c>
      <c r="K49" s="27">
        <f>'[24]เย็น '!J49+'[24]เช้า '!J49+[24]บ่าย!J49</f>
        <v>0</v>
      </c>
      <c r="L49" s="27">
        <f>'[24]เย็น '!K49+'[24]เช้า '!K49+[24]บ่าย!K49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ht="22.2" customHeight="1" x14ac:dyDescent="0.25">
      <c r="B50" s="21">
        <v>1111067</v>
      </c>
      <c r="C50" s="26" t="s">
        <v>17</v>
      </c>
      <c r="D50" s="27">
        <f>'[24]เย็น '!D50+'[24]เช้า '!D50+[24]บ่าย!D50</f>
        <v>0</v>
      </c>
      <c r="E50" s="27">
        <f>'[24]เย็น '!E50+'[24]เช้า '!E50+[24]บ่าย!E50</f>
        <v>0</v>
      </c>
      <c r="F50" s="27">
        <f>'[24]เย็น '!F50+'[24]เช้า '!F50+[24]บ่าย!F50</f>
        <v>0</v>
      </c>
      <c r="G50" s="27">
        <f>'[24]เย็น '!G50+'[24]เช้า '!G50+[24]บ่าย!G50</f>
        <v>0</v>
      </c>
      <c r="H50" s="27">
        <f>'[24]เย็น '!H50+'[24]เช้า '!H50+[24]บ่าย!H50</f>
        <v>0</v>
      </c>
      <c r="I50" s="27">
        <f>'[24]เย็น '!I50+'[24]เช้า '!I50+[24]บ่าย!I50</f>
        <v>0</v>
      </c>
      <c r="J50" s="27">
        <f t="shared" si="0"/>
        <v>0</v>
      </c>
      <c r="K50" s="27">
        <f>'[24]เย็น '!J50+'[24]เช้า '!J50+[24]บ่าย!J50</f>
        <v>0</v>
      </c>
      <c r="L50" s="27">
        <f>'[24]เย็น '!K50+'[24]เช้า '!K50+[24]บ่าย!K50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ht="22.2" customHeight="1" x14ac:dyDescent="0.25">
      <c r="B51" s="21">
        <v>1111068</v>
      </c>
      <c r="C51" s="26" t="s">
        <v>18</v>
      </c>
      <c r="D51" s="27">
        <f>'[24]เย็น '!D51+'[24]เช้า '!D51+[24]บ่าย!D51</f>
        <v>0</v>
      </c>
      <c r="E51" s="27">
        <f>'[24]เย็น '!E51+'[24]เช้า '!E51+[24]บ่าย!E51</f>
        <v>0</v>
      </c>
      <c r="F51" s="27">
        <f>'[24]เย็น '!F51+'[24]เช้า '!F51+[24]บ่าย!F51</f>
        <v>0</v>
      </c>
      <c r="G51" s="27">
        <f>'[24]เย็น '!G51+'[24]เช้า '!G51+[24]บ่าย!G51</f>
        <v>0</v>
      </c>
      <c r="H51" s="27">
        <f>'[24]เย็น '!H51+'[24]เช้า '!H51+[24]บ่าย!H51</f>
        <v>0</v>
      </c>
      <c r="I51" s="27">
        <f>'[24]เย็น '!I51+'[24]เช้า '!I51+[24]บ่าย!I51</f>
        <v>0</v>
      </c>
      <c r="J51" s="27">
        <f t="shared" si="0"/>
        <v>0</v>
      </c>
      <c r="K51" s="27">
        <f>'[24]เย็น '!J51+'[24]เช้า '!J51+[24]บ่าย!J51</f>
        <v>0</v>
      </c>
      <c r="L51" s="27">
        <f>'[24]เย็น '!K51+'[24]เช้า '!K51+[24]บ่าย!K51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ht="22.2" customHeight="1" x14ac:dyDescent="0.35">
      <c r="B52" s="21">
        <v>1111069</v>
      </c>
      <c r="C52" s="26" t="s">
        <v>19</v>
      </c>
      <c r="D52" s="27">
        <f>'[24]เย็น '!D52+'[24]เช้า '!D52+[24]บ่าย!D52</f>
        <v>0</v>
      </c>
      <c r="E52" s="27">
        <f>'[24]เย็น '!E52+'[24]เช้า '!E52+[24]บ่าย!E52</f>
        <v>0</v>
      </c>
      <c r="F52" s="27">
        <f>'[24]เย็น '!F52+'[24]เช้า '!F52+[24]บ่าย!F52</f>
        <v>0</v>
      </c>
      <c r="G52" s="27">
        <f>'[24]เย็น '!G52+'[24]เช้า '!G52+[24]บ่าย!G52</f>
        <v>0</v>
      </c>
      <c r="H52" s="27">
        <f>'[24]เย็น '!H52+'[24]เช้า '!H52+[24]บ่าย!H52</f>
        <v>0</v>
      </c>
      <c r="I52" s="27">
        <f>'[24]เย็น '!I52+'[24]เช้า '!I52+[24]บ่าย!I52</f>
        <v>0</v>
      </c>
      <c r="J52" s="27">
        <f t="shared" si="0"/>
        <v>0</v>
      </c>
      <c r="K52" s="27">
        <f>'[24]เย็น '!J52+'[24]เช้า '!J52+[24]บ่าย!J52</f>
        <v>0</v>
      </c>
      <c r="L52" s="27">
        <f>'[24]เย็น '!K52+'[24]เช้า '!K52+[24]บ่าย!K52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ht="22.2" customHeight="1" x14ac:dyDescent="0.25">
      <c r="B53" s="21">
        <v>1111070</v>
      </c>
      <c r="C53" s="26" t="s">
        <v>20</v>
      </c>
      <c r="D53" s="27">
        <f>'[24]เย็น '!D53+'[24]เช้า '!D53+[24]บ่าย!D53</f>
        <v>0</v>
      </c>
      <c r="E53" s="27">
        <f>'[24]เย็น '!E53+'[24]เช้า '!E53+[24]บ่าย!E53</f>
        <v>0</v>
      </c>
      <c r="F53" s="27">
        <f>'[24]เย็น '!F53+'[24]เช้า '!F53+[24]บ่าย!F53</f>
        <v>0</v>
      </c>
      <c r="G53" s="27">
        <f>'[24]เย็น '!G53+'[24]เช้า '!G53+[24]บ่าย!G53</f>
        <v>0</v>
      </c>
      <c r="H53" s="27">
        <f>'[24]เย็น '!H53+'[24]เช้า '!H53+[24]บ่าย!H53</f>
        <v>0</v>
      </c>
      <c r="I53" s="27">
        <f>'[24]เย็น '!I53+'[24]เช้า '!I53+[24]บ่าย!I53</f>
        <v>0</v>
      </c>
      <c r="J53" s="27">
        <f t="shared" si="0"/>
        <v>0</v>
      </c>
      <c r="K53" s="27">
        <f>'[24]เย็น '!J53+'[24]เช้า '!J53+[24]บ่าย!J53</f>
        <v>0</v>
      </c>
      <c r="L53" s="27">
        <f>'[24]เย็น '!K53+'[24]เช้า '!K53+[24]บ่าย!K53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ht="22.2" customHeight="1" x14ac:dyDescent="0.25">
      <c r="B54" s="21">
        <v>1111071</v>
      </c>
      <c r="C54" s="26" t="s">
        <v>21</v>
      </c>
      <c r="D54" s="27">
        <f>'[24]เย็น '!D54+'[24]เช้า '!D54+[24]บ่าย!D54</f>
        <v>0</v>
      </c>
      <c r="E54" s="27">
        <f>'[24]เย็น '!E54+'[24]เช้า '!E54+[24]บ่าย!E54</f>
        <v>0</v>
      </c>
      <c r="F54" s="27">
        <f>'[24]เย็น '!F54+'[24]เช้า '!F54+[24]บ่าย!F54</f>
        <v>0</v>
      </c>
      <c r="G54" s="27">
        <f>'[24]เย็น '!G54+'[24]เช้า '!G54+[24]บ่าย!G54</f>
        <v>0</v>
      </c>
      <c r="H54" s="27">
        <f>'[24]เย็น '!H54+'[24]เช้า '!H54+[24]บ่าย!H54</f>
        <v>0</v>
      </c>
      <c r="I54" s="27">
        <f>'[24]เย็น '!I54+'[24]เช้า '!I54+[24]บ่าย!I54</f>
        <v>0</v>
      </c>
      <c r="J54" s="27">
        <f t="shared" si="0"/>
        <v>0</v>
      </c>
      <c r="K54" s="27">
        <f>'[24]เย็น '!J54+'[24]เช้า '!J54+[24]บ่าย!J54</f>
        <v>0</v>
      </c>
      <c r="L54" s="27">
        <f>'[24]เย็น '!K54+'[24]เช้า '!K54+[24]บ่าย!K54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customHeight="1" x14ac:dyDescent="0.25">
      <c r="B55" s="21">
        <v>1111001</v>
      </c>
      <c r="C55" s="26" t="s">
        <v>22</v>
      </c>
      <c r="D55" s="27">
        <f>'[24]เย็น '!D55+'[24]เช้า '!D55+[24]บ่าย!D55</f>
        <v>0</v>
      </c>
      <c r="E55" s="27">
        <f>'[24]เย็น '!E55+'[24]เช้า '!E55+[24]บ่าย!E55</f>
        <v>0</v>
      </c>
      <c r="F55" s="27">
        <f>'[24]เย็น '!F55+'[24]เช้า '!F55+[24]บ่าย!F55</f>
        <v>0</v>
      </c>
      <c r="G55" s="27">
        <f>'[24]เย็น '!G55+'[24]เช้า '!G55+[24]บ่าย!G55</f>
        <v>0</v>
      </c>
      <c r="H55" s="27">
        <f>'[24]เย็น '!H55+'[24]เช้า '!H55+[24]บ่าย!H55</f>
        <v>0</v>
      </c>
      <c r="I55" s="27">
        <f>'[24]เย็น '!I55+'[24]เช้า '!I55+[24]บ่าย!I55</f>
        <v>0</v>
      </c>
      <c r="J55" s="27">
        <f t="shared" si="0"/>
        <v>0</v>
      </c>
      <c r="K55" s="27">
        <f>'[24]เย็น '!J55+'[24]เช้า '!J55+[24]บ่าย!J55</f>
        <v>0</v>
      </c>
      <c r="L55" s="27">
        <f>'[24]เย็น '!K55+'[24]เช้า '!K55+[24]บ่าย!K55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ht="22.2" customHeight="1" x14ac:dyDescent="0.25">
      <c r="B56" s="21">
        <v>1111074</v>
      </c>
      <c r="C56" s="26" t="s">
        <v>23</v>
      </c>
      <c r="D56" s="27">
        <f>'[24]เย็น '!D56+'[24]เช้า '!D56+[24]บ่าย!D56</f>
        <v>0</v>
      </c>
      <c r="E56" s="27">
        <f>'[24]เย็น '!E56+'[24]เช้า '!E56+[24]บ่าย!E56</f>
        <v>0</v>
      </c>
      <c r="F56" s="27">
        <f>'[24]เย็น '!F56+'[24]เช้า '!F56+[24]บ่าย!F56</f>
        <v>0</v>
      </c>
      <c r="G56" s="27">
        <f>'[24]เย็น '!G56+'[24]เช้า '!G56+[24]บ่าย!G56</f>
        <v>0</v>
      </c>
      <c r="H56" s="27">
        <f>'[24]เย็น '!H56+'[24]เช้า '!H56+[24]บ่าย!H56</f>
        <v>0</v>
      </c>
      <c r="I56" s="27">
        <f>'[24]เย็น '!I56+'[24]เช้า '!I56+[24]บ่าย!I56</f>
        <v>0</v>
      </c>
      <c r="J56" s="27">
        <f t="shared" si="0"/>
        <v>0</v>
      </c>
      <c r="K56" s="27">
        <f>'[24]เย็น '!J56+'[24]เช้า '!J56+[24]บ่าย!J56</f>
        <v>0</v>
      </c>
      <c r="L56" s="27">
        <f>'[24]เย็น '!K56+'[24]เช้า '!K56+[24]บ่าย!K56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ht="22.2" customHeight="1" x14ac:dyDescent="0.25">
      <c r="B57" s="21">
        <v>1111075</v>
      </c>
      <c r="C57" s="26" t="s">
        <v>24</v>
      </c>
      <c r="D57" s="27">
        <f>'[24]เย็น '!D57+'[24]เช้า '!D57+[24]บ่าย!D57</f>
        <v>0</v>
      </c>
      <c r="E57" s="27">
        <f>'[24]เย็น '!E57+'[24]เช้า '!E57+[24]บ่าย!E57</f>
        <v>0</v>
      </c>
      <c r="F57" s="27">
        <f>'[24]เย็น '!F57+'[24]เช้า '!F57+[24]บ่าย!F57</f>
        <v>0</v>
      </c>
      <c r="G57" s="27">
        <f>'[24]เย็น '!G57+'[24]เช้า '!G57+[24]บ่าย!G57</f>
        <v>0</v>
      </c>
      <c r="H57" s="27">
        <f>'[24]เย็น '!H57+'[24]เช้า '!H57+[24]บ่าย!H57</f>
        <v>0</v>
      </c>
      <c r="I57" s="27">
        <f>'[24]เย็น '!I57+'[24]เช้า '!I57+[24]บ่าย!I57</f>
        <v>0</v>
      </c>
      <c r="J57" s="27">
        <f t="shared" si="0"/>
        <v>0</v>
      </c>
      <c r="K57" s="27">
        <f>'[24]เย็น '!J57+'[24]เช้า '!J57+[24]บ่าย!J57</f>
        <v>0</v>
      </c>
      <c r="L57" s="27">
        <f>'[24]เย็น '!K57+'[24]เช้า '!K57+[24]บ่าย!K57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ht="22.2" customHeight="1" x14ac:dyDescent="0.25">
      <c r="B58" s="21">
        <v>1111076</v>
      </c>
      <c r="C58" s="26" t="s">
        <v>25</v>
      </c>
      <c r="D58" s="27">
        <f>'[24]เย็น '!D58+'[24]เช้า '!D58+[24]บ่าย!D58</f>
        <v>0</v>
      </c>
      <c r="E58" s="27">
        <f>'[24]เย็น '!E58+'[24]เช้า '!E58+[24]บ่าย!E58</f>
        <v>0</v>
      </c>
      <c r="F58" s="27">
        <f>'[24]เย็น '!F58+'[24]เช้า '!F58+[24]บ่าย!F58</f>
        <v>0</v>
      </c>
      <c r="G58" s="27">
        <f>'[24]เย็น '!G58+'[24]เช้า '!G58+[24]บ่าย!G58</f>
        <v>0</v>
      </c>
      <c r="H58" s="27">
        <f>'[24]เย็น '!H58+'[24]เช้า '!H58+[24]บ่าย!H58</f>
        <v>0</v>
      </c>
      <c r="I58" s="27">
        <f>'[24]เย็น '!I58+'[24]เช้า '!I58+[24]บ่าย!I58</f>
        <v>0</v>
      </c>
      <c r="J58" s="27">
        <f t="shared" si="0"/>
        <v>0</v>
      </c>
      <c r="K58" s="27">
        <f>'[24]เย็น '!J58+'[24]เช้า '!J58+[24]บ่าย!J58</f>
        <v>0</v>
      </c>
      <c r="L58" s="27">
        <f>'[24]เย็น '!K58+'[24]เช้า '!K58+[24]บ่าย!K58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ht="22.2" customHeight="1" x14ac:dyDescent="0.25">
      <c r="B59" s="21">
        <v>1111077</v>
      </c>
      <c r="C59" s="26" t="s">
        <v>26</v>
      </c>
      <c r="D59" s="27">
        <f>'[24]เย็น '!D59+'[24]เช้า '!D59+[24]บ่าย!D59</f>
        <v>0</v>
      </c>
      <c r="E59" s="27">
        <f>'[24]เย็น '!E59+'[24]เช้า '!E59+[24]บ่าย!E59</f>
        <v>0</v>
      </c>
      <c r="F59" s="27">
        <f>'[24]เย็น '!F59+'[24]เช้า '!F59+[24]บ่าย!F59</f>
        <v>0</v>
      </c>
      <c r="G59" s="27">
        <f>'[24]เย็น '!G59+'[24]เช้า '!G59+[24]บ่าย!G59</f>
        <v>0</v>
      </c>
      <c r="H59" s="27">
        <f>'[24]เย็น '!H59+'[24]เช้า '!H59+[24]บ่าย!H59</f>
        <v>0</v>
      </c>
      <c r="I59" s="27">
        <f>'[24]เย็น '!I59+'[24]เช้า '!I59+[24]บ่าย!I59</f>
        <v>0</v>
      </c>
      <c r="J59" s="27">
        <f t="shared" si="0"/>
        <v>0</v>
      </c>
      <c r="K59" s="27">
        <f>'[24]เย็น '!J59+'[24]เช้า '!J59+[24]บ่าย!J59</f>
        <v>0</v>
      </c>
      <c r="L59" s="27">
        <f>'[24]เย็น '!K59+'[24]เช้า '!K59+[24]บ่าย!K59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ht="22.2" customHeight="1" x14ac:dyDescent="0.25">
      <c r="B60" s="21">
        <v>1111078</v>
      </c>
      <c r="C60" s="26" t="s">
        <v>65</v>
      </c>
      <c r="D60" s="27">
        <f>'[24]เย็น '!D60+'[24]เช้า '!D60+[24]บ่าย!D60</f>
        <v>0</v>
      </c>
      <c r="E60" s="27">
        <f>'[24]เย็น '!E60+'[24]เช้า '!E60+[24]บ่าย!E60</f>
        <v>0</v>
      </c>
      <c r="F60" s="27">
        <f>'[24]เย็น '!F60+'[24]เช้า '!F60+[24]บ่าย!F60</f>
        <v>0</v>
      </c>
      <c r="G60" s="27">
        <f>'[24]เย็น '!G60+'[24]เช้า '!G60+[24]บ่าย!G60</f>
        <v>0</v>
      </c>
      <c r="H60" s="27">
        <f>'[24]เย็น '!H60+'[24]เช้า '!H60+[24]บ่าย!H60</f>
        <v>0</v>
      </c>
      <c r="I60" s="27">
        <f>'[24]เย็น '!I60+'[24]เช้า '!I60+[24]บ่าย!I60</f>
        <v>0</v>
      </c>
      <c r="J60" s="27">
        <f t="shared" si="0"/>
        <v>0</v>
      </c>
      <c r="K60" s="27">
        <f>'[24]เย็น '!J60+'[24]เช้า '!J60+[24]บ่าย!J60</f>
        <v>0</v>
      </c>
      <c r="L60" s="27">
        <f>'[24]เย็น '!K60+'[24]เช้า '!K60+[24]บ่าย!K60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ht="22.2" customHeight="1" x14ac:dyDescent="0.25">
      <c r="B61" s="21">
        <v>1111079</v>
      </c>
      <c r="C61" s="26" t="s">
        <v>27</v>
      </c>
      <c r="D61" s="27">
        <f>'[24]เย็น '!D61+'[24]เช้า '!D61+[24]บ่าย!D61</f>
        <v>0</v>
      </c>
      <c r="E61" s="27">
        <f>'[24]เย็น '!E61+'[24]เช้า '!E61+[24]บ่าย!E61</f>
        <v>0</v>
      </c>
      <c r="F61" s="27">
        <f>'[24]เย็น '!F61+'[24]เช้า '!F61+[24]บ่าย!F61</f>
        <v>0</v>
      </c>
      <c r="G61" s="27">
        <f>'[24]เย็น '!G61+'[24]เช้า '!G61+[24]บ่าย!G61</f>
        <v>0</v>
      </c>
      <c r="H61" s="27">
        <f>'[24]เย็น '!H61+'[24]เช้า '!H61+[24]บ่าย!H61</f>
        <v>0</v>
      </c>
      <c r="I61" s="27">
        <f>'[24]เย็น '!I61+'[24]เช้า '!I61+[24]บ่าย!I61</f>
        <v>0</v>
      </c>
      <c r="J61" s="27">
        <f t="shared" si="0"/>
        <v>0</v>
      </c>
      <c r="K61" s="27">
        <f>'[24]เย็น '!J61+'[24]เช้า '!J61+[24]บ่าย!J61</f>
        <v>0</v>
      </c>
      <c r="L61" s="27">
        <f>'[24]เย็น '!K61+'[24]เช้า '!K61+[24]บ่าย!K61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ht="22.2" customHeight="1" x14ac:dyDescent="0.25">
      <c r="B62" s="21">
        <v>1111080</v>
      </c>
      <c r="C62" s="26" t="s">
        <v>28</v>
      </c>
      <c r="D62" s="27">
        <f>'[24]เย็น '!D62+'[24]เช้า '!D62+[24]บ่าย!D62</f>
        <v>0</v>
      </c>
      <c r="E62" s="27">
        <f>'[24]เย็น '!E62+'[24]เช้า '!E62+[24]บ่าย!E62</f>
        <v>0</v>
      </c>
      <c r="F62" s="27">
        <f>'[24]เย็น '!F62+'[24]เช้า '!F62+[24]บ่าย!F62</f>
        <v>0</v>
      </c>
      <c r="G62" s="27">
        <f>'[24]เย็น '!G62+'[24]เช้า '!G62+[24]บ่าย!G62</f>
        <v>0</v>
      </c>
      <c r="H62" s="27">
        <f>'[24]เย็น '!H62+'[24]เช้า '!H62+[24]บ่าย!H62</f>
        <v>0</v>
      </c>
      <c r="I62" s="27">
        <f>'[24]เย็น '!I62+'[24]เช้า '!I62+[24]บ่าย!I62</f>
        <v>0</v>
      </c>
      <c r="J62" s="27">
        <f t="shared" si="0"/>
        <v>0</v>
      </c>
      <c r="K62" s="27">
        <f>'[24]เย็น '!J62+'[24]เช้า '!J62+[24]บ่าย!J62</f>
        <v>0</v>
      </c>
      <c r="L62" s="27">
        <f>'[24]เย็น '!K62+'[24]เช้า '!K62+[24]บ่าย!K62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ht="22.2" customHeight="1" x14ac:dyDescent="0.25">
      <c r="B63" s="21">
        <v>1111081</v>
      </c>
      <c r="C63" s="26" t="s">
        <v>29</v>
      </c>
      <c r="D63" s="27">
        <f>'[24]เย็น '!D63+'[24]เช้า '!D63+[24]บ่าย!D63</f>
        <v>0</v>
      </c>
      <c r="E63" s="27">
        <f>'[24]เย็น '!E63+'[24]เช้า '!E63+[24]บ่าย!E63</f>
        <v>0</v>
      </c>
      <c r="F63" s="27">
        <f>'[24]เย็น '!F63+'[24]เช้า '!F63+[24]บ่าย!F63</f>
        <v>0</v>
      </c>
      <c r="G63" s="27">
        <f>'[24]เย็น '!G63+'[24]เช้า '!G63+[24]บ่าย!G63</f>
        <v>0</v>
      </c>
      <c r="H63" s="27">
        <f>'[24]เย็น '!H63+'[24]เช้า '!H63+[24]บ่าย!H63</f>
        <v>0</v>
      </c>
      <c r="I63" s="27">
        <f>'[24]เย็น '!I63+'[24]เช้า '!I63+[24]บ่าย!I63</f>
        <v>0</v>
      </c>
      <c r="J63" s="27">
        <f t="shared" si="0"/>
        <v>0</v>
      </c>
      <c r="K63" s="27">
        <f>'[24]เย็น '!J63+'[24]เช้า '!J63+[24]บ่าย!J63</f>
        <v>0</v>
      </c>
      <c r="L63" s="27">
        <f>'[24]เย็น '!K63+'[24]เช้า '!K63+[24]บ่าย!K63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ht="22.2" customHeight="1" x14ac:dyDescent="0.25">
      <c r="B64" s="21">
        <v>1111082</v>
      </c>
      <c r="C64" s="26" t="s">
        <v>30</v>
      </c>
      <c r="D64" s="27">
        <f>'[24]เย็น '!D64+'[24]เช้า '!D64+[24]บ่าย!D64</f>
        <v>0</v>
      </c>
      <c r="E64" s="27">
        <f>'[24]เย็น '!E64+'[24]เช้า '!E64+[24]บ่าย!E64</f>
        <v>0</v>
      </c>
      <c r="F64" s="27">
        <f>'[24]เย็น '!F64+'[24]เช้า '!F64+[24]บ่าย!F64</f>
        <v>0</v>
      </c>
      <c r="G64" s="27">
        <f>'[24]เย็น '!G64+'[24]เช้า '!G64+[24]บ่าย!G64</f>
        <v>0</v>
      </c>
      <c r="H64" s="27">
        <f>'[24]เย็น '!H64+'[24]เช้า '!H64+[24]บ่าย!H64</f>
        <v>0</v>
      </c>
      <c r="I64" s="27">
        <f>'[24]เย็น '!I64+'[24]เช้า '!I64+[24]บ่าย!I64</f>
        <v>0</v>
      </c>
      <c r="J64" s="27">
        <f t="shared" si="0"/>
        <v>0</v>
      </c>
      <c r="K64" s="27">
        <f>'[24]เย็น '!J64+'[24]เช้า '!J64+[24]บ่าย!J64</f>
        <v>0</v>
      </c>
      <c r="L64" s="27">
        <f>'[24]เย็น '!K64+'[24]เช้า '!K64+[24]บ่าย!K64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ht="22.2" customHeight="1" x14ac:dyDescent="0.35">
      <c r="B65" s="21">
        <v>1111083</v>
      </c>
      <c r="C65" s="26" t="s">
        <v>31</v>
      </c>
      <c r="D65" s="27">
        <f>'[24]เย็น '!D65+'[24]เช้า '!D65+[24]บ่าย!D65</f>
        <v>0</v>
      </c>
      <c r="E65" s="27">
        <f>'[24]เย็น '!E65+'[24]เช้า '!E65+[24]บ่าย!E65</f>
        <v>0</v>
      </c>
      <c r="F65" s="27">
        <f>'[24]เย็น '!F65+'[24]เช้า '!F65+[24]บ่าย!F65</f>
        <v>0</v>
      </c>
      <c r="G65" s="27">
        <f>'[24]เย็น '!G65+'[24]เช้า '!G65+[24]บ่าย!G65</f>
        <v>0</v>
      </c>
      <c r="H65" s="27">
        <f>'[24]เย็น '!H65+'[24]เช้า '!H65+[24]บ่าย!H65</f>
        <v>0</v>
      </c>
      <c r="I65" s="27">
        <f>'[24]เย็น '!I65+'[24]เช้า '!I65+[24]บ่าย!I65</f>
        <v>0</v>
      </c>
      <c r="J65" s="27">
        <f t="shared" si="0"/>
        <v>0</v>
      </c>
      <c r="K65" s="27">
        <f>'[24]เย็น '!J65+'[24]เช้า '!J65+[24]บ่าย!J65</f>
        <v>0</v>
      </c>
      <c r="L65" s="27">
        <f>'[24]เย็น '!K65+'[24]เช้า '!K65+[24]บ่าย!K65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[24]บ่าย!D66+'[24]เช้า '!D66+'[24]เย็น '!D66</f>
        <v>0</v>
      </c>
      <c r="E66" s="27">
        <f>[24]บ่าย!E66+'[24]เช้า '!E66+'[24]เย็น '!E66</f>
        <v>0</v>
      </c>
      <c r="F66" s="27">
        <f>[24]บ่าย!F66+'[24]เช้า '!F66+'[24]เย็น '!F66</f>
        <v>0</v>
      </c>
      <c r="G66" s="27">
        <f>[24]บ่าย!G66+'[24]เช้า '!G66+'[24]เย็น '!G66</f>
        <v>0</v>
      </c>
      <c r="H66" s="27">
        <f>[24]บ่าย!H66+'[24]เช้า '!H66+'[24]เย็น '!H66</f>
        <v>0</v>
      </c>
      <c r="I66" s="27">
        <f>[24]บ่าย!I66+'[24]เช้า '!I66+'[24]เย็น '!I66</f>
        <v>0</v>
      </c>
      <c r="J66" s="27">
        <f t="shared" si="0"/>
        <v>0</v>
      </c>
      <c r="K66" s="27">
        <f>[24]บ่าย!J66+'[24]เช้า '!J66+'[24]เย็น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'[24]เย็น '!D69+'[24]เช้า '!D69+[24]บ่าย!D69</f>
        <v>12</v>
      </c>
      <c r="E69" s="27">
        <f>'[24]เย็น '!E69+'[24]เช้า '!E69+[24]บ่าย!E69</f>
        <v>8</v>
      </c>
      <c r="F69" s="27">
        <f>'[24]เย็น '!F69+'[24]เช้า '!F69+[24]บ่าย!F69</f>
        <v>8</v>
      </c>
      <c r="G69" s="27">
        <f>'[24]เย็น '!G69+'[24]เช้า '!G69+[24]บ่าย!G69</f>
        <v>9</v>
      </c>
      <c r="H69" s="27">
        <f>'[24]เย็น '!H69+'[24]เช้า '!H69+[24]บ่าย!H69</f>
        <v>0</v>
      </c>
      <c r="I69" s="27">
        <f>'[24]เย็น '!I69+'[24]เช้า '!I69+[24]บ่าย!I69</f>
        <v>0</v>
      </c>
      <c r="J69" s="27">
        <f t="shared" si="0"/>
        <v>9</v>
      </c>
      <c r="K69" s="27">
        <f>'[24]เย็น '!J69+'[24]เช้า '!J69+[24]บ่าย!J69</f>
        <v>0</v>
      </c>
      <c r="L69" s="27">
        <f>'[24]เย็น '!K69+'[24]เช้า '!K69+[24]บ่าย!K69</f>
        <v>4</v>
      </c>
      <c r="M69" s="28">
        <f t="shared" si="1"/>
        <v>41</v>
      </c>
      <c r="N69" s="21">
        <v>19</v>
      </c>
      <c r="O69" s="21">
        <v>9</v>
      </c>
      <c r="P69" s="21"/>
      <c r="Q69" s="21">
        <v>17</v>
      </c>
      <c r="R69" s="29">
        <f t="shared" ref="R69:R88" si="3">(N69+O69+P69+Q69)-M69</f>
        <v>4</v>
      </c>
    </row>
    <row r="70" spans="2:21" x14ac:dyDescent="0.25">
      <c r="B70" s="21">
        <v>1111023</v>
      </c>
      <c r="C70" s="37" t="s">
        <v>113</v>
      </c>
      <c r="D70" s="27">
        <f>'[24]เย็น '!D70+'[24]เช้า '!D70+[24]บ่าย!D70</f>
        <v>0</v>
      </c>
      <c r="E70" s="27">
        <f>'[24]เย็น '!E70+'[24]เช้า '!E70+[24]บ่าย!E70</f>
        <v>0</v>
      </c>
      <c r="F70" s="27">
        <f>'[24]เย็น '!F70+'[24]เช้า '!F70+[24]บ่าย!F70</f>
        <v>0</v>
      </c>
      <c r="G70" s="27">
        <f>'[24]เย็น '!G70+'[24]เช้า '!G70+[24]บ่าย!G70</f>
        <v>0</v>
      </c>
      <c r="H70" s="27">
        <f>'[24]เย็น '!H70+'[24]เช้า '!H70+[24]บ่าย!H70</f>
        <v>0</v>
      </c>
      <c r="I70" s="27">
        <f>'[24]เย็น '!I70+'[24]เช้า '!I70+[24]บ่าย!I70</f>
        <v>0</v>
      </c>
      <c r="J70" s="27">
        <f t="shared" si="0"/>
        <v>0</v>
      </c>
      <c r="K70" s="27">
        <f>'[24]เย็น '!J70+'[24]เช้า '!J70+[24]บ่าย!J70</f>
        <v>0</v>
      </c>
      <c r="L70" s="27">
        <f>'[24]เย็น '!K70+'[24]เช้า '!K70+[24]บ่าย!K70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'[24]เย็น '!D71+'[24]เช้า '!D71+[24]บ่าย!D71</f>
        <v>0</v>
      </c>
      <c r="E71" s="27">
        <f>'[24]เย็น '!E71+'[24]เช้า '!E71+[24]บ่าย!E71</f>
        <v>0</v>
      </c>
      <c r="F71" s="27">
        <f>'[24]เย็น '!F71+'[24]เช้า '!F71+[24]บ่าย!F71</f>
        <v>0</v>
      </c>
      <c r="G71" s="27">
        <f>'[24]เย็น '!G71+'[24]เช้า '!G71+[24]บ่าย!G71</f>
        <v>0</v>
      </c>
      <c r="H71" s="27">
        <f>'[24]เย็น '!H71+'[24]เช้า '!H71+[24]บ่าย!H71</f>
        <v>0</v>
      </c>
      <c r="I71" s="27">
        <f>'[24]เย็น '!I71+'[24]เช้า '!I71+[24]บ่าย!I71</f>
        <v>0</v>
      </c>
      <c r="J71" s="27">
        <f t="shared" si="0"/>
        <v>0</v>
      </c>
      <c r="K71" s="27">
        <f>'[24]เย็น '!J71+'[24]เช้า '!J71+[24]บ่าย!J71</f>
        <v>0</v>
      </c>
      <c r="L71" s="27">
        <f>'[24]เย็น '!K71+'[24]เช้า '!K71+[24]บ่าย!K71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'[24]เย็น '!D72+'[24]เช้า '!D72+[24]บ่าย!D72</f>
        <v>0</v>
      </c>
      <c r="E72" s="27">
        <f>'[24]เย็น '!E72+'[24]เช้า '!E72+[24]บ่าย!E72</f>
        <v>0</v>
      </c>
      <c r="F72" s="27">
        <f>'[24]เย็น '!F72+'[24]เช้า '!F72+[24]บ่าย!F72</f>
        <v>0</v>
      </c>
      <c r="G72" s="27">
        <f>'[24]เย็น '!G72+'[24]เช้า '!G72+[24]บ่าย!G72</f>
        <v>0</v>
      </c>
      <c r="H72" s="27">
        <f>'[24]เย็น '!H72+'[24]เช้า '!H72+[24]บ่าย!H72</f>
        <v>0</v>
      </c>
      <c r="I72" s="27">
        <f>'[24]เย็น '!I72+'[24]เช้า '!I72+[24]บ่าย!I72</f>
        <v>0</v>
      </c>
      <c r="J72" s="27">
        <f t="shared" ref="J72:J135" si="4">+G72+H72+I72</f>
        <v>0</v>
      </c>
      <c r="K72" s="27">
        <f>'[24]เย็น '!J72+'[24]เช้า '!J72+[24]บ่าย!J72</f>
        <v>0</v>
      </c>
      <c r="L72" s="27">
        <f>'[24]เย็น '!K72+'[24]เช้า '!K72+[24]บ่าย!K72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'[24]เย็น '!D73+'[24]เช้า '!D73+[24]บ่าย!D73</f>
        <v>0</v>
      </c>
      <c r="E73" s="27">
        <f>'[24]เย็น '!E73+'[24]เช้า '!E73+[24]บ่าย!E73</f>
        <v>0</v>
      </c>
      <c r="F73" s="27">
        <f>'[24]เย็น '!F73+'[24]เช้า '!F73+[24]บ่าย!F73</f>
        <v>0</v>
      </c>
      <c r="G73" s="27">
        <f>'[24]เย็น '!G73+'[24]เช้า '!G73+[24]บ่าย!G73</f>
        <v>0</v>
      </c>
      <c r="H73" s="27">
        <f>'[24]เย็น '!H73+'[24]เช้า '!H73+[24]บ่าย!H73</f>
        <v>0</v>
      </c>
      <c r="I73" s="27">
        <f>'[24]เย็น '!I73+'[24]เช้า '!I73+[24]บ่าย!I73</f>
        <v>0</v>
      </c>
      <c r="J73" s="27">
        <f t="shared" si="4"/>
        <v>0</v>
      </c>
      <c r="K73" s="27">
        <f>'[24]เย็น '!J73+'[24]เช้า '!J73+[24]บ่าย!J73</f>
        <v>0</v>
      </c>
      <c r="L73" s="27">
        <f>'[24]เย็น '!K73+'[24]เช้า '!K73+[24]บ่าย!K73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'[24]เย็น '!D74+'[24]เช้า '!D74+[24]บ่าย!D74</f>
        <v>0</v>
      </c>
      <c r="E74" s="27">
        <f>'[24]เย็น '!E74+'[24]เช้า '!E74+[24]บ่าย!E74</f>
        <v>0</v>
      </c>
      <c r="F74" s="27">
        <f>'[24]เย็น '!F74+'[24]เช้า '!F74+[24]บ่าย!F74</f>
        <v>0</v>
      </c>
      <c r="G74" s="27">
        <f>'[24]เย็น '!G74+'[24]เช้า '!G74+[24]บ่าย!G74</f>
        <v>0</v>
      </c>
      <c r="H74" s="27">
        <f>'[24]เย็น '!H74+'[24]เช้า '!H74+[24]บ่าย!H74</f>
        <v>0</v>
      </c>
      <c r="I74" s="27">
        <f>'[24]เย็น '!I74+'[24]เช้า '!I74+[24]บ่าย!I74</f>
        <v>0</v>
      </c>
      <c r="J74" s="27">
        <f t="shared" si="4"/>
        <v>0</v>
      </c>
      <c r="K74" s="27">
        <f>'[24]เย็น '!J74+'[24]เช้า '!J74+[24]บ่าย!J74</f>
        <v>0</v>
      </c>
      <c r="L74" s="27">
        <f>'[24]เย็น '!K74+'[24]เช้า '!K74+[24]บ่าย!K74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'[24]เย็น '!D75+'[24]เช้า '!D75+[24]บ่าย!D75</f>
        <v>0</v>
      </c>
      <c r="E75" s="27">
        <f>'[24]เย็น '!E75+'[24]เช้า '!E75+[24]บ่าย!E75</f>
        <v>0</v>
      </c>
      <c r="F75" s="27">
        <f>'[24]เย็น '!F75+'[24]เช้า '!F75+[24]บ่าย!F75</f>
        <v>0</v>
      </c>
      <c r="G75" s="27">
        <f>'[24]เย็น '!G75+'[24]เช้า '!G75+[24]บ่าย!G75</f>
        <v>0</v>
      </c>
      <c r="H75" s="27">
        <f>'[24]เย็น '!H75+'[24]เช้า '!H75+[24]บ่าย!H75</f>
        <v>0</v>
      </c>
      <c r="I75" s="27">
        <f>'[24]เย็น '!I75+'[24]เช้า '!I75+[24]บ่าย!I75</f>
        <v>0</v>
      </c>
      <c r="J75" s="27">
        <f t="shared" si="4"/>
        <v>0</v>
      </c>
      <c r="K75" s="27">
        <f>'[24]เย็น '!J75+'[24]เช้า '!J75+[24]บ่าย!J75</f>
        <v>0</v>
      </c>
      <c r="L75" s="27">
        <f>'[24]เย็น '!K75+'[24]เช้า '!K75+[24]บ่าย!K75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'[24]เย็น '!D76+'[24]เช้า '!D76+[24]บ่าย!D76</f>
        <v>0</v>
      </c>
      <c r="E76" s="27">
        <f>'[24]เย็น '!E76+'[24]เช้า '!E76+[24]บ่าย!E76</f>
        <v>0</v>
      </c>
      <c r="F76" s="27">
        <f>'[24]เย็น '!F76+'[24]เช้า '!F76+[24]บ่าย!F76</f>
        <v>0</v>
      </c>
      <c r="G76" s="27">
        <f>'[24]เย็น '!G76+'[24]เช้า '!G76+[24]บ่าย!G76</f>
        <v>0</v>
      </c>
      <c r="H76" s="27">
        <f>'[24]เย็น '!H76+'[24]เช้า '!H76+[24]บ่าย!H76</f>
        <v>0</v>
      </c>
      <c r="I76" s="27">
        <f>'[24]เย็น '!I76+'[24]เช้า '!I76+[24]บ่าย!I76</f>
        <v>0</v>
      </c>
      <c r="J76" s="27">
        <f t="shared" si="4"/>
        <v>0</v>
      </c>
      <c r="K76" s="27">
        <f>'[24]เย็น '!J76+'[24]เช้า '!J76+[24]บ่าย!J76</f>
        <v>0</v>
      </c>
      <c r="L76" s="27">
        <f>'[24]เย็น '!K76+'[24]เช้า '!K76+[24]บ่าย!K76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'[24]เย็น '!D79+'[24]เช้า '!D79+[24]บ่าย!D79</f>
        <v>0</v>
      </c>
      <c r="E79" s="27">
        <f>'[24]เย็น '!E79+'[24]เช้า '!E79+[24]บ่าย!E79</f>
        <v>0</v>
      </c>
      <c r="F79" s="27">
        <f>'[24]เย็น '!F79+'[24]เช้า '!F79+[24]บ่าย!F79</f>
        <v>0</v>
      </c>
      <c r="G79" s="27">
        <f>'[24]เย็น '!G79+'[24]เช้า '!G79+[24]บ่าย!G79</f>
        <v>0</v>
      </c>
      <c r="H79" s="27">
        <f>'[24]เย็น '!H79+'[24]เช้า '!H79+[24]บ่าย!H79</f>
        <v>0</v>
      </c>
      <c r="I79" s="27">
        <f>'[24]เย็น '!I79+'[24]เช้า '!I79+[24]บ่าย!I79</f>
        <v>0</v>
      </c>
      <c r="J79" s="27">
        <f t="shared" si="4"/>
        <v>0</v>
      </c>
      <c r="K79" s="27">
        <f>'[24]เย็น '!J79+'[24]เช้า '!J79+[24]บ่าย!J79</f>
        <v>0</v>
      </c>
      <c r="L79" s="27">
        <f>'[24]เย็น '!K79+'[24]เช้า '!K79+[24]บ่าย!K79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'[24]เย็น '!D80+'[24]เช้า '!D80+[24]บ่าย!D80</f>
        <v>0</v>
      </c>
      <c r="E80" s="27">
        <f>'[24]เย็น '!E80+'[24]เช้า '!E80+[24]บ่าย!E80</f>
        <v>0</v>
      </c>
      <c r="F80" s="27">
        <f>'[24]เย็น '!F80+'[24]เช้า '!F80+[24]บ่าย!F80</f>
        <v>0</v>
      </c>
      <c r="G80" s="27">
        <f>'[24]เย็น '!G80+'[24]เช้า '!G80+[24]บ่าย!G80</f>
        <v>0</v>
      </c>
      <c r="H80" s="27">
        <f>'[24]เย็น '!H80+'[24]เช้า '!H80+[24]บ่าย!H80</f>
        <v>0</v>
      </c>
      <c r="I80" s="27">
        <f>'[24]เย็น '!I80+'[24]เช้า '!I80+[24]บ่าย!I80</f>
        <v>0</v>
      </c>
      <c r="J80" s="27">
        <f t="shared" si="4"/>
        <v>0</v>
      </c>
      <c r="K80" s="27">
        <f>'[24]เย็น '!J80+'[24]เช้า '!J80+[24]บ่าย!J80</f>
        <v>0</v>
      </c>
      <c r="L80" s="27">
        <f>'[24]เย็น '!K80+'[24]เช้า '!K80+[24]บ่าย!K80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'[24]เย็น '!D81+'[24]เช้า '!D81+[24]บ่าย!D81</f>
        <v>0</v>
      </c>
      <c r="E81" s="27">
        <f>'[24]เย็น '!E81+'[24]เช้า '!E81+[24]บ่าย!E81</f>
        <v>0</v>
      </c>
      <c r="F81" s="27">
        <f>'[24]เย็น '!F81+'[24]เช้า '!F81+[24]บ่าย!F81</f>
        <v>0</v>
      </c>
      <c r="G81" s="27">
        <f>'[24]เย็น '!G81+'[24]เช้า '!G81+[24]บ่าย!G81</f>
        <v>0</v>
      </c>
      <c r="H81" s="27">
        <f>'[24]เย็น '!H81+'[24]เช้า '!H81+[24]บ่าย!H81</f>
        <v>0</v>
      </c>
      <c r="I81" s="27">
        <f>'[24]เย็น '!I81+'[24]เช้า '!I81+[24]บ่าย!I81</f>
        <v>0</v>
      </c>
      <c r="J81" s="27">
        <f t="shared" si="4"/>
        <v>0</v>
      </c>
      <c r="K81" s="27">
        <f>'[24]เย็น '!J81+'[24]เช้า '!J81+[24]บ่าย!J81</f>
        <v>0</v>
      </c>
      <c r="L81" s="27">
        <f>'[24]เย็น '!K81+'[24]เช้า '!K81+[24]บ่าย!K81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'[24]เย็น '!D82+'[24]เช้า '!D82+[24]บ่าย!D82</f>
        <v>0</v>
      </c>
      <c r="E82" s="27">
        <f>'[24]เย็น '!E82+'[24]เช้า '!E82+[24]บ่าย!E82</f>
        <v>0</v>
      </c>
      <c r="F82" s="27">
        <f>'[24]เย็น '!F82+'[24]เช้า '!F82+[24]บ่าย!F82</f>
        <v>0</v>
      </c>
      <c r="G82" s="27">
        <f>'[24]เย็น '!G82+'[24]เช้า '!G82+[24]บ่าย!G82</f>
        <v>0</v>
      </c>
      <c r="H82" s="27">
        <f>'[24]เย็น '!H82+'[24]เช้า '!H82+[24]บ่าย!H82</f>
        <v>0</v>
      </c>
      <c r="I82" s="27">
        <f>'[24]เย็น '!I82+'[24]เช้า '!I82+[24]บ่าย!I82</f>
        <v>0</v>
      </c>
      <c r="J82" s="27">
        <f t="shared" si="4"/>
        <v>0</v>
      </c>
      <c r="K82" s="27">
        <f>'[24]เย็น '!J82+'[24]เช้า '!J82+[24]บ่าย!J82</f>
        <v>0</v>
      </c>
      <c r="L82" s="27">
        <f>'[24]เย็น '!K82+'[24]เช้า '!K82+[24]บ่าย!K82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'[24]เย็น '!D83+'[24]เช้า '!D83+[24]บ่าย!D83</f>
        <v>0</v>
      </c>
      <c r="E83" s="27">
        <f>'[24]เย็น '!E83+'[24]เช้า '!E83+[24]บ่าย!E83</f>
        <v>0</v>
      </c>
      <c r="F83" s="27">
        <f>'[24]เย็น '!F83+'[24]เช้า '!F83+[24]บ่าย!F83</f>
        <v>0</v>
      </c>
      <c r="G83" s="27">
        <f>'[24]เย็น '!G83+'[24]เช้า '!G83+[24]บ่าย!G83</f>
        <v>0</v>
      </c>
      <c r="H83" s="27">
        <f>'[24]เย็น '!H83+'[24]เช้า '!H83+[24]บ่าย!H83</f>
        <v>0</v>
      </c>
      <c r="I83" s="27">
        <f>'[24]เย็น '!I83+'[24]เช้า '!I83+[24]บ่าย!I83</f>
        <v>0</v>
      </c>
      <c r="J83" s="27">
        <f t="shared" si="4"/>
        <v>0</v>
      </c>
      <c r="K83" s="27">
        <f>'[24]เย็น '!J83+'[24]เช้า '!J83+[24]บ่าย!J83</f>
        <v>0</v>
      </c>
      <c r="L83" s="27">
        <f>'[24]เย็น '!K83+'[24]เช้า '!K83+[24]บ่าย!K83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'[24]เย็น '!D84+'[24]เช้า '!D84+[24]บ่าย!D84</f>
        <v>0</v>
      </c>
      <c r="E84" s="27">
        <f>'[24]เย็น '!E84+'[24]เช้า '!E84+[24]บ่าย!E84</f>
        <v>0</v>
      </c>
      <c r="F84" s="27">
        <f>'[24]เย็น '!F84+'[24]เช้า '!F84+[24]บ่าย!F84</f>
        <v>0</v>
      </c>
      <c r="G84" s="27">
        <f>'[24]เย็น '!G84+'[24]เช้า '!G84+[24]บ่าย!G84</f>
        <v>0</v>
      </c>
      <c r="H84" s="27">
        <f>'[24]เย็น '!H84+'[24]เช้า '!H84+[24]บ่าย!H84</f>
        <v>0</v>
      </c>
      <c r="I84" s="27">
        <f>'[24]เย็น '!I84+'[24]เช้า '!I84+[24]บ่าย!I84</f>
        <v>0</v>
      </c>
      <c r="J84" s="27">
        <f t="shared" si="4"/>
        <v>0</v>
      </c>
      <c r="K84" s="27">
        <f>'[24]เย็น '!J84+'[24]เช้า '!J84+[24]บ่าย!J84</f>
        <v>0</v>
      </c>
      <c r="L84" s="27">
        <f>'[24]เย็น '!K84+'[24]เช้า '!K84+[24]บ่าย!K84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'[24]เย็น '!D85+'[24]เช้า '!D85+[24]บ่าย!D85</f>
        <v>0</v>
      </c>
      <c r="E85" s="27">
        <f>'[24]เย็น '!E85+'[24]เช้า '!E85+[24]บ่าย!E85</f>
        <v>0</v>
      </c>
      <c r="F85" s="27">
        <f>'[24]เย็น '!F85+'[24]เช้า '!F85+[24]บ่าย!F85</f>
        <v>0</v>
      </c>
      <c r="G85" s="27">
        <f>'[24]เย็น '!G85+'[24]เช้า '!G85+[24]บ่าย!G85</f>
        <v>0</v>
      </c>
      <c r="H85" s="27">
        <f>'[24]เย็น '!H85+'[24]เช้า '!H85+[24]บ่าย!H85</f>
        <v>0</v>
      </c>
      <c r="I85" s="27">
        <f>'[24]เย็น '!I85+'[24]เช้า '!I85+[24]บ่าย!I85</f>
        <v>0</v>
      </c>
      <c r="J85" s="27">
        <f t="shared" si="4"/>
        <v>0</v>
      </c>
      <c r="K85" s="27">
        <f>'[24]เย็น '!J85+'[24]เช้า '!J85+[24]บ่าย!J85</f>
        <v>0</v>
      </c>
      <c r="L85" s="27">
        <f>'[24]เย็น '!K85+'[24]เช้า '!K85+[24]บ่าย!K85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'[24]เย็น '!D86+'[24]เช้า '!D86+[24]บ่าย!D86</f>
        <v>0</v>
      </c>
      <c r="E86" s="27">
        <f>'[24]เย็น '!E86+'[24]เช้า '!E86+[24]บ่าย!E86</f>
        <v>0</v>
      </c>
      <c r="F86" s="27">
        <f>'[24]เย็น '!F86+'[24]เช้า '!F86+[24]บ่าย!F86</f>
        <v>0</v>
      </c>
      <c r="G86" s="27">
        <f>'[24]เย็น '!G86+'[24]เช้า '!G86+[24]บ่าย!G86</f>
        <v>0</v>
      </c>
      <c r="H86" s="27">
        <f>'[24]เย็น '!H86+'[24]เช้า '!H86+[24]บ่าย!H86</f>
        <v>0</v>
      </c>
      <c r="I86" s="27">
        <f>'[24]เย็น '!I86+'[24]เช้า '!I86+[24]บ่าย!I86</f>
        <v>0</v>
      </c>
      <c r="J86" s="27">
        <f t="shared" si="4"/>
        <v>0</v>
      </c>
      <c r="K86" s="27">
        <f>'[24]เย็น '!J86+'[24]เช้า '!J86+[24]บ่าย!J86</f>
        <v>0</v>
      </c>
      <c r="L86" s="27">
        <f>'[24]เย็น '!K86+'[24]เช้า '!K86+[24]บ่าย!K86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'[24]เย็น '!D87+'[24]เช้า '!D87+[24]บ่าย!D87</f>
        <v>0</v>
      </c>
      <c r="E87" s="27">
        <f>'[24]เย็น '!E87+'[24]เช้า '!E87+[24]บ่าย!E87</f>
        <v>0</v>
      </c>
      <c r="F87" s="27">
        <f>'[24]เย็น '!F87+'[24]เช้า '!F87+[24]บ่าย!F87</f>
        <v>0</v>
      </c>
      <c r="G87" s="27">
        <f>'[24]เย็น '!G87+'[24]เช้า '!G87+[24]บ่าย!G87</f>
        <v>21</v>
      </c>
      <c r="H87" s="27">
        <f>'[24]เย็น '!H87+'[24]เช้า '!H87+[24]บ่าย!H87</f>
        <v>0</v>
      </c>
      <c r="I87" s="27">
        <f>'[24]เย็น '!I87+'[24]เช้า '!I87+[24]บ่าย!I87</f>
        <v>0</v>
      </c>
      <c r="J87" s="27">
        <f t="shared" si="4"/>
        <v>21</v>
      </c>
      <c r="K87" s="27">
        <f>'[24]เย็น '!J87+'[24]เช้า '!J87+[24]บ่าย!J87</f>
        <v>0</v>
      </c>
      <c r="L87" s="27">
        <f>'[24]เย็น '!K87+'[24]เช้า '!K87+[24]บ่าย!K87</f>
        <v>0</v>
      </c>
      <c r="M87" s="28">
        <f t="shared" si="5"/>
        <v>21</v>
      </c>
      <c r="N87" s="21">
        <v>20</v>
      </c>
      <c r="O87" s="21">
        <v>1</v>
      </c>
      <c r="P87" s="21"/>
      <c r="Q87" s="21">
        <v>20</v>
      </c>
      <c r="R87" s="29">
        <f t="shared" si="6"/>
        <v>20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'[24]เย็น '!D90+'[24]เช้า '!D90+[24]บ่าย!D90</f>
        <v>21</v>
      </c>
      <c r="E90" s="27">
        <f>'[24]เย็น '!E90+'[24]เช้า '!E90+[24]บ่าย!E90</f>
        <v>1</v>
      </c>
      <c r="F90" s="27">
        <f>'[24]เย็น '!F90+'[24]เช้า '!F90+[24]บ่าย!F90</f>
        <v>8</v>
      </c>
      <c r="G90" s="27">
        <f>'[24]เย็น '!G90+'[24]เช้า '!G90+[24]บ่าย!G90</f>
        <v>11</v>
      </c>
      <c r="H90" s="27">
        <f>'[24]เย็น '!H90+'[24]เช้า '!H90+[24]บ่าย!H90</f>
        <v>0</v>
      </c>
      <c r="I90" s="27">
        <f>'[24]เย็น '!I90+'[24]เช้า '!I90+[24]บ่าย!I90</f>
        <v>0</v>
      </c>
      <c r="J90" s="27">
        <f t="shared" si="4"/>
        <v>11</v>
      </c>
      <c r="K90" s="27">
        <f>'[24]เย็น '!J90+'[24]เช้า '!J90+[24]บ่าย!J90</f>
        <v>0</v>
      </c>
      <c r="L90" s="27">
        <f>'[24]เย็น '!K90+'[24]เช้า '!K90+[24]บ่าย!K90</f>
        <v>3</v>
      </c>
      <c r="M90" s="28">
        <f t="shared" si="5"/>
        <v>44</v>
      </c>
      <c r="N90" s="21">
        <v>3</v>
      </c>
      <c r="O90" s="21">
        <v>46</v>
      </c>
      <c r="P90" s="21"/>
      <c r="Q90" s="21">
        <v>13</v>
      </c>
      <c r="R90" s="29">
        <f t="shared" ref="R90:R99" si="7">(N90+O90+P90+Q90)-M90</f>
        <v>18</v>
      </c>
    </row>
    <row r="91" spans="2:18" x14ac:dyDescent="0.25">
      <c r="B91" s="21">
        <v>1112011</v>
      </c>
      <c r="C91" s="37" t="s">
        <v>131</v>
      </c>
      <c r="D91" s="27">
        <f>'[24]เย็น '!D91+'[24]เช้า '!D91+[24]บ่าย!D91</f>
        <v>38</v>
      </c>
      <c r="E91" s="27">
        <f>'[24]เย็น '!E91+'[24]เช้า '!E91+[24]บ่าย!E91</f>
        <v>2</v>
      </c>
      <c r="F91" s="27">
        <f>'[24]เย็น '!F91+'[24]เช้า '!F91+[24]บ่าย!F91</f>
        <v>8</v>
      </c>
      <c r="G91" s="27">
        <f>'[24]เย็น '!G91+'[24]เช้า '!G91+[24]บ่าย!G91</f>
        <v>11</v>
      </c>
      <c r="H91" s="27">
        <f>'[24]เย็น '!H91+'[24]เช้า '!H91+[24]บ่าย!H91</f>
        <v>0</v>
      </c>
      <c r="I91" s="27">
        <f>'[24]เย็น '!I91+'[24]เช้า '!I91+[24]บ่าย!I91</f>
        <v>0</v>
      </c>
      <c r="J91" s="27">
        <f t="shared" si="4"/>
        <v>11</v>
      </c>
      <c r="K91" s="27">
        <f>'[24]เย็น '!J91+'[24]เช้า '!J91+[24]บ่าย!J91</f>
        <v>0</v>
      </c>
      <c r="L91" s="27">
        <f>'[24]เย็น '!K91+'[24]เช้า '!K91+[24]บ่าย!K91</f>
        <v>5</v>
      </c>
      <c r="M91" s="28">
        <f t="shared" si="5"/>
        <v>64</v>
      </c>
      <c r="N91" s="21">
        <v>23</v>
      </c>
      <c r="O91" s="21">
        <v>33</v>
      </c>
      <c r="P91" s="21"/>
      <c r="Q91" s="21">
        <v>11</v>
      </c>
      <c r="R91" s="29">
        <f t="shared" si="7"/>
        <v>3</v>
      </c>
    </row>
    <row r="92" spans="2:18" x14ac:dyDescent="0.25">
      <c r="B92" s="21">
        <v>1112003</v>
      </c>
      <c r="C92" s="37" t="s">
        <v>132</v>
      </c>
      <c r="D92" s="27">
        <f>'[24]เย็น '!D92+'[24]เช้า '!D92+[24]บ่าย!D92</f>
        <v>15</v>
      </c>
      <c r="E92" s="27">
        <f>'[24]เย็น '!E92+'[24]เช้า '!E92+[24]บ่าย!E92</f>
        <v>1</v>
      </c>
      <c r="F92" s="27">
        <f>'[24]เย็น '!F92+'[24]เช้า '!F92+[24]บ่าย!F92</f>
        <v>7</v>
      </c>
      <c r="G92" s="27">
        <f>'[24]เย็น '!G92+'[24]เช้า '!G92+[24]บ่าย!G92</f>
        <v>10</v>
      </c>
      <c r="H92" s="27">
        <f>'[24]เย็น '!H92+'[24]เช้า '!H92+[24]บ่าย!H92</f>
        <v>0</v>
      </c>
      <c r="I92" s="27">
        <f>'[24]เย็น '!I92+'[24]เช้า '!I92+[24]บ่าย!I92</f>
        <v>0</v>
      </c>
      <c r="J92" s="27">
        <f t="shared" si="4"/>
        <v>10</v>
      </c>
      <c r="K92" s="27">
        <f>'[24]เย็น '!J92+'[24]เช้า '!J92+[24]บ่าย!J92</f>
        <v>0</v>
      </c>
      <c r="L92" s="27">
        <f>'[24]เย็น '!K92+'[24]เช้า '!K92+[24]บ่าย!K92</f>
        <v>0</v>
      </c>
      <c r="M92" s="28">
        <f t="shared" si="5"/>
        <v>33</v>
      </c>
      <c r="N92" s="21"/>
      <c r="O92" s="21">
        <v>25</v>
      </c>
      <c r="P92" s="21"/>
      <c r="Q92" s="21">
        <v>11</v>
      </c>
      <c r="R92" s="29">
        <f t="shared" si="7"/>
        <v>3</v>
      </c>
    </row>
    <row r="93" spans="2:18" x14ac:dyDescent="0.25">
      <c r="B93" s="21">
        <v>1112005</v>
      </c>
      <c r="C93" s="37" t="s">
        <v>133</v>
      </c>
      <c r="D93" s="27">
        <f>'[24]เย็น '!D93+'[24]เช้า '!D93+[24]บ่าย!D93</f>
        <v>14</v>
      </c>
      <c r="E93" s="27">
        <f>'[24]เย็น '!E93+'[24]เช้า '!E93+[24]บ่าย!E93</f>
        <v>0</v>
      </c>
      <c r="F93" s="27">
        <f>'[24]เย็น '!F93+'[24]เช้า '!F93+[24]บ่าย!F93</f>
        <v>1</v>
      </c>
      <c r="G93" s="27">
        <f>'[24]เย็น '!G93+'[24]เช้า '!G93+[24]บ่าย!G93</f>
        <v>2</v>
      </c>
      <c r="H93" s="27">
        <f>'[24]เย็น '!H93+'[24]เช้า '!H93+[24]บ่าย!H93</f>
        <v>0</v>
      </c>
      <c r="I93" s="27">
        <f>'[24]เย็น '!I93+'[24]เช้า '!I93+[24]บ่าย!I93</f>
        <v>0</v>
      </c>
      <c r="J93" s="27">
        <f t="shared" si="4"/>
        <v>2</v>
      </c>
      <c r="K93" s="27">
        <f>'[24]เย็น '!J93+'[24]เช้า '!J93+[24]บ่าย!J93</f>
        <v>0</v>
      </c>
      <c r="L93" s="27">
        <f>'[24]เย็น '!K93+'[24]เช้า '!K93+[24]บ่าย!K93</f>
        <v>0</v>
      </c>
      <c r="M93" s="28">
        <f t="shared" si="5"/>
        <v>17</v>
      </c>
      <c r="N93" s="21">
        <v>14</v>
      </c>
      <c r="O93" s="21"/>
      <c r="P93" s="21"/>
      <c r="Q93" s="21">
        <v>13</v>
      </c>
      <c r="R93" s="29">
        <f t="shared" si="7"/>
        <v>10</v>
      </c>
    </row>
    <row r="94" spans="2:18" x14ac:dyDescent="0.25">
      <c r="B94" s="21">
        <v>1112007</v>
      </c>
      <c r="C94" s="37" t="s">
        <v>134</v>
      </c>
      <c r="D94" s="27">
        <f>'[24]เย็น '!D94+'[24]เช้า '!D94+[24]บ่าย!D94</f>
        <v>0</v>
      </c>
      <c r="E94" s="27">
        <f>'[24]เย็น '!E94+'[24]เช้า '!E94+[24]บ่าย!E94</f>
        <v>0</v>
      </c>
      <c r="F94" s="27">
        <f>'[24]เย็น '!F94+'[24]เช้า '!F94+[24]บ่าย!F94</f>
        <v>0</v>
      </c>
      <c r="G94" s="27">
        <f>'[24]เย็น '!G94+'[24]เช้า '!G94+[24]บ่าย!G94</f>
        <v>0</v>
      </c>
      <c r="H94" s="27">
        <f>'[24]เย็น '!H94+'[24]เช้า '!H94+[24]บ่าย!H94</f>
        <v>0</v>
      </c>
      <c r="I94" s="27">
        <f>'[24]เย็น '!I94+'[24]เช้า '!I94+[24]บ่าย!I94</f>
        <v>0</v>
      </c>
      <c r="J94" s="27">
        <f t="shared" si="4"/>
        <v>0</v>
      </c>
      <c r="K94" s="27">
        <f>'[24]เย็น '!J94+'[24]เช้า '!J94+[24]บ่าย!J94</f>
        <v>0</v>
      </c>
      <c r="L94" s="27">
        <f>'[24]เย็น '!K94+'[24]เช้า '!K94+[24]บ่าย!K94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'[24]เย็น '!D95+'[24]เช้า '!D95+[24]บ่าย!D95</f>
        <v>0</v>
      </c>
      <c r="E95" s="27">
        <f>'[24]เย็น '!E95+'[24]เช้า '!E95+[24]บ่าย!E95</f>
        <v>0</v>
      </c>
      <c r="F95" s="27">
        <f>'[24]เย็น '!F95+'[24]เช้า '!F95+[24]บ่าย!F95</f>
        <v>0</v>
      </c>
      <c r="G95" s="27">
        <f>'[24]เย็น '!G95+'[24]เช้า '!G95+[24]บ่าย!G95</f>
        <v>0</v>
      </c>
      <c r="H95" s="27">
        <f>'[24]เย็น '!H95+'[24]เช้า '!H95+[24]บ่าย!H95</f>
        <v>0</v>
      </c>
      <c r="I95" s="27">
        <f>'[24]เย็น '!I95+'[24]เช้า '!I95+[24]บ่าย!I95</f>
        <v>0</v>
      </c>
      <c r="J95" s="27">
        <f t="shared" si="4"/>
        <v>0</v>
      </c>
      <c r="K95" s="27">
        <f>'[24]เย็น '!J95+'[24]เช้า '!J95+[24]บ่าย!J95</f>
        <v>0</v>
      </c>
      <c r="L95" s="27">
        <f>'[24]เย็น '!K95+'[24]เช้า '!K95+[24]บ่าย!K95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'[24]เย็น '!D96+'[24]เช้า '!D96+[24]บ่าย!D96</f>
        <v>16</v>
      </c>
      <c r="E96" s="27">
        <f>'[24]เย็น '!E96+'[24]เช้า '!E96+[24]บ่าย!E96</f>
        <v>0</v>
      </c>
      <c r="F96" s="27">
        <f>'[24]เย็น '!F96+'[24]เช้า '!F96+[24]บ่าย!F96</f>
        <v>6</v>
      </c>
      <c r="G96" s="27">
        <f>'[24]เย็น '!G96+'[24]เช้า '!G96+[24]บ่าย!G96</f>
        <v>8</v>
      </c>
      <c r="H96" s="27">
        <f>'[24]เย็น '!H96+'[24]เช้า '!H96+[24]บ่าย!H96</f>
        <v>0</v>
      </c>
      <c r="I96" s="27">
        <f>'[24]เย็น '!I96+'[24]เช้า '!I96+[24]บ่าย!I96</f>
        <v>0</v>
      </c>
      <c r="J96" s="27">
        <f t="shared" si="4"/>
        <v>8</v>
      </c>
      <c r="K96" s="27">
        <f>'[24]เย็น '!J96+'[24]เช้า '!J96+[24]บ่าย!J96</f>
        <v>0</v>
      </c>
      <c r="L96" s="27">
        <f>'[24]เย็น '!K96+'[24]เช้า '!K96+[24]บ่าย!K96</f>
        <v>0</v>
      </c>
      <c r="M96" s="28">
        <f t="shared" si="5"/>
        <v>30</v>
      </c>
      <c r="N96" s="21"/>
      <c r="O96" s="21">
        <v>48</v>
      </c>
      <c r="P96" s="21"/>
      <c r="Q96" s="21"/>
      <c r="R96" s="29">
        <f t="shared" si="7"/>
        <v>18</v>
      </c>
    </row>
    <row r="97" spans="2:21" x14ac:dyDescent="0.25">
      <c r="B97" s="21">
        <v>1112015</v>
      </c>
      <c r="C97" s="37" t="s">
        <v>137</v>
      </c>
      <c r="D97" s="27">
        <f>'[24]เย็น '!D97+'[24]เช้า '!D97+[24]บ่าย!D97</f>
        <v>1</v>
      </c>
      <c r="E97" s="27">
        <f>'[24]เย็น '!E97+'[24]เช้า '!E97+[24]บ่าย!E97</f>
        <v>0</v>
      </c>
      <c r="F97" s="27">
        <f>'[24]เย็น '!F97+'[24]เช้า '!F97+[24]บ่าย!F97</f>
        <v>6</v>
      </c>
      <c r="G97" s="27">
        <f>'[24]เย็น '!G97+'[24]เช้า '!G97+[24]บ่าย!G97</f>
        <v>6</v>
      </c>
      <c r="H97" s="27">
        <f>'[24]เย็น '!H97+'[24]เช้า '!H97+[24]บ่าย!H97</f>
        <v>0</v>
      </c>
      <c r="I97" s="27">
        <f>'[24]เย็น '!I97+'[24]เช้า '!I97+[24]บ่าย!I97</f>
        <v>0</v>
      </c>
      <c r="J97" s="27">
        <f t="shared" si="4"/>
        <v>6</v>
      </c>
      <c r="K97" s="27">
        <f>'[24]เย็น '!J97+'[24]เช้า '!J97+[24]บ่าย!J97</f>
        <v>0</v>
      </c>
      <c r="L97" s="27">
        <f>'[24]เย็น '!K97+'[24]เช้า '!K97+[24]บ่าย!K97</f>
        <v>0</v>
      </c>
      <c r="M97" s="28">
        <f t="shared" si="5"/>
        <v>13</v>
      </c>
      <c r="N97" s="21"/>
      <c r="O97" s="21">
        <v>1</v>
      </c>
      <c r="P97" s="21"/>
      <c r="Q97" s="21"/>
      <c r="R97" s="29">
        <f t="shared" si="7"/>
        <v>-12</v>
      </c>
    </row>
    <row r="98" spans="2:21" x14ac:dyDescent="0.3">
      <c r="B98" s="21">
        <v>1112013</v>
      </c>
      <c r="C98" s="37" t="s">
        <v>138</v>
      </c>
      <c r="D98" s="27">
        <f>'[24]เย็น '!D98+'[24]เช้า '!D98+[24]บ่าย!D98</f>
        <v>40</v>
      </c>
      <c r="E98" s="27">
        <f>'[24]เย็น '!E98+'[24]เช้า '!E98+[24]บ่าย!E98</f>
        <v>0</v>
      </c>
      <c r="F98" s="27">
        <f>'[24]เย็น '!F98+'[24]เช้า '!F98+[24]บ่าย!F98</f>
        <v>8</v>
      </c>
      <c r="G98" s="27">
        <f>'[24]เย็น '!G98+'[24]เช้า '!G98+[24]บ่าย!G98</f>
        <v>6</v>
      </c>
      <c r="H98" s="27">
        <f>'[24]เย็น '!H98+'[24]เช้า '!H98+[24]บ่าย!H98</f>
        <v>0</v>
      </c>
      <c r="I98" s="27">
        <f>'[24]เย็น '!I98+'[24]เช้า '!I98+[24]บ่าย!I98</f>
        <v>0</v>
      </c>
      <c r="J98" s="27">
        <f t="shared" si="4"/>
        <v>6</v>
      </c>
      <c r="K98" s="27">
        <f>'[24]เย็น '!J98+'[24]เช้า '!J98+[24]บ่าย!J98</f>
        <v>0</v>
      </c>
      <c r="L98" s="27">
        <f>'[24]เย็น '!K98+'[24]เช้า '!K98+[24]บ่าย!K98</f>
        <v>5</v>
      </c>
      <c r="M98" s="28">
        <f t="shared" si="5"/>
        <v>59</v>
      </c>
      <c r="N98" s="21">
        <v>23</v>
      </c>
      <c r="O98" s="21">
        <v>51</v>
      </c>
      <c r="P98" s="21"/>
      <c r="Q98" s="21"/>
      <c r="R98" s="29">
        <f t="shared" si="7"/>
        <v>15</v>
      </c>
      <c r="T98" s="97"/>
      <c r="U98" s="97">
        <f>SUM(R90:R98)</f>
        <v>55</v>
      </c>
    </row>
    <row r="99" spans="2:21" x14ac:dyDescent="0.25">
      <c r="B99" s="21">
        <v>1124043</v>
      </c>
      <c r="C99" s="37" t="s">
        <v>139</v>
      </c>
      <c r="D99" s="27">
        <f>[24]บ่าย!D99+'[24]เช้า '!D99+'[24]เย็น '!D99</f>
        <v>0</v>
      </c>
      <c r="E99" s="27">
        <f>[24]บ่าย!E99+'[24]เช้า '!E99+'[24]เย็น '!E99</f>
        <v>0</v>
      </c>
      <c r="F99" s="27">
        <f>[24]บ่าย!F99+'[24]เช้า '!F99+'[24]เย็น '!F99</f>
        <v>0</v>
      </c>
      <c r="G99" s="27">
        <f>[24]บ่าย!G99+'[24]เช้า '!G99+'[24]เย็น '!G99</f>
        <v>0</v>
      </c>
      <c r="H99" s="27">
        <f>[24]บ่าย!H99+'[24]เช้า '!H99+'[24]เย็น '!H99</f>
        <v>0</v>
      </c>
      <c r="I99" s="27">
        <f>[24]บ่าย!I99+'[24]เช้า '!I99+'[24]เย็น '!I99</f>
        <v>0</v>
      </c>
      <c r="J99" s="27">
        <f t="shared" si="4"/>
        <v>0</v>
      </c>
      <c r="K99" s="27">
        <f>[24]บ่าย!J99+'[24]เช้า '!J99+'[24]เย็น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21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>SUM(R90:R99)</f>
        <v>55</v>
      </c>
    </row>
    <row r="101" spans="2:21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21" x14ac:dyDescent="0.25">
      <c r="B102" s="21">
        <v>1112008</v>
      </c>
      <c r="C102" s="37" t="s">
        <v>130</v>
      </c>
      <c r="D102" s="27">
        <f>[24]บ่าย!D102+'[24]เช้า '!D102+'[24]เย็น '!D102</f>
        <v>0</v>
      </c>
      <c r="E102" s="27">
        <f>[24]บ่าย!E102+'[24]เช้า '!E102+'[24]เย็น '!E102</f>
        <v>1</v>
      </c>
      <c r="F102" s="27">
        <f>[24]บ่าย!F102+'[24]เช้า '!F102+'[24]เย็น '!F102</f>
        <v>1</v>
      </c>
      <c r="G102" s="27">
        <f>[24]บ่าย!G102+'[24]เช้า '!G102+'[24]เย็น '!G102</f>
        <v>1</v>
      </c>
      <c r="H102" s="27">
        <f>[24]บ่าย!H102+'[24]เช้า '!H102+'[24]เย็น '!H102</f>
        <v>0</v>
      </c>
      <c r="I102" s="27">
        <f>[24]บ่าย!I102+'[24]เช้า '!I102+'[24]เย็น '!I102</f>
        <v>0</v>
      </c>
      <c r="J102" s="27">
        <f t="shared" si="4"/>
        <v>1</v>
      </c>
      <c r="K102" s="27">
        <f>[24]บ่าย!J102+'[24]เช้า '!J102+'[24]เย็น '!J102</f>
        <v>0</v>
      </c>
      <c r="L102" s="33"/>
      <c r="M102" s="28">
        <f t="shared" si="5"/>
        <v>3</v>
      </c>
      <c r="N102" s="21"/>
      <c r="O102" s="21">
        <v>9</v>
      </c>
      <c r="P102" s="21"/>
      <c r="Q102" s="21">
        <v>18</v>
      </c>
      <c r="R102" s="29">
        <f t="shared" ref="R102:R111" si="8">(N102+O102+P102+Q102)-M102</f>
        <v>24</v>
      </c>
    </row>
    <row r="103" spans="2:21" x14ac:dyDescent="0.25">
      <c r="B103" s="21">
        <v>1112010</v>
      </c>
      <c r="C103" s="37" t="s">
        <v>131</v>
      </c>
      <c r="D103" s="27">
        <f>[24]บ่าย!D103+'[24]เช้า '!D103+'[24]เย็น '!D103</f>
        <v>3</v>
      </c>
      <c r="E103" s="27">
        <f>[24]บ่าย!E103+'[24]เช้า '!E103+'[24]เย็น '!E103</f>
        <v>0</v>
      </c>
      <c r="F103" s="27">
        <f>[24]บ่าย!F103+'[24]เช้า '!F103+'[24]เย็น '!F103</f>
        <v>1</v>
      </c>
      <c r="G103" s="27">
        <f>[24]บ่าย!G103+'[24]เช้า '!G103+'[24]เย็น '!G103</f>
        <v>1</v>
      </c>
      <c r="H103" s="27">
        <f>[24]บ่าย!H103+'[24]เช้า '!H103+'[24]เย็น '!H103</f>
        <v>0</v>
      </c>
      <c r="I103" s="27">
        <f>[24]บ่าย!I103+'[24]เช้า '!I103+'[24]เย็น '!I103</f>
        <v>0</v>
      </c>
      <c r="J103" s="27">
        <f t="shared" si="4"/>
        <v>1</v>
      </c>
      <c r="K103" s="27">
        <f>[24]บ่าย!J103+'[24]เช้า '!J103+'[24]เย็น '!J103</f>
        <v>0</v>
      </c>
      <c r="L103" s="33"/>
      <c r="M103" s="28">
        <f t="shared" si="5"/>
        <v>5</v>
      </c>
      <c r="N103" s="21"/>
      <c r="O103" s="21">
        <v>12</v>
      </c>
      <c r="P103" s="21"/>
      <c r="Q103" s="21">
        <v>18</v>
      </c>
      <c r="R103" s="29">
        <f t="shared" si="8"/>
        <v>25</v>
      </c>
    </row>
    <row r="104" spans="2:21" x14ac:dyDescent="0.25">
      <c r="B104" s="21">
        <v>1112002</v>
      </c>
      <c r="C104" s="37" t="s">
        <v>132</v>
      </c>
      <c r="D104" s="27">
        <f>[24]บ่าย!D104+'[24]เช้า '!D104+'[24]เย็น '!D104</f>
        <v>0</v>
      </c>
      <c r="E104" s="27">
        <f>[24]บ่าย!E104+'[24]เช้า '!E104+'[24]เย็น '!E104</f>
        <v>0</v>
      </c>
      <c r="F104" s="27">
        <f>[24]บ่าย!F104+'[24]เช้า '!F104+'[24]เย็น '!F104</f>
        <v>1</v>
      </c>
      <c r="G104" s="27">
        <f>[24]บ่าย!G104+'[24]เช้า '!G104+'[24]เย็น '!G104</f>
        <v>1</v>
      </c>
      <c r="H104" s="27">
        <f>[24]บ่าย!H104+'[24]เช้า '!H104+'[24]เย็น '!H104</f>
        <v>0</v>
      </c>
      <c r="I104" s="27">
        <f>[24]บ่าย!I104+'[24]เช้า '!I104+'[24]เย็น '!I104</f>
        <v>0</v>
      </c>
      <c r="J104" s="27">
        <f t="shared" si="4"/>
        <v>1</v>
      </c>
      <c r="K104" s="27">
        <f>[24]บ่าย!J104+'[24]เช้า '!J104+'[24]เย็น '!J104</f>
        <v>0</v>
      </c>
      <c r="L104" s="33"/>
      <c r="M104" s="28">
        <f t="shared" si="5"/>
        <v>2</v>
      </c>
      <c r="N104" s="21"/>
      <c r="O104" s="21">
        <v>3</v>
      </c>
      <c r="P104" s="21"/>
      <c r="Q104" s="21"/>
      <c r="R104" s="29">
        <f t="shared" si="8"/>
        <v>1</v>
      </c>
    </row>
    <row r="105" spans="2:21" x14ac:dyDescent="0.25">
      <c r="B105" s="21">
        <v>1112004</v>
      </c>
      <c r="C105" s="37" t="s">
        <v>133</v>
      </c>
      <c r="D105" s="27">
        <f>[24]บ่าย!D105+'[24]เช้า '!D105+'[24]เย็น '!D105</f>
        <v>0</v>
      </c>
      <c r="E105" s="27">
        <f>[24]บ่าย!E105+'[24]เช้า '!E105+'[24]เย็น '!E105</f>
        <v>0</v>
      </c>
      <c r="F105" s="27">
        <f>[24]บ่าย!F105+'[24]เช้า '!F105+'[24]เย็น '!F105</f>
        <v>0</v>
      </c>
      <c r="G105" s="27">
        <f>[24]บ่าย!G105+'[24]เช้า '!G105+'[24]เย็น '!G105</f>
        <v>0</v>
      </c>
      <c r="H105" s="27">
        <f>[24]บ่าย!H105+'[24]เช้า '!H105+'[24]เย็น '!H105</f>
        <v>0</v>
      </c>
      <c r="I105" s="27">
        <f>[24]บ่าย!I105+'[24]เช้า '!I105+'[24]เย็น '!I105</f>
        <v>0</v>
      </c>
      <c r="J105" s="27">
        <f t="shared" si="4"/>
        <v>0</v>
      </c>
      <c r="K105" s="27">
        <f>[24]บ่าย!J105+'[24]เช้า '!J105+'[24]เย็น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21" x14ac:dyDescent="0.25">
      <c r="B106" s="21">
        <v>1112006</v>
      </c>
      <c r="C106" s="37" t="s">
        <v>134</v>
      </c>
      <c r="D106" s="27">
        <f>[24]บ่าย!D106+'[24]เช้า '!D106+'[24]เย็น '!D106</f>
        <v>0</v>
      </c>
      <c r="E106" s="27">
        <f>[24]บ่าย!E106+'[24]เช้า '!E106+'[24]เย็น '!E106</f>
        <v>0</v>
      </c>
      <c r="F106" s="27">
        <f>[24]บ่าย!F106+'[24]เช้า '!F106+'[24]เย็น '!F106</f>
        <v>0</v>
      </c>
      <c r="G106" s="27">
        <f>[24]บ่าย!G106+'[24]เช้า '!G106+'[24]เย็น '!G106</f>
        <v>0</v>
      </c>
      <c r="H106" s="27">
        <f>[24]บ่าย!H106+'[24]เช้า '!H106+'[24]เย็น '!H106</f>
        <v>0</v>
      </c>
      <c r="I106" s="27">
        <f>[24]บ่าย!I106+'[24]เช้า '!I106+'[24]เย็น '!I106</f>
        <v>0</v>
      </c>
      <c r="J106" s="27">
        <f t="shared" si="4"/>
        <v>0</v>
      </c>
      <c r="K106" s="27">
        <f>[24]บ่าย!J106+'[24]เช้า '!J106+'[24]เย็น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21" x14ac:dyDescent="0.25">
      <c r="B107" s="21">
        <v>1112018</v>
      </c>
      <c r="C107" s="37" t="s">
        <v>135</v>
      </c>
      <c r="D107" s="27">
        <f>[24]บ่าย!D107+'[24]เช้า '!D107+'[24]เย็น '!D107</f>
        <v>0</v>
      </c>
      <c r="E107" s="27">
        <f>[24]บ่าย!E107+'[24]เช้า '!E107+'[24]เย็น '!E107</f>
        <v>0</v>
      </c>
      <c r="F107" s="27">
        <f>[24]บ่าย!F107+'[24]เช้า '!F107+'[24]เย็น '!F107</f>
        <v>0</v>
      </c>
      <c r="G107" s="27">
        <f>[24]บ่าย!G107+'[24]เช้า '!G107+'[24]เย็น '!G107</f>
        <v>0</v>
      </c>
      <c r="H107" s="27">
        <f>[24]บ่าย!H107+'[24]เช้า '!H107+'[24]เย็น '!H107</f>
        <v>0</v>
      </c>
      <c r="I107" s="27">
        <f>[24]บ่าย!I107+'[24]เช้า '!I107+'[24]เย็น '!I107</f>
        <v>0</v>
      </c>
      <c r="J107" s="27">
        <f t="shared" si="4"/>
        <v>0</v>
      </c>
      <c r="K107" s="27">
        <f>[24]บ่าย!J107+'[24]เช้า '!J107+'[24]เย็น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21" x14ac:dyDescent="0.25">
      <c r="B108" s="21">
        <v>1112016</v>
      </c>
      <c r="C108" s="37" t="s">
        <v>136</v>
      </c>
      <c r="D108" s="27">
        <f>[24]บ่าย!D108+'[24]เช้า '!D108+'[24]เย็น '!D108</f>
        <v>0</v>
      </c>
      <c r="E108" s="27">
        <f>[24]บ่าย!E108+'[24]เช้า '!E108+'[24]เย็น '!E108</f>
        <v>0</v>
      </c>
      <c r="F108" s="27">
        <f>[24]บ่าย!F108+'[24]เช้า '!F108+'[24]เย็น '!F108</f>
        <v>0</v>
      </c>
      <c r="G108" s="27">
        <f>[24]บ่าย!G108+'[24]เช้า '!G108+'[24]เย็น '!G108</f>
        <v>0</v>
      </c>
      <c r="H108" s="27">
        <f>[24]บ่าย!H108+'[24]เช้า '!H108+'[24]เย็น '!H108</f>
        <v>0</v>
      </c>
      <c r="I108" s="27">
        <f>[24]บ่าย!I108+'[24]เช้า '!I108+'[24]เย็น '!I108</f>
        <v>0</v>
      </c>
      <c r="J108" s="27">
        <f t="shared" si="4"/>
        <v>0</v>
      </c>
      <c r="K108" s="27">
        <f>[24]บ่าย!J108+'[24]เช้า '!J108+'[24]เย็น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21" x14ac:dyDescent="0.25">
      <c r="B109" s="21">
        <v>1112014</v>
      </c>
      <c r="C109" s="37" t="s">
        <v>137</v>
      </c>
      <c r="D109" s="27">
        <f>[24]บ่าย!D109+'[24]เช้า '!D109+'[24]เย็น '!D109</f>
        <v>0</v>
      </c>
      <c r="E109" s="27">
        <f>[24]บ่าย!E109+'[24]เช้า '!E109+'[24]เย็น '!E109</f>
        <v>0</v>
      </c>
      <c r="F109" s="27">
        <f>[24]บ่าย!F109+'[24]เช้า '!F109+'[24]เย็น '!F109</f>
        <v>0</v>
      </c>
      <c r="G109" s="27">
        <f>[24]บ่าย!G109+'[24]เช้า '!G109+'[24]เย็น '!G109</f>
        <v>0</v>
      </c>
      <c r="H109" s="27">
        <f>[24]บ่าย!H109+'[24]เช้า '!H109+'[24]เย็น '!H109</f>
        <v>0</v>
      </c>
      <c r="I109" s="27">
        <f>[24]บ่าย!I109+'[24]เช้า '!I109+'[24]เย็น '!I109</f>
        <v>0</v>
      </c>
      <c r="J109" s="27">
        <f t="shared" si="4"/>
        <v>0</v>
      </c>
      <c r="K109" s="27">
        <f>[24]บ่าย!J109+'[24]เช้า '!J109+'[24]เย็น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21" x14ac:dyDescent="0.35">
      <c r="B110" s="21">
        <v>1112012</v>
      </c>
      <c r="C110" s="37" t="s">
        <v>138</v>
      </c>
      <c r="D110" s="27">
        <f>[24]บ่าย!D110+'[24]เช้า '!D110+'[24]เย็น '!D110</f>
        <v>0</v>
      </c>
      <c r="E110" s="27">
        <f>[24]บ่าย!E110+'[24]เช้า '!E110+'[24]เย็น '!E110</f>
        <v>0</v>
      </c>
      <c r="F110" s="27">
        <f>[24]บ่าย!F110+'[24]เช้า '!F110+'[24]เย็น '!F110</f>
        <v>0</v>
      </c>
      <c r="G110" s="27">
        <f>[24]บ่าย!G110+'[24]เช้า '!G110+'[24]เย็น '!G110</f>
        <v>0</v>
      </c>
      <c r="H110" s="27">
        <f>[24]บ่าย!H110+'[24]เช้า '!H110+'[24]เย็น '!H110</f>
        <v>0</v>
      </c>
      <c r="I110" s="27">
        <f>[24]บ่าย!I110+'[24]เช้า '!I110+'[24]เย็น '!I110</f>
        <v>0</v>
      </c>
      <c r="J110" s="27">
        <f t="shared" si="4"/>
        <v>0</v>
      </c>
      <c r="K110" s="27">
        <f>[24]บ่าย!J110+'[24]เช้า '!J110+'[24]เย็น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  <c r="T110" s="32"/>
      <c r="U110" s="30">
        <f>SUM(R102:R110)</f>
        <v>50</v>
      </c>
    </row>
    <row r="111" spans="2:21" ht="22.2" customHeight="1" x14ac:dyDescent="0.25">
      <c r="B111" s="21"/>
      <c r="C111" s="37" t="s">
        <v>139</v>
      </c>
      <c r="D111" s="27">
        <f>[24]บ่าย!D111+'[24]เช้า '!D111+'[24]เย็น '!D111</f>
        <v>0</v>
      </c>
      <c r="E111" s="27">
        <f>[24]บ่าย!E111+'[24]เช้า '!E111+'[24]เย็น '!E111</f>
        <v>0</v>
      </c>
      <c r="F111" s="27">
        <f>[24]บ่าย!F111+'[24]เช้า '!F111+'[24]เย็น '!F111</f>
        <v>0</v>
      </c>
      <c r="G111" s="27">
        <f>[24]บ่าย!G111+'[24]เช้า '!G111+'[24]เย็น '!G111</f>
        <v>0</v>
      </c>
      <c r="H111" s="27">
        <f>[24]บ่าย!H111+'[24]เช้า '!H111+'[24]เย็น '!H111</f>
        <v>0</v>
      </c>
      <c r="I111" s="27">
        <f>[24]บ่าย!I111+'[24]เช้า '!I111+'[24]เย็น '!I111</f>
        <v>0</v>
      </c>
      <c r="J111" s="27">
        <f t="shared" si="4"/>
        <v>0</v>
      </c>
      <c r="K111" s="27">
        <f>[24]บ่าย!J111+'[24]เช้า '!J111+'[24]เย็น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21" ht="22.2" customHeight="1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>SUM(R102:R111)</f>
        <v>50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'[24]เย็น '!D114+'[24]เช้า '!D114+[24]บ่าย!D114</f>
        <v>0</v>
      </c>
      <c r="E114" s="27">
        <f>'[24]เย็น '!E114+'[24]เช้า '!E114+[24]บ่าย!E114</f>
        <v>0</v>
      </c>
      <c r="F114" s="27">
        <f>'[24]เย็น '!F114+'[24]เช้า '!F114+[24]บ่าย!F114</f>
        <v>0</v>
      </c>
      <c r="G114" s="27">
        <f>'[24]เย็น '!G114+'[24]เช้า '!G114+[24]บ่าย!G114</f>
        <v>0</v>
      </c>
      <c r="H114" s="27">
        <f>'[24]เย็น '!H114+'[24]เช้า '!H114+[24]บ่าย!H114</f>
        <v>0</v>
      </c>
      <c r="I114" s="27">
        <f>'[24]เย็น '!I114+'[24]เช้า '!I114+[24]บ่าย!I114</f>
        <v>0</v>
      </c>
      <c r="J114" s="27">
        <f t="shared" si="4"/>
        <v>0</v>
      </c>
      <c r="K114" s="27">
        <f>'[24]เย็น '!J114+'[24]เช้า '!J114+[24]บ่าย!J114</f>
        <v>0</v>
      </c>
      <c r="L114" s="27">
        <f>'[24]เย็น '!K114+'[24]เช้า '!K114+[24]บ่าย!K114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'[24]เย็น '!D115+'[24]เช้า '!D115+[24]บ่าย!D115</f>
        <v>2</v>
      </c>
      <c r="E115" s="27">
        <f>'[24]เย็น '!E115+'[24]เช้า '!E115+[24]บ่าย!E115</f>
        <v>0</v>
      </c>
      <c r="F115" s="27">
        <f>'[24]เย็น '!F115+'[24]เช้า '!F115+[24]บ่าย!F115</f>
        <v>0</v>
      </c>
      <c r="G115" s="27">
        <f>'[24]เย็น '!G115+'[24]เช้า '!G115+[24]บ่าย!G115</f>
        <v>2</v>
      </c>
      <c r="H115" s="27">
        <f>'[24]เย็น '!H115+'[24]เช้า '!H115+[24]บ่าย!H115</f>
        <v>0</v>
      </c>
      <c r="I115" s="27">
        <f>'[24]เย็น '!I115+'[24]เช้า '!I115+[24]บ่าย!I115</f>
        <v>0</v>
      </c>
      <c r="J115" s="27">
        <f t="shared" si="4"/>
        <v>2</v>
      </c>
      <c r="K115" s="27">
        <f>'[24]เย็น '!J115+'[24]เช้า '!J115+[24]บ่าย!J115</f>
        <v>0</v>
      </c>
      <c r="L115" s="27">
        <f>'[24]เย็น '!K115+'[24]เช้า '!K115+[24]บ่าย!K115</f>
        <v>0</v>
      </c>
      <c r="M115" s="28">
        <f t="shared" si="5"/>
        <v>4</v>
      </c>
      <c r="N115" s="21">
        <v>20</v>
      </c>
      <c r="O115" s="21">
        <v>10</v>
      </c>
      <c r="P115" s="21"/>
      <c r="Q115" s="21">
        <v>10</v>
      </c>
      <c r="R115" s="29">
        <f t="shared" si="9"/>
        <v>36</v>
      </c>
    </row>
    <row r="116" spans="2:18" x14ac:dyDescent="0.25">
      <c r="B116" s="21">
        <v>1113172</v>
      </c>
      <c r="C116" s="38" t="s">
        <v>36</v>
      </c>
      <c r="D116" s="27">
        <f>'[24]เย็น '!D116+'[24]เช้า '!D116+[24]บ่าย!D116</f>
        <v>2</v>
      </c>
      <c r="E116" s="27">
        <f>'[24]เย็น '!E116+'[24]เช้า '!E116+[24]บ่าย!E116</f>
        <v>0</v>
      </c>
      <c r="F116" s="27">
        <f>'[24]เย็น '!F116+'[24]เช้า '!F116+[24]บ่าย!F116</f>
        <v>0</v>
      </c>
      <c r="G116" s="27">
        <f>'[24]เย็น '!G116+'[24]เช้า '!G116+[24]บ่าย!G116</f>
        <v>4</v>
      </c>
      <c r="H116" s="27">
        <f>'[24]เย็น '!H116+'[24]เช้า '!H116+[24]บ่าย!H116</f>
        <v>0</v>
      </c>
      <c r="I116" s="27">
        <f>'[24]เย็น '!I116+'[24]เช้า '!I116+[24]บ่าย!I116</f>
        <v>0</v>
      </c>
      <c r="J116" s="27">
        <f t="shared" si="4"/>
        <v>4</v>
      </c>
      <c r="K116" s="27">
        <f>'[24]เย็น '!J116+'[24]เช้า '!J116+[24]บ่าย!J116</f>
        <v>0</v>
      </c>
      <c r="L116" s="27">
        <f>'[24]เย็น '!K116+'[24]เช้า '!K116+[24]บ่าย!K116</f>
        <v>0</v>
      </c>
      <c r="M116" s="28">
        <f t="shared" si="5"/>
        <v>6</v>
      </c>
      <c r="N116" s="21">
        <v>20</v>
      </c>
      <c r="O116" s="21">
        <v>5</v>
      </c>
      <c r="P116" s="21"/>
      <c r="Q116" s="21">
        <v>10</v>
      </c>
      <c r="R116" s="29">
        <f t="shared" si="9"/>
        <v>29</v>
      </c>
    </row>
    <row r="117" spans="2:18" x14ac:dyDescent="0.25">
      <c r="B117" s="21">
        <v>1113173</v>
      </c>
      <c r="C117" s="38" t="s">
        <v>37</v>
      </c>
      <c r="D117" s="27">
        <f>'[24]เย็น '!D117+'[24]เช้า '!D117+[24]บ่าย!D117</f>
        <v>0</v>
      </c>
      <c r="E117" s="27">
        <f>'[24]เย็น '!E117+'[24]เช้า '!E117+[24]บ่าย!E117</f>
        <v>0</v>
      </c>
      <c r="F117" s="27">
        <f>'[24]เย็น '!F117+'[24]เช้า '!F117+[24]บ่าย!F117</f>
        <v>0</v>
      </c>
      <c r="G117" s="27">
        <f>'[24]เย็น '!G117+'[24]เช้า '!G117+[24]บ่าย!G117</f>
        <v>0</v>
      </c>
      <c r="H117" s="27">
        <f>'[24]เย็น '!H117+'[24]เช้า '!H117+[24]บ่าย!H117</f>
        <v>0</v>
      </c>
      <c r="I117" s="27">
        <f>'[24]เย็น '!I117+'[24]เช้า '!I117+[24]บ่าย!I117</f>
        <v>0</v>
      </c>
      <c r="J117" s="27">
        <f t="shared" si="4"/>
        <v>0</v>
      </c>
      <c r="K117" s="27">
        <f>'[24]เย็น '!J117+'[24]เช้า '!J117+[24]บ่าย!J117</f>
        <v>0</v>
      </c>
      <c r="L117" s="27">
        <f>'[24]เย็น '!K117+'[24]เช้า '!K117+[24]บ่าย!K117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'[24]เย็น '!D118+'[24]เช้า '!D118+[24]บ่าย!D118</f>
        <v>0</v>
      </c>
      <c r="E118" s="27">
        <f>'[24]เย็น '!E118+'[24]เช้า '!E118+[24]บ่าย!E118</f>
        <v>0</v>
      </c>
      <c r="F118" s="27">
        <f>'[24]เย็น '!F118+'[24]เช้า '!F118+[24]บ่าย!F118</f>
        <v>0</v>
      </c>
      <c r="G118" s="27">
        <f>'[24]เย็น '!G118+'[24]เช้า '!G118+[24]บ่าย!G118</f>
        <v>0</v>
      </c>
      <c r="H118" s="27">
        <f>'[24]เย็น '!H118+'[24]เช้า '!H118+[24]บ่าย!H118</f>
        <v>0</v>
      </c>
      <c r="I118" s="27">
        <f>'[24]เย็น '!I118+'[24]เช้า '!I118+[24]บ่าย!I118</f>
        <v>0</v>
      </c>
      <c r="J118" s="27">
        <f t="shared" si="4"/>
        <v>0</v>
      </c>
      <c r="K118" s="27">
        <f>'[24]เย็น '!J118+'[24]เช้า '!J118+[24]บ่าย!J118</f>
        <v>0</v>
      </c>
      <c r="L118" s="27">
        <f>'[24]เย็น '!K118+'[24]เช้า '!K118+[24]บ่าย!K118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'[24]เย็น '!D119+'[24]เช้า '!D119+[24]บ่าย!D119</f>
        <v>0</v>
      </c>
      <c r="E119" s="27">
        <f>'[24]เย็น '!E119+'[24]เช้า '!E119+[24]บ่าย!E119</f>
        <v>0</v>
      </c>
      <c r="F119" s="27">
        <f>'[24]เย็น '!F119+'[24]เช้า '!F119+[24]บ่าย!F119</f>
        <v>0</v>
      </c>
      <c r="G119" s="27">
        <f>'[24]เย็น '!G119+'[24]เช้า '!G119+[24]บ่าย!G119</f>
        <v>0</v>
      </c>
      <c r="H119" s="27">
        <f>'[24]เย็น '!H119+'[24]เช้า '!H119+[24]บ่าย!H119</f>
        <v>0</v>
      </c>
      <c r="I119" s="27">
        <f>'[24]เย็น '!I119+'[24]เช้า '!I119+[24]บ่าย!I119</f>
        <v>0</v>
      </c>
      <c r="J119" s="27">
        <f t="shared" si="4"/>
        <v>0</v>
      </c>
      <c r="K119" s="27">
        <f>'[24]เย็น '!J119+'[24]เช้า '!J119+[24]บ่าย!J119</f>
        <v>0</v>
      </c>
      <c r="L119" s="27">
        <f>'[24]เย็น '!K119+'[24]เช้า '!K119+[24]บ่าย!K119</f>
        <v>50</v>
      </c>
      <c r="M119" s="28">
        <f t="shared" si="5"/>
        <v>50</v>
      </c>
      <c r="N119" s="21">
        <v>50</v>
      </c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'[24]เย็น '!D120+'[24]เช้า '!D120+[24]บ่าย!D120</f>
        <v>0</v>
      </c>
      <c r="E120" s="27">
        <f>'[24]เย็น '!E120+'[24]เช้า '!E120+[24]บ่าย!E120</f>
        <v>1</v>
      </c>
      <c r="F120" s="27">
        <f>'[24]เย็น '!F120+'[24]เช้า '!F120+[24]บ่าย!F120</f>
        <v>0</v>
      </c>
      <c r="G120" s="27">
        <f>'[24]เย็น '!G120+'[24]เช้า '!G120+[24]บ่าย!G120</f>
        <v>0</v>
      </c>
      <c r="H120" s="27">
        <f>'[24]เย็น '!H120+'[24]เช้า '!H120+[24]บ่าย!H120</f>
        <v>0</v>
      </c>
      <c r="I120" s="27">
        <f>'[24]เย็น '!I120+'[24]เช้า '!I120+[24]บ่าย!I120</f>
        <v>0</v>
      </c>
      <c r="J120" s="27">
        <f t="shared" si="4"/>
        <v>0</v>
      </c>
      <c r="K120" s="27">
        <f>'[24]เย็น '!J120+'[24]เช้า '!J120+[24]บ่าย!J120</f>
        <v>0</v>
      </c>
      <c r="L120" s="27">
        <f>'[24]เย็น '!K120+'[24]เช้า '!K120+[24]บ่าย!K120</f>
        <v>0</v>
      </c>
      <c r="M120" s="28">
        <f t="shared" si="5"/>
        <v>1</v>
      </c>
      <c r="N120" s="21"/>
      <c r="O120" s="21">
        <v>60</v>
      </c>
      <c r="P120" s="21"/>
      <c r="Q120" s="21"/>
      <c r="R120" s="29">
        <f t="shared" si="9"/>
        <v>59</v>
      </c>
    </row>
    <row r="121" spans="2:18" x14ac:dyDescent="0.25">
      <c r="B121" s="21">
        <v>1200001</v>
      </c>
      <c r="C121" s="38" t="s">
        <v>41</v>
      </c>
      <c r="D121" s="27">
        <f>'[24]เย็น '!D121+'[24]เช้า '!D121+[24]บ่าย!D121</f>
        <v>0</v>
      </c>
      <c r="E121" s="27">
        <f>'[24]เย็น '!E121+'[24]เช้า '!E121+[24]บ่าย!E121</f>
        <v>1</v>
      </c>
      <c r="F121" s="27">
        <f>'[24]เย็น '!F121+'[24]เช้า '!F121+[24]บ่าย!F121</f>
        <v>0</v>
      </c>
      <c r="G121" s="27">
        <f>'[24]เย็น '!G121+'[24]เช้า '!G121+[24]บ่าย!G121</f>
        <v>0</v>
      </c>
      <c r="H121" s="27">
        <f>'[24]เย็น '!H121+'[24]เช้า '!H121+[24]บ่าย!H121</f>
        <v>0</v>
      </c>
      <c r="I121" s="27">
        <f>'[24]เย็น '!I121+'[24]เช้า '!I121+[24]บ่าย!I121</f>
        <v>0</v>
      </c>
      <c r="J121" s="27">
        <f t="shared" si="4"/>
        <v>0</v>
      </c>
      <c r="K121" s="27">
        <f>'[24]เย็น '!J121+'[24]เช้า '!J121+[24]บ่าย!J121</f>
        <v>0</v>
      </c>
      <c r="L121" s="27">
        <f>'[24]เย็น '!K121+'[24]เช้า '!K121+[24]บ่าย!K121</f>
        <v>0</v>
      </c>
      <c r="M121" s="28">
        <f t="shared" si="5"/>
        <v>1</v>
      </c>
      <c r="N121" s="21"/>
      <c r="O121" s="21">
        <v>3</v>
      </c>
      <c r="P121" s="21"/>
      <c r="Q121" s="21"/>
      <c r="R121" s="29">
        <f t="shared" si="9"/>
        <v>2</v>
      </c>
    </row>
    <row r="122" spans="2:18" x14ac:dyDescent="0.25">
      <c r="B122" s="21">
        <v>1005761</v>
      </c>
      <c r="C122" s="38" t="s">
        <v>42</v>
      </c>
      <c r="D122" s="27">
        <f>'[24]เย็น '!D122+'[24]เช้า '!D122+[24]บ่าย!D122</f>
        <v>0</v>
      </c>
      <c r="E122" s="27">
        <f>'[24]เย็น '!E122+'[24]เช้า '!E122+[24]บ่าย!E122</f>
        <v>0</v>
      </c>
      <c r="F122" s="27">
        <f>'[24]เย็น '!F122+'[24]เช้า '!F122+[24]บ่าย!F122</f>
        <v>0</v>
      </c>
      <c r="G122" s="27">
        <f>'[24]เย็น '!G122+'[24]เช้า '!G122+[24]บ่าย!G122</f>
        <v>0</v>
      </c>
      <c r="H122" s="27">
        <f>'[24]เย็น '!H122+'[24]เช้า '!H122+[24]บ่าย!H122</f>
        <v>0</v>
      </c>
      <c r="I122" s="27">
        <f>'[24]เย็น '!I122+'[24]เช้า '!I122+[24]บ่าย!I122</f>
        <v>0</v>
      </c>
      <c r="J122" s="27">
        <f t="shared" si="4"/>
        <v>0</v>
      </c>
      <c r="K122" s="27">
        <f>'[24]เย็น '!J122+'[24]เช้า '!J122+[24]บ่าย!J122</f>
        <v>0</v>
      </c>
      <c r="L122" s="27">
        <f>'[24]เย็น '!K122+'[24]เช้า '!K122+[24]บ่าย!K122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'[24]เย็น '!D123+'[24]เช้า '!D123+[24]บ่าย!D123</f>
        <v>10</v>
      </c>
      <c r="E123" s="27">
        <f>'[24]เย็น '!E123+'[24]เช้า '!E123+[24]บ่าย!E123</f>
        <v>5</v>
      </c>
      <c r="F123" s="27">
        <f>'[24]เย็น '!F123+'[24]เช้า '!F123+[24]บ่าย!F123</f>
        <v>3</v>
      </c>
      <c r="G123" s="27">
        <f>'[24]เย็น '!G123+'[24]เช้า '!G123+[24]บ่าย!G123</f>
        <v>156</v>
      </c>
      <c r="H123" s="27">
        <f>'[24]เย็น '!H123+'[24]เช้า '!H123+[24]บ่าย!H123</f>
        <v>0</v>
      </c>
      <c r="I123" s="27">
        <f>'[24]เย็น '!I123+'[24]เช้า '!I123+[24]บ่าย!I123</f>
        <v>0</v>
      </c>
      <c r="J123" s="27">
        <f t="shared" si="4"/>
        <v>156</v>
      </c>
      <c r="K123" s="27">
        <f>'[24]เย็น '!J123+'[24]เช้า '!J123+[24]บ่าย!J123</f>
        <v>0</v>
      </c>
      <c r="L123" s="27">
        <f>'[24]เย็น '!K123+'[24]เช้า '!K123+[24]บ่าย!K123</f>
        <v>0</v>
      </c>
      <c r="M123" s="28">
        <f t="shared" si="5"/>
        <v>174</v>
      </c>
      <c r="N123" s="21">
        <v>159</v>
      </c>
      <c r="O123" s="21">
        <v>32</v>
      </c>
      <c r="P123" s="21"/>
      <c r="Q123" s="21"/>
      <c r="R123" s="29">
        <f t="shared" si="9"/>
        <v>17</v>
      </c>
    </row>
    <row r="124" spans="2:18" x14ac:dyDescent="0.25">
      <c r="B124" s="21">
        <v>1114502</v>
      </c>
      <c r="C124" s="38" t="s">
        <v>44</v>
      </c>
      <c r="D124" s="27">
        <f>'[24]เย็น '!D124+'[24]เช้า '!D124+[24]บ่าย!D124</f>
        <v>0</v>
      </c>
      <c r="E124" s="27">
        <f>'[24]เย็น '!E124+'[24]เช้า '!E124+[24]บ่าย!E124</f>
        <v>0</v>
      </c>
      <c r="F124" s="27">
        <f>'[24]เย็น '!F124+'[24]เช้า '!F124+[24]บ่าย!F124</f>
        <v>0</v>
      </c>
      <c r="G124" s="27">
        <f>'[24]เย็น '!G124+'[24]เช้า '!G124+[24]บ่าย!G124</f>
        <v>0</v>
      </c>
      <c r="H124" s="27">
        <f>'[24]เย็น '!H124+'[24]เช้า '!H124+[24]บ่าย!H124</f>
        <v>0</v>
      </c>
      <c r="I124" s="27">
        <f>'[24]เย็น '!I124+'[24]เช้า '!I124+[24]บ่าย!I124</f>
        <v>0</v>
      </c>
      <c r="J124" s="27">
        <f t="shared" si="4"/>
        <v>0</v>
      </c>
      <c r="K124" s="27">
        <f>'[24]เย็น '!J124+'[24]เช้า '!J124+[24]บ่าย!J124</f>
        <v>0</v>
      </c>
      <c r="L124" s="27">
        <f>'[24]เย็น '!K124+'[24]เช้า '!K124+[24]บ่าย!K124</f>
        <v>0</v>
      </c>
      <c r="M124" s="28">
        <f t="shared" si="5"/>
        <v>0</v>
      </c>
      <c r="N124" s="21"/>
      <c r="O124" s="21"/>
      <c r="P124" s="21"/>
      <c r="Q124" s="21"/>
      <c r="R124" s="29">
        <f t="shared" si="9"/>
        <v>0</v>
      </c>
    </row>
    <row r="125" spans="2:18" x14ac:dyDescent="0.25">
      <c r="B125" s="21">
        <v>1114503</v>
      </c>
      <c r="C125" s="38" t="s">
        <v>45</v>
      </c>
      <c r="D125" s="27">
        <f>'[24]เย็น '!D125+'[24]เช้า '!D125+[24]บ่าย!D125</f>
        <v>0</v>
      </c>
      <c r="E125" s="27">
        <f>'[24]เย็น '!E125+'[24]เช้า '!E125+[24]บ่าย!E125</f>
        <v>1</v>
      </c>
      <c r="F125" s="27">
        <f>'[24]เย็น '!F125+'[24]เช้า '!F125+[24]บ่าย!F125</f>
        <v>0</v>
      </c>
      <c r="G125" s="27">
        <f>'[24]เย็น '!G125+'[24]เช้า '!G125+[24]บ่าย!G125</f>
        <v>0</v>
      </c>
      <c r="H125" s="27">
        <f>'[24]เย็น '!H125+'[24]เช้า '!H125+[24]บ่าย!H125</f>
        <v>0</v>
      </c>
      <c r="I125" s="27">
        <f>'[24]เย็น '!I125+'[24]เช้า '!I125+[24]บ่าย!I125</f>
        <v>0</v>
      </c>
      <c r="J125" s="27">
        <f t="shared" si="4"/>
        <v>0</v>
      </c>
      <c r="K125" s="27">
        <f>'[24]เย็น '!J125+'[24]เช้า '!J125+[24]บ่าย!J125</f>
        <v>0</v>
      </c>
      <c r="L125" s="27">
        <f>'[24]เย็น '!K125+'[24]เช้า '!K125+[24]บ่าย!K125</f>
        <v>0</v>
      </c>
      <c r="M125" s="28">
        <f t="shared" si="5"/>
        <v>1</v>
      </c>
      <c r="N125" s="21"/>
      <c r="O125" s="21"/>
      <c r="P125" s="21"/>
      <c r="Q125" s="21"/>
      <c r="R125" s="29">
        <f t="shared" si="9"/>
        <v>-1</v>
      </c>
    </row>
    <row r="126" spans="2:18" x14ac:dyDescent="0.25">
      <c r="B126" s="21">
        <v>1124021</v>
      </c>
      <c r="C126" s="38" t="s">
        <v>46</v>
      </c>
      <c r="D126" s="27">
        <f>'[24]เย็น '!D126+'[24]เช้า '!D126+[24]บ่าย!D126</f>
        <v>0</v>
      </c>
      <c r="E126" s="27">
        <f>'[24]เย็น '!E126+'[24]เช้า '!E126+[24]บ่าย!E126</f>
        <v>1</v>
      </c>
      <c r="F126" s="27">
        <f>'[24]เย็น '!F126+'[24]เช้า '!F126+[24]บ่าย!F126</f>
        <v>73</v>
      </c>
      <c r="G126" s="27">
        <f>'[24]เย็น '!G126+'[24]เช้า '!G126+[24]บ่าย!G126</f>
        <v>8</v>
      </c>
      <c r="H126" s="27">
        <f>'[24]เย็น '!H126+'[24]เช้า '!H126+[24]บ่าย!H126</f>
        <v>0</v>
      </c>
      <c r="I126" s="27">
        <f>'[24]เย็น '!I126+'[24]เช้า '!I126+[24]บ่าย!I126</f>
        <v>0</v>
      </c>
      <c r="J126" s="27">
        <f t="shared" si="4"/>
        <v>8</v>
      </c>
      <c r="K126" s="27">
        <f>'[24]เย็น '!J126+'[24]เช้า '!J126+[24]บ่าย!J126</f>
        <v>0</v>
      </c>
      <c r="L126" s="27">
        <f>'[24]เย็น '!K126+'[24]เช้า '!K126+[24]บ่าย!K126</f>
        <v>0</v>
      </c>
      <c r="M126" s="28">
        <f t="shared" si="5"/>
        <v>82</v>
      </c>
      <c r="N126" s="21">
        <v>41</v>
      </c>
      <c r="O126" s="21">
        <v>32</v>
      </c>
      <c r="P126" s="21"/>
      <c r="Q126" s="21"/>
      <c r="R126" s="29">
        <f t="shared" si="9"/>
        <v>-9</v>
      </c>
    </row>
    <row r="127" spans="2:18" x14ac:dyDescent="0.25">
      <c r="B127" s="21">
        <v>1113084</v>
      </c>
      <c r="C127" s="38" t="s">
        <v>47</v>
      </c>
      <c r="D127" s="27">
        <f>'[24]เย็น '!D127+'[24]เช้า '!D127+[24]บ่าย!D127</f>
        <v>0</v>
      </c>
      <c r="E127" s="27">
        <f>'[24]เย็น '!E127+'[24]เช้า '!E127+[24]บ่าย!E127</f>
        <v>0</v>
      </c>
      <c r="F127" s="27">
        <f>'[24]เย็น '!F127+'[24]เช้า '!F127+[24]บ่าย!F127</f>
        <v>0</v>
      </c>
      <c r="G127" s="27">
        <f>'[24]เย็น '!G127+'[24]เช้า '!G127+[24]บ่าย!G127</f>
        <v>0</v>
      </c>
      <c r="H127" s="27">
        <f>'[24]เย็น '!H127+'[24]เช้า '!H127+[24]บ่าย!H127</f>
        <v>0</v>
      </c>
      <c r="I127" s="27">
        <f>'[24]เย็น '!I127+'[24]เช้า '!I127+[24]บ่าย!I127</f>
        <v>0</v>
      </c>
      <c r="J127" s="27">
        <f t="shared" si="4"/>
        <v>0</v>
      </c>
      <c r="K127" s="27">
        <f>'[24]เย็น '!J127+'[24]เช้า '!J127+[24]บ่าย!J127</f>
        <v>0</v>
      </c>
      <c r="L127" s="27">
        <f>'[24]เย็น '!K127+'[24]เช้า '!K127+[24]บ่าย!K127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'[24]เย็น '!D128+'[24]เช้า '!D128+[24]บ่าย!D128</f>
        <v>0</v>
      </c>
      <c r="E128" s="27">
        <f>'[24]เย็น '!E128+'[24]เช้า '!E128+[24]บ่าย!E128</f>
        <v>0</v>
      </c>
      <c r="F128" s="27">
        <f>'[24]เย็น '!F128+'[24]เช้า '!F128+[24]บ่าย!F128</f>
        <v>0</v>
      </c>
      <c r="G128" s="27">
        <f>'[24]เย็น '!G128+'[24]เช้า '!G128+[24]บ่าย!G128</f>
        <v>0</v>
      </c>
      <c r="H128" s="27">
        <f>'[24]เย็น '!H128+'[24]เช้า '!H128+[24]บ่าย!H128</f>
        <v>0</v>
      </c>
      <c r="I128" s="27">
        <f>'[24]เย็น '!I128+'[24]เช้า '!I128+[24]บ่าย!I128</f>
        <v>0</v>
      </c>
      <c r="J128" s="27">
        <f t="shared" si="4"/>
        <v>0</v>
      </c>
      <c r="K128" s="27">
        <f>'[24]เย็น '!J128+'[24]เช้า '!J128+[24]บ่าย!J128</f>
        <v>0</v>
      </c>
      <c r="L128" s="27">
        <f>'[24]เย็น '!K128+'[24]เช้า '!K128+[24]บ่าย!K128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'[24]เย็น '!D129+'[24]เช้า '!D129+[24]บ่าย!D129</f>
        <v>0</v>
      </c>
      <c r="E129" s="27">
        <f>'[24]เย็น '!E129+'[24]เช้า '!E129+[24]บ่าย!E129</f>
        <v>0</v>
      </c>
      <c r="F129" s="27">
        <f>'[24]เย็น '!F129+'[24]เช้า '!F129+[24]บ่าย!F129</f>
        <v>0</v>
      </c>
      <c r="G129" s="27">
        <f>'[24]เย็น '!G129+'[24]เช้า '!G129+[24]บ่าย!G129</f>
        <v>0</v>
      </c>
      <c r="H129" s="27">
        <f>'[24]เย็น '!H129+'[24]เช้า '!H129+[24]บ่าย!H129</f>
        <v>0</v>
      </c>
      <c r="I129" s="27">
        <f>'[24]เย็น '!I129+'[24]เช้า '!I129+[24]บ่าย!I129</f>
        <v>0</v>
      </c>
      <c r="J129" s="27">
        <f t="shared" si="4"/>
        <v>0</v>
      </c>
      <c r="K129" s="27">
        <f>'[24]เย็น '!J129+'[24]เช้า '!J129+[24]บ่าย!J129</f>
        <v>0</v>
      </c>
      <c r="L129" s="27">
        <f>'[24]เย็น '!K129+'[24]เช้า '!K129+[24]บ่าย!K129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'[24]เย็น '!D130+'[24]เช้า '!D130+[24]บ่าย!D130</f>
        <v>0</v>
      </c>
      <c r="E130" s="27">
        <f>'[24]เย็น '!E130+'[24]เช้า '!E130+[24]บ่าย!E130</f>
        <v>0</v>
      </c>
      <c r="F130" s="27">
        <f>'[24]เย็น '!F130+'[24]เช้า '!F130+[24]บ่าย!F130</f>
        <v>0</v>
      </c>
      <c r="G130" s="27">
        <f>'[24]เย็น '!G130+'[24]เช้า '!G130+[24]บ่าย!G130</f>
        <v>0</v>
      </c>
      <c r="H130" s="27">
        <f>'[24]เย็น '!H130+'[24]เช้า '!H130+[24]บ่าย!H130</f>
        <v>0</v>
      </c>
      <c r="I130" s="27">
        <f>'[24]เย็น '!I130+'[24]เช้า '!I130+[24]บ่าย!I130</f>
        <v>0</v>
      </c>
      <c r="J130" s="27">
        <f t="shared" si="4"/>
        <v>0</v>
      </c>
      <c r="K130" s="27">
        <f>'[24]เย็น '!J130+'[24]เช้า '!J130+[24]บ่าย!J130</f>
        <v>0</v>
      </c>
      <c r="L130" s="27">
        <f>'[24]เย็น '!K130+'[24]เช้า '!K130+[24]บ่าย!K130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'[24]เย็น '!D131+'[24]เช้า '!D131+[24]บ่าย!D131</f>
        <v>0</v>
      </c>
      <c r="E131" s="27">
        <f>'[24]เย็น '!E131+'[24]เช้า '!E131+[24]บ่าย!E131</f>
        <v>0</v>
      </c>
      <c r="F131" s="27">
        <f>'[24]เย็น '!F131+'[24]เช้า '!F131+[24]บ่าย!F131</f>
        <v>0</v>
      </c>
      <c r="G131" s="27">
        <f>'[24]เย็น '!G131+'[24]เช้า '!G131+[24]บ่าย!G131</f>
        <v>0</v>
      </c>
      <c r="H131" s="27">
        <f>'[24]เย็น '!H131+'[24]เช้า '!H131+[24]บ่าย!H131</f>
        <v>0</v>
      </c>
      <c r="I131" s="27">
        <f>'[24]เย็น '!I131+'[24]เช้า '!I131+[24]บ่าย!I131</f>
        <v>0</v>
      </c>
      <c r="J131" s="27">
        <f t="shared" si="4"/>
        <v>0</v>
      </c>
      <c r="K131" s="27">
        <f>'[24]เย็น '!J131+'[24]เช้า '!J131+[24]บ่าย!J131</f>
        <v>0</v>
      </c>
      <c r="L131" s="27">
        <f>'[24]เย็น '!K131+'[24]เช้า '!K131+[24]บ่าย!K131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'[24]เย็น '!D132+'[24]เช้า '!D132+[24]บ่าย!D132</f>
        <v>0</v>
      </c>
      <c r="E132" s="27">
        <f>'[24]เย็น '!E132+'[24]เช้า '!E132+[24]บ่าย!E132</f>
        <v>0</v>
      </c>
      <c r="F132" s="27">
        <f>'[24]เย็น '!F132+'[24]เช้า '!F132+[24]บ่าย!F132</f>
        <v>0</v>
      </c>
      <c r="G132" s="27">
        <f>'[24]เย็น '!G132+'[24]เช้า '!G132+[24]บ่าย!G132</f>
        <v>0</v>
      </c>
      <c r="H132" s="27">
        <f>'[24]เย็น '!H132+'[24]เช้า '!H132+[24]บ่าย!H132</f>
        <v>0</v>
      </c>
      <c r="I132" s="27">
        <f>'[24]เย็น '!I132+'[24]เช้า '!I132+[24]บ่าย!I132</f>
        <v>0</v>
      </c>
      <c r="J132" s="27">
        <f t="shared" si="4"/>
        <v>0</v>
      </c>
      <c r="K132" s="27">
        <f>'[24]เย็น '!J132+'[24]เช้า '!J132+[24]บ่าย!J132</f>
        <v>0</v>
      </c>
      <c r="L132" s="27">
        <f>'[24]เย็น '!K132+'[24]เช้า '!K132+[24]บ่าย!K132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'[24]เย็น '!D133+'[24]เช้า '!D133+[24]บ่าย!D133</f>
        <v>0</v>
      </c>
      <c r="E133" s="27">
        <f>'[24]เย็น '!E133+'[24]เช้า '!E133+[24]บ่าย!E133</f>
        <v>0</v>
      </c>
      <c r="F133" s="27">
        <f>'[24]เย็น '!F133+'[24]เช้า '!F133+[24]บ่าย!F133</f>
        <v>0</v>
      </c>
      <c r="G133" s="27">
        <f>'[24]เย็น '!G133+'[24]เช้า '!G133+[24]บ่าย!G133</f>
        <v>0</v>
      </c>
      <c r="H133" s="27">
        <f>'[24]เย็น '!H133+'[24]เช้า '!H133+[24]บ่าย!H133</f>
        <v>0</v>
      </c>
      <c r="I133" s="27">
        <f>'[24]เย็น '!I133+'[24]เช้า '!I133+[24]บ่าย!I133</f>
        <v>0</v>
      </c>
      <c r="J133" s="27">
        <f t="shared" si="4"/>
        <v>0</v>
      </c>
      <c r="K133" s="27">
        <f>'[24]เย็น '!J133+'[24]เช้า '!J133+[24]บ่าย!J133</f>
        <v>0</v>
      </c>
      <c r="L133" s="27">
        <f>'[24]เย็น '!K133+'[24]เช้า '!K133+[24]บ่าย!K133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'[24]เย็น '!D134+'[24]เช้า '!D134+[24]บ่าย!D134</f>
        <v>0</v>
      </c>
      <c r="E134" s="27">
        <f>'[24]เย็น '!E134+'[24]เช้า '!E134+[24]บ่าย!E134</f>
        <v>0</v>
      </c>
      <c r="F134" s="27">
        <f>'[24]เย็น '!F134+'[24]เช้า '!F134+[24]บ่าย!F134</f>
        <v>0</v>
      </c>
      <c r="G134" s="27">
        <f>'[24]เย็น '!G134+'[24]เช้า '!G134+[24]บ่าย!G134</f>
        <v>0</v>
      </c>
      <c r="H134" s="27">
        <f>'[24]เย็น '!H134+'[24]เช้า '!H134+[24]บ่าย!H134</f>
        <v>0</v>
      </c>
      <c r="I134" s="27">
        <f>'[24]เย็น '!I134+'[24]เช้า '!I134+[24]บ่าย!I134</f>
        <v>0</v>
      </c>
      <c r="J134" s="27">
        <f t="shared" si="4"/>
        <v>0</v>
      </c>
      <c r="K134" s="27">
        <f>'[24]เย็น '!J134+'[24]เช้า '!J134+[24]บ่าย!J134</f>
        <v>0</v>
      </c>
      <c r="L134" s="27">
        <f>'[24]เย็น '!K134+'[24]เช้า '!K134+[24]บ่าย!K134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172</v>
      </c>
      <c r="C135" s="38" t="s">
        <v>55</v>
      </c>
      <c r="D135" s="27">
        <f>'[24]เย็น '!D135+'[24]เช้า '!D135+[24]บ่าย!D135</f>
        <v>0</v>
      </c>
      <c r="E135" s="27">
        <f>'[24]เย็น '!E135+'[24]เช้า '!E135+[24]บ่าย!E135</f>
        <v>0</v>
      </c>
      <c r="F135" s="27">
        <f>'[24]เย็น '!F135+'[24]เช้า '!F135+[24]บ่าย!F135</f>
        <v>0</v>
      </c>
      <c r="G135" s="27">
        <f>'[24]เย็น '!G135+'[24]เช้า '!G135+[24]บ่าย!G135</f>
        <v>0</v>
      </c>
      <c r="H135" s="27">
        <f>'[24]เย็น '!H135+'[24]เช้า '!H135+[24]บ่าย!H135</f>
        <v>0</v>
      </c>
      <c r="I135" s="27">
        <f>'[24]เย็น '!I135+'[24]เช้า '!I135+[24]บ่าย!I135</f>
        <v>0</v>
      </c>
      <c r="J135" s="27">
        <f t="shared" si="4"/>
        <v>0</v>
      </c>
      <c r="K135" s="27">
        <f>'[24]เย็น '!J135+'[24]เช้า '!J135+[24]บ่าย!J135</f>
        <v>0</v>
      </c>
      <c r="L135" s="27">
        <f>'[24]เย็น '!K135+'[24]เช้า '!K135+[24]บ่าย!K135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171</v>
      </c>
      <c r="C136" s="38" t="s">
        <v>56</v>
      </c>
      <c r="D136" s="27">
        <f>'[24]เย็น '!D136+'[24]เช้า '!D136+[24]บ่าย!D136</f>
        <v>0</v>
      </c>
      <c r="E136" s="27">
        <f>'[24]เย็น '!E136+'[24]เช้า '!E136+[24]บ่าย!E136</f>
        <v>0</v>
      </c>
      <c r="F136" s="27">
        <f>'[24]เย็น '!F136+'[24]เช้า '!F136+[24]บ่าย!F136</f>
        <v>0</v>
      </c>
      <c r="G136" s="27">
        <f>'[24]เย็น '!G136+'[24]เช้า '!G136+[24]บ่าย!G136</f>
        <v>0</v>
      </c>
      <c r="H136" s="27">
        <f>'[24]เย็น '!H136+'[24]เช้า '!H136+[24]บ่าย!H136</f>
        <v>0</v>
      </c>
      <c r="I136" s="27">
        <f>'[24]เย็น '!I136+'[24]เช้า '!I136+[24]บ่าย!I136</f>
        <v>0</v>
      </c>
      <c r="J136" s="27">
        <f t="shared" ref="J136:J140" si="10">+G136+H136+I136</f>
        <v>0</v>
      </c>
      <c r="K136" s="27">
        <f>'[24]เย็น '!J136+'[24]เช้า '!J136+[24]บ่าย!J136</f>
        <v>0</v>
      </c>
      <c r="L136" s="27">
        <f>'[24]เย็น '!K136+'[24]เช้า '!K136+[24]บ่าย!K136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185</v>
      </c>
      <c r="D137" s="27">
        <f>'[24]เย็น '!D137+'[24]เช้า '!D137+[24]บ่าย!D137</f>
        <v>0</v>
      </c>
      <c r="E137" s="27">
        <f>'[24]เย็น '!E137+'[24]เช้า '!E137+[24]บ่าย!E137</f>
        <v>0</v>
      </c>
      <c r="F137" s="27">
        <f>'[24]เย็น '!F137+'[24]เช้า '!F137+[24]บ่าย!F137</f>
        <v>0</v>
      </c>
      <c r="G137" s="27">
        <f>'[24]เย็น '!G137+'[24]เช้า '!G137+[24]บ่าย!G137</f>
        <v>0</v>
      </c>
      <c r="H137" s="27">
        <f>'[24]เย็น '!H137+'[24]เช้า '!H137+[24]บ่าย!H137</f>
        <v>0</v>
      </c>
      <c r="I137" s="27">
        <f>'[24]เย็น '!I137+'[24]เช้า '!I137+[24]บ่าย!I137</f>
        <v>0</v>
      </c>
      <c r="J137" s="27">
        <f t="shared" si="10"/>
        <v>0</v>
      </c>
      <c r="K137" s="27">
        <f>'[24]เย็น '!J137+'[24]เช้า '!J137+[24]บ่าย!J137</f>
        <v>0</v>
      </c>
      <c r="L137" s="27">
        <f>'[24]เย็น '!K137+'[24]เช้า '!K137+[24]บ่าย!K137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8" x14ac:dyDescent="0.25">
      <c r="B138" s="40">
        <v>1</v>
      </c>
      <c r="C138" s="41" t="s">
        <v>57</v>
      </c>
      <c r="D138" s="27">
        <f>'[24]เย็น '!D138+'[24]เช้า '!D138+[24]บ่าย!D138</f>
        <v>0</v>
      </c>
      <c r="E138" s="27">
        <f>'[24]เย็น '!E138+'[24]เช้า '!E138+[24]บ่าย!E138</f>
        <v>0</v>
      </c>
      <c r="F138" s="27">
        <f>'[24]เย็น '!F138+'[24]เช้า '!F138+[24]บ่าย!F138</f>
        <v>0</v>
      </c>
      <c r="G138" s="27">
        <f>'[24]เย็น '!G138+'[24]เช้า '!G138+[24]บ่าย!G138</f>
        <v>0</v>
      </c>
      <c r="H138" s="27">
        <f>'[24]เย็น '!H138+'[24]เช้า '!H138+[24]บ่าย!H138</f>
        <v>0</v>
      </c>
      <c r="I138" s="27">
        <f>'[24]เย็น '!I138+'[24]เช้า '!I138+[24]บ่าย!I138</f>
        <v>0</v>
      </c>
      <c r="J138" s="27">
        <f t="shared" si="10"/>
        <v>0</v>
      </c>
      <c r="K138" s="27">
        <f>'[24]เย็น '!J138+'[24]เช้า '!J138+[24]บ่าย!J138</f>
        <v>0</v>
      </c>
      <c r="L138" s="27">
        <f>'[24]เย็น '!K138+'[24]เช้า '!K138+[24]บ่าย!K138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'[24]เย็น '!D139+'[24]เช้า '!D139+[24]บ่าย!D139</f>
        <v>0</v>
      </c>
      <c r="E139" s="27">
        <f>'[24]เย็น '!E139+'[24]เช้า '!E139+[24]บ่าย!E139</f>
        <v>0</v>
      </c>
      <c r="F139" s="27">
        <f>'[24]เย็น '!F139+'[24]เช้า '!F139+[24]บ่าย!F139</f>
        <v>0</v>
      </c>
      <c r="G139" s="27">
        <f>'[24]เย็น '!G139+'[24]เช้า '!G139+[24]บ่าย!G139</f>
        <v>0</v>
      </c>
      <c r="H139" s="27">
        <f>'[24]เย็น '!H139+'[24]เช้า '!H139+[24]บ่าย!H139</f>
        <v>0</v>
      </c>
      <c r="I139" s="27">
        <f>'[24]เย็น '!I139+'[24]เช้า '!I139+[24]บ่าย!I139</f>
        <v>0</v>
      </c>
      <c r="J139" s="27">
        <f t="shared" si="10"/>
        <v>0</v>
      </c>
      <c r="K139" s="27">
        <f>'[24]เย็น '!J139+'[24]เช้า '!J139+[24]บ่าย!J139</f>
        <v>0</v>
      </c>
      <c r="L139" s="27">
        <f>'[24]เย็น '!K139+'[24]เช้า '!K139+[24]บ่าย!K139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'[24]เย็น '!D139+'[24]เช้า '!D140+[24]บ่าย!D139</f>
        <v>0</v>
      </c>
      <c r="E140" s="27">
        <f>'[24]เย็น '!E139+'[24]เช้า '!E140+[24]บ่าย!E139</f>
        <v>0</v>
      </c>
      <c r="F140" s="27">
        <f>'[24]เย็น '!F139+'[24]เช้า '!F140+[24]บ่าย!F139</f>
        <v>0</v>
      </c>
      <c r="G140" s="27">
        <f>'[24]เย็น '!G139+'[24]เช้า '!G140+[24]บ่าย!G139</f>
        <v>0</v>
      </c>
      <c r="H140" s="27">
        <f>'[24]เย็น '!H139+'[24]เช้า '!H140+[24]บ่าย!H139</f>
        <v>0</v>
      </c>
      <c r="I140" s="27">
        <f>'[24]เย็น '!I139+'[24]เช้า '!I140+[24]บ่าย!I139</f>
        <v>0</v>
      </c>
      <c r="J140" s="27">
        <f t="shared" si="10"/>
        <v>0</v>
      </c>
      <c r="K140" s="27">
        <f>'[24]เย็น '!J139+'[24]เช้า '!J140+[24]บ่าย!J139</f>
        <v>0</v>
      </c>
      <c r="L140" s="27">
        <f>'[24]เย็น '!K139+'[24]เช้า '!K140+[24]บ่าย!K139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196</v>
      </c>
      <c r="E141" s="28">
        <f t="shared" ref="E141:L141" si="12">SUM(E114:E140,E90:E99,E79:E87,E69:E76,E7:E66,E102:E111)</f>
        <v>122</v>
      </c>
      <c r="F141" s="28">
        <f t="shared" si="12"/>
        <v>259</v>
      </c>
      <c r="G141" s="28">
        <f t="shared" si="12"/>
        <v>291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90</v>
      </c>
      <c r="M141" s="28">
        <f>SUM(M114:M140,M90:M99,M79:M87,M69:M76,M7:M66,M102:M111)</f>
        <v>958</v>
      </c>
      <c r="N141" s="27">
        <f>SUM(N114:N136,N90:N98,N79:N87,N69:N76,N7:N66)</f>
        <v>593</v>
      </c>
      <c r="O141" s="27">
        <f>SUM(O114:O136,O90:O98,O79:O87,O69:O76,O7:O66)</f>
        <v>576</v>
      </c>
      <c r="P141" s="27"/>
      <c r="Q141" s="27"/>
      <c r="R141" s="29">
        <f t="shared" ref="R141" si="13">(N141+O141)-M141</f>
        <v>211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8" s="7" customFormat="1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  <c r="R145" s="8"/>
    </row>
    <row r="146" spans="2:18" s="7" customFormat="1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  <c r="R146" s="8"/>
    </row>
    <row r="147" spans="2:18" s="7" customFormat="1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  <row r="163" spans="2:18" s="49" customFormat="1" x14ac:dyDescent="0.25">
      <c r="B163" s="7"/>
      <c r="C163" s="7"/>
      <c r="D163" s="47"/>
      <c r="E163" s="47"/>
      <c r="F163" s="47"/>
      <c r="G163" s="47"/>
      <c r="H163" s="47"/>
      <c r="M163" s="55"/>
      <c r="N163" s="7"/>
      <c r="O163" s="7"/>
      <c r="P163" s="7"/>
      <c r="Q163" s="7"/>
      <c r="R163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3ACC-E736-43E0-B8FD-037B6BCAF788}">
  <sheetPr>
    <tabColor rgb="FFFF99FF"/>
    <pageSetUpPr fitToPage="1"/>
  </sheetPr>
  <dimension ref="B1:U163"/>
  <sheetViews>
    <sheetView topLeftCell="A70" zoomScale="44" zoomScaleNormal="44" workbookViewId="0">
      <selection activeCell="M8" sqref="M8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8" t="s">
        <v>170</v>
      </c>
      <c r="K4" s="18" t="s">
        <v>77</v>
      </c>
      <c r="L4" s="18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'[25]เย็น '!D7+'[25]เช้า '!D7+[25]บ่าย!D7</f>
        <v>138</v>
      </c>
      <c r="E7" s="27">
        <f>'[25]เย็น '!E7+'[25]เช้า '!E7+[25]บ่าย!E7</f>
        <v>47</v>
      </c>
      <c r="F7" s="27">
        <f>'[25]เย็น '!F7+'[25]เช้า '!F7+[25]บ่าย!F7</f>
        <v>35</v>
      </c>
      <c r="G7" s="27">
        <f>'[25]เย็น '!G7+'[25]เช้า '!G7+[25]บ่าย!G7</f>
        <v>23</v>
      </c>
      <c r="H7" s="27">
        <f>'[25]เย็น '!H7+'[25]เช้า '!H7+[25]บ่าย!H7</f>
        <v>0</v>
      </c>
      <c r="I7" s="27">
        <f>'[25]เย็น '!I7+'[25]เช้า '!I7+[25]บ่าย!I7</f>
        <v>0</v>
      </c>
      <c r="J7" s="27">
        <f>+G7+H7+I7</f>
        <v>23</v>
      </c>
      <c r="K7" s="27">
        <f>'[25]เย็น '!J7+'[25]เช้า '!J7+[25]บ่าย!J7</f>
        <v>0</v>
      </c>
      <c r="L7" s="27">
        <f>'[25]เย็น '!K7+'[25]เช้า '!K7+[25]บ่าย!K7</f>
        <v>20</v>
      </c>
      <c r="M7" s="28">
        <f>+D7+E7+F7+J7+K7+L7</f>
        <v>263</v>
      </c>
      <c r="N7" s="21">
        <v>100</v>
      </c>
      <c r="O7" s="21">
        <v>110</v>
      </c>
      <c r="P7" s="21"/>
      <c r="Q7" s="21">
        <v>120</v>
      </c>
      <c r="R7" s="29">
        <f>(N7+O7+P7+Q7)-M7</f>
        <v>67</v>
      </c>
    </row>
    <row r="8" spans="2:18" x14ac:dyDescent="0.25">
      <c r="B8" s="21"/>
      <c r="C8" s="26" t="s">
        <v>81</v>
      </c>
      <c r="D8" s="27">
        <f>'[25]เย็น '!D8+'[25]เช้า '!D8+[25]บ่าย!D8</f>
        <v>0</v>
      </c>
      <c r="E8" s="27">
        <f>'[25]เย็น '!E8+'[25]เช้า '!E8+[25]บ่าย!E8</f>
        <v>0</v>
      </c>
      <c r="F8" s="27">
        <f>'[25]เย็น '!F8+'[25]เช้า '!F8+[25]บ่าย!F8</f>
        <v>0</v>
      </c>
      <c r="G8" s="27">
        <f>'[25]เย็น '!G8+'[25]เช้า '!G8+[25]บ่าย!G8</f>
        <v>0</v>
      </c>
      <c r="H8" s="27">
        <f>'[25]เย็น '!H8+'[25]เช้า '!H8+[25]บ่าย!H8</f>
        <v>0</v>
      </c>
      <c r="I8" s="27">
        <f>'[25]เย็น '!I8+'[25]เช้า '!I8+[25]บ่าย!I8</f>
        <v>0</v>
      </c>
      <c r="J8" s="27">
        <f t="shared" ref="J8:J71" si="0">+G8+H8+I8</f>
        <v>0</v>
      </c>
      <c r="K8" s="27">
        <f>'[25]เย็น '!J8+'[25]เช้า '!J8+[25]บ่าย!J8</f>
        <v>0</v>
      </c>
      <c r="L8" s="27">
        <f>'[25]เย็น '!K8+'[25]เช้า '!K8+[25]บ่าย!K8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82</v>
      </c>
      <c r="D9" s="27">
        <f>'[25]เย็น '!D9+'[25]เช้า '!D9+[25]บ่าย!D9</f>
        <v>0</v>
      </c>
      <c r="E9" s="27">
        <f>'[25]เย็น '!E9+'[25]เช้า '!E9+[25]บ่าย!E9</f>
        <v>0</v>
      </c>
      <c r="F9" s="27">
        <f>'[25]เย็น '!F9+'[25]เช้า '!F9+[25]บ่าย!F9</f>
        <v>0</v>
      </c>
      <c r="G9" s="27">
        <f>'[25]เย็น '!G9+'[25]เช้า '!G9+[25]บ่าย!G9</f>
        <v>0</v>
      </c>
      <c r="H9" s="27">
        <f>'[25]เย็น '!H9+'[25]เช้า '!H9+[25]บ่าย!H9</f>
        <v>0</v>
      </c>
      <c r="I9" s="27">
        <f>'[25]เย็น '!I9+'[25]เช้า '!I9+[25]บ่าย!I9</f>
        <v>0</v>
      </c>
      <c r="J9" s="27">
        <f t="shared" si="0"/>
        <v>0</v>
      </c>
      <c r="K9" s="27">
        <f>'[25]เย็น '!J9+'[25]เช้า '!J9+[25]บ่าย!J9</f>
        <v>0</v>
      </c>
      <c r="L9" s="27">
        <f>'[25]เย็น '!K9+'[25]เช้า '!K9+[25]บ่าย!K9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83</v>
      </c>
      <c r="D10" s="27">
        <f>'[25]เย็น '!D10+'[25]เช้า '!D10+[25]บ่าย!D10</f>
        <v>0</v>
      </c>
      <c r="E10" s="27">
        <f>'[25]เย็น '!E10+'[25]เช้า '!E10+[25]บ่าย!E10</f>
        <v>0</v>
      </c>
      <c r="F10" s="27">
        <f>'[25]เย็น '!F10+'[25]เช้า '!F10+[25]บ่าย!F10</f>
        <v>0</v>
      </c>
      <c r="G10" s="27">
        <f>'[25]เย็น '!G10+'[25]เช้า '!G10+[25]บ่าย!G10</f>
        <v>0</v>
      </c>
      <c r="H10" s="27">
        <f>'[25]เย็น '!H10+'[25]เช้า '!H10+[25]บ่าย!H10</f>
        <v>0</v>
      </c>
      <c r="I10" s="27">
        <f>'[25]เย็น '!I10+'[25]เช้า '!I10+[25]บ่าย!I10</f>
        <v>0</v>
      </c>
      <c r="J10" s="27">
        <f t="shared" si="0"/>
        <v>0</v>
      </c>
      <c r="K10" s="27">
        <f>'[25]เย็น '!J10+'[25]เช้า '!J10+[25]บ่าย!J10</f>
        <v>0</v>
      </c>
      <c r="L10" s="27">
        <f>'[25]เย็น '!K10+'[25]เช้า '!K10+[25]บ่าย!K10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84</v>
      </c>
      <c r="D11" s="27">
        <f>'[25]เย็น '!D11+'[25]เช้า '!D11+[25]บ่าย!D11</f>
        <v>0</v>
      </c>
      <c r="E11" s="27">
        <f>'[25]เย็น '!E11+'[25]เช้า '!E11+[25]บ่าย!E11</f>
        <v>0</v>
      </c>
      <c r="F11" s="27">
        <f>'[25]เย็น '!F11+'[25]เช้า '!F11+[25]บ่าย!F11</f>
        <v>0</v>
      </c>
      <c r="G11" s="27">
        <f>'[25]เย็น '!G11+'[25]เช้า '!G11+[25]บ่าย!G11</f>
        <v>0</v>
      </c>
      <c r="H11" s="27">
        <f>'[25]เย็น '!H11+'[25]เช้า '!H11+[25]บ่าย!H11</f>
        <v>0</v>
      </c>
      <c r="I11" s="27">
        <f>'[25]เย็น '!I11+'[25]เช้า '!I11+[25]บ่าย!I11</f>
        <v>0</v>
      </c>
      <c r="J11" s="27">
        <f t="shared" si="0"/>
        <v>0</v>
      </c>
      <c r="K11" s="27">
        <f>'[25]เย็น '!J11+'[25]เช้า '!J11+[25]บ่าย!J11</f>
        <v>0</v>
      </c>
      <c r="L11" s="27">
        <f>'[25]เย็น '!K11+'[25]เช้า '!K11+[25]บ่าย!K11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85</v>
      </c>
      <c r="D12" s="27">
        <f>'[25]เย็น '!D12+'[25]เช้า '!D12+[25]บ่าย!D12</f>
        <v>0</v>
      </c>
      <c r="E12" s="27">
        <f>'[25]เย็น '!E12+'[25]เช้า '!E12+[25]บ่าย!E12</f>
        <v>0</v>
      </c>
      <c r="F12" s="27">
        <f>'[25]เย็น '!F12+'[25]เช้า '!F12+[25]บ่าย!F12</f>
        <v>0</v>
      </c>
      <c r="G12" s="27">
        <f>'[25]เย็น '!G12+'[25]เช้า '!G12+[25]บ่าย!G12</f>
        <v>0</v>
      </c>
      <c r="H12" s="27">
        <f>'[25]เย็น '!H12+'[25]เช้า '!H12+[25]บ่าย!H12</f>
        <v>0</v>
      </c>
      <c r="I12" s="27">
        <f>'[25]เย็น '!I12+'[25]เช้า '!I12+[25]บ่าย!I12</f>
        <v>0</v>
      </c>
      <c r="J12" s="27">
        <f t="shared" si="0"/>
        <v>0</v>
      </c>
      <c r="K12" s="27">
        <f>'[25]เย็น '!J12+'[25]เช้า '!J12+[25]บ่าย!J12</f>
        <v>0</v>
      </c>
      <c r="L12" s="27">
        <f>'[25]เย็น '!K12+'[25]เช้า '!K12+[25]บ่าย!K12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86</v>
      </c>
      <c r="D13" s="27">
        <f>'[25]เย็น '!D13+'[25]เช้า '!D13+[25]บ่าย!D13</f>
        <v>0</v>
      </c>
      <c r="E13" s="27">
        <f>'[25]เย็น '!E13+'[25]เช้า '!E13+[25]บ่าย!E13</f>
        <v>0</v>
      </c>
      <c r="F13" s="27">
        <f>'[25]เย็น '!F13+'[25]เช้า '!F13+[25]บ่าย!F13</f>
        <v>0</v>
      </c>
      <c r="G13" s="27">
        <f>'[25]เย็น '!G13+'[25]เช้า '!G13+[25]บ่าย!G13</f>
        <v>0</v>
      </c>
      <c r="H13" s="27">
        <f>'[25]เย็น '!H13+'[25]เช้า '!H13+[25]บ่าย!H13</f>
        <v>0</v>
      </c>
      <c r="I13" s="27">
        <f>'[25]เย็น '!I13+'[25]เช้า '!I13+[25]บ่าย!I13</f>
        <v>0</v>
      </c>
      <c r="J13" s="27">
        <f t="shared" si="0"/>
        <v>0</v>
      </c>
      <c r="K13" s="27">
        <f>'[25]เย็น '!J13+'[25]เช้า '!J13+[25]บ่าย!J13</f>
        <v>0</v>
      </c>
      <c r="L13" s="27">
        <f>'[25]เย็น '!K13+'[25]เช้า '!K13+[25]บ่าย!K13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87</v>
      </c>
      <c r="D14" s="27">
        <f>'[25]เย็น '!D14+'[25]เช้า '!D14+[25]บ่าย!D14</f>
        <v>0</v>
      </c>
      <c r="E14" s="27">
        <f>'[25]เย็น '!E14+'[25]เช้า '!E14+[25]บ่าย!E14</f>
        <v>0</v>
      </c>
      <c r="F14" s="27">
        <f>'[25]เย็น '!F14+'[25]เช้า '!F14+[25]บ่าย!F14</f>
        <v>0</v>
      </c>
      <c r="G14" s="27">
        <f>'[25]เย็น '!G14+'[25]เช้า '!G14+[25]บ่าย!G14</f>
        <v>0</v>
      </c>
      <c r="H14" s="27">
        <f>'[25]เย็น '!H14+'[25]เช้า '!H14+[25]บ่าย!H14</f>
        <v>0</v>
      </c>
      <c r="I14" s="27">
        <f>'[25]เย็น '!I14+'[25]เช้า '!I14+[25]บ่าย!I14</f>
        <v>0</v>
      </c>
      <c r="J14" s="27">
        <f t="shared" si="0"/>
        <v>0</v>
      </c>
      <c r="K14" s="27">
        <f>'[25]เย็น '!J14+'[25]เช้า '!J14+[25]บ่าย!J14</f>
        <v>0</v>
      </c>
      <c r="L14" s="27">
        <f>'[25]เย็น '!K14+'[25]เช้า '!K14+[25]บ่าย!K14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88</v>
      </c>
      <c r="D15" s="27">
        <f>'[25]เย็น '!D15+'[25]เช้า '!D15+[25]บ่าย!D15</f>
        <v>0</v>
      </c>
      <c r="E15" s="27">
        <f>'[25]เย็น '!E15+'[25]เช้า '!E15+[25]บ่าย!E15</f>
        <v>0</v>
      </c>
      <c r="F15" s="27">
        <f>'[25]เย็น '!F15+'[25]เช้า '!F15+[25]บ่าย!F15</f>
        <v>0</v>
      </c>
      <c r="G15" s="27">
        <f>'[25]เย็น '!G15+'[25]เช้า '!G15+[25]บ่าย!G15</f>
        <v>0</v>
      </c>
      <c r="H15" s="27">
        <f>'[25]เย็น '!H15+'[25]เช้า '!H15+[25]บ่าย!H15</f>
        <v>0</v>
      </c>
      <c r="I15" s="27">
        <f>'[25]เย็น '!I15+'[25]เช้า '!I15+[25]บ่าย!I15</f>
        <v>0</v>
      </c>
      <c r="J15" s="27">
        <f t="shared" si="0"/>
        <v>0</v>
      </c>
      <c r="K15" s="27">
        <f>'[25]เย็น '!J15+'[25]เช้า '!J15+[25]บ่าย!J15</f>
        <v>0</v>
      </c>
      <c r="L15" s="27">
        <f>'[25]เย็น '!K15+'[25]เช้า '!K15+[25]บ่าย!K15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89</v>
      </c>
      <c r="D16" s="27">
        <f>'[25]เย็น '!D16+'[25]เช้า '!D16+[25]บ่าย!D16</f>
        <v>0</v>
      </c>
      <c r="E16" s="27">
        <f>'[25]เย็น '!E16+'[25]เช้า '!E16+[25]บ่าย!E16</f>
        <v>0</v>
      </c>
      <c r="F16" s="27">
        <f>'[25]เย็น '!F16+'[25]เช้า '!F16+[25]บ่าย!F16</f>
        <v>0</v>
      </c>
      <c r="G16" s="27">
        <f>'[25]เย็น '!G16+'[25]เช้า '!G16+[25]บ่าย!G16</f>
        <v>0</v>
      </c>
      <c r="H16" s="27">
        <f>'[25]เย็น '!H16+'[25]เช้า '!H16+[25]บ่าย!H16</f>
        <v>0</v>
      </c>
      <c r="I16" s="27">
        <f>'[25]เย็น '!I16+'[25]เช้า '!I16+[25]บ่าย!I16</f>
        <v>0</v>
      </c>
      <c r="J16" s="27">
        <f t="shared" si="0"/>
        <v>0</v>
      </c>
      <c r="K16" s="27">
        <f>'[25]เย็น '!J16+'[25]เช้า '!J16+[25]บ่าย!J16</f>
        <v>0</v>
      </c>
      <c r="L16" s="27">
        <f>'[25]เย็น '!K16+'[25]เช้า '!K16+[25]บ่าย!K16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90</v>
      </c>
      <c r="D17" s="27">
        <f>'[25]เย็น '!D17+'[25]เช้า '!D17+[25]บ่าย!D17</f>
        <v>0</v>
      </c>
      <c r="E17" s="27">
        <f>'[25]เย็น '!E17+'[25]เช้า '!E17+[25]บ่าย!E17</f>
        <v>0</v>
      </c>
      <c r="F17" s="27">
        <f>'[25]เย็น '!F17+'[25]เช้า '!F17+[25]บ่าย!F17</f>
        <v>0</v>
      </c>
      <c r="G17" s="27">
        <f>'[25]เย็น '!G17+'[25]เช้า '!G17+[25]บ่าย!G17</f>
        <v>0</v>
      </c>
      <c r="H17" s="27">
        <f>'[25]เย็น '!H17+'[25]เช้า '!H17+[25]บ่าย!H17</f>
        <v>0</v>
      </c>
      <c r="I17" s="27">
        <f>'[25]เย็น '!I17+'[25]เช้า '!I17+[25]บ่าย!I17</f>
        <v>0</v>
      </c>
      <c r="J17" s="27">
        <f t="shared" si="0"/>
        <v>0</v>
      </c>
      <c r="K17" s="27">
        <f>'[25]เย็น '!J17+'[25]เช้า '!J17+[25]บ่าย!J17</f>
        <v>0</v>
      </c>
      <c r="L17" s="27">
        <f>'[25]เย็น '!K17+'[25]เช้า '!K17+[25]บ่าย!K17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91</v>
      </c>
      <c r="D18" s="27">
        <f>'[25]เย็น '!D18+'[25]เช้า '!D18+[25]บ่าย!D18</f>
        <v>0</v>
      </c>
      <c r="E18" s="27">
        <f>'[25]เย็น '!E18+'[25]เช้า '!E18+[25]บ่าย!E18</f>
        <v>0</v>
      </c>
      <c r="F18" s="27">
        <f>'[25]เย็น '!F18+'[25]เช้า '!F18+[25]บ่าย!F18</f>
        <v>0</v>
      </c>
      <c r="G18" s="27">
        <f>'[25]เย็น '!G18+'[25]เช้า '!G18+[25]บ่าย!G18</f>
        <v>0</v>
      </c>
      <c r="H18" s="27">
        <f>'[25]เย็น '!H18+'[25]เช้า '!H18+[25]บ่าย!H18</f>
        <v>0</v>
      </c>
      <c r="I18" s="27">
        <f>'[25]เย็น '!I18+'[25]เช้า '!I18+[25]บ่าย!I18</f>
        <v>0</v>
      </c>
      <c r="J18" s="27">
        <f t="shared" si="0"/>
        <v>0</v>
      </c>
      <c r="K18" s="27">
        <f>'[25]เย็น '!J18+'[25]เช้า '!J18+[25]บ่าย!J18</f>
        <v>0</v>
      </c>
      <c r="L18" s="27">
        <f>'[25]เย็น '!K18+'[25]เช้า '!K18+[25]บ่าย!K18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92</v>
      </c>
      <c r="D19" s="27">
        <f>'[25]เย็น '!D19+'[25]เช้า '!D19+[25]บ่าย!D19</f>
        <v>0</v>
      </c>
      <c r="E19" s="27">
        <f>'[25]เย็น '!E19+'[25]เช้า '!E19+[25]บ่าย!E19</f>
        <v>0</v>
      </c>
      <c r="F19" s="27">
        <f>'[25]เย็น '!F19+'[25]เช้า '!F19+[25]บ่าย!F19</f>
        <v>0</v>
      </c>
      <c r="G19" s="27">
        <f>'[25]เย็น '!G19+'[25]เช้า '!G19+[25]บ่าย!G19</f>
        <v>0</v>
      </c>
      <c r="H19" s="27">
        <f>'[25]เย็น '!H19+'[25]เช้า '!H19+[25]บ่าย!H19</f>
        <v>0</v>
      </c>
      <c r="I19" s="27">
        <f>'[25]เย็น '!I19+'[25]เช้า '!I19+[25]บ่าย!I19</f>
        <v>0</v>
      </c>
      <c r="J19" s="27">
        <f t="shared" si="0"/>
        <v>0</v>
      </c>
      <c r="K19" s="27">
        <f>'[25]เย็น '!J19+'[25]เช้า '!J19+[25]บ่าย!J19</f>
        <v>0</v>
      </c>
      <c r="L19" s="27">
        <f>'[25]เย็น '!K19+'[25]เช้า '!K19+[25]บ่าย!K19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93</v>
      </c>
      <c r="D20" s="27">
        <f>'[25]เย็น '!D20+'[25]เช้า '!D20+[25]บ่าย!D20</f>
        <v>0</v>
      </c>
      <c r="E20" s="27">
        <f>'[25]เย็น '!E20+'[25]เช้า '!E20+[25]บ่าย!E20</f>
        <v>0</v>
      </c>
      <c r="F20" s="27">
        <f>'[25]เย็น '!F20+'[25]เช้า '!F20+[25]บ่าย!F20</f>
        <v>0</v>
      </c>
      <c r="G20" s="27">
        <f>'[25]เย็น '!G20+'[25]เช้า '!G20+[25]บ่าย!G20</f>
        <v>0</v>
      </c>
      <c r="H20" s="27">
        <f>'[25]เย็น '!H20+'[25]เช้า '!H20+[25]บ่าย!H20</f>
        <v>0</v>
      </c>
      <c r="I20" s="27">
        <f>'[25]เย็น '!I20+'[25]เช้า '!I20+[25]บ่าย!I20</f>
        <v>0</v>
      </c>
      <c r="J20" s="27">
        <f t="shared" si="0"/>
        <v>0</v>
      </c>
      <c r="K20" s="27">
        <f>'[25]เย็น '!J20+'[25]เช้า '!J20+[25]บ่าย!J20</f>
        <v>0</v>
      </c>
      <c r="L20" s="27">
        <f>'[25]เย็น '!K20+'[25]เช้า '!K20+[25]บ่าย!K20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94</v>
      </c>
      <c r="D21" s="27">
        <f>'[25]เย็น '!D21+'[25]เช้า '!D21+[25]บ่าย!D21</f>
        <v>0</v>
      </c>
      <c r="E21" s="27">
        <f>'[25]เย็น '!E21+'[25]เช้า '!E21+[25]บ่าย!E21</f>
        <v>0</v>
      </c>
      <c r="F21" s="27">
        <f>'[25]เย็น '!F21+'[25]เช้า '!F21+[25]บ่าย!F21</f>
        <v>0</v>
      </c>
      <c r="G21" s="27">
        <f>'[25]เย็น '!G21+'[25]เช้า '!G21+[25]บ่าย!G21</f>
        <v>0</v>
      </c>
      <c r="H21" s="27">
        <f>'[25]เย็น '!H21+'[25]เช้า '!H21+[25]บ่าย!H21</f>
        <v>0</v>
      </c>
      <c r="I21" s="27">
        <f>'[25]เย็น '!I21+'[25]เช้า '!I21+[25]บ่าย!I21</f>
        <v>0</v>
      </c>
      <c r="J21" s="27">
        <f t="shared" si="0"/>
        <v>0</v>
      </c>
      <c r="K21" s="27">
        <f>'[25]เย็น '!J21+'[25]เช้า '!J21+[25]บ่าย!J21</f>
        <v>0</v>
      </c>
      <c r="L21" s="27">
        <f>'[25]เย็น '!K21+'[25]เช้า '!K21+[25]บ่าย!K21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95</v>
      </c>
      <c r="D22" s="27">
        <f>'[25]เย็น '!D22+'[25]เช้า '!D22+[25]บ่าย!D22</f>
        <v>0</v>
      </c>
      <c r="E22" s="27">
        <f>'[25]เย็น '!E22+'[25]เช้า '!E22+[25]บ่าย!E22</f>
        <v>0</v>
      </c>
      <c r="F22" s="27">
        <f>'[25]เย็น '!F22+'[25]เช้า '!F22+[25]บ่าย!F22</f>
        <v>0</v>
      </c>
      <c r="G22" s="27">
        <f>'[25]เย็น '!G22+'[25]เช้า '!G22+[25]บ่าย!G22</f>
        <v>0</v>
      </c>
      <c r="H22" s="27">
        <f>'[25]เย็น '!H22+'[25]เช้า '!H22+[25]บ่าย!H22</f>
        <v>0</v>
      </c>
      <c r="I22" s="27">
        <f>'[25]เย็น '!I22+'[25]เช้า '!I22+[25]บ่าย!I22</f>
        <v>0</v>
      </c>
      <c r="J22" s="27">
        <f t="shared" si="0"/>
        <v>0</v>
      </c>
      <c r="K22" s="27">
        <f>'[25]เย็น '!J22+'[25]เช้า '!J22+[25]บ่าย!J22</f>
        <v>0</v>
      </c>
      <c r="L22" s="27">
        <f>'[25]เย็น '!K22+'[25]เช้า '!K22+[25]บ่าย!K22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96</v>
      </c>
      <c r="D23" s="27">
        <f>'[25]เย็น '!D23+'[25]เช้า '!D23+[25]บ่าย!D23</f>
        <v>0</v>
      </c>
      <c r="E23" s="27">
        <f>'[25]เย็น '!E23+'[25]เช้า '!E23+[25]บ่าย!E23</f>
        <v>0</v>
      </c>
      <c r="F23" s="27">
        <f>'[25]เย็น '!F23+'[25]เช้า '!F23+[25]บ่าย!F23</f>
        <v>0</v>
      </c>
      <c r="G23" s="27">
        <f>'[25]เย็น '!G23+'[25]เช้า '!G23+[25]บ่าย!G23</f>
        <v>0</v>
      </c>
      <c r="H23" s="27">
        <f>'[25]เย็น '!H23+'[25]เช้า '!H23+[25]บ่าย!H23</f>
        <v>0</v>
      </c>
      <c r="I23" s="27">
        <f>'[25]เย็น '!I23+'[25]เช้า '!I23+[25]บ่าย!I23</f>
        <v>0</v>
      </c>
      <c r="J23" s="27">
        <f t="shared" si="0"/>
        <v>0</v>
      </c>
      <c r="K23" s="27">
        <f>'[25]เย็น '!J23+'[25]เช้า '!J23+[25]บ่าย!J23</f>
        <v>0</v>
      </c>
      <c r="L23" s="27">
        <f>'[25]เย็น '!K23+'[25]เช้า '!K23+[25]บ่าย!K23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97</v>
      </c>
      <c r="D24" s="27">
        <f>'[25]เย็น '!D24+'[25]เช้า '!D24+[25]บ่าย!D24</f>
        <v>0</v>
      </c>
      <c r="E24" s="27">
        <f>'[25]เย็น '!E24+'[25]เช้า '!E24+[25]บ่าย!E24</f>
        <v>0</v>
      </c>
      <c r="F24" s="27">
        <f>'[25]เย็น '!F24+'[25]เช้า '!F24+[25]บ่าย!F24</f>
        <v>0</v>
      </c>
      <c r="G24" s="27">
        <f>'[25]เย็น '!G24+'[25]เช้า '!G24+[25]บ่าย!G24</f>
        <v>0</v>
      </c>
      <c r="H24" s="27">
        <f>'[25]เย็น '!H24+'[25]เช้า '!H24+[25]บ่าย!H24</f>
        <v>0</v>
      </c>
      <c r="I24" s="27">
        <f>'[25]เย็น '!I24+'[25]เช้า '!I24+[25]บ่าย!I24</f>
        <v>0</v>
      </c>
      <c r="J24" s="27">
        <f t="shared" si="0"/>
        <v>0</v>
      </c>
      <c r="K24" s="27">
        <f>'[25]เย็น '!J24+'[25]เช้า '!J24+[25]บ่าย!J24</f>
        <v>0</v>
      </c>
      <c r="L24" s="27">
        <f>'[25]เย็น '!K24+'[25]เช้า '!K24+[25]บ่าย!K24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'[25]เย็น '!D25+'[25]เช้า '!D25+[25]บ่าย!D25</f>
        <v>3</v>
      </c>
      <c r="E25" s="27">
        <f>'[25]เย็น '!E25+'[25]เช้า '!E25+[25]บ่าย!E25</f>
        <v>1</v>
      </c>
      <c r="F25" s="27">
        <f>'[25]เย็น '!F25+'[25]เช้า '!F25+[25]บ่าย!F25</f>
        <v>6</v>
      </c>
      <c r="G25" s="27">
        <f>'[25]เย็น '!G25+'[25]เช้า '!G25+[25]บ่าย!G25</f>
        <v>3</v>
      </c>
      <c r="H25" s="27">
        <f>'[25]เย็น '!H25+'[25]เช้า '!H25+[25]บ่าย!H25</f>
        <v>0</v>
      </c>
      <c r="I25" s="27">
        <f>'[25]เย็น '!I25+'[25]เช้า '!I25+[25]บ่าย!I25</f>
        <v>0</v>
      </c>
      <c r="J25" s="27">
        <f t="shared" si="0"/>
        <v>3</v>
      </c>
      <c r="K25" s="27">
        <f>'[25]เย็น '!J25+'[25]เช้า '!J25+[25]บ่าย!J25</f>
        <v>0</v>
      </c>
      <c r="L25" s="27">
        <f>'[25]เย็น '!K25+'[25]เช้า '!K25+[25]บ่าย!K25</f>
        <v>0</v>
      </c>
      <c r="M25" s="28">
        <f t="shared" si="1"/>
        <v>13</v>
      </c>
      <c r="N25" s="21">
        <v>17</v>
      </c>
      <c r="O25" s="21"/>
      <c r="P25" s="21"/>
      <c r="Q25" s="21"/>
      <c r="R25" s="29">
        <f t="shared" si="2"/>
        <v>4</v>
      </c>
    </row>
    <row r="26" spans="2:18" x14ac:dyDescent="0.25">
      <c r="B26" s="21">
        <v>1004055</v>
      </c>
      <c r="C26" s="26" t="s">
        <v>6</v>
      </c>
      <c r="D26" s="27">
        <f>'[25]เย็น '!D26+'[25]เช้า '!D26+[25]บ่าย!D26</f>
        <v>0</v>
      </c>
      <c r="E26" s="27">
        <f>'[25]เย็น '!E26+'[25]เช้า '!E26+[25]บ่าย!E26</f>
        <v>0</v>
      </c>
      <c r="F26" s="27">
        <f>'[25]เย็น '!F26+'[25]เช้า '!F26+[25]บ่าย!F26</f>
        <v>10</v>
      </c>
      <c r="G26" s="27">
        <f>'[25]เย็น '!G26+'[25]เช้า '!G26+[25]บ่าย!G26</f>
        <v>0</v>
      </c>
      <c r="H26" s="27">
        <f>'[25]เย็น '!H26+'[25]เช้า '!H26+[25]บ่าย!H26</f>
        <v>0</v>
      </c>
      <c r="I26" s="27">
        <f>'[25]เย็น '!I26+'[25]เช้า '!I26+[25]บ่าย!I26</f>
        <v>0</v>
      </c>
      <c r="J26" s="27">
        <f t="shared" si="0"/>
        <v>0</v>
      </c>
      <c r="K26" s="27">
        <f>'[25]เย็น '!J26+'[25]เช้า '!J26+[25]บ่าย!J26</f>
        <v>0</v>
      </c>
      <c r="L26" s="27">
        <f>'[25]เย็น '!K26+'[25]เช้า '!K26+[25]บ่าย!K26</f>
        <v>0</v>
      </c>
      <c r="M26" s="28">
        <f t="shared" si="1"/>
        <v>10</v>
      </c>
      <c r="N26" s="21">
        <v>20</v>
      </c>
      <c r="O26" s="21">
        <v>1</v>
      </c>
      <c r="P26" s="21"/>
      <c r="Q26" s="21"/>
      <c r="R26" s="29">
        <f t="shared" si="2"/>
        <v>11</v>
      </c>
    </row>
    <row r="27" spans="2:18" x14ac:dyDescent="0.25">
      <c r="B27" s="21">
        <v>1004055</v>
      </c>
      <c r="C27" s="26" t="s">
        <v>98</v>
      </c>
      <c r="D27" s="27">
        <f>'[25]เย็น '!D27+'[25]เช้า '!D27+[25]บ่าย!D27</f>
        <v>0</v>
      </c>
      <c r="E27" s="27">
        <f>'[25]เย็น '!E27+'[25]เช้า '!E27+[25]บ่าย!E27</f>
        <v>0</v>
      </c>
      <c r="F27" s="27">
        <f>'[25]เย็น '!F27+'[25]เช้า '!F27+[25]บ่าย!F27</f>
        <v>0</v>
      </c>
      <c r="G27" s="27">
        <f>'[25]เย็น '!G27+'[25]เช้า '!G27+[25]บ่าย!G27</f>
        <v>0</v>
      </c>
      <c r="H27" s="27">
        <f>'[25]เย็น '!H27+'[25]เช้า '!H27+[25]บ่าย!H27</f>
        <v>0</v>
      </c>
      <c r="I27" s="27">
        <f>'[25]เย็น '!I27+'[25]เช้า '!I27+[25]บ่าย!I27</f>
        <v>0</v>
      </c>
      <c r="J27" s="27">
        <f t="shared" si="0"/>
        <v>0</v>
      </c>
      <c r="K27" s="27">
        <f>'[25]เย็น '!J27+'[25]เช้า '!J27+[25]บ่าย!J27</f>
        <v>0</v>
      </c>
      <c r="L27" s="27">
        <f>'[25]เย็น '!K27+'[25]เช้า '!K27+[25]บ่าย!K27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99</v>
      </c>
      <c r="D28" s="27">
        <f>'[25]เย็น '!D28+'[25]เช้า '!D28+[25]บ่าย!D28</f>
        <v>0</v>
      </c>
      <c r="E28" s="27">
        <f>'[25]เย็น '!E28+'[25]เช้า '!E28+[25]บ่าย!E28</f>
        <v>0</v>
      </c>
      <c r="F28" s="27">
        <f>'[25]เย็น '!F28+'[25]เช้า '!F28+[25]บ่าย!F28</f>
        <v>0</v>
      </c>
      <c r="G28" s="27">
        <f>'[25]เย็น '!G28+'[25]เช้า '!G28+[25]บ่าย!G28</f>
        <v>0</v>
      </c>
      <c r="H28" s="27">
        <f>'[25]เย็น '!H28+'[25]เช้า '!H28+[25]บ่าย!H28</f>
        <v>0</v>
      </c>
      <c r="I28" s="27">
        <f>'[25]เย็น '!I28+'[25]เช้า '!I28+[25]บ่าย!I28</f>
        <v>0</v>
      </c>
      <c r="J28" s="27">
        <f t="shared" si="0"/>
        <v>0</v>
      </c>
      <c r="K28" s="27">
        <f>'[25]เย็น '!J28+'[25]เช้า '!J28+[25]บ่าย!J28</f>
        <v>0</v>
      </c>
      <c r="L28" s="27">
        <f>'[25]เย็น '!K28+'[25]เช้า '!K28+[25]บ่าย!K28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100</v>
      </c>
      <c r="D29" s="27">
        <f>'[25]เย็น '!D29+'[25]เช้า '!D29+[25]บ่าย!D29</f>
        <v>0</v>
      </c>
      <c r="E29" s="27">
        <f>'[25]เย็น '!E29+'[25]เช้า '!E29+[25]บ่าย!E29</f>
        <v>0</v>
      </c>
      <c r="F29" s="27">
        <f>'[25]เย็น '!F29+'[25]เช้า '!F29+[25]บ่าย!F29</f>
        <v>0</v>
      </c>
      <c r="G29" s="27">
        <f>'[25]เย็น '!G29+'[25]เช้า '!G29+[25]บ่าย!G29</f>
        <v>0</v>
      </c>
      <c r="H29" s="27">
        <f>'[25]เย็น '!H29+'[25]เช้า '!H29+[25]บ่าย!H29</f>
        <v>0</v>
      </c>
      <c r="I29" s="27">
        <f>'[25]เย็น '!I29+'[25]เช้า '!I29+[25]บ่าย!I29</f>
        <v>0</v>
      </c>
      <c r="J29" s="27">
        <f t="shared" si="0"/>
        <v>0</v>
      </c>
      <c r="K29" s="27">
        <f>'[25]เย็น '!J29+'[25]เช้า '!J29+[25]บ่าย!J29</f>
        <v>0</v>
      </c>
      <c r="L29" s="27">
        <f>'[25]เย็น '!K29+'[25]เช้า '!K29+[25]บ่าย!K29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101</v>
      </c>
      <c r="D30" s="27">
        <f>'[25]เย็น '!D30+'[25]เช้า '!D30+[25]บ่าย!D30</f>
        <v>0</v>
      </c>
      <c r="E30" s="27">
        <f>'[25]เย็น '!E30+'[25]เช้า '!E30+[25]บ่าย!E30</f>
        <v>0</v>
      </c>
      <c r="F30" s="27">
        <f>'[25]เย็น '!F30+'[25]เช้า '!F30+[25]บ่าย!F30</f>
        <v>0</v>
      </c>
      <c r="G30" s="27">
        <f>'[25]เย็น '!G30+'[25]เช้า '!G30+[25]บ่าย!G30</f>
        <v>0</v>
      </c>
      <c r="H30" s="27">
        <f>'[25]เย็น '!H30+'[25]เช้า '!H30+[25]บ่าย!H30</f>
        <v>0</v>
      </c>
      <c r="I30" s="27">
        <f>'[25]เย็น '!I30+'[25]เช้า '!I30+[25]บ่าย!I30</f>
        <v>0</v>
      </c>
      <c r="J30" s="27">
        <f t="shared" si="0"/>
        <v>0</v>
      </c>
      <c r="K30" s="27">
        <f>'[25]เย็น '!J30+'[25]เช้า '!J30+[25]บ่าย!J30</f>
        <v>0</v>
      </c>
      <c r="L30" s="27">
        <f>'[25]เย็น '!K30+'[25]เช้า '!K30+[25]บ่าย!K30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102</v>
      </c>
      <c r="D31" s="27">
        <f>'[25]เย็น '!D31+'[25]เช้า '!D31+[25]บ่าย!D31</f>
        <v>0</v>
      </c>
      <c r="E31" s="27">
        <f>'[25]เย็น '!E31+'[25]เช้า '!E31+[25]บ่าย!E31</f>
        <v>0</v>
      </c>
      <c r="F31" s="27">
        <f>'[25]เย็น '!F31+'[25]เช้า '!F31+[25]บ่าย!F31</f>
        <v>0</v>
      </c>
      <c r="G31" s="27">
        <f>'[25]เย็น '!G31+'[25]เช้า '!G31+[25]บ่าย!G31</f>
        <v>0</v>
      </c>
      <c r="H31" s="27">
        <f>'[25]เย็น '!H31+'[25]เช้า '!H31+[25]บ่าย!H31</f>
        <v>0</v>
      </c>
      <c r="I31" s="27">
        <f>'[25]เย็น '!I31+'[25]เช้า '!I31+[25]บ่าย!I31</f>
        <v>0</v>
      </c>
      <c r="J31" s="27">
        <f t="shared" si="0"/>
        <v>0</v>
      </c>
      <c r="K31" s="27">
        <f>'[25]เย็น '!J31+'[25]เช้า '!J31+[25]บ่าย!J31</f>
        <v>0</v>
      </c>
      <c r="L31" s="27">
        <f>'[25]เย็น '!K31+'[25]เช้า '!K31+[25]บ่าย!K31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103</v>
      </c>
      <c r="D32" s="27">
        <f>'[25]เย็น '!D32+'[25]เช้า '!D32+[25]บ่าย!D32</f>
        <v>0</v>
      </c>
      <c r="E32" s="27">
        <f>'[25]เย็น '!E32+'[25]เช้า '!E32+[25]บ่าย!E32</f>
        <v>0</v>
      </c>
      <c r="F32" s="27">
        <f>'[25]เย็น '!F32+'[25]เช้า '!F32+[25]บ่าย!F32</f>
        <v>0</v>
      </c>
      <c r="G32" s="27">
        <f>'[25]เย็น '!G32+'[25]เช้า '!G32+[25]บ่าย!G32</f>
        <v>0</v>
      </c>
      <c r="H32" s="27">
        <f>'[25]เย็น '!H32+'[25]เช้า '!H32+[25]บ่าย!H32</f>
        <v>0</v>
      </c>
      <c r="I32" s="27">
        <f>'[25]เย็น '!I32+'[25]เช้า '!I32+[25]บ่าย!I32</f>
        <v>0</v>
      </c>
      <c r="J32" s="27">
        <f t="shared" si="0"/>
        <v>0</v>
      </c>
      <c r="K32" s="27">
        <f>'[25]เย็น '!J32+'[25]เช้า '!J32+[25]บ่าย!J32</f>
        <v>0</v>
      </c>
      <c r="L32" s="27">
        <f>'[25]เย็น '!K32+'[25]เช้า '!K32+[25]บ่าย!K32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104</v>
      </c>
      <c r="D33" s="27">
        <f>'[25]เย็น '!D33+'[25]เช้า '!D33+[25]บ่าย!D33</f>
        <v>0</v>
      </c>
      <c r="E33" s="27">
        <f>'[25]เย็น '!E33+'[25]เช้า '!E33+[25]บ่าย!E33</f>
        <v>0</v>
      </c>
      <c r="F33" s="27">
        <f>'[25]เย็น '!F33+'[25]เช้า '!F33+[25]บ่าย!F33</f>
        <v>0</v>
      </c>
      <c r="G33" s="27">
        <f>'[25]เย็น '!G33+'[25]เช้า '!G33+[25]บ่าย!G33</f>
        <v>0</v>
      </c>
      <c r="H33" s="27">
        <f>'[25]เย็น '!H33+'[25]เช้า '!H33+[25]บ่าย!H33</f>
        <v>0</v>
      </c>
      <c r="I33" s="27">
        <f>'[25]เย็น '!I33+'[25]เช้า '!I33+[25]บ่าย!I33</f>
        <v>0</v>
      </c>
      <c r="J33" s="27">
        <f t="shared" si="0"/>
        <v>0</v>
      </c>
      <c r="K33" s="27">
        <f>'[25]เย็น '!J33+'[25]เช้า '!J33+[25]บ่าย!J33</f>
        <v>0</v>
      </c>
      <c r="L33" s="27">
        <f>'[25]เย็น '!K33+'[25]เช้า '!K33+[25]บ่าย!K33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105</v>
      </c>
      <c r="D34" s="27">
        <f>'[25]เย็น '!D34+'[25]เช้า '!D34+[25]บ่าย!D34</f>
        <v>0</v>
      </c>
      <c r="E34" s="27">
        <f>'[25]เย็น '!E34+'[25]เช้า '!E34+[25]บ่าย!E34</f>
        <v>0</v>
      </c>
      <c r="F34" s="27">
        <f>'[25]เย็น '!F34+'[25]เช้า '!F34+[25]บ่าย!F34</f>
        <v>0</v>
      </c>
      <c r="G34" s="27">
        <f>'[25]เย็น '!G34+'[25]เช้า '!G34+[25]บ่าย!G34</f>
        <v>0</v>
      </c>
      <c r="H34" s="27">
        <f>'[25]เย็น '!H34+'[25]เช้า '!H34+[25]บ่าย!H34</f>
        <v>0</v>
      </c>
      <c r="I34" s="27">
        <f>'[25]เย็น '!I34+'[25]เช้า '!I34+[25]บ่าย!I34</f>
        <v>0</v>
      </c>
      <c r="J34" s="27">
        <f t="shared" si="0"/>
        <v>0</v>
      </c>
      <c r="K34" s="27">
        <f>'[25]เย็น '!J34+'[25]เช้า '!J34+[25]บ่าย!J34</f>
        <v>0</v>
      </c>
      <c r="L34" s="27">
        <f>'[25]เย็น '!K34+'[25]เช้า '!K34+[25]บ่าย!K34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106</v>
      </c>
      <c r="D35" s="27">
        <f>'[25]เย็น '!D35+'[25]เช้า '!D35+[25]บ่าย!D35</f>
        <v>0</v>
      </c>
      <c r="E35" s="27">
        <f>'[25]เย็น '!E35+'[25]เช้า '!E35+[25]บ่าย!E35</f>
        <v>0</v>
      </c>
      <c r="F35" s="27">
        <f>'[25]เย็น '!F35+'[25]เช้า '!F35+[25]บ่าย!F35</f>
        <v>0</v>
      </c>
      <c r="G35" s="27">
        <f>'[25]เย็น '!G35+'[25]เช้า '!G35+[25]บ่าย!G35</f>
        <v>0</v>
      </c>
      <c r="H35" s="27">
        <f>'[25]เย็น '!H35+'[25]เช้า '!H35+[25]บ่าย!H35</f>
        <v>0</v>
      </c>
      <c r="I35" s="27">
        <f>'[25]เย็น '!I35+'[25]เช้า '!I35+[25]บ่าย!I35</f>
        <v>0</v>
      </c>
      <c r="J35" s="27">
        <f t="shared" si="0"/>
        <v>0</v>
      </c>
      <c r="K35" s="27">
        <f>'[25]เย็น '!J35+'[25]เช้า '!J35+[25]บ่าย!J35</f>
        <v>0</v>
      </c>
      <c r="L35" s="27">
        <f>'[25]เย็น '!K35+'[25]เช้า '!K35+[25]บ่าย!K35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107</v>
      </c>
      <c r="D36" s="27">
        <f>'[25]เย็น '!D36+'[25]เช้า '!D36+[25]บ่าย!D36</f>
        <v>0</v>
      </c>
      <c r="E36" s="27">
        <f>'[25]เย็น '!E36+'[25]เช้า '!E36+[25]บ่าย!E36</f>
        <v>0</v>
      </c>
      <c r="F36" s="27">
        <f>'[25]เย็น '!F36+'[25]เช้า '!F36+[25]บ่าย!F36</f>
        <v>0</v>
      </c>
      <c r="G36" s="27">
        <f>'[25]เย็น '!G36+'[25]เช้า '!G36+[25]บ่าย!G36</f>
        <v>0</v>
      </c>
      <c r="H36" s="27">
        <f>'[25]เย็น '!H36+'[25]เช้า '!H36+[25]บ่าย!H36</f>
        <v>0</v>
      </c>
      <c r="I36" s="27">
        <f>'[25]เย็น '!I36+'[25]เช้า '!I36+[25]บ่าย!I36</f>
        <v>0</v>
      </c>
      <c r="J36" s="27">
        <f t="shared" si="0"/>
        <v>0</v>
      </c>
      <c r="K36" s="27">
        <f>'[25]เย็น '!J36+'[25]เช้า '!J36+[25]บ่าย!J36</f>
        <v>0</v>
      </c>
      <c r="L36" s="27">
        <f>'[25]เย็น '!K36+'[25]เช้า '!K36+[25]บ่าย!K36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108</v>
      </c>
      <c r="D37" s="27">
        <f>'[25]เย็น '!D37+'[25]เช้า '!D37+[25]บ่าย!D37</f>
        <v>0</v>
      </c>
      <c r="E37" s="27">
        <f>'[25]เย็น '!E37+'[25]เช้า '!E37+[25]บ่าย!E37</f>
        <v>0</v>
      </c>
      <c r="F37" s="27">
        <f>'[25]เย็น '!F37+'[25]เช้า '!F37+[25]บ่าย!F37</f>
        <v>0</v>
      </c>
      <c r="G37" s="27">
        <f>'[25]เย็น '!G37+'[25]เช้า '!G37+[25]บ่าย!G37</f>
        <v>0</v>
      </c>
      <c r="H37" s="27">
        <f>'[25]เย็น '!H37+'[25]เช้า '!H37+[25]บ่าย!H37</f>
        <v>0</v>
      </c>
      <c r="I37" s="27">
        <f>'[25]เย็น '!I37+'[25]เช้า '!I37+[25]บ่าย!I37</f>
        <v>0</v>
      </c>
      <c r="J37" s="27">
        <f t="shared" si="0"/>
        <v>0</v>
      </c>
      <c r="K37" s="27">
        <f>'[25]เย็น '!J37+'[25]เช้า '!J37+[25]บ่าย!J37</f>
        <v>0</v>
      </c>
      <c r="L37" s="27">
        <f>'[25]เย็น '!K37+'[25]เช้า '!K37+[25]บ่าย!K37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109</v>
      </c>
      <c r="D38" s="27">
        <f>'[25]เย็น '!D38+'[25]เช้า '!D38+[25]บ่าย!D38</f>
        <v>0</v>
      </c>
      <c r="E38" s="27">
        <f>'[25]เย็น '!E38+'[25]เช้า '!E38+[25]บ่าย!E38</f>
        <v>0</v>
      </c>
      <c r="F38" s="27">
        <f>'[25]เย็น '!F38+'[25]เช้า '!F38+[25]บ่าย!F38</f>
        <v>0</v>
      </c>
      <c r="G38" s="27">
        <f>'[25]เย็น '!G38+'[25]เช้า '!G38+[25]บ่าย!G38</f>
        <v>0</v>
      </c>
      <c r="H38" s="27">
        <f>'[25]เย็น '!H38+'[25]เช้า '!H38+[25]บ่าย!H38</f>
        <v>0</v>
      </c>
      <c r="I38" s="27">
        <f>'[25]เย็น '!I38+'[25]เช้า '!I38+[25]บ่าย!I38</f>
        <v>0</v>
      </c>
      <c r="J38" s="27">
        <f t="shared" si="0"/>
        <v>0</v>
      </c>
      <c r="K38" s="27">
        <f>'[25]เย็น '!J38+'[25]เช้า '!J38+[25]บ่าย!J38</f>
        <v>0</v>
      </c>
      <c r="L38" s="27">
        <f>'[25]เย็น '!K38+'[25]เช้า '!K38+[25]บ่าย!K38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110</v>
      </c>
      <c r="D39" s="27">
        <f>'[25]เย็น '!D39+'[25]เช้า '!D39+[25]บ่าย!D39</f>
        <v>0</v>
      </c>
      <c r="E39" s="27">
        <f>'[25]เย็น '!E39+'[25]เช้า '!E39+[25]บ่าย!E39</f>
        <v>0</v>
      </c>
      <c r="F39" s="27">
        <f>'[25]เย็น '!F39+'[25]เช้า '!F39+[25]บ่าย!F39</f>
        <v>0</v>
      </c>
      <c r="G39" s="27">
        <f>'[25]เย็น '!G39+'[25]เช้า '!G39+[25]บ่าย!G39</f>
        <v>0</v>
      </c>
      <c r="H39" s="27">
        <f>'[25]เย็น '!H39+'[25]เช้า '!H39+[25]บ่าย!H39</f>
        <v>0</v>
      </c>
      <c r="I39" s="27">
        <f>'[25]เย็น '!I39+'[25]เช้า '!I39+[25]บ่าย!I39</f>
        <v>0</v>
      </c>
      <c r="J39" s="27">
        <f t="shared" si="0"/>
        <v>0</v>
      </c>
      <c r="K39" s="27">
        <f>'[25]เย็น '!J39+'[25]เช้า '!J39+[25]บ่าย!J39</f>
        <v>0</v>
      </c>
      <c r="L39" s="27">
        <f>'[25]เย็น '!K39+'[25]เช้า '!K39+[25]บ่าย!K39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'[25]เย็น '!D40+'[25]เช้า '!D40+[25]บ่าย!D40</f>
        <v>0</v>
      </c>
      <c r="E40" s="27">
        <f>'[25]เย็น '!E40+'[25]เช้า '!E40+[25]บ่าย!E40</f>
        <v>0</v>
      </c>
      <c r="F40" s="27">
        <f>'[25]เย็น '!F40+'[25]เช้า '!F40+[25]บ่าย!F40</f>
        <v>0</v>
      </c>
      <c r="G40" s="27">
        <f>'[25]เย็น '!G40+'[25]เช้า '!G40+[25]บ่าย!G40</f>
        <v>0</v>
      </c>
      <c r="H40" s="27">
        <f>'[25]เย็น '!H40+'[25]เช้า '!H40+[25]บ่าย!H40</f>
        <v>0</v>
      </c>
      <c r="I40" s="27">
        <f>'[25]เย็น '!I40+'[25]เช้า '!I40+[25]บ่าย!I40</f>
        <v>0</v>
      </c>
      <c r="J40" s="27">
        <f t="shared" si="0"/>
        <v>0</v>
      </c>
      <c r="K40" s="27">
        <f>'[25]เย็น '!J40+'[25]เช้า '!J40+[25]บ่าย!J40</f>
        <v>0</v>
      </c>
      <c r="L40" s="27">
        <f>'[25]เย็น '!K40+'[25]เช้า '!K40+[25]บ่าย!K40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'[25]เย็น '!D41+'[25]เช้า '!D41+[25]บ่าย!D41</f>
        <v>0</v>
      </c>
      <c r="E41" s="27">
        <f>'[25]เย็น '!E41+'[25]เช้า '!E41+[25]บ่าย!E41</f>
        <v>0</v>
      </c>
      <c r="F41" s="27">
        <f>'[25]เย็น '!F41+'[25]เช้า '!F41+[25]บ่าย!F41</f>
        <v>0</v>
      </c>
      <c r="G41" s="27">
        <f>'[25]เย็น '!G41+'[25]เช้า '!G41+[25]บ่าย!G41</f>
        <v>0</v>
      </c>
      <c r="H41" s="27">
        <f>'[25]เย็น '!H41+'[25]เช้า '!H41+[25]บ่าย!H41</f>
        <v>0</v>
      </c>
      <c r="I41" s="27">
        <f>'[25]เย็น '!I41+'[25]เช้า '!I41+[25]บ่าย!I41</f>
        <v>0</v>
      </c>
      <c r="J41" s="27">
        <f t="shared" si="0"/>
        <v>0</v>
      </c>
      <c r="K41" s="27">
        <f>'[25]เย็น '!J41+'[25]เช้า '!J41+[25]บ่าย!J41</f>
        <v>0</v>
      </c>
      <c r="L41" s="27">
        <f>'[25]เย็น '!K41+'[25]เช้า '!K41+[25]บ่าย!K41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'[25]เย็น '!D42+'[25]เช้า '!D42+[25]บ่าย!D42</f>
        <v>0</v>
      </c>
      <c r="E42" s="27">
        <f>'[25]เย็น '!E42+'[25]เช้า '!E42+[25]บ่าย!E42</f>
        <v>0</v>
      </c>
      <c r="F42" s="27">
        <f>'[25]เย็น '!F42+'[25]เช้า '!F42+[25]บ่าย!F42</f>
        <v>0</v>
      </c>
      <c r="G42" s="27">
        <f>'[25]เย็น '!G42+'[25]เช้า '!G42+[25]บ่าย!G42</f>
        <v>0</v>
      </c>
      <c r="H42" s="27">
        <f>'[25]เย็น '!H42+'[25]เช้า '!H42+[25]บ่าย!H42</f>
        <v>0</v>
      </c>
      <c r="I42" s="27">
        <f>'[25]เย็น '!I42+'[25]เช้า '!I42+[25]บ่าย!I42</f>
        <v>0</v>
      </c>
      <c r="J42" s="27">
        <f t="shared" si="0"/>
        <v>0</v>
      </c>
      <c r="K42" s="27">
        <f>'[25]เย็น '!J42+'[25]เช้า '!J42+[25]บ่าย!J42</f>
        <v>0</v>
      </c>
      <c r="L42" s="27">
        <f>'[25]เย็น '!K42+'[25]เช้า '!K42+[25]บ่าย!K42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'[25]เย็น '!D43+'[25]เช้า '!D43+[25]บ่าย!D43</f>
        <v>0</v>
      </c>
      <c r="E43" s="27">
        <f>'[25]เย็น '!E43+'[25]เช้า '!E43+[25]บ่าย!E43</f>
        <v>0</v>
      </c>
      <c r="F43" s="27">
        <f>'[25]เย็น '!F43+'[25]เช้า '!F43+[25]บ่าย!F43</f>
        <v>0</v>
      </c>
      <c r="G43" s="27">
        <f>'[25]เย็น '!G43+'[25]เช้า '!G43+[25]บ่าย!G43</f>
        <v>0</v>
      </c>
      <c r="H43" s="27">
        <f>'[25]เย็น '!H43+'[25]เช้า '!H43+[25]บ่าย!H43</f>
        <v>0</v>
      </c>
      <c r="I43" s="27">
        <f>'[25]เย็น '!I43+'[25]เช้า '!I43+[25]บ่าย!I43</f>
        <v>0</v>
      </c>
      <c r="J43" s="27">
        <f t="shared" si="0"/>
        <v>0</v>
      </c>
      <c r="K43" s="27">
        <f>'[25]เย็น '!J43+'[25]เช้า '!J43+[25]บ่าย!J43</f>
        <v>0</v>
      </c>
      <c r="L43" s="27">
        <f>'[25]เย็น '!K43+'[25]เช้า '!K43+[25]บ่าย!K43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'[25]เย็น '!D44+'[25]เช้า '!D44+[25]บ่าย!D44</f>
        <v>0</v>
      </c>
      <c r="E44" s="27">
        <f>'[25]เย็น '!E44+'[25]เช้า '!E44+[25]บ่าย!E44</f>
        <v>0</v>
      </c>
      <c r="F44" s="27">
        <f>'[25]เย็น '!F44+'[25]เช้า '!F44+[25]บ่าย!F44</f>
        <v>0</v>
      </c>
      <c r="G44" s="27">
        <f>'[25]เย็น '!G44+'[25]เช้า '!G44+[25]บ่าย!G44</f>
        <v>0</v>
      </c>
      <c r="H44" s="27">
        <f>'[25]เย็น '!H44+'[25]เช้า '!H44+[25]บ่าย!H44</f>
        <v>0</v>
      </c>
      <c r="I44" s="27">
        <f>'[25]เย็น '!I44+'[25]เช้า '!I44+[25]บ่าย!I44</f>
        <v>0</v>
      </c>
      <c r="J44" s="27">
        <f t="shared" si="0"/>
        <v>0</v>
      </c>
      <c r="K44" s="27">
        <f>'[25]เย็น '!J44+'[25]เช้า '!J44+[25]บ่าย!J44</f>
        <v>0</v>
      </c>
      <c r="L44" s="27">
        <f>'[25]เย็น '!K44+'[25]เช้า '!K44+[25]บ่าย!K44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'[25]เย็น '!D45+'[25]เช้า '!D45+[25]บ่าย!D45</f>
        <v>0</v>
      </c>
      <c r="E45" s="27">
        <f>'[25]เย็น '!E45+'[25]เช้า '!E45+[25]บ่าย!E45</f>
        <v>0</v>
      </c>
      <c r="F45" s="27">
        <f>'[25]เย็น '!F45+'[25]เช้า '!F45+[25]บ่าย!F45</f>
        <v>0</v>
      </c>
      <c r="G45" s="27">
        <f>'[25]เย็น '!G45+'[25]เช้า '!G45+[25]บ่าย!G45</f>
        <v>0</v>
      </c>
      <c r="H45" s="27">
        <f>'[25]เย็น '!H45+'[25]เช้า '!H45+[25]บ่าย!H45</f>
        <v>0</v>
      </c>
      <c r="I45" s="27">
        <f>'[25]เย็น '!I45+'[25]เช้า '!I45+[25]บ่าย!I45</f>
        <v>0</v>
      </c>
      <c r="J45" s="27">
        <f t="shared" si="0"/>
        <v>0</v>
      </c>
      <c r="K45" s="27">
        <f>'[25]เย็น '!J45+'[25]เช้า '!J45+[25]บ่าย!J45</f>
        <v>0</v>
      </c>
      <c r="L45" s="27">
        <f>'[25]เย็น '!K45+'[25]เช้า '!K45+[25]บ่าย!K45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'[25]เย็น '!D46+'[25]เช้า '!D46+[25]บ่าย!D46</f>
        <v>0</v>
      </c>
      <c r="E46" s="27">
        <f>'[25]เย็น '!E46+'[25]เช้า '!E46+[25]บ่าย!E46</f>
        <v>0</v>
      </c>
      <c r="F46" s="27">
        <f>'[25]เย็น '!F46+'[25]เช้า '!F46+[25]บ่าย!F46</f>
        <v>0</v>
      </c>
      <c r="G46" s="27">
        <f>'[25]เย็น '!G46+'[25]เช้า '!G46+[25]บ่าย!G46</f>
        <v>0</v>
      </c>
      <c r="H46" s="27">
        <f>'[25]เย็น '!H46+'[25]เช้า '!H46+[25]บ่าย!H46</f>
        <v>0</v>
      </c>
      <c r="I46" s="27">
        <f>'[25]เย็น '!I46+'[25]เช้า '!I46+[25]บ่าย!I46</f>
        <v>0</v>
      </c>
      <c r="J46" s="27">
        <f t="shared" si="0"/>
        <v>0</v>
      </c>
      <c r="K46" s="27">
        <f>'[25]เย็น '!J46+'[25]เช้า '!J46+[25]บ่าย!J46</f>
        <v>0</v>
      </c>
      <c r="L46" s="27">
        <f>'[25]เย็น '!K46+'[25]เช้า '!K46+[25]บ่าย!K46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'[25]เย็น '!D47+'[25]เช้า '!D47+[25]บ่าย!D47</f>
        <v>0</v>
      </c>
      <c r="E47" s="27">
        <f>'[25]เย็น '!E47+'[25]เช้า '!E47+[25]บ่าย!E47</f>
        <v>0</v>
      </c>
      <c r="F47" s="27">
        <f>'[25]เย็น '!F47+'[25]เช้า '!F47+[25]บ่าย!F47</f>
        <v>0</v>
      </c>
      <c r="G47" s="27">
        <f>'[25]เย็น '!G47+'[25]เช้า '!G47+[25]บ่าย!G47</f>
        <v>0</v>
      </c>
      <c r="H47" s="27">
        <f>'[25]เย็น '!H47+'[25]เช้า '!H47+[25]บ่าย!H47</f>
        <v>0</v>
      </c>
      <c r="I47" s="27">
        <f>'[25]เย็น '!I47+'[25]เช้า '!I47+[25]บ่าย!I47</f>
        <v>0</v>
      </c>
      <c r="J47" s="27">
        <f t="shared" si="0"/>
        <v>0</v>
      </c>
      <c r="K47" s="27">
        <f>'[25]เย็น '!J47+'[25]เช้า '!J47+[25]บ่าย!J47</f>
        <v>0</v>
      </c>
      <c r="L47" s="27">
        <f>'[25]เย็น '!K47+'[25]เช้า '!K47+[25]บ่าย!K47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'[25]เย็น '!D48+'[25]เช้า '!D48+[25]บ่าย!D48</f>
        <v>0</v>
      </c>
      <c r="E48" s="27">
        <f>'[25]เย็น '!E48+'[25]เช้า '!E48+[25]บ่าย!E48</f>
        <v>0</v>
      </c>
      <c r="F48" s="27">
        <f>'[25]เย็น '!F48+'[25]เช้า '!F48+[25]บ่าย!F48</f>
        <v>0</v>
      </c>
      <c r="G48" s="27">
        <f>'[25]เย็น '!G48+'[25]เช้า '!G48+[25]บ่าย!G48</f>
        <v>0</v>
      </c>
      <c r="H48" s="27">
        <f>'[25]เย็น '!H48+'[25]เช้า '!H48+[25]บ่าย!H48</f>
        <v>0</v>
      </c>
      <c r="I48" s="27">
        <f>'[25]เย็น '!I48+'[25]เช้า '!I48+[25]บ่าย!I48</f>
        <v>0</v>
      </c>
      <c r="J48" s="27">
        <f t="shared" si="0"/>
        <v>0</v>
      </c>
      <c r="K48" s="27">
        <f>'[25]เย็น '!J48+'[25]เช้า '!J48+[25]บ่าย!J48</f>
        <v>0</v>
      </c>
      <c r="L48" s="27">
        <f>'[25]เย็น '!K48+'[25]เช้า '!K48+[25]บ่าย!K48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'[25]เย็น '!D49+'[25]เช้า '!D49+[25]บ่าย!D49</f>
        <v>0</v>
      </c>
      <c r="E49" s="27">
        <f>'[25]เย็น '!E49+'[25]เช้า '!E49+[25]บ่าย!E49</f>
        <v>0</v>
      </c>
      <c r="F49" s="27">
        <f>'[25]เย็น '!F49+'[25]เช้า '!F49+[25]บ่าย!F49</f>
        <v>0</v>
      </c>
      <c r="G49" s="27">
        <f>'[25]เย็น '!G49+'[25]เช้า '!G49+[25]บ่าย!G49</f>
        <v>0</v>
      </c>
      <c r="H49" s="27">
        <f>'[25]เย็น '!H49+'[25]เช้า '!H49+[25]บ่าย!H49</f>
        <v>0</v>
      </c>
      <c r="I49" s="27">
        <f>'[25]เย็น '!I49+'[25]เช้า '!I49+[25]บ่าย!I49</f>
        <v>0</v>
      </c>
      <c r="J49" s="27">
        <f t="shared" si="0"/>
        <v>0</v>
      </c>
      <c r="K49" s="27">
        <f>'[25]เย็น '!J49+'[25]เช้า '!J49+[25]บ่าย!J49</f>
        <v>0</v>
      </c>
      <c r="L49" s="27">
        <f>'[25]เย็น '!K49+'[25]เช้า '!K49+[25]บ่าย!K49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'[25]เย็น '!D50+'[25]เช้า '!D50+[25]บ่าย!D50</f>
        <v>0</v>
      </c>
      <c r="E50" s="27">
        <f>'[25]เย็น '!E50+'[25]เช้า '!E50+[25]บ่าย!E50</f>
        <v>0</v>
      </c>
      <c r="F50" s="27">
        <f>'[25]เย็น '!F50+'[25]เช้า '!F50+[25]บ่าย!F50</f>
        <v>0</v>
      </c>
      <c r="G50" s="27">
        <f>'[25]เย็น '!G50+'[25]เช้า '!G50+[25]บ่าย!G50</f>
        <v>0</v>
      </c>
      <c r="H50" s="27">
        <f>'[25]เย็น '!H50+'[25]เช้า '!H50+[25]บ่าย!H50</f>
        <v>0</v>
      </c>
      <c r="I50" s="27">
        <f>'[25]เย็น '!I50+'[25]เช้า '!I50+[25]บ่าย!I50</f>
        <v>0</v>
      </c>
      <c r="J50" s="27">
        <f t="shared" si="0"/>
        <v>0</v>
      </c>
      <c r="K50" s="27">
        <f>'[25]เย็น '!J50+'[25]เช้า '!J50+[25]บ่าย!J50</f>
        <v>0</v>
      </c>
      <c r="L50" s="27">
        <f>'[25]เย็น '!K50+'[25]เช้า '!K50+[25]บ่าย!K50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'[25]เย็น '!D51+'[25]เช้า '!D51+[25]บ่าย!D51</f>
        <v>0</v>
      </c>
      <c r="E51" s="27">
        <f>'[25]เย็น '!E51+'[25]เช้า '!E51+[25]บ่าย!E51</f>
        <v>0</v>
      </c>
      <c r="F51" s="27">
        <f>'[25]เย็น '!F51+'[25]เช้า '!F51+[25]บ่าย!F51</f>
        <v>0</v>
      </c>
      <c r="G51" s="27">
        <f>'[25]เย็น '!G51+'[25]เช้า '!G51+[25]บ่าย!G51</f>
        <v>0</v>
      </c>
      <c r="H51" s="27">
        <f>'[25]เย็น '!H51+'[25]เช้า '!H51+[25]บ่าย!H51</f>
        <v>0</v>
      </c>
      <c r="I51" s="27">
        <f>'[25]เย็น '!I51+'[25]เช้า '!I51+[25]บ่าย!I51</f>
        <v>0</v>
      </c>
      <c r="J51" s="27">
        <f t="shared" si="0"/>
        <v>0</v>
      </c>
      <c r="K51" s="27">
        <f>'[25]เย็น '!J51+'[25]เช้า '!J51+[25]บ่าย!J51</f>
        <v>0</v>
      </c>
      <c r="L51" s="27">
        <f>'[25]เย็น '!K51+'[25]เช้า '!K51+[25]บ่าย!K51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'[25]เย็น '!D52+'[25]เช้า '!D52+[25]บ่าย!D52</f>
        <v>0</v>
      </c>
      <c r="E52" s="27">
        <f>'[25]เย็น '!E52+'[25]เช้า '!E52+[25]บ่าย!E52</f>
        <v>0</v>
      </c>
      <c r="F52" s="27">
        <f>'[25]เย็น '!F52+'[25]เช้า '!F52+[25]บ่าย!F52</f>
        <v>0</v>
      </c>
      <c r="G52" s="27">
        <f>'[25]เย็น '!G52+'[25]เช้า '!G52+[25]บ่าย!G52</f>
        <v>0</v>
      </c>
      <c r="H52" s="27">
        <f>'[25]เย็น '!H52+'[25]เช้า '!H52+[25]บ่าย!H52</f>
        <v>0</v>
      </c>
      <c r="I52" s="27">
        <f>'[25]เย็น '!I52+'[25]เช้า '!I52+[25]บ่าย!I52</f>
        <v>0</v>
      </c>
      <c r="J52" s="27">
        <f t="shared" si="0"/>
        <v>0</v>
      </c>
      <c r="K52" s="27">
        <f>'[25]เย็น '!J52+'[25]เช้า '!J52+[25]บ่าย!J52</f>
        <v>0</v>
      </c>
      <c r="L52" s="27">
        <f>'[25]เย็น '!K52+'[25]เช้า '!K52+[25]บ่าย!K52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'[25]เย็น '!D53+'[25]เช้า '!D53+[25]บ่าย!D53</f>
        <v>0</v>
      </c>
      <c r="E53" s="27">
        <f>'[25]เย็น '!E53+'[25]เช้า '!E53+[25]บ่าย!E53</f>
        <v>0</v>
      </c>
      <c r="F53" s="27">
        <f>'[25]เย็น '!F53+'[25]เช้า '!F53+[25]บ่าย!F53</f>
        <v>0</v>
      </c>
      <c r="G53" s="27">
        <f>'[25]เย็น '!G53+'[25]เช้า '!G53+[25]บ่าย!G53</f>
        <v>0</v>
      </c>
      <c r="H53" s="27">
        <f>'[25]เย็น '!H53+'[25]เช้า '!H53+[25]บ่าย!H53</f>
        <v>0</v>
      </c>
      <c r="I53" s="27">
        <f>'[25]เย็น '!I53+'[25]เช้า '!I53+[25]บ่าย!I53</f>
        <v>0</v>
      </c>
      <c r="J53" s="27">
        <f t="shared" si="0"/>
        <v>0</v>
      </c>
      <c r="K53" s="27">
        <f>'[25]เย็น '!J53+'[25]เช้า '!J53+[25]บ่าย!J53</f>
        <v>0</v>
      </c>
      <c r="L53" s="27">
        <f>'[25]เย็น '!K53+'[25]เช้า '!K53+[25]บ่าย!K53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'[25]เย็น '!D54+'[25]เช้า '!D54+[25]บ่าย!D54</f>
        <v>0</v>
      </c>
      <c r="E54" s="27">
        <f>'[25]เย็น '!E54+'[25]เช้า '!E54+[25]บ่าย!E54</f>
        <v>0</v>
      </c>
      <c r="F54" s="27">
        <f>'[25]เย็น '!F54+'[25]เช้า '!F54+[25]บ่าย!F54</f>
        <v>0</v>
      </c>
      <c r="G54" s="27">
        <f>'[25]เย็น '!G54+'[25]เช้า '!G54+[25]บ่าย!G54</f>
        <v>0</v>
      </c>
      <c r="H54" s="27">
        <f>'[25]เย็น '!H54+'[25]เช้า '!H54+[25]บ่าย!H54</f>
        <v>0</v>
      </c>
      <c r="I54" s="27">
        <f>'[25]เย็น '!I54+'[25]เช้า '!I54+[25]บ่าย!I54</f>
        <v>0</v>
      </c>
      <c r="J54" s="27">
        <f t="shared" si="0"/>
        <v>0</v>
      </c>
      <c r="K54" s="27">
        <f>'[25]เย็น '!J54+'[25]เช้า '!J54+[25]บ่าย!J54</f>
        <v>0</v>
      </c>
      <c r="L54" s="27">
        <f>'[25]เย็น '!K54+'[25]เช้า '!K54+[25]บ่าย!K54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'[25]เย็น '!D55+'[25]เช้า '!D55+[25]บ่าย!D55</f>
        <v>0</v>
      </c>
      <c r="E55" s="27">
        <f>'[25]เย็น '!E55+'[25]เช้า '!E55+[25]บ่าย!E55</f>
        <v>0</v>
      </c>
      <c r="F55" s="27">
        <f>'[25]เย็น '!F55+'[25]เช้า '!F55+[25]บ่าย!F55</f>
        <v>0</v>
      </c>
      <c r="G55" s="27">
        <f>'[25]เย็น '!G55+'[25]เช้า '!G55+[25]บ่าย!G55</f>
        <v>0</v>
      </c>
      <c r="H55" s="27">
        <f>'[25]เย็น '!H55+'[25]เช้า '!H55+[25]บ่าย!H55</f>
        <v>0</v>
      </c>
      <c r="I55" s="27">
        <f>'[25]เย็น '!I55+'[25]เช้า '!I55+[25]บ่าย!I55</f>
        <v>0</v>
      </c>
      <c r="J55" s="27">
        <f t="shared" si="0"/>
        <v>0</v>
      </c>
      <c r="K55" s="27">
        <f>'[25]เย็น '!J55+'[25]เช้า '!J55+[25]บ่าย!J55</f>
        <v>0</v>
      </c>
      <c r="L55" s="27">
        <f>'[25]เย็น '!K55+'[25]เช้า '!K55+[25]บ่าย!K55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'[25]เย็น '!D56+'[25]เช้า '!D56+[25]บ่าย!D56</f>
        <v>0</v>
      </c>
      <c r="E56" s="27">
        <f>'[25]เย็น '!E56+'[25]เช้า '!E56+[25]บ่าย!E56</f>
        <v>0</v>
      </c>
      <c r="F56" s="27">
        <f>'[25]เย็น '!F56+'[25]เช้า '!F56+[25]บ่าย!F56</f>
        <v>0</v>
      </c>
      <c r="G56" s="27">
        <f>'[25]เย็น '!G56+'[25]เช้า '!G56+[25]บ่าย!G56</f>
        <v>0</v>
      </c>
      <c r="H56" s="27">
        <f>'[25]เย็น '!H56+'[25]เช้า '!H56+[25]บ่าย!H56</f>
        <v>0</v>
      </c>
      <c r="I56" s="27">
        <f>'[25]เย็น '!I56+'[25]เช้า '!I56+[25]บ่าย!I56</f>
        <v>0</v>
      </c>
      <c r="J56" s="27">
        <f t="shared" si="0"/>
        <v>0</v>
      </c>
      <c r="K56" s="27">
        <f>'[25]เย็น '!J56+'[25]เช้า '!J56+[25]บ่าย!J56</f>
        <v>0</v>
      </c>
      <c r="L56" s="27">
        <f>'[25]เย็น '!K56+'[25]เช้า '!K56+[25]บ่าย!K56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'[25]เย็น '!D57+'[25]เช้า '!D57+[25]บ่าย!D57</f>
        <v>0</v>
      </c>
      <c r="E57" s="27">
        <f>'[25]เย็น '!E57+'[25]เช้า '!E57+[25]บ่าย!E57</f>
        <v>0</v>
      </c>
      <c r="F57" s="27">
        <f>'[25]เย็น '!F57+'[25]เช้า '!F57+[25]บ่าย!F57</f>
        <v>0</v>
      </c>
      <c r="G57" s="27">
        <f>'[25]เย็น '!G57+'[25]เช้า '!G57+[25]บ่าย!G57</f>
        <v>0</v>
      </c>
      <c r="H57" s="27">
        <f>'[25]เย็น '!H57+'[25]เช้า '!H57+[25]บ่าย!H57</f>
        <v>0</v>
      </c>
      <c r="I57" s="27">
        <f>'[25]เย็น '!I57+'[25]เช้า '!I57+[25]บ่าย!I57</f>
        <v>0</v>
      </c>
      <c r="J57" s="27">
        <f t="shared" si="0"/>
        <v>0</v>
      </c>
      <c r="K57" s="27">
        <f>'[25]เย็น '!J57+'[25]เช้า '!J57+[25]บ่าย!J57</f>
        <v>0</v>
      </c>
      <c r="L57" s="27">
        <f>'[25]เย็น '!K57+'[25]เช้า '!K57+[25]บ่าย!K57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'[25]เย็น '!D58+'[25]เช้า '!D58+[25]บ่าย!D58</f>
        <v>0</v>
      </c>
      <c r="E58" s="27">
        <f>'[25]เย็น '!E58+'[25]เช้า '!E58+[25]บ่าย!E58</f>
        <v>0</v>
      </c>
      <c r="F58" s="27">
        <f>'[25]เย็น '!F58+'[25]เช้า '!F58+[25]บ่าย!F58</f>
        <v>0</v>
      </c>
      <c r="G58" s="27">
        <f>'[25]เย็น '!G58+'[25]เช้า '!G58+[25]บ่าย!G58</f>
        <v>0</v>
      </c>
      <c r="H58" s="27">
        <f>'[25]เย็น '!H58+'[25]เช้า '!H58+[25]บ่าย!H58</f>
        <v>0</v>
      </c>
      <c r="I58" s="27">
        <f>'[25]เย็น '!I58+'[25]เช้า '!I58+[25]บ่าย!I58</f>
        <v>0</v>
      </c>
      <c r="J58" s="27">
        <f t="shared" si="0"/>
        <v>0</v>
      </c>
      <c r="K58" s="27">
        <f>'[25]เย็น '!J58+'[25]เช้า '!J58+[25]บ่าย!J58</f>
        <v>0</v>
      </c>
      <c r="L58" s="27">
        <f>'[25]เย็น '!K58+'[25]เช้า '!K58+[25]บ่าย!K58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'[25]เย็น '!D59+'[25]เช้า '!D59+[25]บ่าย!D59</f>
        <v>0</v>
      </c>
      <c r="E59" s="27">
        <f>'[25]เย็น '!E59+'[25]เช้า '!E59+[25]บ่าย!E59</f>
        <v>0</v>
      </c>
      <c r="F59" s="27">
        <f>'[25]เย็น '!F59+'[25]เช้า '!F59+[25]บ่าย!F59</f>
        <v>0</v>
      </c>
      <c r="G59" s="27">
        <f>'[25]เย็น '!G59+'[25]เช้า '!G59+[25]บ่าย!G59</f>
        <v>0</v>
      </c>
      <c r="H59" s="27">
        <f>'[25]เย็น '!H59+'[25]เช้า '!H59+[25]บ่าย!H59</f>
        <v>0</v>
      </c>
      <c r="I59" s="27">
        <f>'[25]เย็น '!I59+'[25]เช้า '!I59+[25]บ่าย!I59</f>
        <v>0</v>
      </c>
      <c r="J59" s="27">
        <f t="shared" si="0"/>
        <v>0</v>
      </c>
      <c r="K59" s="27">
        <f>'[25]เย็น '!J59+'[25]เช้า '!J59+[25]บ่าย!J59</f>
        <v>0</v>
      </c>
      <c r="L59" s="27">
        <f>'[25]เย็น '!K59+'[25]เช้า '!K59+[25]บ่าย!K59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65</v>
      </c>
      <c r="D60" s="27">
        <f>'[25]เย็น '!D60+'[25]เช้า '!D60+[25]บ่าย!D60</f>
        <v>0</v>
      </c>
      <c r="E60" s="27">
        <f>'[25]เย็น '!E60+'[25]เช้า '!E60+[25]บ่าย!E60</f>
        <v>0</v>
      </c>
      <c r="F60" s="27">
        <f>'[25]เย็น '!F60+'[25]เช้า '!F60+[25]บ่าย!F60</f>
        <v>0</v>
      </c>
      <c r="G60" s="27">
        <f>'[25]เย็น '!G60+'[25]เช้า '!G60+[25]บ่าย!G60</f>
        <v>0</v>
      </c>
      <c r="H60" s="27">
        <f>'[25]เย็น '!H60+'[25]เช้า '!H60+[25]บ่าย!H60</f>
        <v>0</v>
      </c>
      <c r="I60" s="27">
        <f>'[25]เย็น '!I60+'[25]เช้า '!I60+[25]บ่าย!I60</f>
        <v>0</v>
      </c>
      <c r="J60" s="27">
        <f t="shared" si="0"/>
        <v>0</v>
      </c>
      <c r="K60" s="27">
        <f>'[25]เย็น '!J60+'[25]เช้า '!J60+[25]บ่าย!J60</f>
        <v>0</v>
      </c>
      <c r="L60" s="27">
        <f>'[25]เย็น '!K60+'[25]เช้า '!K60+[25]บ่าย!K60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'[25]เย็น '!D61+'[25]เช้า '!D61+[25]บ่าย!D61</f>
        <v>0</v>
      </c>
      <c r="E61" s="27">
        <f>'[25]เย็น '!E61+'[25]เช้า '!E61+[25]บ่าย!E61</f>
        <v>0</v>
      </c>
      <c r="F61" s="27">
        <f>'[25]เย็น '!F61+'[25]เช้า '!F61+[25]บ่าย!F61</f>
        <v>0</v>
      </c>
      <c r="G61" s="27">
        <f>'[25]เย็น '!G61+'[25]เช้า '!G61+[25]บ่าย!G61</f>
        <v>0</v>
      </c>
      <c r="H61" s="27">
        <f>'[25]เย็น '!H61+'[25]เช้า '!H61+[25]บ่าย!H61</f>
        <v>0</v>
      </c>
      <c r="I61" s="27">
        <f>'[25]เย็น '!I61+'[25]เช้า '!I61+[25]บ่าย!I61</f>
        <v>0</v>
      </c>
      <c r="J61" s="27">
        <f t="shared" si="0"/>
        <v>0</v>
      </c>
      <c r="K61" s="27">
        <f>'[25]เย็น '!J61+'[25]เช้า '!J61+[25]บ่าย!J61</f>
        <v>0</v>
      </c>
      <c r="L61" s="27">
        <f>'[25]เย็น '!K61+'[25]เช้า '!K61+[25]บ่าย!K61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'[25]เย็น '!D62+'[25]เช้า '!D62+[25]บ่าย!D62</f>
        <v>0</v>
      </c>
      <c r="E62" s="27">
        <f>'[25]เย็น '!E62+'[25]เช้า '!E62+[25]บ่าย!E62</f>
        <v>0</v>
      </c>
      <c r="F62" s="27">
        <f>'[25]เย็น '!F62+'[25]เช้า '!F62+[25]บ่าย!F62</f>
        <v>0</v>
      </c>
      <c r="G62" s="27">
        <f>'[25]เย็น '!G62+'[25]เช้า '!G62+[25]บ่าย!G62</f>
        <v>0</v>
      </c>
      <c r="H62" s="27">
        <f>'[25]เย็น '!H62+'[25]เช้า '!H62+[25]บ่าย!H62</f>
        <v>0</v>
      </c>
      <c r="I62" s="27">
        <f>'[25]เย็น '!I62+'[25]เช้า '!I62+[25]บ่าย!I62</f>
        <v>0</v>
      </c>
      <c r="J62" s="27">
        <f t="shared" si="0"/>
        <v>0</v>
      </c>
      <c r="K62" s="27">
        <f>'[25]เย็น '!J62+'[25]เช้า '!J62+[25]บ่าย!J62</f>
        <v>0</v>
      </c>
      <c r="L62" s="27">
        <f>'[25]เย็น '!K62+'[25]เช้า '!K62+[25]บ่าย!K62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'[25]เย็น '!D63+'[25]เช้า '!D63+[25]บ่าย!D63</f>
        <v>0</v>
      </c>
      <c r="E63" s="27">
        <f>'[25]เย็น '!E63+'[25]เช้า '!E63+[25]บ่าย!E63</f>
        <v>0</v>
      </c>
      <c r="F63" s="27">
        <f>'[25]เย็น '!F63+'[25]เช้า '!F63+[25]บ่าย!F63</f>
        <v>0</v>
      </c>
      <c r="G63" s="27">
        <f>'[25]เย็น '!G63+'[25]เช้า '!G63+[25]บ่าย!G63</f>
        <v>0</v>
      </c>
      <c r="H63" s="27">
        <f>'[25]เย็น '!H63+'[25]เช้า '!H63+[25]บ่าย!H63</f>
        <v>0</v>
      </c>
      <c r="I63" s="27">
        <f>'[25]เย็น '!I63+'[25]เช้า '!I63+[25]บ่าย!I63</f>
        <v>0</v>
      </c>
      <c r="J63" s="27">
        <f t="shared" si="0"/>
        <v>0</v>
      </c>
      <c r="K63" s="27">
        <f>'[25]เย็น '!J63+'[25]เช้า '!J63+[25]บ่าย!J63</f>
        <v>0</v>
      </c>
      <c r="L63" s="27">
        <f>'[25]เย็น '!K63+'[25]เช้า '!K63+[25]บ่าย!K63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'[25]เย็น '!D64+'[25]เช้า '!D64+[25]บ่าย!D64</f>
        <v>0</v>
      </c>
      <c r="E64" s="27">
        <f>'[25]เย็น '!E64+'[25]เช้า '!E64+[25]บ่าย!E64</f>
        <v>0</v>
      </c>
      <c r="F64" s="27">
        <f>'[25]เย็น '!F64+'[25]เช้า '!F64+[25]บ่าย!F64</f>
        <v>0</v>
      </c>
      <c r="G64" s="27">
        <f>'[25]เย็น '!G64+'[25]เช้า '!G64+[25]บ่าย!G64</f>
        <v>0</v>
      </c>
      <c r="H64" s="27">
        <f>'[25]เย็น '!H64+'[25]เช้า '!H64+[25]บ่าย!H64</f>
        <v>0</v>
      </c>
      <c r="I64" s="27">
        <f>'[25]เย็น '!I64+'[25]เช้า '!I64+[25]บ่าย!I64</f>
        <v>0</v>
      </c>
      <c r="J64" s="27">
        <f t="shared" si="0"/>
        <v>0</v>
      </c>
      <c r="K64" s="27">
        <f>'[25]เย็น '!J64+'[25]เช้า '!J64+[25]บ่าย!J64</f>
        <v>0</v>
      </c>
      <c r="L64" s="27">
        <f>'[25]เย็น '!K64+'[25]เช้า '!K64+[25]บ่าย!K64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'[25]เย็น '!D65+'[25]เช้า '!D65+[25]บ่าย!D65</f>
        <v>0</v>
      </c>
      <c r="E65" s="27">
        <f>'[25]เย็น '!E65+'[25]เช้า '!E65+[25]บ่าย!E65</f>
        <v>0</v>
      </c>
      <c r="F65" s="27">
        <f>'[25]เย็น '!F65+'[25]เช้า '!F65+[25]บ่าย!F65</f>
        <v>0</v>
      </c>
      <c r="G65" s="27">
        <f>'[25]เย็น '!G65+'[25]เช้า '!G65+[25]บ่าย!G65</f>
        <v>0</v>
      </c>
      <c r="H65" s="27">
        <f>'[25]เย็น '!H65+'[25]เช้า '!H65+[25]บ่าย!H65</f>
        <v>0</v>
      </c>
      <c r="I65" s="27">
        <f>'[25]เย็น '!I65+'[25]เช้า '!I65+[25]บ่าย!I65</f>
        <v>0</v>
      </c>
      <c r="J65" s="27">
        <f t="shared" si="0"/>
        <v>0</v>
      </c>
      <c r="K65" s="27">
        <f>'[25]เย็น '!J65+'[25]เช้า '!J65+[25]บ่าย!J65</f>
        <v>0</v>
      </c>
      <c r="L65" s="27">
        <f>'[25]เย็น '!K65+'[25]เช้า '!K65+[25]บ่าย!K65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111</v>
      </c>
      <c r="D66" s="27">
        <f>[25]บ่าย!D66+'[25]เช้า '!D66+'[25]เย็น '!D66</f>
        <v>0</v>
      </c>
      <c r="E66" s="27">
        <f>[25]บ่าย!E66+'[25]เช้า '!E66+'[25]เย็น '!E66</f>
        <v>0</v>
      </c>
      <c r="F66" s="27">
        <f>[25]บ่าย!F66+'[25]เช้า '!F66+'[25]เย็น '!F66</f>
        <v>0</v>
      </c>
      <c r="G66" s="27">
        <f>[25]บ่าย!G66+'[25]เช้า '!G66+'[25]เย็น '!G66</f>
        <v>0</v>
      </c>
      <c r="H66" s="27">
        <f>[25]บ่าย!H66+'[25]เช้า '!H66+'[25]เย็น '!H66</f>
        <v>0</v>
      </c>
      <c r="I66" s="27">
        <f>[25]บ่าย!I66+'[25]เช้า '!I66+'[25]เย็น '!I66</f>
        <v>0</v>
      </c>
      <c r="J66" s="27">
        <f t="shared" si="0"/>
        <v>0</v>
      </c>
      <c r="K66" s="27">
        <f>[25]บ่าย!J66+'[25]เช้า '!J66+'[25]เย็น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'[25]เย็น '!D69+'[25]เช้า '!D69+[25]บ่าย!D69</f>
        <v>2</v>
      </c>
      <c r="E69" s="27">
        <f>'[25]เย็น '!E69+'[25]เช้า '!E69+[25]บ่าย!E69</f>
        <v>1</v>
      </c>
      <c r="F69" s="27">
        <f>'[25]เย็น '!F69+'[25]เช้า '!F69+[25]บ่าย!F69</f>
        <v>0</v>
      </c>
      <c r="G69" s="27">
        <f>'[25]เย็น '!G69+'[25]เช้า '!G69+[25]บ่าย!G69</f>
        <v>1</v>
      </c>
      <c r="H69" s="27">
        <f>'[25]เย็น '!H69+'[25]เช้า '!H69+[25]บ่าย!H69</f>
        <v>0</v>
      </c>
      <c r="I69" s="27">
        <f>'[25]เย็น '!I69+'[25]เช้า '!I69+[25]บ่าย!I69</f>
        <v>0</v>
      </c>
      <c r="J69" s="27">
        <f t="shared" si="0"/>
        <v>1</v>
      </c>
      <c r="K69" s="27">
        <f>'[25]เย็น '!J69+'[25]เช้า '!J69+[25]บ่าย!J69</f>
        <v>0</v>
      </c>
      <c r="L69" s="27">
        <f>'[25]เย็น '!K69+'[25]เช้า '!K69+[25]บ่าย!K69</f>
        <v>12</v>
      </c>
      <c r="M69" s="28">
        <f t="shared" si="1"/>
        <v>16</v>
      </c>
      <c r="N69" s="21">
        <v>6</v>
      </c>
      <c r="O69" s="21"/>
      <c r="P69" s="21"/>
      <c r="Q69" s="21">
        <v>10</v>
      </c>
      <c r="R69" s="29">
        <f t="shared" ref="R69:R88" si="3">(N69+O69+P69+Q69)-M69</f>
        <v>0</v>
      </c>
    </row>
    <row r="70" spans="2:21" x14ac:dyDescent="0.25">
      <c r="B70" s="21">
        <v>1111023</v>
      </c>
      <c r="C70" s="37" t="s">
        <v>113</v>
      </c>
      <c r="D70" s="27">
        <f>'[25]เย็น '!D70+'[25]เช้า '!D70+[25]บ่าย!D70</f>
        <v>0</v>
      </c>
      <c r="E70" s="27">
        <f>'[25]เย็น '!E70+'[25]เช้า '!E70+[25]บ่าย!E70</f>
        <v>0</v>
      </c>
      <c r="F70" s="27">
        <f>'[25]เย็น '!F70+'[25]เช้า '!F70+[25]บ่าย!F70</f>
        <v>0</v>
      </c>
      <c r="G70" s="27">
        <f>'[25]เย็น '!G70+'[25]เช้า '!G70+[25]บ่าย!G70</f>
        <v>0</v>
      </c>
      <c r="H70" s="27">
        <f>'[25]เย็น '!H70+'[25]เช้า '!H70+[25]บ่าย!H70</f>
        <v>0</v>
      </c>
      <c r="I70" s="27">
        <f>'[25]เย็น '!I70+'[25]เช้า '!I70+[25]บ่าย!I70</f>
        <v>0</v>
      </c>
      <c r="J70" s="27">
        <f t="shared" si="0"/>
        <v>0</v>
      </c>
      <c r="K70" s="27">
        <f>'[25]เย็น '!J70+'[25]เช้า '!J70+[25]บ่าย!J70</f>
        <v>0</v>
      </c>
      <c r="L70" s="27">
        <f>'[25]เย็น '!K70+'[25]เช้า '!K70+[25]บ่าย!K70</f>
        <v>10</v>
      </c>
      <c r="M70" s="28">
        <f t="shared" si="1"/>
        <v>10</v>
      </c>
      <c r="N70" s="21"/>
      <c r="O70" s="21"/>
      <c r="P70" s="21"/>
      <c r="Q70" s="21">
        <v>10</v>
      </c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'[25]เย็น '!D71+'[25]เช้า '!D71+[25]บ่าย!D71</f>
        <v>0</v>
      </c>
      <c r="E71" s="27">
        <f>'[25]เย็น '!E71+'[25]เช้า '!E71+[25]บ่าย!E71</f>
        <v>0</v>
      </c>
      <c r="F71" s="27">
        <f>'[25]เย็น '!F71+'[25]เช้า '!F71+[25]บ่าย!F71</f>
        <v>0</v>
      </c>
      <c r="G71" s="27">
        <f>'[25]เย็น '!G71+'[25]เช้า '!G71+[25]บ่าย!G71</f>
        <v>0</v>
      </c>
      <c r="H71" s="27">
        <f>'[25]เย็น '!H71+'[25]เช้า '!H71+[25]บ่าย!H71</f>
        <v>0</v>
      </c>
      <c r="I71" s="27">
        <f>'[25]เย็น '!I71+'[25]เช้า '!I71+[25]บ่าย!I71</f>
        <v>0</v>
      </c>
      <c r="J71" s="27">
        <f t="shared" si="0"/>
        <v>0</v>
      </c>
      <c r="K71" s="27">
        <f>'[25]เย็น '!J71+'[25]เช้า '!J71+[25]บ่าย!J71</f>
        <v>0</v>
      </c>
      <c r="L71" s="27">
        <f>'[25]เย็น '!K71+'[25]เช้า '!K71+[25]บ่าย!K71</f>
        <v>10</v>
      </c>
      <c r="M71" s="28">
        <f t="shared" si="1"/>
        <v>10</v>
      </c>
      <c r="N71" s="21"/>
      <c r="O71" s="21"/>
      <c r="P71" s="21"/>
      <c r="Q71" s="21">
        <v>10</v>
      </c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'[25]เย็น '!D72+'[25]เช้า '!D72+[25]บ่าย!D72</f>
        <v>0</v>
      </c>
      <c r="E72" s="27">
        <f>'[25]เย็น '!E72+'[25]เช้า '!E72+[25]บ่าย!E72</f>
        <v>0</v>
      </c>
      <c r="F72" s="27">
        <f>'[25]เย็น '!F72+'[25]เช้า '!F72+[25]บ่าย!F72</f>
        <v>0</v>
      </c>
      <c r="G72" s="27">
        <f>'[25]เย็น '!G72+'[25]เช้า '!G72+[25]บ่าย!G72</f>
        <v>0</v>
      </c>
      <c r="H72" s="27">
        <f>'[25]เย็น '!H72+'[25]เช้า '!H72+[25]บ่าย!H72</f>
        <v>0</v>
      </c>
      <c r="I72" s="27">
        <f>'[25]เย็น '!I72+'[25]เช้า '!I72+[25]บ่าย!I72</f>
        <v>0</v>
      </c>
      <c r="J72" s="27">
        <f t="shared" ref="J72:J135" si="4">+G72+H72+I72</f>
        <v>0</v>
      </c>
      <c r="K72" s="27">
        <f>'[25]เย็น '!J72+'[25]เช้า '!J72+[25]บ่าย!J72</f>
        <v>0</v>
      </c>
      <c r="L72" s="27">
        <f>'[25]เย็น '!K72+'[25]เช้า '!K72+[25]บ่าย!K72</f>
        <v>10</v>
      </c>
      <c r="M72" s="28">
        <f t="shared" ref="M72:M135" si="5">+D72+E72+F72+J72+K72+L72</f>
        <v>10</v>
      </c>
      <c r="N72" s="21"/>
      <c r="O72" s="21"/>
      <c r="P72" s="21"/>
      <c r="Q72" s="21">
        <v>10</v>
      </c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'[25]เย็น '!D73+'[25]เช้า '!D73+[25]บ่าย!D73</f>
        <v>0</v>
      </c>
      <c r="E73" s="27">
        <f>'[25]เย็น '!E73+'[25]เช้า '!E73+[25]บ่าย!E73</f>
        <v>0</v>
      </c>
      <c r="F73" s="27">
        <f>'[25]เย็น '!F73+'[25]เช้า '!F73+[25]บ่าย!F73</f>
        <v>0</v>
      </c>
      <c r="G73" s="27">
        <f>'[25]เย็น '!G73+'[25]เช้า '!G73+[25]บ่าย!G73</f>
        <v>0</v>
      </c>
      <c r="H73" s="27">
        <f>'[25]เย็น '!H73+'[25]เช้า '!H73+[25]บ่าย!H73</f>
        <v>0</v>
      </c>
      <c r="I73" s="27">
        <f>'[25]เย็น '!I73+'[25]เช้า '!I73+[25]บ่าย!I73</f>
        <v>0</v>
      </c>
      <c r="J73" s="27">
        <f t="shared" si="4"/>
        <v>0</v>
      </c>
      <c r="K73" s="27">
        <f>'[25]เย็น '!J73+'[25]เช้า '!J73+[25]บ่าย!J73</f>
        <v>0</v>
      </c>
      <c r="L73" s="27">
        <f>'[25]เย็น '!K73+'[25]เช้า '!K73+[25]บ่าย!K73</f>
        <v>10</v>
      </c>
      <c r="M73" s="28">
        <f t="shared" si="5"/>
        <v>10</v>
      </c>
      <c r="N73" s="21"/>
      <c r="O73" s="21"/>
      <c r="P73" s="21"/>
      <c r="Q73" s="21">
        <v>10</v>
      </c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'[25]เย็น '!D74+'[25]เช้า '!D74+[25]บ่าย!D74</f>
        <v>0</v>
      </c>
      <c r="E74" s="27">
        <f>'[25]เย็น '!E74+'[25]เช้า '!E74+[25]บ่าย!E74</f>
        <v>0</v>
      </c>
      <c r="F74" s="27">
        <f>'[25]เย็น '!F74+'[25]เช้า '!F74+[25]บ่าย!F74</f>
        <v>0</v>
      </c>
      <c r="G74" s="27">
        <f>'[25]เย็น '!G74+'[25]เช้า '!G74+[25]บ่าย!G74</f>
        <v>0</v>
      </c>
      <c r="H74" s="27">
        <f>'[25]เย็น '!H74+'[25]เช้า '!H74+[25]บ่าย!H74</f>
        <v>0</v>
      </c>
      <c r="I74" s="27">
        <f>'[25]เย็น '!I74+'[25]เช้า '!I74+[25]บ่าย!I74</f>
        <v>0</v>
      </c>
      <c r="J74" s="27">
        <f t="shared" si="4"/>
        <v>0</v>
      </c>
      <c r="K74" s="27">
        <f>'[25]เย็น '!J74+'[25]เช้า '!J74+[25]บ่าย!J74</f>
        <v>0</v>
      </c>
      <c r="L74" s="27">
        <f>'[25]เย็น '!K74+'[25]เช้า '!K74+[25]บ่าย!K74</f>
        <v>10</v>
      </c>
      <c r="M74" s="28">
        <f t="shared" si="5"/>
        <v>10</v>
      </c>
      <c r="N74" s="21"/>
      <c r="O74" s="21"/>
      <c r="P74" s="21"/>
      <c r="Q74" s="21">
        <v>10</v>
      </c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'[25]เย็น '!D75+'[25]เช้า '!D75+[25]บ่าย!D75</f>
        <v>0</v>
      </c>
      <c r="E75" s="27">
        <f>'[25]เย็น '!E75+'[25]เช้า '!E75+[25]บ่าย!E75</f>
        <v>0</v>
      </c>
      <c r="F75" s="27">
        <f>'[25]เย็น '!F75+'[25]เช้า '!F75+[25]บ่าย!F75</f>
        <v>0</v>
      </c>
      <c r="G75" s="27">
        <f>'[25]เย็น '!G75+'[25]เช้า '!G75+[25]บ่าย!G75</f>
        <v>0</v>
      </c>
      <c r="H75" s="27">
        <f>'[25]เย็น '!H75+'[25]เช้า '!H75+[25]บ่าย!H75</f>
        <v>0</v>
      </c>
      <c r="I75" s="27">
        <f>'[25]เย็น '!I75+'[25]เช้า '!I75+[25]บ่าย!I75</f>
        <v>0</v>
      </c>
      <c r="J75" s="27">
        <f t="shared" si="4"/>
        <v>0</v>
      </c>
      <c r="K75" s="27">
        <f>'[25]เย็น '!J75+'[25]เช้า '!J75+[25]บ่าย!J75</f>
        <v>0</v>
      </c>
      <c r="L75" s="27">
        <f>'[25]เย็น '!K75+'[25]เช้า '!K75+[25]บ่าย!K75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'[25]เย็น '!D76+'[25]เช้า '!D76+[25]บ่าย!D76</f>
        <v>0</v>
      </c>
      <c r="E76" s="27">
        <f>'[25]เย็น '!E76+'[25]เช้า '!E76+[25]บ่าย!E76</f>
        <v>0</v>
      </c>
      <c r="F76" s="27">
        <f>'[25]เย็น '!F76+'[25]เช้า '!F76+[25]บ่าย!F76</f>
        <v>0</v>
      </c>
      <c r="G76" s="27">
        <f>'[25]เย็น '!G76+'[25]เช้า '!G76+[25]บ่าย!G76</f>
        <v>0</v>
      </c>
      <c r="H76" s="27">
        <f>'[25]เย็น '!H76+'[25]เช้า '!H76+[25]บ่าย!H76</f>
        <v>0</v>
      </c>
      <c r="I76" s="27">
        <f>'[25]เย็น '!I76+'[25]เช้า '!I76+[25]บ่าย!I76</f>
        <v>0</v>
      </c>
      <c r="J76" s="27">
        <f t="shared" si="4"/>
        <v>0</v>
      </c>
      <c r="K76" s="27">
        <f>'[25]เย็น '!J76+'[25]เช้า '!J76+[25]บ่าย!J76</f>
        <v>0</v>
      </c>
      <c r="L76" s="27">
        <f>'[25]เย็น '!K76+'[25]เช้า '!K76+[25]บ่าย!K76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'[25]เย็น '!D79+'[25]เช้า '!D79+[25]บ่าย!D79</f>
        <v>0</v>
      </c>
      <c r="E79" s="27">
        <f>'[25]เย็น '!E79+'[25]เช้า '!E79+[25]บ่าย!E79</f>
        <v>0</v>
      </c>
      <c r="F79" s="27">
        <f>'[25]เย็น '!F79+'[25]เช้า '!F79+[25]บ่าย!F79</f>
        <v>0</v>
      </c>
      <c r="G79" s="27">
        <f>'[25]เย็น '!G79+'[25]เช้า '!G79+[25]บ่าย!G79</f>
        <v>0</v>
      </c>
      <c r="H79" s="27">
        <f>'[25]เย็น '!H79+'[25]เช้า '!H79+[25]บ่าย!H79</f>
        <v>0</v>
      </c>
      <c r="I79" s="27">
        <f>'[25]เย็น '!I79+'[25]เช้า '!I79+[25]บ่าย!I79</f>
        <v>0</v>
      </c>
      <c r="J79" s="27">
        <f t="shared" si="4"/>
        <v>0</v>
      </c>
      <c r="K79" s="27">
        <f>'[25]เย็น '!J79+'[25]เช้า '!J79+[25]บ่าย!J79</f>
        <v>0</v>
      </c>
      <c r="L79" s="27">
        <f>'[25]เย็น '!K79+'[25]เช้า '!K79+[25]บ่าย!K79</f>
        <v>10</v>
      </c>
      <c r="M79" s="28">
        <f t="shared" si="5"/>
        <v>10</v>
      </c>
      <c r="N79" s="21">
        <v>20</v>
      </c>
      <c r="O79" s="21"/>
      <c r="P79" s="21"/>
      <c r="Q79" s="21">
        <v>10</v>
      </c>
      <c r="R79" s="29">
        <f t="shared" ref="R79:R87" si="6">(N79+O79+P79+Q79)-M79</f>
        <v>20</v>
      </c>
    </row>
    <row r="80" spans="2:21" x14ac:dyDescent="0.25">
      <c r="B80" s="21">
        <v>1111015</v>
      </c>
      <c r="C80" s="37" t="s">
        <v>122</v>
      </c>
      <c r="D80" s="27">
        <f>'[25]เย็น '!D80+'[25]เช้า '!D80+[25]บ่าย!D80</f>
        <v>0</v>
      </c>
      <c r="E80" s="27">
        <f>'[25]เย็น '!E80+'[25]เช้า '!E80+[25]บ่าย!E80</f>
        <v>0</v>
      </c>
      <c r="F80" s="27">
        <f>'[25]เย็น '!F80+'[25]เช้า '!F80+[25]บ่าย!F80</f>
        <v>0</v>
      </c>
      <c r="G80" s="27">
        <f>'[25]เย็น '!G80+'[25]เช้า '!G80+[25]บ่าย!G80</f>
        <v>0</v>
      </c>
      <c r="H80" s="27">
        <f>'[25]เย็น '!H80+'[25]เช้า '!H80+[25]บ่าย!H80</f>
        <v>0</v>
      </c>
      <c r="I80" s="27">
        <f>'[25]เย็น '!I80+'[25]เช้า '!I80+[25]บ่าย!I80</f>
        <v>0</v>
      </c>
      <c r="J80" s="27">
        <f t="shared" si="4"/>
        <v>0</v>
      </c>
      <c r="K80" s="27">
        <f>'[25]เย็น '!J80+'[25]เช้า '!J80+[25]บ่าย!J80</f>
        <v>0</v>
      </c>
      <c r="L80" s="27">
        <f>'[25]เย็น '!K80+'[25]เช้า '!K80+[25]บ่าย!K80</f>
        <v>10</v>
      </c>
      <c r="M80" s="28">
        <f t="shared" si="5"/>
        <v>10</v>
      </c>
      <c r="N80" s="21"/>
      <c r="O80" s="21"/>
      <c r="P80" s="21"/>
      <c r="Q80" s="21">
        <v>10</v>
      </c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'[25]เย็น '!D81+'[25]เช้า '!D81+[25]บ่าย!D81</f>
        <v>0</v>
      </c>
      <c r="E81" s="27">
        <f>'[25]เย็น '!E81+'[25]เช้า '!E81+[25]บ่าย!E81</f>
        <v>0</v>
      </c>
      <c r="F81" s="27">
        <f>'[25]เย็น '!F81+'[25]เช้า '!F81+[25]บ่าย!F81</f>
        <v>0</v>
      </c>
      <c r="G81" s="27">
        <f>'[25]เย็น '!G81+'[25]เช้า '!G81+[25]บ่าย!G81</f>
        <v>0</v>
      </c>
      <c r="H81" s="27">
        <f>'[25]เย็น '!H81+'[25]เช้า '!H81+[25]บ่าย!H81</f>
        <v>0</v>
      </c>
      <c r="I81" s="27">
        <f>'[25]เย็น '!I81+'[25]เช้า '!I81+[25]บ่าย!I81</f>
        <v>0</v>
      </c>
      <c r="J81" s="27">
        <f t="shared" si="4"/>
        <v>0</v>
      </c>
      <c r="K81" s="27">
        <f>'[25]เย็น '!J81+'[25]เช้า '!J81+[25]บ่าย!J81</f>
        <v>0</v>
      </c>
      <c r="L81" s="27">
        <f>'[25]เย็น '!K81+'[25]เช้า '!K81+[25]บ่าย!K81</f>
        <v>10</v>
      </c>
      <c r="M81" s="28">
        <f t="shared" si="5"/>
        <v>10</v>
      </c>
      <c r="N81" s="21"/>
      <c r="O81" s="21"/>
      <c r="P81" s="21"/>
      <c r="Q81" s="21">
        <v>10</v>
      </c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'[25]เย็น '!D82+'[25]เช้า '!D82+[25]บ่าย!D82</f>
        <v>0</v>
      </c>
      <c r="E82" s="27">
        <f>'[25]เย็น '!E82+'[25]เช้า '!E82+[25]บ่าย!E82</f>
        <v>0</v>
      </c>
      <c r="F82" s="27">
        <f>'[25]เย็น '!F82+'[25]เช้า '!F82+[25]บ่าย!F82</f>
        <v>0</v>
      </c>
      <c r="G82" s="27">
        <f>'[25]เย็น '!G82+'[25]เช้า '!G82+[25]บ่าย!G82</f>
        <v>0</v>
      </c>
      <c r="H82" s="27">
        <f>'[25]เย็น '!H82+'[25]เช้า '!H82+[25]บ่าย!H82</f>
        <v>0</v>
      </c>
      <c r="I82" s="27">
        <f>'[25]เย็น '!I82+'[25]เช้า '!I82+[25]บ่าย!I82</f>
        <v>0</v>
      </c>
      <c r="J82" s="27">
        <f t="shared" si="4"/>
        <v>0</v>
      </c>
      <c r="K82" s="27">
        <f>'[25]เย็น '!J82+'[25]เช้า '!J82+[25]บ่าย!J82</f>
        <v>0</v>
      </c>
      <c r="L82" s="27">
        <f>'[25]เย็น '!K82+'[25]เช้า '!K82+[25]บ่าย!K82</f>
        <v>10</v>
      </c>
      <c r="M82" s="28">
        <f t="shared" si="5"/>
        <v>10</v>
      </c>
      <c r="N82" s="21"/>
      <c r="O82" s="21"/>
      <c r="P82" s="21"/>
      <c r="Q82" s="21">
        <v>10</v>
      </c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'[25]เย็น '!D83+'[25]เช้า '!D83+[25]บ่าย!D83</f>
        <v>0</v>
      </c>
      <c r="E83" s="27">
        <f>'[25]เย็น '!E83+'[25]เช้า '!E83+[25]บ่าย!E83</f>
        <v>0</v>
      </c>
      <c r="F83" s="27">
        <f>'[25]เย็น '!F83+'[25]เช้า '!F83+[25]บ่าย!F83</f>
        <v>0</v>
      </c>
      <c r="G83" s="27">
        <f>'[25]เย็น '!G83+'[25]เช้า '!G83+[25]บ่าย!G83</f>
        <v>0</v>
      </c>
      <c r="H83" s="27">
        <f>'[25]เย็น '!H83+'[25]เช้า '!H83+[25]บ่าย!H83</f>
        <v>0</v>
      </c>
      <c r="I83" s="27">
        <f>'[25]เย็น '!I83+'[25]เช้า '!I83+[25]บ่าย!I83</f>
        <v>0</v>
      </c>
      <c r="J83" s="27">
        <f t="shared" si="4"/>
        <v>0</v>
      </c>
      <c r="K83" s="27">
        <f>'[25]เย็น '!J83+'[25]เช้า '!J83+[25]บ่าย!J83</f>
        <v>0</v>
      </c>
      <c r="L83" s="27">
        <f>'[25]เย็น '!K83+'[25]เช้า '!K83+[25]บ่าย!K83</f>
        <v>10</v>
      </c>
      <c r="M83" s="28">
        <f t="shared" si="5"/>
        <v>10</v>
      </c>
      <c r="N83" s="21"/>
      <c r="O83" s="21"/>
      <c r="P83" s="21"/>
      <c r="Q83" s="21">
        <v>10</v>
      </c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'[25]เย็น '!D84+'[25]เช้า '!D84+[25]บ่าย!D84</f>
        <v>0</v>
      </c>
      <c r="E84" s="27">
        <f>'[25]เย็น '!E84+'[25]เช้า '!E84+[25]บ่าย!E84</f>
        <v>0</v>
      </c>
      <c r="F84" s="27">
        <f>'[25]เย็น '!F84+'[25]เช้า '!F84+[25]บ่าย!F84</f>
        <v>0</v>
      </c>
      <c r="G84" s="27">
        <f>'[25]เย็น '!G84+'[25]เช้า '!G84+[25]บ่าย!G84</f>
        <v>0</v>
      </c>
      <c r="H84" s="27">
        <f>'[25]เย็น '!H84+'[25]เช้า '!H84+[25]บ่าย!H84</f>
        <v>0</v>
      </c>
      <c r="I84" s="27">
        <f>'[25]เย็น '!I84+'[25]เช้า '!I84+[25]บ่าย!I84</f>
        <v>0</v>
      </c>
      <c r="J84" s="27">
        <f t="shared" si="4"/>
        <v>0</v>
      </c>
      <c r="K84" s="27">
        <f>'[25]เย็น '!J84+'[25]เช้า '!J84+[25]บ่าย!J84</f>
        <v>0</v>
      </c>
      <c r="L84" s="27">
        <f>'[25]เย็น '!K84+'[25]เช้า '!K84+[25]บ่าย!K84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'[25]เย็น '!D85+'[25]เช้า '!D85+[25]บ่าย!D85</f>
        <v>0</v>
      </c>
      <c r="E85" s="27">
        <f>'[25]เย็น '!E85+'[25]เช้า '!E85+[25]บ่าย!E85</f>
        <v>0</v>
      </c>
      <c r="F85" s="27">
        <f>'[25]เย็น '!F85+'[25]เช้า '!F85+[25]บ่าย!F85</f>
        <v>0</v>
      </c>
      <c r="G85" s="27">
        <f>'[25]เย็น '!G85+'[25]เช้า '!G85+[25]บ่าย!G85</f>
        <v>0</v>
      </c>
      <c r="H85" s="27">
        <f>'[25]เย็น '!H85+'[25]เช้า '!H85+[25]บ่าย!H85</f>
        <v>0</v>
      </c>
      <c r="I85" s="27">
        <f>'[25]เย็น '!I85+'[25]เช้า '!I85+[25]บ่าย!I85</f>
        <v>0</v>
      </c>
      <c r="J85" s="27">
        <f t="shared" si="4"/>
        <v>0</v>
      </c>
      <c r="K85" s="27">
        <f>'[25]เย็น '!J85+'[25]เช้า '!J85+[25]บ่าย!J85</f>
        <v>0</v>
      </c>
      <c r="L85" s="27">
        <f>'[25]เย็น '!K85+'[25]เช้า '!K85+[25]บ่าย!K85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'[25]เย็น '!D86+'[25]เช้า '!D86+[25]บ่าย!D86</f>
        <v>0</v>
      </c>
      <c r="E86" s="27">
        <f>'[25]เย็น '!E86+'[25]เช้า '!E86+[25]บ่าย!E86</f>
        <v>0</v>
      </c>
      <c r="F86" s="27">
        <f>'[25]เย็น '!F86+'[25]เช้า '!F86+[25]บ่าย!F86</f>
        <v>0</v>
      </c>
      <c r="G86" s="27">
        <f>'[25]เย็น '!G86+'[25]เช้า '!G86+[25]บ่าย!G86</f>
        <v>0</v>
      </c>
      <c r="H86" s="27">
        <f>'[25]เย็น '!H86+'[25]เช้า '!H86+[25]บ่าย!H86</f>
        <v>0</v>
      </c>
      <c r="I86" s="27">
        <f>'[25]เย็น '!I86+'[25]เช้า '!I86+[25]บ่าย!I86</f>
        <v>0</v>
      </c>
      <c r="J86" s="27">
        <f t="shared" si="4"/>
        <v>0</v>
      </c>
      <c r="K86" s="27">
        <f>'[25]เย็น '!J86+'[25]เช้า '!J86+[25]บ่าย!J86</f>
        <v>0</v>
      </c>
      <c r="L86" s="27">
        <f>'[25]เย็น '!K86+'[25]เช้า '!K86+[25]บ่าย!K86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'[25]เย็น '!D87+'[25]เช้า '!D87+[25]บ่าย!D87</f>
        <v>1</v>
      </c>
      <c r="E87" s="27">
        <f>'[25]เย็น '!E87+'[25]เช้า '!E87+[25]บ่าย!E87</f>
        <v>9</v>
      </c>
      <c r="F87" s="27">
        <f>'[25]เย็น '!F87+'[25]เช้า '!F87+[25]บ่าย!F87</f>
        <v>0</v>
      </c>
      <c r="G87" s="27">
        <f>'[25]เย็น '!G87+'[25]เช้า '!G87+[25]บ่าย!G87</f>
        <v>37</v>
      </c>
      <c r="H87" s="27">
        <f>'[25]เย็น '!H87+'[25]เช้า '!H87+[25]บ่าย!H87</f>
        <v>0</v>
      </c>
      <c r="I87" s="27">
        <f>'[25]เย็น '!I87+'[25]เช้า '!I87+[25]บ่าย!I87</f>
        <v>0</v>
      </c>
      <c r="J87" s="27">
        <f t="shared" si="4"/>
        <v>37</v>
      </c>
      <c r="K87" s="27">
        <f>'[25]เย็น '!J87+'[25]เช้า '!J87+[25]บ่าย!J87</f>
        <v>0</v>
      </c>
      <c r="L87" s="27">
        <f>'[25]เย็น '!K87+'[25]เช้า '!K87+[25]บ่าย!K87</f>
        <v>15</v>
      </c>
      <c r="M87" s="28">
        <f t="shared" si="5"/>
        <v>62</v>
      </c>
      <c r="N87" s="21"/>
      <c r="O87" s="21"/>
      <c r="P87" s="21"/>
      <c r="Q87" s="21">
        <v>15</v>
      </c>
      <c r="R87" s="29">
        <f t="shared" si="6"/>
        <v>-47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'[25]เย็น '!D90+'[25]เช้า '!D90+[25]บ่าย!D90</f>
        <v>8</v>
      </c>
      <c r="E90" s="27">
        <f>'[25]เย็น '!E90+'[25]เช้า '!E90+[25]บ่าย!E90</f>
        <v>1</v>
      </c>
      <c r="F90" s="27">
        <f>'[25]เย็น '!F90+'[25]เช้า '!F90+[25]บ่าย!F90</f>
        <v>4</v>
      </c>
      <c r="G90" s="27">
        <f>'[25]เย็น '!G90+'[25]เช้า '!G90+[25]บ่าย!G90</f>
        <v>5</v>
      </c>
      <c r="H90" s="27">
        <f>'[25]เย็น '!H90+'[25]เช้า '!H90+[25]บ่าย!H90</f>
        <v>0</v>
      </c>
      <c r="I90" s="27">
        <f>'[25]เย็น '!I90+'[25]เช้า '!I90+[25]บ่าย!I90</f>
        <v>0</v>
      </c>
      <c r="J90" s="27">
        <f t="shared" si="4"/>
        <v>5</v>
      </c>
      <c r="K90" s="27">
        <f>'[25]เย็น '!J90+'[25]เช้า '!J90+[25]บ่าย!J90</f>
        <v>0</v>
      </c>
      <c r="L90" s="27">
        <f>'[25]เย็น '!K90+'[25]เช้า '!K90+[25]บ่าย!K90</f>
        <v>13</v>
      </c>
      <c r="M90" s="28">
        <f t="shared" si="5"/>
        <v>31</v>
      </c>
      <c r="N90" s="21">
        <v>13</v>
      </c>
      <c r="O90" s="21">
        <v>1</v>
      </c>
      <c r="P90" s="21"/>
      <c r="Q90" s="21">
        <v>10</v>
      </c>
      <c r="R90" s="29">
        <f t="shared" ref="R90:R99" si="7">(N90+O90+P90+Q90)-M90</f>
        <v>-7</v>
      </c>
    </row>
    <row r="91" spans="2:18" x14ac:dyDescent="0.25">
      <c r="B91" s="21">
        <v>1112011</v>
      </c>
      <c r="C91" s="37" t="s">
        <v>131</v>
      </c>
      <c r="D91" s="27">
        <f>'[25]เย็น '!D91+'[25]เช้า '!D91+[25]บ่าย!D91</f>
        <v>5</v>
      </c>
      <c r="E91" s="27">
        <f>'[25]เย็น '!E91+'[25]เช้า '!E91+[25]บ่าย!E91</f>
        <v>0</v>
      </c>
      <c r="F91" s="27">
        <f>'[25]เย็น '!F91+'[25]เช้า '!F91+[25]บ่าย!F91</f>
        <v>2</v>
      </c>
      <c r="G91" s="27">
        <f>'[25]เย็น '!G91+'[25]เช้า '!G91+[25]บ่าย!G91</f>
        <v>5</v>
      </c>
      <c r="H91" s="27">
        <f>'[25]เย็น '!H91+'[25]เช้า '!H91+[25]บ่าย!H91</f>
        <v>0</v>
      </c>
      <c r="I91" s="27">
        <f>'[25]เย็น '!I91+'[25]เช้า '!I91+[25]บ่าย!I91</f>
        <v>0</v>
      </c>
      <c r="J91" s="27">
        <f t="shared" si="4"/>
        <v>5</v>
      </c>
      <c r="K91" s="27">
        <f>'[25]เย็น '!J91+'[25]เช้า '!J91+[25]บ่าย!J91</f>
        <v>0</v>
      </c>
      <c r="L91" s="27">
        <f>'[25]เย็น '!K91+'[25]เช้า '!K91+[25]บ่าย!K91</f>
        <v>11</v>
      </c>
      <c r="M91" s="28">
        <f t="shared" si="5"/>
        <v>23</v>
      </c>
      <c r="N91" s="21">
        <v>11</v>
      </c>
      <c r="O91" s="21">
        <v>1</v>
      </c>
      <c r="P91" s="21"/>
      <c r="Q91" s="21">
        <v>10</v>
      </c>
      <c r="R91" s="29">
        <f t="shared" si="7"/>
        <v>-1</v>
      </c>
    </row>
    <row r="92" spans="2:18" x14ac:dyDescent="0.25">
      <c r="B92" s="21">
        <v>1112003</v>
      </c>
      <c r="C92" s="37" t="s">
        <v>132</v>
      </c>
      <c r="D92" s="27">
        <f>'[25]เย็น '!D92+'[25]เช้า '!D92+[25]บ่าย!D92</f>
        <v>16</v>
      </c>
      <c r="E92" s="27">
        <f>'[25]เย็น '!E92+'[25]เช้า '!E92+[25]บ่าย!E92</f>
        <v>0</v>
      </c>
      <c r="F92" s="27">
        <f>'[25]เย็น '!F92+'[25]เช้า '!F92+[25]บ่าย!F92</f>
        <v>2</v>
      </c>
      <c r="G92" s="27">
        <f>'[25]เย็น '!G92+'[25]เช้า '!G92+[25]บ่าย!G92</f>
        <v>2</v>
      </c>
      <c r="H92" s="27">
        <f>'[25]เย็น '!H92+'[25]เช้า '!H92+[25]บ่าย!H92</f>
        <v>0</v>
      </c>
      <c r="I92" s="27">
        <f>'[25]เย็น '!I92+'[25]เช้า '!I92+[25]บ่าย!I92</f>
        <v>0</v>
      </c>
      <c r="J92" s="27">
        <f t="shared" si="4"/>
        <v>2</v>
      </c>
      <c r="K92" s="27">
        <f>'[25]เย็น '!J92+'[25]เช้า '!J92+[25]บ่าย!J92</f>
        <v>0</v>
      </c>
      <c r="L92" s="27">
        <f>'[25]เย็น '!K92+'[25]เช้า '!K92+[25]บ่าย!K92</f>
        <v>1</v>
      </c>
      <c r="M92" s="28">
        <f t="shared" si="5"/>
        <v>21</v>
      </c>
      <c r="N92" s="21">
        <v>11</v>
      </c>
      <c r="O92" s="21"/>
      <c r="P92" s="21"/>
      <c r="Q92" s="21"/>
      <c r="R92" s="29">
        <f t="shared" si="7"/>
        <v>-10</v>
      </c>
    </row>
    <row r="93" spans="2:18" x14ac:dyDescent="0.25">
      <c r="B93" s="21">
        <v>1112005</v>
      </c>
      <c r="C93" s="37" t="s">
        <v>133</v>
      </c>
      <c r="D93" s="27">
        <f>'[25]เย็น '!D93+'[25]เช้า '!D93+[25]บ่าย!D93</f>
        <v>5</v>
      </c>
      <c r="E93" s="27">
        <f>'[25]เย็น '!E93+'[25]เช้า '!E93+[25]บ่าย!E93</f>
        <v>0</v>
      </c>
      <c r="F93" s="27">
        <f>'[25]เย็น '!F93+'[25]เช้า '!F93+[25]บ่าย!F93</f>
        <v>1</v>
      </c>
      <c r="G93" s="27">
        <f>'[25]เย็น '!G93+'[25]เช้า '!G93+[25]บ่าย!G93</f>
        <v>2</v>
      </c>
      <c r="H93" s="27">
        <f>'[25]เย็น '!H93+'[25]เช้า '!H93+[25]บ่าย!H93</f>
        <v>0</v>
      </c>
      <c r="I93" s="27">
        <f>'[25]เย็น '!I93+'[25]เช้า '!I93+[25]บ่าย!I93</f>
        <v>0</v>
      </c>
      <c r="J93" s="27">
        <f t="shared" si="4"/>
        <v>2</v>
      </c>
      <c r="K93" s="27">
        <f>'[25]เย็น '!J93+'[25]เช้า '!J93+[25]บ่าย!J93</f>
        <v>0</v>
      </c>
      <c r="L93" s="27">
        <f>'[25]เย็น '!K93+'[25]เช้า '!K93+[25]บ่าย!K93</f>
        <v>3</v>
      </c>
      <c r="M93" s="28">
        <f t="shared" si="5"/>
        <v>11</v>
      </c>
      <c r="N93" s="21">
        <v>2</v>
      </c>
      <c r="O93" s="21"/>
      <c r="P93" s="21"/>
      <c r="Q93" s="21"/>
      <c r="R93" s="29">
        <f t="shared" si="7"/>
        <v>-9</v>
      </c>
    </row>
    <row r="94" spans="2:18" x14ac:dyDescent="0.25">
      <c r="B94" s="21">
        <v>1112007</v>
      </c>
      <c r="C94" s="37" t="s">
        <v>134</v>
      </c>
      <c r="D94" s="27">
        <f>'[25]เย็น '!D94+'[25]เช้า '!D94+[25]บ่าย!D94</f>
        <v>0</v>
      </c>
      <c r="E94" s="27">
        <f>'[25]เย็น '!E94+'[25]เช้า '!E94+[25]บ่าย!E94</f>
        <v>0</v>
      </c>
      <c r="F94" s="27">
        <f>'[25]เย็น '!F94+'[25]เช้า '!F94+[25]บ่าย!F94</f>
        <v>0</v>
      </c>
      <c r="G94" s="27">
        <f>'[25]เย็น '!G94+'[25]เช้า '!G94+[25]บ่าย!G94</f>
        <v>0</v>
      </c>
      <c r="H94" s="27">
        <f>'[25]เย็น '!H94+'[25]เช้า '!H94+[25]บ่าย!H94</f>
        <v>0</v>
      </c>
      <c r="I94" s="27">
        <f>'[25]เย็น '!I94+'[25]เช้า '!I94+[25]บ่าย!I94</f>
        <v>0</v>
      </c>
      <c r="J94" s="27">
        <f t="shared" si="4"/>
        <v>0</v>
      </c>
      <c r="K94" s="27">
        <f>'[25]เย็น '!J94+'[25]เช้า '!J94+[25]บ่าย!J94</f>
        <v>0</v>
      </c>
      <c r="L94" s="27">
        <f>'[25]เย็น '!K94+'[25]เช้า '!K94+[25]บ่าย!K94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'[25]เย็น '!D95+'[25]เช้า '!D95+[25]บ่าย!D95</f>
        <v>0</v>
      </c>
      <c r="E95" s="27">
        <f>'[25]เย็น '!E95+'[25]เช้า '!E95+[25]บ่าย!E95</f>
        <v>0</v>
      </c>
      <c r="F95" s="27">
        <f>'[25]เย็น '!F95+'[25]เช้า '!F95+[25]บ่าย!F95</f>
        <v>0</v>
      </c>
      <c r="G95" s="27">
        <f>'[25]เย็น '!G95+'[25]เช้า '!G95+[25]บ่าย!G95</f>
        <v>0</v>
      </c>
      <c r="H95" s="27">
        <f>'[25]เย็น '!H95+'[25]เช้า '!H95+[25]บ่าย!H95</f>
        <v>0</v>
      </c>
      <c r="I95" s="27">
        <f>'[25]เย็น '!I95+'[25]เช้า '!I95+[25]บ่าย!I95</f>
        <v>0</v>
      </c>
      <c r="J95" s="27">
        <f t="shared" si="4"/>
        <v>0</v>
      </c>
      <c r="K95" s="27">
        <f>'[25]เย็น '!J95+'[25]เช้า '!J95+[25]บ่าย!J95</f>
        <v>0</v>
      </c>
      <c r="L95" s="27">
        <f>'[25]เย็น '!K95+'[25]เช้า '!K95+[25]บ่าย!K95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'[25]เย็น '!D96+'[25]เช้า '!D96+[25]บ่าย!D96</f>
        <v>6</v>
      </c>
      <c r="E96" s="27">
        <f>'[25]เย็น '!E96+'[25]เช้า '!E96+[25]บ่าย!E96</f>
        <v>0</v>
      </c>
      <c r="F96" s="27">
        <f>'[25]เย็น '!F96+'[25]เช้า '!F96+[25]บ่าย!F96</f>
        <v>0</v>
      </c>
      <c r="G96" s="27">
        <f>'[25]เย็น '!G96+'[25]เช้า '!G96+[25]บ่าย!G96</f>
        <v>0</v>
      </c>
      <c r="H96" s="27">
        <f>'[25]เย็น '!H96+'[25]เช้า '!H96+[25]บ่าย!H96</f>
        <v>0</v>
      </c>
      <c r="I96" s="27">
        <f>'[25]เย็น '!I96+'[25]เช้า '!I96+[25]บ่าย!I96</f>
        <v>0</v>
      </c>
      <c r="J96" s="27">
        <f t="shared" si="4"/>
        <v>0</v>
      </c>
      <c r="K96" s="27">
        <f>'[25]เย็น '!J96+'[25]เช้า '!J96+[25]บ่าย!J96</f>
        <v>0</v>
      </c>
      <c r="L96" s="27">
        <f>'[25]เย็น '!K96+'[25]เช้า '!K96+[25]บ่าย!K96</f>
        <v>0</v>
      </c>
      <c r="M96" s="28">
        <f t="shared" si="5"/>
        <v>6</v>
      </c>
      <c r="N96" s="21"/>
      <c r="O96" s="21">
        <v>2</v>
      </c>
      <c r="P96" s="21"/>
      <c r="Q96" s="21"/>
      <c r="R96" s="29">
        <f t="shared" si="7"/>
        <v>-4</v>
      </c>
    </row>
    <row r="97" spans="2:21" x14ac:dyDescent="0.25">
      <c r="B97" s="21">
        <v>1112015</v>
      </c>
      <c r="C97" s="37" t="s">
        <v>137</v>
      </c>
      <c r="D97" s="27">
        <f>'[25]เย็น '!D97+'[25]เช้า '!D97+[25]บ่าย!D97</f>
        <v>9</v>
      </c>
      <c r="E97" s="27">
        <f>'[25]เย็น '!E97+'[25]เช้า '!E97+[25]บ่าย!E97</f>
        <v>0</v>
      </c>
      <c r="F97" s="27">
        <f>'[25]เย็น '!F97+'[25]เช้า '!F97+[25]บ่าย!F97</f>
        <v>1</v>
      </c>
      <c r="G97" s="27">
        <f>'[25]เย็น '!G97+'[25]เช้า '!G97+[25]บ่าย!G97</f>
        <v>0</v>
      </c>
      <c r="H97" s="27">
        <f>'[25]เย็น '!H97+'[25]เช้า '!H97+[25]บ่าย!H97</f>
        <v>0</v>
      </c>
      <c r="I97" s="27">
        <f>'[25]เย็น '!I97+'[25]เช้า '!I97+[25]บ่าย!I97</f>
        <v>0</v>
      </c>
      <c r="J97" s="27">
        <f t="shared" si="4"/>
        <v>0</v>
      </c>
      <c r="K97" s="27">
        <f>'[25]เย็น '!J97+'[25]เช้า '!J97+[25]บ่าย!J97</f>
        <v>0</v>
      </c>
      <c r="L97" s="27">
        <f>'[25]เย็น '!K97+'[25]เช้า '!K97+[25]บ่าย!K97</f>
        <v>0</v>
      </c>
      <c r="M97" s="28">
        <f t="shared" si="5"/>
        <v>10</v>
      </c>
      <c r="N97" s="21">
        <v>3</v>
      </c>
      <c r="O97" s="21"/>
      <c r="P97" s="21"/>
      <c r="Q97" s="21"/>
      <c r="R97" s="29">
        <f t="shared" si="7"/>
        <v>-7</v>
      </c>
    </row>
    <row r="98" spans="2:21" x14ac:dyDescent="0.3">
      <c r="B98" s="21">
        <v>1112013</v>
      </c>
      <c r="C98" s="37" t="s">
        <v>138</v>
      </c>
      <c r="D98" s="27">
        <f>'[25]เย็น '!D98+'[25]เช้า '!D98+[25]บ่าย!D98</f>
        <v>25</v>
      </c>
      <c r="E98" s="27">
        <f>'[25]เย็น '!E98+'[25]เช้า '!E98+[25]บ่าย!E98</f>
        <v>0</v>
      </c>
      <c r="F98" s="27">
        <f>'[25]เย็น '!F98+'[25]เช้า '!F98+[25]บ่าย!F98</f>
        <v>1</v>
      </c>
      <c r="G98" s="27">
        <f>'[25]เย็น '!G98+'[25]เช้า '!G98+[25]บ่าย!G98</f>
        <v>0</v>
      </c>
      <c r="H98" s="27">
        <f>'[25]เย็น '!H98+'[25]เช้า '!H98+[25]บ่าย!H98</f>
        <v>0</v>
      </c>
      <c r="I98" s="27">
        <f>'[25]เย็น '!I98+'[25]เช้า '!I98+[25]บ่าย!I98</f>
        <v>0</v>
      </c>
      <c r="J98" s="27">
        <f t="shared" si="4"/>
        <v>0</v>
      </c>
      <c r="K98" s="27">
        <f>'[25]เย็น '!J98+'[25]เช้า '!J98+[25]บ่าย!J98</f>
        <v>0</v>
      </c>
      <c r="L98" s="27">
        <f>'[25]เย็น '!K98+'[25]เช้า '!K98+[25]บ่าย!K98</f>
        <v>10</v>
      </c>
      <c r="M98" s="28">
        <f t="shared" si="5"/>
        <v>36</v>
      </c>
      <c r="N98" s="21">
        <v>23</v>
      </c>
      <c r="O98" s="21">
        <v>20</v>
      </c>
      <c r="P98" s="21"/>
      <c r="Q98" s="21">
        <v>10</v>
      </c>
      <c r="R98" s="29">
        <f t="shared" si="7"/>
        <v>17</v>
      </c>
      <c r="T98" s="97"/>
      <c r="U98" s="97">
        <f>SUM(R90:R98)</f>
        <v>-21</v>
      </c>
    </row>
    <row r="99" spans="2:21" x14ac:dyDescent="0.25">
      <c r="B99" s="21">
        <v>1124043</v>
      </c>
      <c r="C99" s="37" t="s">
        <v>139</v>
      </c>
      <c r="D99" s="27">
        <f>[25]บ่าย!D99+'[25]เช้า '!D99+'[25]เย็น '!D99</f>
        <v>0</v>
      </c>
      <c r="E99" s="27">
        <f>[25]บ่าย!E99+'[25]เช้า '!E99+'[25]เย็น '!E99</f>
        <v>0</v>
      </c>
      <c r="F99" s="27">
        <f>[25]บ่าย!F99+'[25]เช้า '!F99+'[25]เย็น '!F99</f>
        <v>0</v>
      </c>
      <c r="G99" s="27">
        <f>[25]บ่าย!G99+'[25]เช้า '!G99+'[25]เย็น '!G99</f>
        <v>0</v>
      </c>
      <c r="H99" s="27">
        <f>[25]บ่าย!H99+'[25]เช้า '!H99+'[25]เย็น '!H99</f>
        <v>0</v>
      </c>
      <c r="I99" s="27">
        <f>[25]บ่าย!I99+'[25]เช้า '!I99+'[25]เย็น '!I99</f>
        <v>0</v>
      </c>
      <c r="J99" s="27">
        <f t="shared" si="4"/>
        <v>0</v>
      </c>
      <c r="K99" s="27">
        <f>[25]บ่าย!J99+'[25]เช้า '!J99+'[25]เย็น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21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>SUM(R90:R99)</f>
        <v>-21</v>
      </c>
    </row>
    <row r="101" spans="2:21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21" x14ac:dyDescent="0.25">
      <c r="B102" s="21">
        <v>1112008</v>
      </c>
      <c r="C102" s="37" t="s">
        <v>130</v>
      </c>
      <c r="D102" s="27">
        <f>[25]บ่าย!D102+'[25]เช้า '!D102+'[25]เย็น '!D102</f>
        <v>0</v>
      </c>
      <c r="E102" s="27">
        <f>[25]บ่าย!E102+'[25]เช้า '!E102+'[25]เย็น '!E102</f>
        <v>2</v>
      </c>
      <c r="F102" s="27">
        <f>[25]บ่าย!F102+'[25]เช้า '!F102+'[25]เย็น '!F102</f>
        <v>0</v>
      </c>
      <c r="G102" s="27">
        <f>[25]บ่าย!G102+'[25]เช้า '!G102+'[25]เย็น '!G102</f>
        <v>2</v>
      </c>
      <c r="H102" s="27">
        <f>[25]บ่าย!H102+'[25]เช้า '!H102+'[25]เย็น '!H102</f>
        <v>0</v>
      </c>
      <c r="I102" s="27">
        <f>[25]บ่าย!I102+'[25]เช้า '!I102+'[25]เย็น '!I102</f>
        <v>0</v>
      </c>
      <c r="J102" s="27">
        <f t="shared" si="4"/>
        <v>2</v>
      </c>
      <c r="K102" s="27">
        <f>[25]บ่าย!J102+'[25]เช้า '!J102+'[25]เย็น '!J102</f>
        <v>0</v>
      </c>
      <c r="L102" s="33"/>
      <c r="M102" s="28">
        <f t="shared" si="5"/>
        <v>4</v>
      </c>
      <c r="N102" s="21">
        <v>18</v>
      </c>
      <c r="O102" s="21">
        <v>6</v>
      </c>
      <c r="P102" s="21"/>
      <c r="Q102" s="21">
        <v>10</v>
      </c>
      <c r="R102" s="29">
        <f t="shared" ref="R102:R111" si="8">(N102+O102+P102+Q102)-M102</f>
        <v>30</v>
      </c>
    </row>
    <row r="103" spans="2:21" x14ac:dyDescent="0.25">
      <c r="B103" s="21">
        <v>1112010</v>
      </c>
      <c r="C103" s="37" t="s">
        <v>131</v>
      </c>
      <c r="D103" s="27">
        <f>[25]บ่าย!D103+'[25]เช้า '!D103+'[25]เย็น '!D103</f>
        <v>0</v>
      </c>
      <c r="E103" s="27">
        <f>[25]บ่าย!E103+'[25]เช้า '!E103+'[25]เย็น '!E103</f>
        <v>0</v>
      </c>
      <c r="F103" s="27">
        <f>[25]บ่าย!F103+'[25]เช้า '!F103+'[25]เย็น '!F103</f>
        <v>0</v>
      </c>
      <c r="G103" s="27">
        <f>[25]บ่าย!G103+'[25]เช้า '!G103+'[25]เย็น '!G103</f>
        <v>1</v>
      </c>
      <c r="H103" s="27">
        <f>[25]บ่าย!H103+'[25]เช้า '!H103+'[25]เย็น '!H103</f>
        <v>0</v>
      </c>
      <c r="I103" s="27">
        <f>[25]บ่าย!I103+'[25]เช้า '!I103+'[25]เย็น '!I103</f>
        <v>0</v>
      </c>
      <c r="J103" s="27">
        <f t="shared" si="4"/>
        <v>1</v>
      </c>
      <c r="K103" s="27">
        <f>[25]บ่าย!J103+'[25]เช้า '!J103+'[25]เย็น '!J103</f>
        <v>0</v>
      </c>
      <c r="L103" s="33"/>
      <c r="M103" s="28">
        <f t="shared" si="5"/>
        <v>1</v>
      </c>
      <c r="N103" s="21">
        <v>18</v>
      </c>
      <c r="O103" s="21">
        <v>6</v>
      </c>
      <c r="P103" s="21"/>
      <c r="Q103" s="21">
        <v>10</v>
      </c>
      <c r="R103" s="29">
        <f t="shared" si="8"/>
        <v>33</v>
      </c>
    </row>
    <row r="104" spans="2:21" x14ac:dyDescent="0.25">
      <c r="B104" s="21">
        <v>1112002</v>
      </c>
      <c r="C104" s="37" t="s">
        <v>132</v>
      </c>
      <c r="D104" s="27">
        <f>[25]บ่าย!D104+'[25]เช้า '!D104+'[25]เย็น '!D104</f>
        <v>0</v>
      </c>
      <c r="E104" s="27">
        <f>[25]บ่าย!E104+'[25]เช้า '!E104+'[25]เย็น '!E104</f>
        <v>0</v>
      </c>
      <c r="F104" s="27">
        <f>[25]บ่าย!F104+'[25]เช้า '!F104+'[25]เย็น '!F104</f>
        <v>0</v>
      </c>
      <c r="G104" s="27">
        <f>[25]บ่าย!G104+'[25]เช้า '!G104+'[25]เย็น '!G104</f>
        <v>0</v>
      </c>
      <c r="H104" s="27">
        <f>[25]บ่าย!H104+'[25]เช้า '!H104+'[25]เย็น '!H104</f>
        <v>0</v>
      </c>
      <c r="I104" s="27">
        <f>[25]บ่าย!I104+'[25]เช้า '!I104+'[25]เย็น '!I104</f>
        <v>0</v>
      </c>
      <c r="J104" s="27">
        <f t="shared" si="4"/>
        <v>0</v>
      </c>
      <c r="K104" s="27">
        <f>[25]บ่าย!J104+'[25]เช้า '!J104+'[25]เย็น '!J104</f>
        <v>0</v>
      </c>
      <c r="L104" s="33"/>
      <c r="M104" s="28">
        <f t="shared" si="5"/>
        <v>0</v>
      </c>
      <c r="N104" s="21"/>
      <c r="O104" s="21">
        <v>2</v>
      </c>
      <c r="P104" s="21"/>
      <c r="Q104" s="21"/>
      <c r="R104" s="29">
        <f t="shared" si="8"/>
        <v>2</v>
      </c>
    </row>
    <row r="105" spans="2:21" x14ac:dyDescent="0.25">
      <c r="B105" s="21">
        <v>1112004</v>
      </c>
      <c r="C105" s="37" t="s">
        <v>133</v>
      </c>
      <c r="D105" s="27">
        <f>[25]บ่าย!D105+'[25]เช้า '!D105+'[25]เย็น '!D105</f>
        <v>0</v>
      </c>
      <c r="E105" s="27">
        <f>[25]บ่าย!E105+'[25]เช้า '!E105+'[25]เย็น '!E105</f>
        <v>0</v>
      </c>
      <c r="F105" s="27">
        <f>[25]บ่าย!F105+'[25]เช้า '!F105+'[25]เย็น '!F105</f>
        <v>0</v>
      </c>
      <c r="G105" s="27">
        <f>[25]บ่าย!G105+'[25]เช้า '!G105+'[25]เย็น '!G105</f>
        <v>0</v>
      </c>
      <c r="H105" s="27">
        <f>[25]บ่าย!H105+'[25]เช้า '!H105+'[25]เย็น '!H105</f>
        <v>0</v>
      </c>
      <c r="I105" s="27">
        <f>[25]บ่าย!I105+'[25]เช้า '!I105+'[25]เย็น '!I105</f>
        <v>0</v>
      </c>
      <c r="J105" s="27">
        <f t="shared" si="4"/>
        <v>0</v>
      </c>
      <c r="K105" s="27">
        <f>[25]บ่าย!J105+'[25]เช้า '!J105+'[25]เย็น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21" x14ac:dyDescent="0.25">
      <c r="B106" s="21">
        <v>1112006</v>
      </c>
      <c r="C106" s="37" t="s">
        <v>134</v>
      </c>
      <c r="D106" s="27">
        <f>[25]บ่าย!D106+'[25]เช้า '!D106+'[25]เย็น '!D106</f>
        <v>0</v>
      </c>
      <c r="E106" s="27">
        <f>[25]บ่าย!E106+'[25]เช้า '!E106+'[25]เย็น '!E106</f>
        <v>0</v>
      </c>
      <c r="F106" s="27">
        <f>[25]บ่าย!F106+'[25]เช้า '!F106+'[25]เย็น '!F106</f>
        <v>0</v>
      </c>
      <c r="G106" s="27">
        <f>[25]บ่าย!G106+'[25]เช้า '!G106+'[25]เย็น '!G106</f>
        <v>0</v>
      </c>
      <c r="H106" s="27">
        <f>[25]บ่าย!H106+'[25]เช้า '!H106+'[25]เย็น '!H106</f>
        <v>0</v>
      </c>
      <c r="I106" s="27">
        <f>[25]บ่าย!I106+'[25]เช้า '!I106+'[25]เย็น '!I106</f>
        <v>0</v>
      </c>
      <c r="J106" s="27">
        <f t="shared" si="4"/>
        <v>0</v>
      </c>
      <c r="K106" s="27">
        <f>[25]บ่าย!J106+'[25]เช้า '!J106+'[25]เย็น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21" x14ac:dyDescent="0.25">
      <c r="B107" s="21">
        <v>1112018</v>
      </c>
      <c r="C107" s="37" t="s">
        <v>135</v>
      </c>
      <c r="D107" s="27">
        <f>[25]บ่าย!D107+'[25]เช้า '!D107+'[25]เย็น '!D107</f>
        <v>0</v>
      </c>
      <c r="E107" s="27">
        <f>[25]บ่าย!E107+'[25]เช้า '!E107+'[25]เย็น '!E107</f>
        <v>0</v>
      </c>
      <c r="F107" s="27">
        <f>[25]บ่าย!F107+'[25]เช้า '!F107+'[25]เย็น '!F107</f>
        <v>0</v>
      </c>
      <c r="G107" s="27">
        <f>[25]บ่าย!G107+'[25]เช้า '!G107+'[25]เย็น '!G107</f>
        <v>0</v>
      </c>
      <c r="H107" s="27">
        <f>[25]บ่าย!H107+'[25]เช้า '!H107+'[25]เย็น '!H107</f>
        <v>0</v>
      </c>
      <c r="I107" s="27">
        <f>[25]บ่าย!I107+'[25]เช้า '!I107+'[25]เย็น '!I107</f>
        <v>0</v>
      </c>
      <c r="J107" s="27">
        <f t="shared" si="4"/>
        <v>0</v>
      </c>
      <c r="K107" s="27">
        <f>[25]บ่าย!J107+'[25]เช้า '!J107+'[25]เย็น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21" x14ac:dyDescent="0.25">
      <c r="B108" s="21">
        <v>1112016</v>
      </c>
      <c r="C108" s="37" t="s">
        <v>136</v>
      </c>
      <c r="D108" s="27">
        <f>[25]บ่าย!D108+'[25]เช้า '!D108+'[25]เย็น '!D108</f>
        <v>0</v>
      </c>
      <c r="E108" s="27">
        <f>[25]บ่าย!E108+'[25]เช้า '!E108+'[25]เย็น '!E108</f>
        <v>0</v>
      </c>
      <c r="F108" s="27">
        <f>[25]บ่าย!F108+'[25]เช้า '!F108+'[25]เย็น '!F108</f>
        <v>0</v>
      </c>
      <c r="G108" s="27">
        <f>[25]บ่าย!G108+'[25]เช้า '!G108+'[25]เย็น '!G108</f>
        <v>0</v>
      </c>
      <c r="H108" s="27">
        <f>[25]บ่าย!H108+'[25]เช้า '!H108+'[25]เย็น '!H108</f>
        <v>0</v>
      </c>
      <c r="I108" s="27">
        <f>[25]บ่าย!I108+'[25]เช้า '!I108+'[25]เย็น '!I108</f>
        <v>0</v>
      </c>
      <c r="J108" s="27">
        <f t="shared" si="4"/>
        <v>0</v>
      </c>
      <c r="K108" s="27">
        <f>[25]บ่าย!J108+'[25]เช้า '!J108+'[25]เย็น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21" x14ac:dyDescent="0.25">
      <c r="B109" s="21">
        <v>1112014</v>
      </c>
      <c r="C109" s="37" t="s">
        <v>137</v>
      </c>
      <c r="D109" s="27">
        <f>[25]บ่าย!D109+'[25]เช้า '!D109+'[25]เย็น '!D109</f>
        <v>0</v>
      </c>
      <c r="E109" s="27">
        <f>[25]บ่าย!E109+'[25]เช้า '!E109+'[25]เย็น '!E109</f>
        <v>0</v>
      </c>
      <c r="F109" s="27">
        <f>[25]บ่าย!F109+'[25]เช้า '!F109+'[25]เย็น '!F109</f>
        <v>0</v>
      </c>
      <c r="G109" s="27">
        <f>[25]บ่าย!G109+'[25]เช้า '!G109+'[25]เย็น '!G109</f>
        <v>0</v>
      </c>
      <c r="H109" s="27">
        <f>[25]บ่าย!H109+'[25]เช้า '!H109+'[25]เย็น '!H109</f>
        <v>0</v>
      </c>
      <c r="I109" s="27">
        <f>[25]บ่าย!I109+'[25]เช้า '!I109+'[25]เย็น '!I109</f>
        <v>0</v>
      </c>
      <c r="J109" s="27">
        <f t="shared" si="4"/>
        <v>0</v>
      </c>
      <c r="K109" s="27">
        <f>[25]บ่าย!J109+'[25]เช้า '!J109+'[25]เย็น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21" x14ac:dyDescent="0.35">
      <c r="B110" s="21">
        <v>1112012</v>
      </c>
      <c r="C110" s="37" t="s">
        <v>138</v>
      </c>
      <c r="D110" s="27">
        <f>[25]บ่าย!D110+'[25]เช้า '!D110+'[25]เย็น '!D110</f>
        <v>0</v>
      </c>
      <c r="E110" s="27">
        <f>[25]บ่าย!E110+'[25]เช้า '!E110+'[25]เย็น '!E110</f>
        <v>0</v>
      </c>
      <c r="F110" s="27">
        <f>[25]บ่าย!F110+'[25]เช้า '!F110+'[25]เย็น '!F110</f>
        <v>0</v>
      </c>
      <c r="G110" s="27">
        <f>[25]บ่าย!G110+'[25]เช้า '!G110+'[25]เย็น '!G110</f>
        <v>0</v>
      </c>
      <c r="H110" s="27">
        <f>[25]บ่าย!H110+'[25]เช้า '!H110+'[25]เย็น '!H110</f>
        <v>0</v>
      </c>
      <c r="I110" s="27">
        <f>[25]บ่าย!I110+'[25]เช้า '!I110+'[25]เย็น '!I110</f>
        <v>0</v>
      </c>
      <c r="J110" s="27">
        <f t="shared" si="4"/>
        <v>0</v>
      </c>
      <c r="K110" s="27">
        <f>[25]บ่าย!J110+'[25]เช้า '!J110+'[25]เย็น '!J110</f>
        <v>0</v>
      </c>
      <c r="L110" s="33"/>
      <c r="M110" s="28">
        <f t="shared" si="5"/>
        <v>0</v>
      </c>
      <c r="N110" s="21"/>
      <c r="O110" s="21"/>
      <c r="P110" s="21"/>
      <c r="Q110" s="21">
        <v>10</v>
      </c>
      <c r="R110" s="29">
        <f t="shared" si="8"/>
        <v>10</v>
      </c>
      <c r="T110" s="32"/>
      <c r="U110" s="30">
        <f>SUM(R102:R110)</f>
        <v>75</v>
      </c>
    </row>
    <row r="111" spans="2:21" x14ac:dyDescent="0.25">
      <c r="B111" s="21"/>
      <c r="C111" s="37" t="s">
        <v>139</v>
      </c>
      <c r="D111" s="27">
        <f>[25]บ่าย!D111+'[25]เช้า '!D111+'[25]เย็น '!D111</f>
        <v>0</v>
      </c>
      <c r="E111" s="27">
        <f>[25]บ่าย!E111+'[25]เช้า '!E111+'[25]เย็น '!E111</f>
        <v>0</v>
      </c>
      <c r="F111" s="27">
        <f>[25]บ่าย!F111+'[25]เช้า '!F111+'[25]เย็น '!F111</f>
        <v>0</v>
      </c>
      <c r="G111" s="27">
        <f>[25]บ่าย!G111+'[25]เช้า '!G111+'[25]เย็น '!G111</f>
        <v>0</v>
      </c>
      <c r="H111" s="27">
        <f>[25]บ่าย!H111+'[25]เช้า '!H111+'[25]เย็น '!H111</f>
        <v>0</v>
      </c>
      <c r="I111" s="27">
        <f>[25]บ่าย!I111+'[25]เช้า '!I111+'[25]เย็น '!I111</f>
        <v>0</v>
      </c>
      <c r="J111" s="27">
        <f t="shared" si="4"/>
        <v>0</v>
      </c>
      <c r="K111" s="27">
        <f>[25]บ่าย!J111+'[25]เช้า '!J111+'[25]เย็น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21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>SUM(R102:R111)</f>
        <v>75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'[25]เย็น '!D114+'[25]เช้า '!D114+[25]บ่าย!D114</f>
        <v>0</v>
      </c>
      <c r="E114" s="27">
        <f>'[25]เย็น '!E114+'[25]เช้า '!E114+[25]บ่าย!E114</f>
        <v>0</v>
      </c>
      <c r="F114" s="27">
        <f>'[25]เย็น '!F114+'[25]เช้า '!F114+[25]บ่าย!F114</f>
        <v>0</v>
      </c>
      <c r="G114" s="27">
        <f>'[25]เย็น '!G114+'[25]เช้า '!G114+[25]บ่าย!G114</f>
        <v>0</v>
      </c>
      <c r="H114" s="27">
        <f>'[25]เย็น '!H114+'[25]เช้า '!H114+[25]บ่าย!H114</f>
        <v>0</v>
      </c>
      <c r="I114" s="27">
        <f>'[25]เย็น '!I114+'[25]เช้า '!I114+[25]บ่าย!I114</f>
        <v>0</v>
      </c>
      <c r="J114" s="27">
        <f t="shared" si="4"/>
        <v>0</v>
      </c>
      <c r="K114" s="27">
        <f>'[25]เย็น '!J114+'[25]เช้า '!J114+[25]บ่าย!J114</f>
        <v>0</v>
      </c>
      <c r="L114" s="27">
        <f>'[25]เย็น '!K114+'[25]เช้า '!K114+[25]บ่าย!K114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'[25]เย็น '!D115+'[25]เช้า '!D115+[25]บ่าย!D115</f>
        <v>0</v>
      </c>
      <c r="E115" s="27">
        <f>'[25]เย็น '!E115+'[25]เช้า '!E115+[25]บ่าย!E115</f>
        <v>0</v>
      </c>
      <c r="F115" s="27">
        <f>'[25]เย็น '!F115+'[25]เช้า '!F115+[25]บ่าย!F115</f>
        <v>0</v>
      </c>
      <c r="G115" s="27">
        <f>'[25]เย็น '!G115+'[25]เช้า '!G115+[25]บ่าย!G115</f>
        <v>3</v>
      </c>
      <c r="H115" s="27">
        <f>'[25]เย็น '!H115+'[25]เช้า '!H115+[25]บ่าย!H115</f>
        <v>0</v>
      </c>
      <c r="I115" s="27">
        <f>'[25]เย็น '!I115+'[25]เช้า '!I115+[25]บ่าย!I115</f>
        <v>0</v>
      </c>
      <c r="J115" s="27">
        <f t="shared" si="4"/>
        <v>3</v>
      </c>
      <c r="K115" s="27">
        <f>'[25]เย็น '!J115+'[25]เช้า '!J115+[25]บ่าย!J115</f>
        <v>0</v>
      </c>
      <c r="L115" s="27">
        <f>'[25]เย็น '!K115+'[25]เช้า '!K115+[25]บ่าย!K115</f>
        <v>10</v>
      </c>
      <c r="M115" s="28">
        <f t="shared" si="5"/>
        <v>13</v>
      </c>
      <c r="N115" s="21"/>
      <c r="O115" s="21">
        <v>24</v>
      </c>
      <c r="P115" s="21"/>
      <c r="Q115" s="21"/>
      <c r="R115" s="29">
        <f t="shared" si="9"/>
        <v>11</v>
      </c>
    </row>
    <row r="116" spans="2:18" x14ac:dyDescent="0.25">
      <c r="B116" s="21">
        <v>1113172</v>
      </c>
      <c r="C116" s="38" t="s">
        <v>36</v>
      </c>
      <c r="D116" s="27">
        <f>'[25]เย็น '!D116+'[25]เช้า '!D116+[25]บ่าย!D116</f>
        <v>0</v>
      </c>
      <c r="E116" s="27">
        <f>'[25]เย็น '!E116+'[25]เช้า '!E116+[25]บ่าย!E116</f>
        <v>0</v>
      </c>
      <c r="F116" s="27">
        <f>'[25]เย็น '!F116+'[25]เช้า '!F116+[25]บ่าย!F116</f>
        <v>0</v>
      </c>
      <c r="G116" s="27">
        <f>'[25]เย็น '!G116+'[25]เช้า '!G116+[25]บ่าย!G116</f>
        <v>3</v>
      </c>
      <c r="H116" s="27">
        <f>'[25]เย็น '!H116+'[25]เช้า '!H116+[25]บ่าย!H116</f>
        <v>0</v>
      </c>
      <c r="I116" s="27">
        <f>'[25]เย็น '!I116+'[25]เช้า '!I116+[25]บ่าย!I116</f>
        <v>0</v>
      </c>
      <c r="J116" s="27">
        <f t="shared" si="4"/>
        <v>3</v>
      </c>
      <c r="K116" s="27">
        <f>'[25]เย็น '!J116+'[25]เช้า '!J116+[25]บ่าย!J116</f>
        <v>0</v>
      </c>
      <c r="L116" s="27">
        <f>'[25]เย็น '!K116+'[25]เช้า '!K116+[25]บ่าย!K116</f>
        <v>10</v>
      </c>
      <c r="M116" s="28">
        <f t="shared" si="5"/>
        <v>13</v>
      </c>
      <c r="N116" s="21"/>
      <c r="O116" s="21">
        <v>22</v>
      </c>
      <c r="P116" s="21"/>
      <c r="Q116" s="21"/>
      <c r="R116" s="29">
        <f t="shared" si="9"/>
        <v>9</v>
      </c>
    </row>
    <row r="117" spans="2:18" x14ac:dyDescent="0.25">
      <c r="B117" s="21">
        <v>1113173</v>
      </c>
      <c r="C117" s="38" t="s">
        <v>37</v>
      </c>
      <c r="D117" s="27">
        <f>'[25]เย็น '!D117+'[25]เช้า '!D117+[25]บ่าย!D117</f>
        <v>0</v>
      </c>
      <c r="E117" s="27">
        <f>'[25]เย็น '!E117+'[25]เช้า '!E117+[25]บ่าย!E117</f>
        <v>0</v>
      </c>
      <c r="F117" s="27">
        <f>'[25]เย็น '!F117+'[25]เช้า '!F117+[25]บ่าย!F117</f>
        <v>0</v>
      </c>
      <c r="G117" s="27">
        <f>'[25]เย็น '!G117+'[25]เช้า '!G117+[25]บ่าย!G117</f>
        <v>0</v>
      </c>
      <c r="H117" s="27">
        <f>'[25]เย็น '!H117+'[25]เช้า '!H117+[25]บ่าย!H117</f>
        <v>0</v>
      </c>
      <c r="I117" s="27">
        <f>'[25]เย็น '!I117+'[25]เช้า '!I117+[25]บ่าย!I117</f>
        <v>0</v>
      </c>
      <c r="J117" s="27">
        <f t="shared" si="4"/>
        <v>0</v>
      </c>
      <c r="K117" s="27">
        <f>'[25]เย็น '!J117+'[25]เช้า '!J117+[25]บ่าย!J117</f>
        <v>0</v>
      </c>
      <c r="L117" s="27">
        <f>'[25]เย็น '!K117+'[25]เช้า '!K117+[25]บ่าย!K117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'[25]เย็น '!D118+'[25]เช้า '!D118+[25]บ่าย!D118</f>
        <v>0</v>
      </c>
      <c r="E118" s="27">
        <f>'[25]เย็น '!E118+'[25]เช้า '!E118+[25]บ่าย!E118</f>
        <v>0</v>
      </c>
      <c r="F118" s="27">
        <f>'[25]เย็น '!F118+'[25]เช้า '!F118+[25]บ่าย!F118</f>
        <v>0</v>
      </c>
      <c r="G118" s="27">
        <f>'[25]เย็น '!G118+'[25]เช้า '!G118+[25]บ่าย!G118</f>
        <v>0</v>
      </c>
      <c r="H118" s="27">
        <f>'[25]เย็น '!H118+'[25]เช้า '!H118+[25]บ่าย!H118</f>
        <v>0</v>
      </c>
      <c r="I118" s="27">
        <f>'[25]เย็น '!I118+'[25]เช้า '!I118+[25]บ่าย!I118</f>
        <v>0</v>
      </c>
      <c r="J118" s="27">
        <f t="shared" si="4"/>
        <v>0</v>
      </c>
      <c r="K118" s="27">
        <f>'[25]เย็น '!J118+'[25]เช้า '!J118+[25]บ่าย!J118</f>
        <v>0</v>
      </c>
      <c r="L118" s="27">
        <f>'[25]เย็น '!K118+'[25]เช้า '!K118+[25]บ่าย!K118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'[25]เย็น '!D119+'[25]เช้า '!D119+[25]บ่าย!D119</f>
        <v>1</v>
      </c>
      <c r="E119" s="27">
        <f>'[25]เย็น '!E119+'[25]เช้า '!E119+[25]บ่าย!E119</f>
        <v>0</v>
      </c>
      <c r="F119" s="27">
        <f>'[25]เย็น '!F119+'[25]เช้า '!F119+[25]บ่าย!F119</f>
        <v>0</v>
      </c>
      <c r="G119" s="27">
        <f>'[25]เย็น '!G119+'[25]เช้า '!G119+[25]บ่าย!G119</f>
        <v>0</v>
      </c>
      <c r="H119" s="27">
        <f>'[25]เย็น '!H119+'[25]เช้า '!H119+[25]บ่าย!H119</f>
        <v>0</v>
      </c>
      <c r="I119" s="27">
        <f>'[25]เย็น '!I119+'[25]เช้า '!I119+[25]บ่าย!I119</f>
        <v>0</v>
      </c>
      <c r="J119" s="27">
        <f t="shared" si="4"/>
        <v>0</v>
      </c>
      <c r="K119" s="27">
        <f>'[25]เย็น '!J119+'[25]เช้า '!J119+[25]บ่าย!J119</f>
        <v>0</v>
      </c>
      <c r="L119" s="27">
        <f>'[25]เย็น '!K119+'[25]เช้า '!K119+[25]บ่าย!K119</f>
        <v>0</v>
      </c>
      <c r="M119" s="28">
        <f t="shared" si="5"/>
        <v>1</v>
      </c>
      <c r="N119" s="21"/>
      <c r="O119" s="21"/>
      <c r="P119" s="21"/>
      <c r="Q119" s="21"/>
      <c r="R119" s="29">
        <f t="shared" si="9"/>
        <v>-1</v>
      </c>
    </row>
    <row r="120" spans="2:18" x14ac:dyDescent="0.25">
      <c r="B120" s="21">
        <v>1100002</v>
      </c>
      <c r="C120" s="38" t="s">
        <v>40</v>
      </c>
      <c r="D120" s="27">
        <f>'[25]เย็น '!D120+'[25]เช้า '!D120+[25]บ่าย!D120</f>
        <v>0</v>
      </c>
      <c r="E120" s="27">
        <f>'[25]เย็น '!E120+'[25]เช้า '!E120+[25]บ่าย!E120</f>
        <v>0</v>
      </c>
      <c r="F120" s="27">
        <f>'[25]เย็น '!F120+'[25]เช้า '!F120+[25]บ่าย!F120</f>
        <v>0</v>
      </c>
      <c r="G120" s="27">
        <f>'[25]เย็น '!G120+'[25]เช้า '!G120+[25]บ่าย!G120</f>
        <v>0</v>
      </c>
      <c r="H120" s="27">
        <f>'[25]เย็น '!H120+'[25]เช้า '!H120+[25]บ่าย!H120</f>
        <v>0</v>
      </c>
      <c r="I120" s="27">
        <f>'[25]เย็น '!I120+'[25]เช้า '!I120+[25]บ่าย!I120</f>
        <v>0</v>
      </c>
      <c r="J120" s="27">
        <f t="shared" si="4"/>
        <v>0</v>
      </c>
      <c r="K120" s="27">
        <f>'[25]เย็น '!J120+'[25]เช้า '!J120+[25]บ่าย!J120</f>
        <v>0</v>
      </c>
      <c r="L120" s="27">
        <f>'[25]เย็น '!K120+'[25]เช้า '!K120+[25]บ่าย!K120</f>
        <v>0</v>
      </c>
      <c r="M120" s="28">
        <f t="shared" si="5"/>
        <v>0</v>
      </c>
      <c r="N120" s="21"/>
      <c r="O120" s="21">
        <v>59</v>
      </c>
      <c r="P120" s="21"/>
      <c r="Q120" s="21"/>
      <c r="R120" s="29">
        <f t="shared" si="9"/>
        <v>59</v>
      </c>
    </row>
    <row r="121" spans="2:18" x14ac:dyDescent="0.25">
      <c r="B121" s="21">
        <v>1200001</v>
      </c>
      <c r="C121" s="38" t="s">
        <v>41</v>
      </c>
      <c r="D121" s="27">
        <f>'[25]เย็น '!D121+'[25]เช้า '!D121+[25]บ่าย!D121</f>
        <v>1</v>
      </c>
      <c r="E121" s="27">
        <f>'[25]เย็น '!E121+'[25]เช้า '!E121+[25]บ่าย!E121</f>
        <v>0</v>
      </c>
      <c r="F121" s="27">
        <f>'[25]เย็น '!F121+'[25]เช้า '!F121+[25]บ่าย!F121</f>
        <v>0</v>
      </c>
      <c r="G121" s="27">
        <f>'[25]เย็น '!G121+'[25]เช้า '!G121+[25]บ่าย!G121</f>
        <v>0</v>
      </c>
      <c r="H121" s="27">
        <f>'[25]เย็น '!H121+'[25]เช้า '!H121+[25]บ่าย!H121</f>
        <v>0</v>
      </c>
      <c r="I121" s="27">
        <f>'[25]เย็น '!I121+'[25]เช้า '!I121+[25]บ่าย!I121</f>
        <v>0</v>
      </c>
      <c r="J121" s="27">
        <f t="shared" si="4"/>
        <v>0</v>
      </c>
      <c r="K121" s="27">
        <f>'[25]เย็น '!J121+'[25]เช้า '!J121+[25]บ่าย!J121</f>
        <v>0</v>
      </c>
      <c r="L121" s="27">
        <f>'[25]เย็น '!K121+'[25]เช้า '!K121+[25]บ่าย!K121</f>
        <v>0</v>
      </c>
      <c r="M121" s="28">
        <f t="shared" si="5"/>
        <v>1</v>
      </c>
      <c r="N121" s="21"/>
      <c r="O121" s="21">
        <v>30</v>
      </c>
      <c r="P121" s="21"/>
      <c r="Q121" s="21"/>
      <c r="R121" s="29">
        <f t="shared" si="9"/>
        <v>29</v>
      </c>
    </row>
    <row r="122" spans="2:18" x14ac:dyDescent="0.25">
      <c r="B122" s="21">
        <v>1005761</v>
      </c>
      <c r="C122" s="38" t="s">
        <v>42</v>
      </c>
      <c r="D122" s="27">
        <f>'[25]เย็น '!D122+'[25]เช้า '!D122+[25]บ่าย!D122</f>
        <v>0</v>
      </c>
      <c r="E122" s="27">
        <f>'[25]เย็น '!E122+'[25]เช้า '!E122+[25]บ่าย!E122</f>
        <v>0</v>
      </c>
      <c r="F122" s="27">
        <f>'[25]เย็น '!F122+'[25]เช้า '!F122+[25]บ่าย!F122</f>
        <v>0</v>
      </c>
      <c r="G122" s="27">
        <f>'[25]เย็น '!G122+'[25]เช้า '!G122+[25]บ่าย!G122</f>
        <v>0</v>
      </c>
      <c r="H122" s="27">
        <f>'[25]เย็น '!H122+'[25]เช้า '!H122+[25]บ่าย!H122</f>
        <v>0</v>
      </c>
      <c r="I122" s="27">
        <f>'[25]เย็น '!I122+'[25]เช้า '!I122+[25]บ่าย!I122</f>
        <v>0</v>
      </c>
      <c r="J122" s="27">
        <f t="shared" si="4"/>
        <v>0</v>
      </c>
      <c r="K122" s="27">
        <f>'[25]เย็น '!J122+'[25]เช้า '!J122+[25]บ่าย!J122</f>
        <v>0</v>
      </c>
      <c r="L122" s="27">
        <f>'[25]เย็น '!K122+'[25]เช้า '!K122+[25]บ่าย!K122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'[25]เย็น '!D123+'[25]เช้า '!D123+[25]บ่าย!D123</f>
        <v>11</v>
      </c>
      <c r="E123" s="27">
        <f>'[25]เย็น '!E123+'[25]เช้า '!E123+[25]บ่าย!E123</f>
        <v>16</v>
      </c>
      <c r="F123" s="27">
        <f>'[25]เย็น '!F123+'[25]เช้า '!F123+[25]บ่าย!F123</f>
        <v>26</v>
      </c>
      <c r="G123" s="27">
        <f>'[25]เย็น '!G123+'[25]เช้า '!G123+[25]บ่าย!G123</f>
        <v>30</v>
      </c>
      <c r="H123" s="27">
        <f>'[25]เย็น '!H123+'[25]เช้า '!H123+[25]บ่าย!H123</f>
        <v>0</v>
      </c>
      <c r="I123" s="27">
        <f>'[25]เย็น '!I123+'[25]เช้า '!I123+[25]บ่าย!I123</f>
        <v>0</v>
      </c>
      <c r="J123" s="27">
        <f t="shared" si="4"/>
        <v>30</v>
      </c>
      <c r="K123" s="27">
        <f>'[25]เย็น '!J123+'[25]เช้า '!J123+[25]บ่าย!J123</f>
        <v>0</v>
      </c>
      <c r="L123" s="27">
        <f>'[25]เย็น '!K123+'[25]เช้า '!K123+[25]บ่าย!K123</f>
        <v>7</v>
      </c>
      <c r="M123" s="28">
        <f t="shared" si="5"/>
        <v>90</v>
      </c>
      <c r="N123" s="21">
        <v>56</v>
      </c>
      <c r="O123" s="21">
        <v>2</v>
      </c>
      <c r="P123" s="21"/>
      <c r="Q123" s="21">
        <v>7</v>
      </c>
      <c r="R123" s="29">
        <f t="shared" si="9"/>
        <v>-25</v>
      </c>
    </row>
    <row r="124" spans="2:18" x14ac:dyDescent="0.25">
      <c r="B124" s="21">
        <v>1114502</v>
      </c>
      <c r="C124" s="38" t="s">
        <v>44</v>
      </c>
      <c r="D124" s="27">
        <f>'[25]เย็น '!D124+'[25]เช้า '!D124+[25]บ่าย!D124</f>
        <v>0</v>
      </c>
      <c r="E124" s="27">
        <f>'[25]เย็น '!E124+'[25]เช้า '!E124+[25]บ่าย!E124</f>
        <v>0</v>
      </c>
      <c r="F124" s="27">
        <f>'[25]เย็น '!F124+'[25]เช้า '!F124+[25]บ่าย!F124</f>
        <v>0</v>
      </c>
      <c r="G124" s="27">
        <f>'[25]เย็น '!G124+'[25]เช้า '!G124+[25]บ่าย!G124</f>
        <v>0</v>
      </c>
      <c r="H124" s="27">
        <f>'[25]เย็น '!H124+'[25]เช้า '!H124+[25]บ่าย!H124</f>
        <v>0</v>
      </c>
      <c r="I124" s="27">
        <f>'[25]เย็น '!I124+'[25]เช้า '!I124+[25]บ่าย!I124</f>
        <v>0</v>
      </c>
      <c r="J124" s="27">
        <f t="shared" si="4"/>
        <v>0</v>
      </c>
      <c r="K124" s="27">
        <f>'[25]เย็น '!J124+'[25]เช้า '!J124+[25]บ่าย!J124</f>
        <v>0</v>
      </c>
      <c r="L124" s="27">
        <f>'[25]เย็น '!K124+'[25]เช้า '!K124+[25]บ่าย!K124</f>
        <v>7</v>
      </c>
      <c r="M124" s="28">
        <f t="shared" si="5"/>
        <v>7</v>
      </c>
      <c r="N124" s="21"/>
      <c r="O124" s="21"/>
      <c r="P124" s="21"/>
      <c r="Q124" s="21">
        <v>7</v>
      </c>
      <c r="R124" s="29">
        <f t="shared" si="9"/>
        <v>0</v>
      </c>
    </row>
    <row r="125" spans="2:18" x14ac:dyDescent="0.25">
      <c r="B125" s="21">
        <v>1114503</v>
      </c>
      <c r="C125" s="38" t="s">
        <v>45</v>
      </c>
      <c r="D125" s="27">
        <f>'[25]เย็น '!D125+'[25]เช้า '!D125+[25]บ่าย!D125</f>
        <v>0</v>
      </c>
      <c r="E125" s="27">
        <f>'[25]เย็น '!E125+'[25]เช้า '!E125+[25]บ่าย!E125</f>
        <v>0</v>
      </c>
      <c r="F125" s="27">
        <f>'[25]เย็น '!F125+'[25]เช้า '!F125+[25]บ่าย!F125</f>
        <v>0</v>
      </c>
      <c r="G125" s="27">
        <f>'[25]เย็น '!G125+'[25]เช้า '!G125+[25]บ่าย!G125</f>
        <v>0</v>
      </c>
      <c r="H125" s="27">
        <f>'[25]เย็น '!H125+'[25]เช้า '!H125+[25]บ่าย!H125</f>
        <v>0</v>
      </c>
      <c r="I125" s="27">
        <f>'[25]เย็น '!I125+'[25]เช้า '!I125+[25]บ่าย!I125</f>
        <v>0</v>
      </c>
      <c r="J125" s="27">
        <f t="shared" si="4"/>
        <v>0</v>
      </c>
      <c r="K125" s="27">
        <f>'[25]เย็น '!J125+'[25]เช้า '!J125+[25]บ่าย!J125</f>
        <v>0</v>
      </c>
      <c r="L125" s="27">
        <f>'[25]เย็น '!K125+'[25]เช้า '!K125+[25]บ่าย!K125</f>
        <v>6</v>
      </c>
      <c r="M125" s="28">
        <f t="shared" si="5"/>
        <v>6</v>
      </c>
      <c r="N125" s="21"/>
      <c r="O125" s="21"/>
      <c r="P125" s="21"/>
      <c r="Q125" s="21">
        <v>6</v>
      </c>
      <c r="R125" s="29">
        <f t="shared" si="9"/>
        <v>0</v>
      </c>
    </row>
    <row r="126" spans="2:18" x14ac:dyDescent="0.25">
      <c r="B126" s="21">
        <v>1124021</v>
      </c>
      <c r="C126" s="38" t="s">
        <v>46</v>
      </c>
      <c r="D126" s="27">
        <f>'[25]เย็น '!D126+'[25]เช้า '!D126+[25]บ่าย!D126</f>
        <v>0</v>
      </c>
      <c r="E126" s="27">
        <f>'[25]เย็น '!E126+'[25]เช้า '!E126+[25]บ่าย!E126</f>
        <v>0</v>
      </c>
      <c r="F126" s="27">
        <f>'[25]เย็น '!F126+'[25]เช้า '!F126+[25]บ่าย!F126</f>
        <v>0</v>
      </c>
      <c r="G126" s="27">
        <f>'[25]เย็น '!G126+'[25]เช้า '!G126+[25]บ่าย!G126</f>
        <v>0</v>
      </c>
      <c r="H126" s="27">
        <f>'[25]เย็น '!H126+'[25]เช้า '!H126+[25]บ่าย!H126</f>
        <v>0</v>
      </c>
      <c r="I126" s="27">
        <f>'[25]เย็น '!I126+'[25]เช้า '!I126+[25]บ่าย!I126</f>
        <v>0</v>
      </c>
      <c r="J126" s="27">
        <f t="shared" si="4"/>
        <v>0</v>
      </c>
      <c r="K126" s="27">
        <f>'[25]เย็น '!J126+'[25]เช้า '!J126+[25]บ่าย!J126</f>
        <v>0</v>
      </c>
      <c r="L126" s="27">
        <f>'[25]เย็น '!K126+'[25]เช้า '!K126+[25]บ่าย!K126</f>
        <v>0</v>
      </c>
      <c r="M126" s="28">
        <f t="shared" si="5"/>
        <v>0</v>
      </c>
      <c r="N126" s="21">
        <v>29</v>
      </c>
      <c r="O126" s="21">
        <v>12</v>
      </c>
      <c r="P126" s="21"/>
      <c r="Q126" s="21"/>
      <c r="R126" s="29">
        <f t="shared" si="9"/>
        <v>41</v>
      </c>
    </row>
    <row r="127" spans="2:18" x14ac:dyDescent="0.25">
      <c r="B127" s="21">
        <v>1113084</v>
      </c>
      <c r="C127" s="38" t="s">
        <v>47</v>
      </c>
      <c r="D127" s="27">
        <f>'[25]เย็น '!D127+'[25]เช้า '!D127+[25]บ่าย!D127</f>
        <v>0</v>
      </c>
      <c r="E127" s="27">
        <f>'[25]เย็น '!E127+'[25]เช้า '!E127+[25]บ่าย!E127</f>
        <v>0</v>
      </c>
      <c r="F127" s="27">
        <f>'[25]เย็น '!F127+'[25]เช้า '!F127+[25]บ่าย!F127</f>
        <v>0</v>
      </c>
      <c r="G127" s="27">
        <f>'[25]เย็น '!G127+'[25]เช้า '!G127+[25]บ่าย!G127</f>
        <v>0</v>
      </c>
      <c r="H127" s="27">
        <f>'[25]เย็น '!H127+'[25]เช้า '!H127+[25]บ่าย!H127</f>
        <v>0</v>
      </c>
      <c r="I127" s="27">
        <f>'[25]เย็น '!I127+'[25]เช้า '!I127+[25]บ่าย!I127</f>
        <v>0</v>
      </c>
      <c r="J127" s="27">
        <f t="shared" si="4"/>
        <v>0</v>
      </c>
      <c r="K127" s="27">
        <f>'[25]เย็น '!J127+'[25]เช้า '!J127+[25]บ่าย!J127</f>
        <v>0</v>
      </c>
      <c r="L127" s="27">
        <f>'[25]เย็น '!K127+'[25]เช้า '!K127+[25]บ่าย!K127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'[25]เย็น '!D128+'[25]เช้า '!D128+[25]บ่าย!D128</f>
        <v>0</v>
      </c>
      <c r="E128" s="27">
        <f>'[25]เย็น '!E128+'[25]เช้า '!E128+[25]บ่าย!E128</f>
        <v>0</v>
      </c>
      <c r="F128" s="27">
        <f>'[25]เย็น '!F128+'[25]เช้า '!F128+[25]บ่าย!F128</f>
        <v>0</v>
      </c>
      <c r="G128" s="27">
        <f>'[25]เย็น '!G128+'[25]เช้า '!G128+[25]บ่าย!G128</f>
        <v>0</v>
      </c>
      <c r="H128" s="27">
        <f>'[25]เย็น '!H128+'[25]เช้า '!H128+[25]บ่าย!H128</f>
        <v>0</v>
      </c>
      <c r="I128" s="27">
        <f>'[25]เย็น '!I128+'[25]เช้า '!I128+[25]บ่าย!I128</f>
        <v>0</v>
      </c>
      <c r="J128" s="27">
        <f t="shared" si="4"/>
        <v>0</v>
      </c>
      <c r="K128" s="27">
        <f>'[25]เย็น '!J128+'[25]เช้า '!J128+[25]บ่าย!J128</f>
        <v>0</v>
      </c>
      <c r="L128" s="27">
        <f>'[25]เย็น '!K128+'[25]เช้า '!K128+[25]บ่าย!K128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'[25]เย็น '!D129+'[25]เช้า '!D129+[25]บ่าย!D129</f>
        <v>0</v>
      </c>
      <c r="E129" s="27">
        <f>'[25]เย็น '!E129+'[25]เช้า '!E129+[25]บ่าย!E129</f>
        <v>0</v>
      </c>
      <c r="F129" s="27">
        <f>'[25]เย็น '!F129+'[25]เช้า '!F129+[25]บ่าย!F129</f>
        <v>0</v>
      </c>
      <c r="G129" s="27">
        <f>'[25]เย็น '!G129+'[25]เช้า '!G129+[25]บ่าย!G129</f>
        <v>0</v>
      </c>
      <c r="H129" s="27">
        <f>'[25]เย็น '!H129+'[25]เช้า '!H129+[25]บ่าย!H129</f>
        <v>0</v>
      </c>
      <c r="I129" s="27">
        <f>'[25]เย็น '!I129+'[25]เช้า '!I129+[25]บ่าย!I129</f>
        <v>0</v>
      </c>
      <c r="J129" s="27">
        <f t="shared" si="4"/>
        <v>0</v>
      </c>
      <c r="K129" s="27">
        <f>'[25]เย็น '!J129+'[25]เช้า '!J129+[25]บ่าย!J129</f>
        <v>0</v>
      </c>
      <c r="L129" s="27">
        <f>'[25]เย็น '!K129+'[25]เช้า '!K129+[25]บ่าย!K129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'[25]เย็น '!D130+'[25]เช้า '!D130+[25]บ่าย!D130</f>
        <v>0</v>
      </c>
      <c r="E130" s="27">
        <f>'[25]เย็น '!E130+'[25]เช้า '!E130+[25]บ่าย!E130</f>
        <v>0</v>
      </c>
      <c r="F130" s="27">
        <f>'[25]เย็น '!F130+'[25]เช้า '!F130+[25]บ่าย!F130</f>
        <v>0</v>
      </c>
      <c r="G130" s="27">
        <f>'[25]เย็น '!G130+'[25]เช้า '!G130+[25]บ่าย!G130</f>
        <v>0</v>
      </c>
      <c r="H130" s="27">
        <f>'[25]เย็น '!H130+'[25]เช้า '!H130+[25]บ่าย!H130</f>
        <v>0</v>
      </c>
      <c r="I130" s="27">
        <f>'[25]เย็น '!I130+'[25]เช้า '!I130+[25]บ่าย!I130</f>
        <v>0</v>
      </c>
      <c r="J130" s="27">
        <f t="shared" si="4"/>
        <v>0</v>
      </c>
      <c r="K130" s="27">
        <f>'[25]เย็น '!J130+'[25]เช้า '!J130+[25]บ่าย!J130</f>
        <v>0</v>
      </c>
      <c r="L130" s="27">
        <f>'[25]เย็น '!K130+'[25]เช้า '!K130+[25]บ่าย!K130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'[25]เย็น '!D131+'[25]เช้า '!D131+[25]บ่าย!D131</f>
        <v>0</v>
      </c>
      <c r="E131" s="27">
        <f>'[25]เย็น '!E131+'[25]เช้า '!E131+[25]บ่าย!E131</f>
        <v>0</v>
      </c>
      <c r="F131" s="27">
        <f>'[25]เย็น '!F131+'[25]เช้า '!F131+[25]บ่าย!F131</f>
        <v>0</v>
      </c>
      <c r="G131" s="27">
        <f>'[25]เย็น '!G131+'[25]เช้า '!G131+[25]บ่าย!G131</f>
        <v>0</v>
      </c>
      <c r="H131" s="27">
        <f>'[25]เย็น '!H131+'[25]เช้า '!H131+[25]บ่าย!H131</f>
        <v>0</v>
      </c>
      <c r="I131" s="27">
        <f>'[25]เย็น '!I131+'[25]เช้า '!I131+[25]บ่าย!I131</f>
        <v>0</v>
      </c>
      <c r="J131" s="27">
        <f t="shared" si="4"/>
        <v>0</v>
      </c>
      <c r="K131" s="27">
        <f>'[25]เย็น '!J131+'[25]เช้า '!J131+[25]บ่าย!J131</f>
        <v>0</v>
      </c>
      <c r="L131" s="27">
        <f>'[25]เย็น '!K131+'[25]เช้า '!K131+[25]บ่าย!K131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'[25]เย็น '!D132+'[25]เช้า '!D132+[25]บ่าย!D132</f>
        <v>0</v>
      </c>
      <c r="E132" s="27">
        <f>'[25]เย็น '!E132+'[25]เช้า '!E132+[25]บ่าย!E132</f>
        <v>0</v>
      </c>
      <c r="F132" s="27">
        <f>'[25]เย็น '!F132+'[25]เช้า '!F132+[25]บ่าย!F132</f>
        <v>0</v>
      </c>
      <c r="G132" s="27">
        <f>'[25]เย็น '!G132+'[25]เช้า '!G132+[25]บ่าย!G132</f>
        <v>0</v>
      </c>
      <c r="H132" s="27">
        <f>'[25]เย็น '!H132+'[25]เช้า '!H132+[25]บ่าย!H132</f>
        <v>0</v>
      </c>
      <c r="I132" s="27">
        <f>'[25]เย็น '!I132+'[25]เช้า '!I132+[25]บ่าย!I132</f>
        <v>0</v>
      </c>
      <c r="J132" s="27">
        <f t="shared" si="4"/>
        <v>0</v>
      </c>
      <c r="K132" s="27">
        <f>'[25]เย็น '!J132+'[25]เช้า '!J132+[25]บ่าย!J132</f>
        <v>0</v>
      </c>
      <c r="L132" s="27">
        <f>'[25]เย็น '!K132+'[25]เช้า '!K132+[25]บ่าย!K132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'[25]เย็น '!D133+'[25]เช้า '!D133+[25]บ่าย!D133</f>
        <v>0</v>
      </c>
      <c r="E133" s="27">
        <f>'[25]เย็น '!E133+'[25]เช้า '!E133+[25]บ่าย!E133</f>
        <v>0</v>
      </c>
      <c r="F133" s="27">
        <f>'[25]เย็น '!F133+'[25]เช้า '!F133+[25]บ่าย!F133</f>
        <v>0</v>
      </c>
      <c r="G133" s="27">
        <f>'[25]เย็น '!G133+'[25]เช้า '!G133+[25]บ่าย!G133</f>
        <v>0</v>
      </c>
      <c r="H133" s="27">
        <f>'[25]เย็น '!H133+'[25]เช้า '!H133+[25]บ่าย!H133</f>
        <v>0</v>
      </c>
      <c r="I133" s="27">
        <f>'[25]เย็น '!I133+'[25]เช้า '!I133+[25]บ่าย!I133</f>
        <v>0</v>
      </c>
      <c r="J133" s="27">
        <f t="shared" si="4"/>
        <v>0</v>
      </c>
      <c r="K133" s="27">
        <f>'[25]เย็น '!J133+'[25]เช้า '!J133+[25]บ่าย!J133</f>
        <v>0</v>
      </c>
      <c r="L133" s="27">
        <f>'[25]เย็น '!K133+'[25]เช้า '!K133+[25]บ่าย!K133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'[25]เย็น '!D134+'[25]เช้า '!D134+[25]บ่าย!D134</f>
        <v>0</v>
      </c>
      <c r="E134" s="27">
        <f>'[25]เย็น '!E134+'[25]เช้า '!E134+[25]บ่าย!E134</f>
        <v>0</v>
      </c>
      <c r="F134" s="27">
        <f>'[25]เย็น '!F134+'[25]เช้า '!F134+[25]บ่าย!F134</f>
        <v>0</v>
      </c>
      <c r="G134" s="27">
        <f>'[25]เย็น '!G134+'[25]เช้า '!G134+[25]บ่าย!G134</f>
        <v>0</v>
      </c>
      <c r="H134" s="27">
        <f>'[25]เย็น '!H134+'[25]เช้า '!H134+[25]บ่าย!H134</f>
        <v>0</v>
      </c>
      <c r="I134" s="27">
        <f>'[25]เย็น '!I134+'[25]เช้า '!I134+[25]บ่าย!I134</f>
        <v>0</v>
      </c>
      <c r="J134" s="27">
        <f t="shared" si="4"/>
        <v>0</v>
      </c>
      <c r="K134" s="27">
        <f>'[25]เย็น '!J134+'[25]เช้า '!J134+[25]บ่าย!J134</f>
        <v>0</v>
      </c>
      <c r="L134" s="27">
        <f>'[25]เย็น '!K134+'[25]เช้า '!K134+[25]บ่าย!K134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172</v>
      </c>
      <c r="C135" s="38" t="s">
        <v>55</v>
      </c>
      <c r="D135" s="27">
        <f>'[25]เย็น '!D135+'[25]เช้า '!D135+[25]บ่าย!D135</f>
        <v>0</v>
      </c>
      <c r="E135" s="27">
        <f>'[25]เย็น '!E135+'[25]เช้า '!E135+[25]บ่าย!E135</f>
        <v>2</v>
      </c>
      <c r="F135" s="27">
        <f>'[25]เย็น '!F135+'[25]เช้า '!F135+[25]บ่าย!F135</f>
        <v>5</v>
      </c>
      <c r="G135" s="27">
        <f>'[25]เย็น '!G135+'[25]เช้า '!G135+[25]บ่าย!G135</f>
        <v>0</v>
      </c>
      <c r="H135" s="27">
        <f>'[25]เย็น '!H135+'[25]เช้า '!H135+[25]บ่าย!H135</f>
        <v>0</v>
      </c>
      <c r="I135" s="27">
        <f>'[25]เย็น '!I135+'[25]เช้า '!I135+[25]บ่าย!I135</f>
        <v>0</v>
      </c>
      <c r="J135" s="27">
        <f t="shared" si="4"/>
        <v>0</v>
      </c>
      <c r="K135" s="27">
        <f>'[25]เย็น '!J135+'[25]เช้า '!J135+[25]บ่าย!J135</f>
        <v>0</v>
      </c>
      <c r="L135" s="27">
        <f>'[25]เย็น '!K135+'[25]เช้า '!K135+[25]บ่าย!K135</f>
        <v>0</v>
      </c>
      <c r="M135" s="28">
        <f t="shared" si="5"/>
        <v>7</v>
      </c>
      <c r="N135" s="21"/>
      <c r="O135" s="21"/>
      <c r="P135" s="21"/>
      <c r="Q135" s="21"/>
      <c r="R135" s="29">
        <f t="shared" si="9"/>
        <v>-7</v>
      </c>
    </row>
    <row r="136" spans="2:18" x14ac:dyDescent="0.25">
      <c r="B136" s="39" t="s">
        <v>171</v>
      </c>
      <c r="C136" s="38" t="s">
        <v>56</v>
      </c>
      <c r="D136" s="27">
        <f>'[25]เย็น '!D136+'[25]เช้า '!D136+[25]บ่าย!D136</f>
        <v>0</v>
      </c>
      <c r="E136" s="27">
        <f>'[25]เย็น '!E136+'[25]เช้า '!E136+[25]บ่าย!E136</f>
        <v>0</v>
      </c>
      <c r="F136" s="27">
        <f>'[25]เย็น '!F136+'[25]เช้า '!F136+[25]บ่าย!F136</f>
        <v>0</v>
      </c>
      <c r="G136" s="27">
        <f>'[25]เย็น '!G136+'[25]เช้า '!G136+[25]บ่าย!G136</f>
        <v>0</v>
      </c>
      <c r="H136" s="27">
        <f>'[25]เย็น '!H136+'[25]เช้า '!H136+[25]บ่าย!H136</f>
        <v>0</v>
      </c>
      <c r="I136" s="27">
        <f>'[25]เย็น '!I136+'[25]เช้า '!I136+[25]บ่าย!I136</f>
        <v>0</v>
      </c>
      <c r="J136" s="27">
        <f t="shared" ref="J136:J140" si="10">+G136+H136+I136</f>
        <v>0</v>
      </c>
      <c r="K136" s="27">
        <f>'[25]เย็น '!J136+'[25]เช้า '!J136+[25]บ่าย!J136</f>
        <v>0</v>
      </c>
      <c r="L136" s="27">
        <f>'[25]เย็น '!K136+'[25]เช้า '!K136+[25]บ่าย!K136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185</v>
      </c>
      <c r="D137" s="27">
        <f>'[25]เย็น '!D137+'[25]เช้า '!D137+[25]บ่าย!D137</f>
        <v>0</v>
      </c>
      <c r="E137" s="27">
        <f>'[25]เย็น '!E137+'[25]เช้า '!E137+[25]บ่าย!E137</f>
        <v>0</v>
      </c>
      <c r="F137" s="27">
        <f>'[25]เย็น '!F137+'[25]เช้า '!F137+[25]บ่าย!F137</f>
        <v>0</v>
      </c>
      <c r="G137" s="27">
        <f>'[25]เย็น '!G137+'[25]เช้า '!G137+[25]บ่าย!G137</f>
        <v>0</v>
      </c>
      <c r="H137" s="27">
        <f>'[25]เย็น '!H137+'[25]เช้า '!H137+[25]บ่าย!H137</f>
        <v>0</v>
      </c>
      <c r="I137" s="27">
        <f>'[25]เย็น '!I137+'[25]เช้า '!I137+[25]บ่าย!I137</f>
        <v>0</v>
      </c>
      <c r="J137" s="27">
        <f t="shared" si="10"/>
        <v>0</v>
      </c>
      <c r="K137" s="27">
        <f>'[25]เย็น '!J137+'[25]เช้า '!J137+[25]บ่าย!J137</f>
        <v>0</v>
      </c>
      <c r="L137" s="27">
        <f>'[25]เย็น '!K137+'[25]เช้า '!K137+[25]บ่าย!K137</f>
        <v>10</v>
      </c>
      <c r="M137" s="28">
        <f t="shared" si="11"/>
        <v>10</v>
      </c>
      <c r="N137" s="21"/>
      <c r="O137" s="21"/>
      <c r="P137" s="21"/>
      <c r="Q137" s="21"/>
      <c r="R137" s="29">
        <f t="shared" si="9"/>
        <v>-10</v>
      </c>
    </row>
    <row r="138" spans="2:18" x14ac:dyDescent="0.25">
      <c r="B138" s="40">
        <v>1</v>
      </c>
      <c r="C138" s="41" t="s">
        <v>57</v>
      </c>
      <c r="D138" s="27">
        <f>'[25]เย็น '!D138+'[25]เช้า '!D138+[25]บ่าย!D138</f>
        <v>0</v>
      </c>
      <c r="E138" s="27">
        <f>'[25]เย็น '!E138+'[25]เช้า '!E138+[25]บ่าย!E138</f>
        <v>0</v>
      </c>
      <c r="F138" s="27">
        <f>'[25]เย็น '!F138+'[25]เช้า '!F138+[25]บ่าย!F138</f>
        <v>0</v>
      </c>
      <c r="G138" s="27">
        <f>'[25]เย็น '!G138+'[25]เช้า '!G138+[25]บ่าย!G138</f>
        <v>0</v>
      </c>
      <c r="H138" s="27">
        <f>'[25]เย็น '!H138+'[25]เช้า '!H138+[25]บ่าย!H138</f>
        <v>0</v>
      </c>
      <c r="I138" s="27">
        <f>'[25]เย็น '!I138+'[25]เช้า '!I138+[25]บ่าย!I138</f>
        <v>0</v>
      </c>
      <c r="J138" s="27">
        <f t="shared" si="10"/>
        <v>0</v>
      </c>
      <c r="K138" s="27">
        <f>'[25]เย็น '!J138+'[25]เช้า '!J138+[25]บ่าย!J138</f>
        <v>0</v>
      </c>
      <c r="L138" s="27">
        <f>'[25]เย็น '!K138+'[25]เช้า '!K138+[25]บ่าย!K138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'[25]เย็น '!D139+'[25]เช้า '!D139+[25]บ่าย!D139</f>
        <v>0</v>
      </c>
      <c r="E139" s="27">
        <f>'[25]เย็น '!E139+'[25]เช้า '!E139+[25]บ่าย!E139</f>
        <v>0</v>
      </c>
      <c r="F139" s="27">
        <f>'[25]เย็น '!F139+'[25]เช้า '!F139+[25]บ่าย!F139</f>
        <v>0</v>
      </c>
      <c r="G139" s="27">
        <f>'[25]เย็น '!G139+'[25]เช้า '!G139+[25]บ่าย!G139</f>
        <v>0</v>
      </c>
      <c r="H139" s="27">
        <f>'[25]เย็น '!H139+'[25]เช้า '!H139+[25]บ่าย!H139</f>
        <v>0</v>
      </c>
      <c r="I139" s="27">
        <f>'[25]เย็น '!I139+'[25]เช้า '!I139+[25]บ่าย!I139</f>
        <v>0</v>
      </c>
      <c r="J139" s="27">
        <f t="shared" si="10"/>
        <v>0</v>
      </c>
      <c r="K139" s="27">
        <f>'[25]เย็น '!J139+'[25]เช้า '!J139+[25]บ่าย!J139</f>
        <v>0</v>
      </c>
      <c r="L139" s="27">
        <f>'[25]เย็น '!K139+'[25]เช้า '!K139+[25]บ่าย!K139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'[25]เย็น '!D139+'[25]เช้า '!D140+[25]บ่าย!D139</f>
        <v>0</v>
      </c>
      <c r="E140" s="27">
        <f>'[25]เย็น '!E139+'[25]เช้า '!E140+[25]บ่าย!E139</f>
        <v>0</v>
      </c>
      <c r="F140" s="27">
        <f>'[25]เย็น '!F139+'[25]เช้า '!F140+[25]บ่าย!F139</f>
        <v>0</v>
      </c>
      <c r="G140" s="27">
        <f>'[25]เย็น '!G139+'[25]เช้า '!G140+[25]บ่าย!G139</f>
        <v>0</v>
      </c>
      <c r="H140" s="27">
        <f>'[25]เย็น '!H139+'[25]เช้า '!H140+[25]บ่าย!H139</f>
        <v>0</v>
      </c>
      <c r="I140" s="27">
        <f>'[25]เย็น '!I139+'[25]เช้า '!I140+[25]บ่าย!I139</f>
        <v>0</v>
      </c>
      <c r="J140" s="27">
        <f t="shared" si="10"/>
        <v>0</v>
      </c>
      <c r="K140" s="27">
        <f>'[25]เย็น '!J139+'[25]เช้า '!J140+[25]บ่าย!J139</f>
        <v>0</v>
      </c>
      <c r="L140" s="27">
        <f>'[25]เย็น '!K139+'[25]เช้า '!K140+[25]บ่าย!K139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231</v>
      </c>
      <c r="E141" s="28">
        <f t="shared" ref="E141:L141" si="12">SUM(E114:E140,E90:E99,E79:E87,E69:E76,E7:E66,E102:E111)</f>
        <v>79</v>
      </c>
      <c r="F141" s="28">
        <f t="shared" si="12"/>
        <v>93</v>
      </c>
      <c r="G141" s="28">
        <f t="shared" si="12"/>
        <v>117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235</v>
      </c>
      <c r="M141" s="28">
        <f>SUM(M114:M140,M90:M99,M79:M87,M69:M76,M7:M66,M102:M111)</f>
        <v>755</v>
      </c>
      <c r="N141" s="27">
        <f>SUM(N114:N136,N90:N98,N79:N87,N69:N76,N7:N66)</f>
        <v>311</v>
      </c>
      <c r="O141" s="27">
        <f>SUM(O114:O136,O90:O98,O79:O87,O69:O76,O7:O66)</f>
        <v>284</v>
      </c>
      <c r="P141" s="27"/>
      <c r="Q141" s="27"/>
      <c r="R141" s="29">
        <f t="shared" ref="R141" si="13">(N141+O141)-M141</f>
        <v>-160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8" s="7" customFormat="1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  <c r="R145" s="8"/>
    </row>
    <row r="146" spans="2:18" s="7" customFormat="1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  <c r="R146" s="8"/>
    </row>
    <row r="147" spans="2:18" s="7" customFormat="1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  <row r="163" spans="2:18" s="49" customFormat="1" x14ac:dyDescent="0.25">
      <c r="B163" s="7"/>
      <c r="C163" s="7"/>
      <c r="D163" s="47"/>
      <c r="E163" s="47"/>
      <c r="F163" s="47"/>
      <c r="G163" s="47"/>
      <c r="H163" s="47"/>
      <c r="M163" s="55"/>
      <c r="N163" s="7"/>
      <c r="O163" s="7"/>
      <c r="P163" s="7"/>
      <c r="Q163" s="7"/>
      <c r="R163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8095-69F6-4889-A7F9-0A9F54F5E188}">
  <sheetPr>
    <tabColor rgb="FFFF99FF"/>
    <pageSetUpPr fitToPage="1"/>
  </sheetPr>
  <dimension ref="B1:U163"/>
  <sheetViews>
    <sheetView topLeftCell="A115" zoomScale="50" zoomScaleNormal="50" workbookViewId="0">
      <selection activeCell="M8" sqref="M8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66</v>
      </c>
      <c r="N2" s="61" t="s">
        <v>67</v>
      </c>
      <c r="O2" s="61" t="s">
        <v>68</v>
      </c>
      <c r="P2" s="61" t="s">
        <v>145</v>
      </c>
      <c r="Q2" s="61" t="s">
        <v>146</v>
      </c>
      <c r="R2" s="67" t="s">
        <v>69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70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71</v>
      </c>
      <c r="D4" s="18" t="s">
        <v>3</v>
      </c>
      <c r="E4" s="18" t="s">
        <v>72</v>
      </c>
      <c r="F4" s="18" t="s">
        <v>73</v>
      </c>
      <c r="G4" s="18" t="s">
        <v>74</v>
      </c>
      <c r="H4" s="18" t="s">
        <v>75</v>
      </c>
      <c r="I4" s="18" t="s">
        <v>76</v>
      </c>
      <c r="J4" s="19" t="s">
        <v>170</v>
      </c>
      <c r="K4" s="19" t="s">
        <v>77</v>
      </c>
      <c r="L4" s="19" t="s">
        <v>78</v>
      </c>
      <c r="M4" s="20" t="s">
        <v>79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80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'[26]เย็น '!D7+'[26]เช้า '!D7+[26]บ่าย!D7</f>
        <v>5</v>
      </c>
      <c r="E7" s="27">
        <f>'[26]เย็น '!E7+'[26]เช้า '!E7+[26]บ่าย!E7</f>
        <v>26</v>
      </c>
      <c r="F7" s="27">
        <f>'[26]เย็น '!F7+'[26]เช้า '!F7+[26]บ่าย!F7</f>
        <v>10</v>
      </c>
      <c r="G7" s="27">
        <f>'[26]เย็น '!G7+'[26]เช้า '!G7+[26]บ่าย!G7</f>
        <v>7</v>
      </c>
      <c r="H7" s="27">
        <f>'[26]เย็น '!H7+'[26]เช้า '!H7+[26]บ่าย!H7</f>
        <v>0</v>
      </c>
      <c r="I7" s="27">
        <f>'[26]เย็น '!I7+'[26]เช้า '!I7+[26]บ่าย!I7</f>
        <v>0</v>
      </c>
      <c r="J7" s="27">
        <f>+G7+H7+I7</f>
        <v>7</v>
      </c>
      <c r="K7" s="27">
        <f>'[26]เย็น '!J7+'[26]เช้า '!J7+[26]บ่าย!J7</f>
        <v>0</v>
      </c>
      <c r="L7" s="27">
        <f>'[26]เย็น '!K7+'[26]เช้า '!K7+[26]บ่าย!K7</f>
        <v>0</v>
      </c>
      <c r="M7" s="28">
        <f>+D7+E7+F7+J7+K7+L7</f>
        <v>48</v>
      </c>
      <c r="N7" s="21"/>
      <c r="O7" s="21"/>
      <c r="P7" s="21"/>
      <c r="Q7" s="21"/>
      <c r="R7" s="29">
        <f>(N7+O7+P7+Q7)-M7</f>
        <v>-48</v>
      </c>
    </row>
    <row r="8" spans="2:18" ht="22.2" customHeight="1" x14ac:dyDescent="0.25">
      <c r="B8" s="21"/>
      <c r="C8" s="26" t="s">
        <v>81</v>
      </c>
      <c r="D8" s="27">
        <f>'[26]เย็น '!D8+'[26]เช้า '!D8+[26]บ่าย!D8</f>
        <v>0</v>
      </c>
      <c r="E8" s="27">
        <f>'[26]เย็น '!E8+'[26]เช้า '!E8+[26]บ่าย!E8</f>
        <v>0</v>
      </c>
      <c r="F8" s="27">
        <f>'[26]เย็น '!F8+'[26]เช้า '!F8+[26]บ่าย!F8</f>
        <v>0</v>
      </c>
      <c r="G8" s="27">
        <f>'[26]เย็น '!G8+'[26]เช้า '!G8+[26]บ่าย!G8</f>
        <v>0</v>
      </c>
      <c r="H8" s="27">
        <f>'[26]เย็น '!H8+'[26]เช้า '!H8+[26]บ่าย!H8</f>
        <v>0</v>
      </c>
      <c r="I8" s="27">
        <f>'[26]เย็น '!I8+'[26]เช้า '!I8+[26]บ่าย!I8</f>
        <v>0</v>
      </c>
      <c r="J8" s="27">
        <f t="shared" ref="J8:J71" si="0">+G8+H8+I8</f>
        <v>0</v>
      </c>
      <c r="K8" s="27">
        <f>'[26]เย็น '!J8+'[26]เช้า '!J8+[26]บ่าย!J8</f>
        <v>0</v>
      </c>
      <c r="L8" s="27">
        <f>'[26]เย็น '!K8+'[26]เช้า '!K8+[26]บ่าย!K8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customHeight="1" x14ac:dyDescent="0.25">
      <c r="B9" s="21">
        <v>1111084</v>
      </c>
      <c r="C9" s="26" t="s">
        <v>82</v>
      </c>
      <c r="D9" s="27">
        <f>'[26]เย็น '!D9+'[26]เช้า '!D9+[26]บ่าย!D9</f>
        <v>0</v>
      </c>
      <c r="E9" s="27">
        <f>'[26]เย็น '!E9+'[26]เช้า '!E9+[26]บ่าย!E9</f>
        <v>0</v>
      </c>
      <c r="F9" s="27">
        <f>'[26]เย็น '!F9+'[26]เช้า '!F9+[26]บ่าย!F9</f>
        <v>0</v>
      </c>
      <c r="G9" s="27">
        <f>'[26]เย็น '!G9+'[26]เช้า '!G9+[26]บ่าย!G9</f>
        <v>0</v>
      </c>
      <c r="H9" s="27">
        <f>'[26]เย็น '!H9+'[26]เช้า '!H9+[26]บ่าย!H9</f>
        <v>0</v>
      </c>
      <c r="I9" s="27">
        <f>'[26]เย็น '!I9+'[26]เช้า '!I9+[26]บ่าย!I9</f>
        <v>0</v>
      </c>
      <c r="J9" s="27">
        <f t="shared" si="0"/>
        <v>0</v>
      </c>
      <c r="K9" s="27">
        <f>'[26]เย็น '!J9+'[26]เช้า '!J9+[26]บ่าย!J9</f>
        <v>0</v>
      </c>
      <c r="L9" s="27">
        <f>'[26]เย็น '!K9+'[26]เช้า '!K9+[26]บ่าย!K9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customHeight="1" x14ac:dyDescent="0.25">
      <c r="B10" s="21">
        <v>1111085</v>
      </c>
      <c r="C10" s="26" t="s">
        <v>83</v>
      </c>
      <c r="D10" s="27">
        <f>'[26]เย็น '!D10+'[26]เช้า '!D10+[26]บ่าย!D10</f>
        <v>0</v>
      </c>
      <c r="E10" s="27">
        <f>'[26]เย็น '!E10+'[26]เช้า '!E10+[26]บ่าย!E10</f>
        <v>0</v>
      </c>
      <c r="F10" s="27">
        <f>'[26]เย็น '!F10+'[26]เช้า '!F10+[26]บ่าย!F10</f>
        <v>0</v>
      </c>
      <c r="G10" s="27">
        <f>'[26]เย็น '!G10+'[26]เช้า '!G10+[26]บ่าย!G10</f>
        <v>0</v>
      </c>
      <c r="H10" s="27">
        <f>'[26]เย็น '!H10+'[26]เช้า '!H10+[26]บ่าย!H10</f>
        <v>0</v>
      </c>
      <c r="I10" s="27">
        <f>'[26]เย็น '!I10+'[26]เช้า '!I10+[26]บ่าย!I10</f>
        <v>0</v>
      </c>
      <c r="J10" s="27">
        <f t="shared" si="0"/>
        <v>0</v>
      </c>
      <c r="K10" s="27">
        <f>'[26]เย็น '!J10+'[26]เช้า '!J10+[26]บ่าย!J10</f>
        <v>0</v>
      </c>
      <c r="L10" s="27">
        <f>'[26]เย็น '!K10+'[26]เช้า '!K10+[26]บ่าย!K10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customHeight="1" x14ac:dyDescent="0.25">
      <c r="B11" s="21">
        <v>1111086</v>
      </c>
      <c r="C11" s="26" t="s">
        <v>84</v>
      </c>
      <c r="D11" s="27">
        <f>'[26]เย็น '!D11+'[26]เช้า '!D11+[26]บ่าย!D11</f>
        <v>0</v>
      </c>
      <c r="E11" s="27">
        <f>'[26]เย็น '!E11+'[26]เช้า '!E11+[26]บ่าย!E11</f>
        <v>0</v>
      </c>
      <c r="F11" s="27">
        <f>'[26]เย็น '!F11+'[26]เช้า '!F11+[26]บ่าย!F11</f>
        <v>0</v>
      </c>
      <c r="G11" s="27">
        <f>'[26]เย็น '!G11+'[26]เช้า '!G11+[26]บ่าย!G11</f>
        <v>0</v>
      </c>
      <c r="H11" s="27">
        <f>'[26]เย็น '!H11+'[26]เช้า '!H11+[26]บ่าย!H11</f>
        <v>0</v>
      </c>
      <c r="I11" s="27">
        <f>'[26]เย็น '!I11+'[26]เช้า '!I11+[26]บ่าย!I11</f>
        <v>0</v>
      </c>
      <c r="J11" s="27">
        <f t="shared" si="0"/>
        <v>0</v>
      </c>
      <c r="K11" s="27">
        <f>'[26]เย็น '!J11+'[26]เช้า '!J11+[26]บ่าย!J11</f>
        <v>0</v>
      </c>
      <c r="L11" s="27">
        <f>'[26]เย็น '!K11+'[26]เช้า '!K11+[26]บ่าย!K11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customHeight="1" x14ac:dyDescent="0.25">
      <c r="B12" s="21">
        <v>1111087</v>
      </c>
      <c r="C12" s="26" t="s">
        <v>85</v>
      </c>
      <c r="D12" s="27">
        <f>'[26]เย็น '!D12+'[26]เช้า '!D12+[26]บ่าย!D12</f>
        <v>0</v>
      </c>
      <c r="E12" s="27">
        <f>'[26]เย็น '!E12+'[26]เช้า '!E12+[26]บ่าย!E12</f>
        <v>0</v>
      </c>
      <c r="F12" s="27">
        <f>'[26]เย็น '!F12+'[26]เช้า '!F12+[26]บ่าย!F12</f>
        <v>0</v>
      </c>
      <c r="G12" s="27">
        <f>'[26]เย็น '!G12+'[26]เช้า '!G12+[26]บ่าย!G12</f>
        <v>0</v>
      </c>
      <c r="H12" s="27">
        <f>'[26]เย็น '!H12+'[26]เช้า '!H12+[26]บ่าย!H12</f>
        <v>0</v>
      </c>
      <c r="I12" s="27">
        <f>'[26]เย็น '!I12+'[26]เช้า '!I12+[26]บ่าย!I12</f>
        <v>0</v>
      </c>
      <c r="J12" s="27">
        <f t="shared" si="0"/>
        <v>0</v>
      </c>
      <c r="K12" s="27">
        <f>'[26]เย็น '!J12+'[26]เช้า '!J12+[26]บ่าย!J12</f>
        <v>0</v>
      </c>
      <c r="L12" s="27">
        <f>'[26]เย็น '!K12+'[26]เช้า '!K12+[26]บ่าย!K12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customHeight="1" x14ac:dyDescent="0.25">
      <c r="B13" s="21">
        <v>1111088</v>
      </c>
      <c r="C13" s="26" t="s">
        <v>86</v>
      </c>
      <c r="D13" s="27">
        <f>'[26]เย็น '!D13+'[26]เช้า '!D13+[26]บ่าย!D13</f>
        <v>0</v>
      </c>
      <c r="E13" s="27">
        <f>'[26]เย็น '!E13+'[26]เช้า '!E13+[26]บ่าย!E13</f>
        <v>0</v>
      </c>
      <c r="F13" s="27">
        <f>'[26]เย็น '!F13+'[26]เช้า '!F13+[26]บ่าย!F13</f>
        <v>0</v>
      </c>
      <c r="G13" s="27">
        <f>'[26]เย็น '!G13+'[26]เช้า '!G13+[26]บ่าย!G13</f>
        <v>0</v>
      </c>
      <c r="H13" s="27">
        <f>'[26]เย็น '!H13+'[26]เช้า '!H13+[26]บ่าย!H13</f>
        <v>0</v>
      </c>
      <c r="I13" s="27">
        <f>'[26]เย็น '!I13+'[26]เช้า '!I13+[26]บ่าย!I13</f>
        <v>0</v>
      </c>
      <c r="J13" s="27">
        <f t="shared" si="0"/>
        <v>0</v>
      </c>
      <c r="K13" s="27">
        <f>'[26]เย็น '!J13+'[26]เช้า '!J13+[26]บ่าย!J13</f>
        <v>0</v>
      </c>
      <c r="L13" s="27">
        <f>'[26]เย็น '!K13+'[26]เช้า '!K13+[26]บ่าย!K13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customHeight="1" x14ac:dyDescent="0.25">
      <c r="B14" s="21">
        <v>1111089</v>
      </c>
      <c r="C14" s="26" t="s">
        <v>87</v>
      </c>
      <c r="D14" s="27">
        <f>'[26]เย็น '!D14+'[26]เช้า '!D14+[26]บ่าย!D14</f>
        <v>0</v>
      </c>
      <c r="E14" s="27">
        <f>'[26]เย็น '!E14+'[26]เช้า '!E14+[26]บ่าย!E14</f>
        <v>0</v>
      </c>
      <c r="F14" s="27">
        <f>'[26]เย็น '!F14+'[26]เช้า '!F14+[26]บ่าย!F14</f>
        <v>0</v>
      </c>
      <c r="G14" s="27">
        <f>'[26]เย็น '!G14+'[26]เช้า '!G14+[26]บ่าย!G14</f>
        <v>0</v>
      </c>
      <c r="H14" s="27">
        <f>'[26]เย็น '!H14+'[26]เช้า '!H14+[26]บ่าย!H14</f>
        <v>0</v>
      </c>
      <c r="I14" s="27">
        <f>'[26]เย็น '!I14+'[26]เช้า '!I14+[26]บ่าย!I14</f>
        <v>0</v>
      </c>
      <c r="J14" s="27">
        <f t="shared" si="0"/>
        <v>0</v>
      </c>
      <c r="K14" s="27">
        <f>'[26]เย็น '!J14+'[26]เช้า '!J14+[26]บ่าย!J14</f>
        <v>0</v>
      </c>
      <c r="L14" s="27">
        <f>'[26]เย็น '!K14+'[26]เช้า '!K14+[26]บ่าย!K14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customHeight="1" x14ac:dyDescent="0.25">
      <c r="B15" s="21">
        <v>1111090</v>
      </c>
      <c r="C15" s="26" t="s">
        <v>88</v>
      </c>
      <c r="D15" s="27">
        <f>'[26]เย็น '!D15+'[26]เช้า '!D15+[26]บ่าย!D15</f>
        <v>0</v>
      </c>
      <c r="E15" s="27">
        <f>'[26]เย็น '!E15+'[26]เช้า '!E15+[26]บ่าย!E15</f>
        <v>0</v>
      </c>
      <c r="F15" s="27">
        <f>'[26]เย็น '!F15+'[26]เช้า '!F15+[26]บ่าย!F15</f>
        <v>0</v>
      </c>
      <c r="G15" s="27">
        <f>'[26]เย็น '!G15+'[26]เช้า '!G15+[26]บ่าย!G15</f>
        <v>0</v>
      </c>
      <c r="H15" s="27">
        <f>'[26]เย็น '!H15+'[26]เช้า '!H15+[26]บ่าย!H15</f>
        <v>0</v>
      </c>
      <c r="I15" s="27">
        <f>'[26]เย็น '!I15+'[26]เช้า '!I15+[26]บ่าย!I15</f>
        <v>0</v>
      </c>
      <c r="J15" s="27">
        <f t="shared" si="0"/>
        <v>0</v>
      </c>
      <c r="K15" s="27">
        <f>'[26]เย็น '!J15+'[26]เช้า '!J15+[26]บ่าย!J15</f>
        <v>0</v>
      </c>
      <c r="L15" s="27">
        <f>'[26]เย็น '!K15+'[26]เช้า '!K15+[26]บ่าย!K15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customHeight="1" x14ac:dyDescent="0.25">
      <c r="B16" s="21">
        <v>1111091</v>
      </c>
      <c r="C16" s="26" t="s">
        <v>89</v>
      </c>
      <c r="D16" s="27">
        <f>'[26]เย็น '!D16+'[26]เช้า '!D16+[26]บ่าย!D16</f>
        <v>0</v>
      </c>
      <c r="E16" s="27">
        <f>'[26]เย็น '!E16+'[26]เช้า '!E16+[26]บ่าย!E16</f>
        <v>0</v>
      </c>
      <c r="F16" s="27">
        <f>'[26]เย็น '!F16+'[26]เช้า '!F16+[26]บ่าย!F16</f>
        <v>0</v>
      </c>
      <c r="G16" s="27">
        <f>'[26]เย็น '!G16+'[26]เช้า '!G16+[26]บ่าย!G16</f>
        <v>0</v>
      </c>
      <c r="H16" s="27">
        <f>'[26]เย็น '!H16+'[26]เช้า '!H16+[26]บ่าย!H16</f>
        <v>0</v>
      </c>
      <c r="I16" s="27">
        <f>'[26]เย็น '!I16+'[26]เช้า '!I16+[26]บ่าย!I16</f>
        <v>0</v>
      </c>
      <c r="J16" s="27">
        <f t="shared" si="0"/>
        <v>0</v>
      </c>
      <c r="K16" s="27">
        <f>'[26]เย็น '!J16+'[26]เช้า '!J16+[26]บ่าย!J16</f>
        <v>0</v>
      </c>
      <c r="L16" s="27">
        <f>'[26]เย็น '!K16+'[26]เช้า '!K16+[26]บ่าย!K16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customHeight="1" x14ac:dyDescent="0.25">
      <c r="B17" s="21">
        <v>1111092</v>
      </c>
      <c r="C17" s="26" t="s">
        <v>90</v>
      </c>
      <c r="D17" s="27">
        <f>'[26]เย็น '!D17+'[26]เช้า '!D17+[26]บ่าย!D17</f>
        <v>0</v>
      </c>
      <c r="E17" s="27">
        <f>'[26]เย็น '!E17+'[26]เช้า '!E17+[26]บ่าย!E17</f>
        <v>0</v>
      </c>
      <c r="F17" s="27">
        <f>'[26]เย็น '!F17+'[26]เช้า '!F17+[26]บ่าย!F17</f>
        <v>0</v>
      </c>
      <c r="G17" s="27">
        <f>'[26]เย็น '!G17+'[26]เช้า '!G17+[26]บ่าย!G17</f>
        <v>0</v>
      </c>
      <c r="H17" s="27">
        <f>'[26]เย็น '!H17+'[26]เช้า '!H17+[26]บ่าย!H17</f>
        <v>0</v>
      </c>
      <c r="I17" s="27">
        <f>'[26]เย็น '!I17+'[26]เช้า '!I17+[26]บ่าย!I17</f>
        <v>0</v>
      </c>
      <c r="J17" s="27">
        <f t="shared" si="0"/>
        <v>0</v>
      </c>
      <c r="K17" s="27">
        <f>'[26]เย็น '!J17+'[26]เช้า '!J17+[26]บ่าย!J17</f>
        <v>0</v>
      </c>
      <c r="L17" s="27">
        <f>'[26]เย็น '!K17+'[26]เช้า '!K17+[26]บ่าย!K17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customHeight="1" x14ac:dyDescent="0.25">
      <c r="B18" s="21">
        <v>1111093</v>
      </c>
      <c r="C18" s="26" t="s">
        <v>91</v>
      </c>
      <c r="D18" s="27">
        <f>'[26]เย็น '!D18+'[26]เช้า '!D18+[26]บ่าย!D18</f>
        <v>0</v>
      </c>
      <c r="E18" s="27">
        <f>'[26]เย็น '!E18+'[26]เช้า '!E18+[26]บ่าย!E18</f>
        <v>0</v>
      </c>
      <c r="F18" s="27">
        <f>'[26]เย็น '!F18+'[26]เช้า '!F18+[26]บ่าย!F18</f>
        <v>0</v>
      </c>
      <c r="G18" s="27">
        <f>'[26]เย็น '!G18+'[26]เช้า '!G18+[26]บ่าย!G18</f>
        <v>0</v>
      </c>
      <c r="H18" s="27">
        <f>'[26]เย็น '!H18+'[26]เช้า '!H18+[26]บ่าย!H18</f>
        <v>0</v>
      </c>
      <c r="I18" s="27">
        <f>'[26]เย็น '!I18+'[26]เช้า '!I18+[26]บ่าย!I18</f>
        <v>0</v>
      </c>
      <c r="J18" s="27">
        <f t="shared" si="0"/>
        <v>0</v>
      </c>
      <c r="K18" s="27">
        <f>'[26]เย็น '!J18+'[26]เช้า '!J18+[26]บ่าย!J18</f>
        <v>0</v>
      </c>
      <c r="L18" s="27">
        <f>'[26]เย็น '!K18+'[26]เช้า '!K18+[26]บ่าย!K18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customHeight="1" x14ac:dyDescent="0.25">
      <c r="B19" s="21">
        <v>1111094</v>
      </c>
      <c r="C19" s="26" t="s">
        <v>92</v>
      </c>
      <c r="D19" s="27">
        <f>'[26]เย็น '!D19+'[26]เช้า '!D19+[26]บ่าย!D19</f>
        <v>0</v>
      </c>
      <c r="E19" s="27">
        <f>'[26]เย็น '!E19+'[26]เช้า '!E19+[26]บ่าย!E19</f>
        <v>0</v>
      </c>
      <c r="F19" s="27">
        <f>'[26]เย็น '!F19+'[26]เช้า '!F19+[26]บ่าย!F19</f>
        <v>0</v>
      </c>
      <c r="G19" s="27">
        <f>'[26]เย็น '!G19+'[26]เช้า '!G19+[26]บ่าย!G19</f>
        <v>0</v>
      </c>
      <c r="H19" s="27">
        <f>'[26]เย็น '!H19+'[26]เช้า '!H19+[26]บ่าย!H19</f>
        <v>0</v>
      </c>
      <c r="I19" s="27">
        <f>'[26]เย็น '!I19+'[26]เช้า '!I19+[26]บ่าย!I19</f>
        <v>0</v>
      </c>
      <c r="J19" s="27">
        <f t="shared" si="0"/>
        <v>0</v>
      </c>
      <c r="K19" s="27">
        <f>'[26]เย็น '!J19+'[26]เช้า '!J19+[26]บ่าย!J19</f>
        <v>0</v>
      </c>
      <c r="L19" s="27">
        <f>'[26]เย็น '!K19+'[26]เช้า '!K19+[26]บ่าย!K19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customHeight="1" x14ac:dyDescent="0.25">
      <c r="B20" s="21">
        <v>1111095</v>
      </c>
      <c r="C20" s="26" t="s">
        <v>93</v>
      </c>
      <c r="D20" s="27">
        <f>'[26]เย็น '!D20+'[26]เช้า '!D20+[26]บ่าย!D20</f>
        <v>0</v>
      </c>
      <c r="E20" s="27">
        <f>'[26]เย็น '!E20+'[26]เช้า '!E20+[26]บ่าย!E20</f>
        <v>0</v>
      </c>
      <c r="F20" s="27">
        <f>'[26]เย็น '!F20+'[26]เช้า '!F20+[26]บ่าย!F20</f>
        <v>0</v>
      </c>
      <c r="G20" s="27">
        <f>'[26]เย็น '!G20+'[26]เช้า '!G20+[26]บ่าย!G20</f>
        <v>0</v>
      </c>
      <c r="H20" s="27">
        <f>'[26]เย็น '!H20+'[26]เช้า '!H20+[26]บ่าย!H20</f>
        <v>0</v>
      </c>
      <c r="I20" s="27">
        <f>'[26]เย็น '!I20+'[26]เช้า '!I20+[26]บ่าย!I20</f>
        <v>0</v>
      </c>
      <c r="J20" s="27">
        <f t="shared" si="0"/>
        <v>0</v>
      </c>
      <c r="K20" s="27">
        <f>'[26]เย็น '!J20+'[26]เช้า '!J20+[26]บ่าย!J20</f>
        <v>0</v>
      </c>
      <c r="L20" s="27">
        <f>'[26]เย็น '!K20+'[26]เช้า '!K20+[26]บ่าย!K20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customHeight="1" x14ac:dyDescent="0.25">
      <c r="B21" s="21">
        <v>1111096</v>
      </c>
      <c r="C21" s="26" t="s">
        <v>94</v>
      </c>
      <c r="D21" s="27">
        <f>'[26]เย็น '!D21+'[26]เช้า '!D21+[26]บ่าย!D21</f>
        <v>0</v>
      </c>
      <c r="E21" s="27">
        <f>'[26]เย็น '!E21+'[26]เช้า '!E21+[26]บ่าย!E21</f>
        <v>0</v>
      </c>
      <c r="F21" s="27">
        <f>'[26]เย็น '!F21+'[26]เช้า '!F21+[26]บ่าย!F21</f>
        <v>0</v>
      </c>
      <c r="G21" s="27">
        <f>'[26]เย็น '!G21+'[26]เช้า '!G21+[26]บ่าย!G21</f>
        <v>0</v>
      </c>
      <c r="H21" s="27">
        <f>'[26]เย็น '!H21+'[26]เช้า '!H21+[26]บ่าย!H21</f>
        <v>0</v>
      </c>
      <c r="I21" s="27">
        <f>'[26]เย็น '!I21+'[26]เช้า '!I21+[26]บ่าย!I21</f>
        <v>0</v>
      </c>
      <c r="J21" s="27">
        <f t="shared" si="0"/>
        <v>0</v>
      </c>
      <c r="K21" s="27">
        <f>'[26]เย็น '!J21+'[26]เช้า '!J21+[26]บ่าย!J21</f>
        <v>0</v>
      </c>
      <c r="L21" s="27">
        <f>'[26]เย็น '!K21+'[26]เช้า '!K21+[26]บ่าย!K21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customHeight="1" x14ac:dyDescent="0.25">
      <c r="B22" s="21">
        <v>1111097</v>
      </c>
      <c r="C22" s="26" t="s">
        <v>95</v>
      </c>
      <c r="D22" s="27">
        <f>'[26]เย็น '!D22+'[26]เช้า '!D22+[26]บ่าย!D22</f>
        <v>0</v>
      </c>
      <c r="E22" s="27">
        <f>'[26]เย็น '!E22+'[26]เช้า '!E22+[26]บ่าย!E22</f>
        <v>0</v>
      </c>
      <c r="F22" s="27">
        <f>'[26]เย็น '!F22+'[26]เช้า '!F22+[26]บ่าย!F22</f>
        <v>0</v>
      </c>
      <c r="G22" s="27">
        <f>'[26]เย็น '!G22+'[26]เช้า '!G22+[26]บ่าย!G22</f>
        <v>0</v>
      </c>
      <c r="H22" s="27">
        <f>'[26]เย็น '!H22+'[26]เช้า '!H22+[26]บ่าย!H22</f>
        <v>0</v>
      </c>
      <c r="I22" s="27">
        <f>'[26]เย็น '!I22+'[26]เช้า '!I22+[26]บ่าย!I22</f>
        <v>0</v>
      </c>
      <c r="J22" s="27">
        <f t="shared" si="0"/>
        <v>0</v>
      </c>
      <c r="K22" s="27">
        <f>'[26]เย็น '!J22+'[26]เช้า '!J22+[26]บ่าย!J22</f>
        <v>0</v>
      </c>
      <c r="L22" s="27">
        <f>'[26]เย็น '!K22+'[26]เช้า '!K22+[26]บ่าย!K22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customHeight="1" x14ac:dyDescent="0.25">
      <c r="B23" s="21">
        <v>1111098</v>
      </c>
      <c r="C23" s="26" t="s">
        <v>96</v>
      </c>
      <c r="D23" s="27">
        <f>'[26]เย็น '!D23+'[26]เช้า '!D23+[26]บ่าย!D23</f>
        <v>0</v>
      </c>
      <c r="E23" s="27">
        <f>'[26]เย็น '!E23+'[26]เช้า '!E23+[26]บ่าย!E23</f>
        <v>0</v>
      </c>
      <c r="F23" s="27">
        <f>'[26]เย็น '!F23+'[26]เช้า '!F23+[26]บ่าย!F23</f>
        <v>0</v>
      </c>
      <c r="G23" s="27">
        <f>'[26]เย็น '!G23+'[26]เช้า '!G23+[26]บ่าย!G23</f>
        <v>0</v>
      </c>
      <c r="H23" s="27">
        <f>'[26]เย็น '!H23+'[26]เช้า '!H23+[26]บ่าย!H23</f>
        <v>0</v>
      </c>
      <c r="I23" s="27">
        <f>'[26]เย็น '!I23+'[26]เช้า '!I23+[26]บ่าย!I23</f>
        <v>0</v>
      </c>
      <c r="J23" s="27">
        <f t="shared" si="0"/>
        <v>0</v>
      </c>
      <c r="K23" s="27">
        <f>'[26]เย็น '!J23+'[26]เช้า '!J23+[26]บ่าย!J23</f>
        <v>0</v>
      </c>
      <c r="L23" s="27">
        <f>'[26]เย็น '!K23+'[26]เช้า '!K23+[26]บ่าย!K23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customHeight="1" x14ac:dyDescent="0.25">
      <c r="B24" s="21">
        <v>1111043</v>
      </c>
      <c r="C24" s="26" t="s">
        <v>97</v>
      </c>
      <c r="D24" s="27">
        <f>'[26]เย็น '!D24+'[26]เช้า '!D24+[26]บ่าย!D24</f>
        <v>0</v>
      </c>
      <c r="E24" s="27">
        <f>'[26]เย็น '!E24+'[26]เช้า '!E24+[26]บ่าย!E24</f>
        <v>0</v>
      </c>
      <c r="F24" s="27">
        <f>'[26]เย็น '!F24+'[26]เช้า '!F24+[26]บ่าย!F24</f>
        <v>0</v>
      </c>
      <c r="G24" s="27">
        <f>'[26]เย็น '!G24+'[26]เช้า '!G24+[26]บ่าย!G24</f>
        <v>0</v>
      </c>
      <c r="H24" s="27">
        <f>'[26]เย็น '!H24+'[26]เช้า '!H24+[26]บ่าย!H24</f>
        <v>0</v>
      </c>
      <c r="I24" s="27">
        <f>'[26]เย็น '!I24+'[26]เช้า '!I24+[26]บ่าย!I24</f>
        <v>0</v>
      </c>
      <c r="J24" s="27">
        <f t="shared" si="0"/>
        <v>0</v>
      </c>
      <c r="K24" s="27">
        <f>'[26]เย็น '!J24+'[26]เช้า '!J24+[26]บ่าย!J24</f>
        <v>0</v>
      </c>
      <c r="L24" s="27">
        <f>'[26]เย็น '!K24+'[26]เช้า '!K24+[26]บ่าย!K24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'[26]เย็น '!D25+'[26]เช้า '!D25+[26]บ่าย!D25</f>
        <v>2</v>
      </c>
      <c r="E25" s="27">
        <f>'[26]เย็น '!E25+'[26]เช้า '!E25+[26]บ่าย!E25</f>
        <v>6</v>
      </c>
      <c r="F25" s="27">
        <f>'[26]เย็น '!F25+'[26]เช้า '!F25+[26]บ่าย!F25</f>
        <v>0</v>
      </c>
      <c r="G25" s="27">
        <f>'[26]เย็น '!G25+'[26]เช้า '!G25+[26]บ่าย!G25</f>
        <v>0</v>
      </c>
      <c r="H25" s="27">
        <f>'[26]เย็น '!H25+'[26]เช้า '!H25+[26]บ่าย!H25</f>
        <v>0</v>
      </c>
      <c r="I25" s="27">
        <f>'[26]เย็น '!I25+'[26]เช้า '!I25+[26]บ่าย!I25</f>
        <v>0</v>
      </c>
      <c r="J25" s="27">
        <f t="shared" si="0"/>
        <v>0</v>
      </c>
      <c r="K25" s="27">
        <f>'[26]เย็น '!J25+'[26]เช้า '!J25+[26]บ่าย!J25</f>
        <v>0</v>
      </c>
      <c r="L25" s="27">
        <f>'[26]เย็น '!K25+'[26]เช้า '!K25+[26]บ่าย!K25</f>
        <v>0</v>
      </c>
      <c r="M25" s="28">
        <f t="shared" si="1"/>
        <v>8</v>
      </c>
      <c r="N25" s="21"/>
      <c r="O25" s="21"/>
      <c r="P25" s="21"/>
      <c r="Q25" s="21"/>
      <c r="R25" s="29">
        <f t="shared" si="2"/>
        <v>-8</v>
      </c>
    </row>
    <row r="26" spans="2:18" x14ac:dyDescent="0.25">
      <c r="B26" s="21">
        <v>1004055</v>
      </c>
      <c r="C26" s="26" t="s">
        <v>6</v>
      </c>
      <c r="D26" s="27">
        <f>'[26]เย็น '!D26+'[26]เช้า '!D26+[26]บ่าย!D26</f>
        <v>0</v>
      </c>
      <c r="E26" s="27">
        <f>'[26]เย็น '!E26+'[26]เช้า '!E26+[26]บ่าย!E26</f>
        <v>0</v>
      </c>
      <c r="F26" s="27">
        <f>'[26]เย็น '!F26+'[26]เช้า '!F26+[26]บ่าย!F26</f>
        <v>0</v>
      </c>
      <c r="G26" s="27">
        <f>'[26]เย็น '!G26+'[26]เช้า '!G26+[26]บ่าย!G26</f>
        <v>0</v>
      </c>
      <c r="H26" s="27">
        <f>'[26]เย็น '!H26+'[26]เช้า '!H26+[26]บ่าย!H26</f>
        <v>0</v>
      </c>
      <c r="I26" s="27">
        <f>'[26]เย็น '!I26+'[26]เช้า '!I26+[26]บ่าย!I26</f>
        <v>0</v>
      </c>
      <c r="J26" s="27">
        <f t="shared" si="0"/>
        <v>0</v>
      </c>
      <c r="K26" s="27">
        <f>'[26]เย็น '!J26+'[26]เช้า '!J26+[26]บ่าย!J26</f>
        <v>0</v>
      </c>
      <c r="L26" s="27">
        <f>'[26]เย็น '!K26+'[26]เช้า '!K26+[26]บ่าย!K26</f>
        <v>0</v>
      </c>
      <c r="M26" s="28">
        <f t="shared" si="1"/>
        <v>0</v>
      </c>
      <c r="N26" s="21"/>
      <c r="O26" s="21"/>
      <c r="P26" s="21"/>
      <c r="Q26" s="21"/>
      <c r="R26" s="29">
        <f t="shared" si="2"/>
        <v>0</v>
      </c>
    </row>
    <row r="27" spans="2:18" ht="22.2" customHeight="1" x14ac:dyDescent="0.25">
      <c r="B27" s="21">
        <v>1004055</v>
      </c>
      <c r="C27" s="26" t="s">
        <v>98</v>
      </c>
      <c r="D27" s="27">
        <f>'[26]เย็น '!D27+'[26]เช้า '!D27+[26]บ่าย!D27</f>
        <v>0</v>
      </c>
      <c r="E27" s="27">
        <f>'[26]เย็น '!E27+'[26]เช้า '!E27+[26]บ่าย!E27</f>
        <v>0</v>
      </c>
      <c r="F27" s="27">
        <f>'[26]เย็น '!F27+'[26]เช้า '!F27+[26]บ่าย!F27</f>
        <v>0</v>
      </c>
      <c r="G27" s="27">
        <f>'[26]เย็น '!G27+'[26]เช้า '!G27+[26]บ่าย!G27</f>
        <v>0</v>
      </c>
      <c r="H27" s="27">
        <f>'[26]เย็น '!H27+'[26]เช้า '!H27+[26]บ่าย!H27</f>
        <v>0</v>
      </c>
      <c r="I27" s="27">
        <f>'[26]เย็น '!I27+'[26]เช้า '!I27+[26]บ่าย!I27</f>
        <v>0</v>
      </c>
      <c r="J27" s="27">
        <f t="shared" si="0"/>
        <v>0</v>
      </c>
      <c r="K27" s="27">
        <f>'[26]เย็น '!J27+'[26]เช้า '!J27+[26]บ่าย!J27</f>
        <v>0</v>
      </c>
      <c r="L27" s="27">
        <f>'[26]เย็น '!K27+'[26]เช้า '!K27+[26]บ่าย!K27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customHeight="1" x14ac:dyDescent="0.25">
      <c r="B28" s="21">
        <v>1004055</v>
      </c>
      <c r="C28" s="26" t="s">
        <v>99</v>
      </c>
      <c r="D28" s="27">
        <f>'[26]เย็น '!D28+'[26]เช้า '!D28+[26]บ่าย!D28</f>
        <v>0</v>
      </c>
      <c r="E28" s="27">
        <f>'[26]เย็น '!E28+'[26]เช้า '!E28+[26]บ่าย!E28</f>
        <v>0</v>
      </c>
      <c r="F28" s="27">
        <f>'[26]เย็น '!F28+'[26]เช้า '!F28+[26]บ่าย!F28</f>
        <v>0</v>
      </c>
      <c r="G28" s="27">
        <f>'[26]เย็น '!G28+'[26]เช้า '!G28+[26]บ่าย!G28</f>
        <v>0</v>
      </c>
      <c r="H28" s="27">
        <f>'[26]เย็น '!H28+'[26]เช้า '!H28+[26]บ่าย!H28</f>
        <v>0</v>
      </c>
      <c r="I28" s="27">
        <f>'[26]เย็น '!I28+'[26]เช้า '!I28+[26]บ่าย!I28</f>
        <v>0</v>
      </c>
      <c r="J28" s="27">
        <f t="shared" si="0"/>
        <v>0</v>
      </c>
      <c r="K28" s="27">
        <f>'[26]เย็น '!J28+'[26]เช้า '!J28+[26]บ่าย!J28</f>
        <v>0</v>
      </c>
      <c r="L28" s="27">
        <f>'[26]เย็น '!K28+'[26]เช้า '!K28+[26]บ่าย!K28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customHeight="1" x14ac:dyDescent="0.25">
      <c r="B29" s="21">
        <v>1004055</v>
      </c>
      <c r="C29" s="26" t="s">
        <v>100</v>
      </c>
      <c r="D29" s="27">
        <f>'[26]เย็น '!D29+'[26]เช้า '!D29+[26]บ่าย!D29</f>
        <v>0</v>
      </c>
      <c r="E29" s="27">
        <f>'[26]เย็น '!E29+'[26]เช้า '!E29+[26]บ่าย!E29</f>
        <v>0</v>
      </c>
      <c r="F29" s="27">
        <f>'[26]เย็น '!F29+'[26]เช้า '!F29+[26]บ่าย!F29</f>
        <v>0</v>
      </c>
      <c r="G29" s="27">
        <f>'[26]เย็น '!G29+'[26]เช้า '!G29+[26]บ่าย!G29</f>
        <v>0</v>
      </c>
      <c r="H29" s="27">
        <f>'[26]เย็น '!H29+'[26]เช้า '!H29+[26]บ่าย!H29</f>
        <v>0</v>
      </c>
      <c r="I29" s="27">
        <f>'[26]เย็น '!I29+'[26]เช้า '!I29+[26]บ่าย!I29</f>
        <v>0</v>
      </c>
      <c r="J29" s="27">
        <f t="shared" si="0"/>
        <v>0</v>
      </c>
      <c r="K29" s="27">
        <f>'[26]เย็น '!J29+'[26]เช้า '!J29+[26]บ่าย!J29</f>
        <v>0</v>
      </c>
      <c r="L29" s="27">
        <f>'[26]เย็น '!K29+'[26]เช้า '!K29+[26]บ่าย!K29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customHeight="1" x14ac:dyDescent="0.25">
      <c r="B30" s="21">
        <v>1004055</v>
      </c>
      <c r="C30" s="26" t="s">
        <v>101</v>
      </c>
      <c r="D30" s="27">
        <f>'[26]เย็น '!D30+'[26]เช้า '!D30+[26]บ่าย!D30</f>
        <v>0</v>
      </c>
      <c r="E30" s="27">
        <f>'[26]เย็น '!E30+'[26]เช้า '!E30+[26]บ่าย!E30</f>
        <v>0</v>
      </c>
      <c r="F30" s="27">
        <f>'[26]เย็น '!F30+'[26]เช้า '!F30+[26]บ่าย!F30</f>
        <v>0</v>
      </c>
      <c r="G30" s="27">
        <f>'[26]เย็น '!G30+'[26]เช้า '!G30+[26]บ่าย!G30</f>
        <v>0</v>
      </c>
      <c r="H30" s="27">
        <f>'[26]เย็น '!H30+'[26]เช้า '!H30+[26]บ่าย!H30</f>
        <v>0</v>
      </c>
      <c r="I30" s="27">
        <f>'[26]เย็น '!I30+'[26]เช้า '!I30+[26]บ่าย!I30</f>
        <v>0</v>
      </c>
      <c r="J30" s="27">
        <f t="shared" si="0"/>
        <v>0</v>
      </c>
      <c r="K30" s="27">
        <f>'[26]เย็น '!J30+'[26]เช้า '!J30+[26]บ่าย!J30</f>
        <v>0</v>
      </c>
      <c r="L30" s="27">
        <f>'[26]เย็น '!K30+'[26]เช้า '!K30+[26]บ่าย!K30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customHeight="1" x14ac:dyDescent="0.25">
      <c r="B31" s="21">
        <v>1004055</v>
      </c>
      <c r="C31" s="26" t="s">
        <v>102</v>
      </c>
      <c r="D31" s="27">
        <f>'[26]เย็น '!D31+'[26]เช้า '!D31+[26]บ่าย!D31</f>
        <v>0</v>
      </c>
      <c r="E31" s="27">
        <f>'[26]เย็น '!E31+'[26]เช้า '!E31+[26]บ่าย!E31</f>
        <v>0</v>
      </c>
      <c r="F31" s="27">
        <f>'[26]เย็น '!F31+'[26]เช้า '!F31+[26]บ่าย!F31</f>
        <v>0</v>
      </c>
      <c r="G31" s="27">
        <f>'[26]เย็น '!G31+'[26]เช้า '!G31+[26]บ่าย!G31</f>
        <v>0</v>
      </c>
      <c r="H31" s="27">
        <f>'[26]เย็น '!H31+'[26]เช้า '!H31+[26]บ่าย!H31</f>
        <v>0</v>
      </c>
      <c r="I31" s="27">
        <f>'[26]เย็น '!I31+'[26]เช้า '!I31+[26]บ่าย!I31</f>
        <v>0</v>
      </c>
      <c r="J31" s="27">
        <f t="shared" si="0"/>
        <v>0</v>
      </c>
      <c r="K31" s="27">
        <f>'[26]เย็น '!J31+'[26]เช้า '!J31+[26]บ่าย!J31</f>
        <v>0</v>
      </c>
      <c r="L31" s="27">
        <f>'[26]เย็น '!K31+'[26]เช้า '!K31+[26]บ่าย!K31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customHeight="1" x14ac:dyDescent="0.25">
      <c r="B32" s="21">
        <v>1004055</v>
      </c>
      <c r="C32" s="26" t="s">
        <v>103</v>
      </c>
      <c r="D32" s="27">
        <f>'[26]เย็น '!D32+'[26]เช้า '!D32+[26]บ่าย!D32</f>
        <v>0</v>
      </c>
      <c r="E32" s="27">
        <f>'[26]เย็น '!E32+'[26]เช้า '!E32+[26]บ่าย!E32</f>
        <v>0</v>
      </c>
      <c r="F32" s="27">
        <f>'[26]เย็น '!F32+'[26]เช้า '!F32+[26]บ่าย!F32</f>
        <v>0</v>
      </c>
      <c r="G32" s="27">
        <f>'[26]เย็น '!G32+'[26]เช้า '!G32+[26]บ่าย!G32</f>
        <v>0</v>
      </c>
      <c r="H32" s="27">
        <f>'[26]เย็น '!H32+'[26]เช้า '!H32+[26]บ่าย!H32</f>
        <v>0</v>
      </c>
      <c r="I32" s="27">
        <f>'[26]เย็น '!I32+'[26]เช้า '!I32+[26]บ่าย!I32</f>
        <v>0</v>
      </c>
      <c r="J32" s="27">
        <f t="shared" si="0"/>
        <v>0</v>
      </c>
      <c r="K32" s="27">
        <f>'[26]เย็น '!J32+'[26]เช้า '!J32+[26]บ่าย!J32</f>
        <v>0</v>
      </c>
      <c r="L32" s="27">
        <f>'[26]เย็น '!K32+'[26]เช้า '!K32+[26]บ่าย!K32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customHeight="1" x14ac:dyDescent="0.25">
      <c r="B33" s="21">
        <v>1004055</v>
      </c>
      <c r="C33" s="26" t="s">
        <v>104</v>
      </c>
      <c r="D33" s="27">
        <f>'[26]เย็น '!D33+'[26]เช้า '!D33+[26]บ่าย!D33</f>
        <v>0</v>
      </c>
      <c r="E33" s="27">
        <f>'[26]เย็น '!E33+'[26]เช้า '!E33+[26]บ่าย!E33</f>
        <v>0</v>
      </c>
      <c r="F33" s="27">
        <f>'[26]เย็น '!F33+'[26]เช้า '!F33+[26]บ่าย!F33</f>
        <v>0</v>
      </c>
      <c r="G33" s="27">
        <f>'[26]เย็น '!G33+'[26]เช้า '!G33+[26]บ่าย!G33</f>
        <v>0</v>
      </c>
      <c r="H33" s="27">
        <f>'[26]เย็น '!H33+'[26]เช้า '!H33+[26]บ่าย!H33</f>
        <v>0</v>
      </c>
      <c r="I33" s="27">
        <f>'[26]เย็น '!I33+'[26]เช้า '!I33+[26]บ่าย!I33</f>
        <v>0</v>
      </c>
      <c r="J33" s="27">
        <f t="shared" si="0"/>
        <v>0</v>
      </c>
      <c r="K33" s="27">
        <f>'[26]เย็น '!J33+'[26]เช้า '!J33+[26]บ่าย!J33</f>
        <v>0</v>
      </c>
      <c r="L33" s="27">
        <f>'[26]เย็น '!K33+'[26]เช้า '!K33+[26]บ่าย!K33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customHeight="1" x14ac:dyDescent="0.25">
      <c r="B34" s="21">
        <v>1004055</v>
      </c>
      <c r="C34" s="26" t="s">
        <v>105</v>
      </c>
      <c r="D34" s="27">
        <f>'[26]เย็น '!D34+'[26]เช้า '!D34+[26]บ่าย!D34</f>
        <v>0</v>
      </c>
      <c r="E34" s="27">
        <f>'[26]เย็น '!E34+'[26]เช้า '!E34+[26]บ่าย!E34</f>
        <v>0</v>
      </c>
      <c r="F34" s="27">
        <f>'[26]เย็น '!F34+'[26]เช้า '!F34+[26]บ่าย!F34</f>
        <v>0</v>
      </c>
      <c r="G34" s="27">
        <f>'[26]เย็น '!G34+'[26]เช้า '!G34+[26]บ่าย!G34</f>
        <v>0</v>
      </c>
      <c r="H34" s="27">
        <f>'[26]เย็น '!H34+'[26]เช้า '!H34+[26]บ่าย!H34</f>
        <v>0</v>
      </c>
      <c r="I34" s="27">
        <f>'[26]เย็น '!I34+'[26]เช้า '!I34+[26]บ่าย!I34</f>
        <v>0</v>
      </c>
      <c r="J34" s="27">
        <f t="shared" si="0"/>
        <v>0</v>
      </c>
      <c r="K34" s="27">
        <f>'[26]เย็น '!J34+'[26]เช้า '!J34+[26]บ่าย!J34</f>
        <v>0</v>
      </c>
      <c r="L34" s="27">
        <f>'[26]เย็น '!K34+'[26]เช้า '!K34+[26]บ่าย!K34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customHeight="1" x14ac:dyDescent="0.25">
      <c r="B35" s="21">
        <v>1004055</v>
      </c>
      <c r="C35" s="26" t="s">
        <v>106</v>
      </c>
      <c r="D35" s="27">
        <f>'[26]เย็น '!D35+'[26]เช้า '!D35+[26]บ่าย!D35</f>
        <v>0</v>
      </c>
      <c r="E35" s="27">
        <f>'[26]เย็น '!E35+'[26]เช้า '!E35+[26]บ่าย!E35</f>
        <v>0</v>
      </c>
      <c r="F35" s="27">
        <f>'[26]เย็น '!F35+'[26]เช้า '!F35+[26]บ่าย!F35</f>
        <v>0</v>
      </c>
      <c r="G35" s="27">
        <f>'[26]เย็น '!G35+'[26]เช้า '!G35+[26]บ่าย!G35</f>
        <v>0</v>
      </c>
      <c r="H35" s="27">
        <f>'[26]เย็น '!H35+'[26]เช้า '!H35+[26]บ่าย!H35</f>
        <v>0</v>
      </c>
      <c r="I35" s="27">
        <f>'[26]เย็น '!I35+'[26]เช้า '!I35+[26]บ่าย!I35</f>
        <v>0</v>
      </c>
      <c r="J35" s="27">
        <f t="shared" si="0"/>
        <v>0</v>
      </c>
      <c r="K35" s="27">
        <f>'[26]เย็น '!J35+'[26]เช้า '!J35+[26]บ่าย!J35</f>
        <v>0</v>
      </c>
      <c r="L35" s="27">
        <f>'[26]เย็น '!K35+'[26]เช้า '!K35+[26]บ่าย!K35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customHeight="1" x14ac:dyDescent="0.25">
      <c r="B36" s="21">
        <v>1004055</v>
      </c>
      <c r="C36" s="26" t="s">
        <v>107</v>
      </c>
      <c r="D36" s="27">
        <f>'[26]เย็น '!D36+'[26]เช้า '!D36+[26]บ่าย!D36</f>
        <v>0</v>
      </c>
      <c r="E36" s="27">
        <f>'[26]เย็น '!E36+'[26]เช้า '!E36+[26]บ่าย!E36</f>
        <v>0</v>
      </c>
      <c r="F36" s="27">
        <f>'[26]เย็น '!F36+'[26]เช้า '!F36+[26]บ่าย!F36</f>
        <v>0</v>
      </c>
      <c r="G36" s="27">
        <f>'[26]เย็น '!G36+'[26]เช้า '!G36+[26]บ่าย!G36</f>
        <v>0</v>
      </c>
      <c r="H36" s="27">
        <f>'[26]เย็น '!H36+'[26]เช้า '!H36+[26]บ่าย!H36</f>
        <v>0</v>
      </c>
      <c r="I36" s="27">
        <f>'[26]เย็น '!I36+'[26]เช้า '!I36+[26]บ่าย!I36</f>
        <v>0</v>
      </c>
      <c r="J36" s="27">
        <f t="shared" si="0"/>
        <v>0</v>
      </c>
      <c r="K36" s="27">
        <f>'[26]เย็น '!J36+'[26]เช้า '!J36+[26]บ่าย!J36</f>
        <v>0</v>
      </c>
      <c r="L36" s="27">
        <f>'[26]เย็น '!K36+'[26]เช้า '!K36+[26]บ่าย!K36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customHeight="1" x14ac:dyDescent="0.25">
      <c r="B37" s="21">
        <v>1004055</v>
      </c>
      <c r="C37" s="26" t="s">
        <v>108</v>
      </c>
      <c r="D37" s="27">
        <f>'[26]เย็น '!D37+'[26]เช้า '!D37+[26]บ่าย!D37</f>
        <v>0</v>
      </c>
      <c r="E37" s="27">
        <f>'[26]เย็น '!E37+'[26]เช้า '!E37+[26]บ่าย!E37</f>
        <v>0</v>
      </c>
      <c r="F37" s="27">
        <f>'[26]เย็น '!F37+'[26]เช้า '!F37+[26]บ่าย!F37</f>
        <v>0</v>
      </c>
      <c r="G37" s="27">
        <f>'[26]เย็น '!G37+'[26]เช้า '!G37+[26]บ่าย!G37</f>
        <v>0</v>
      </c>
      <c r="H37" s="27">
        <f>'[26]เย็น '!H37+'[26]เช้า '!H37+[26]บ่าย!H37</f>
        <v>0</v>
      </c>
      <c r="I37" s="27">
        <f>'[26]เย็น '!I37+'[26]เช้า '!I37+[26]บ่าย!I37</f>
        <v>0</v>
      </c>
      <c r="J37" s="27">
        <f t="shared" si="0"/>
        <v>0</v>
      </c>
      <c r="K37" s="27">
        <f>'[26]เย็น '!J37+'[26]เช้า '!J37+[26]บ่าย!J37</f>
        <v>0</v>
      </c>
      <c r="L37" s="27">
        <f>'[26]เย็น '!K37+'[26]เช้า '!K37+[26]บ่าย!K37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customHeight="1" x14ac:dyDescent="0.25">
      <c r="B38" s="21">
        <v>1004055</v>
      </c>
      <c r="C38" s="26" t="s">
        <v>109</v>
      </c>
      <c r="D38" s="27">
        <f>'[26]เย็น '!D38+'[26]เช้า '!D38+[26]บ่าย!D38</f>
        <v>0</v>
      </c>
      <c r="E38" s="27">
        <f>'[26]เย็น '!E38+'[26]เช้า '!E38+[26]บ่าย!E38</f>
        <v>0</v>
      </c>
      <c r="F38" s="27">
        <f>'[26]เย็น '!F38+'[26]เช้า '!F38+[26]บ่าย!F38</f>
        <v>0</v>
      </c>
      <c r="G38" s="27">
        <f>'[26]เย็น '!G38+'[26]เช้า '!G38+[26]บ่าย!G38</f>
        <v>0</v>
      </c>
      <c r="H38" s="27">
        <f>'[26]เย็น '!H38+'[26]เช้า '!H38+[26]บ่าย!H38</f>
        <v>0</v>
      </c>
      <c r="I38" s="27">
        <f>'[26]เย็น '!I38+'[26]เช้า '!I38+[26]บ่าย!I38</f>
        <v>0</v>
      </c>
      <c r="J38" s="27">
        <f t="shared" si="0"/>
        <v>0</v>
      </c>
      <c r="K38" s="27">
        <f>'[26]เย็น '!J38+'[26]เช้า '!J38+[26]บ่าย!J38</f>
        <v>0</v>
      </c>
      <c r="L38" s="27">
        <f>'[26]เย็น '!K38+'[26]เช้า '!K38+[26]บ่าย!K38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customHeight="1" x14ac:dyDescent="0.25">
      <c r="B39" s="21">
        <v>1004055</v>
      </c>
      <c r="C39" s="26" t="s">
        <v>110</v>
      </c>
      <c r="D39" s="27">
        <f>'[26]เย็น '!D39+'[26]เช้า '!D39+[26]บ่าย!D39</f>
        <v>0</v>
      </c>
      <c r="E39" s="27">
        <f>'[26]เย็น '!E39+'[26]เช้า '!E39+[26]บ่าย!E39</f>
        <v>0</v>
      </c>
      <c r="F39" s="27">
        <f>'[26]เย็น '!F39+'[26]เช้า '!F39+[26]บ่าย!F39</f>
        <v>0</v>
      </c>
      <c r="G39" s="27">
        <f>'[26]เย็น '!G39+'[26]เช้า '!G39+[26]บ่าย!G39</f>
        <v>0</v>
      </c>
      <c r="H39" s="27">
        <f>'[26]เย็น '!H39+'[26]เช้า '!H39+[26]บ่าย!H39</f>
        <v>0</v>
      </c>
      <c r="I39" s="27">
        <f>'[26]เย็น '!I39+'[26]เช้า '!I39+[26]บ่าย!I39</f>
        <v>0</v>
      </c>
      <c r="J39" s="27">
        <f t="shared" si="0"/>
        <v>0</v>
      </c>
      <c r="K39" s="27">
        <f>'[26]เย็น '!J39+'[26]เช้า '!J39+[26]บ่าย!J39</f>
        <v>0</v>
      </c>
      <c r="L39" s="27">
        <f>'[26]เย็น '!K39+'[26]เช้า '!K39+[26]บ่าย!K39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ht="22.2" customHeight="1" x14ac:dyDescent="0.25">
      <c r="B40" s="21">
        <v>1111057</v>
      </c>
      <c r="C40" s="26" t="s">
        <v>7</v>
      </c>
      <c r="D40" s="27">
        <f>'[26]เย็น '!D40+'[26]เช้า '!D40+[26]บ่าย!D40</f>
        <v>0</v>
      </c>
      <c r="E40" s="27">
        <f>'[26]เย็น '!E40+'[26]เช้า '!E40+[26]บ่าย!E40</f>
        <v>0</v>
      </c>
      <c r="F40" s="27">
        <f>'[26]เย็น '!F40+'[26]เช้า '!F40+[26]บ่าย!F40</f>
        <v>0</v>
      </c>
      <c r="G40" s="27">
        <f>'[26]เย็น '!G40+'[26]เช้า '!G40+[26]บ่าย!G40</f>
        <v>0</v>
      </c>
      <c r="H40" s="27">
        <f>'[26]เย็น '!H40+'[26]เช้า '!H40+[26]บ่าย!H40</f>
        <v>0</v>
      </c>
      <c r="I40" s="27">
        <f>'[26]เย็น '!I40+'[26]เช้า '!I40+[26]บ่าย!I40</f>
        <v>0</v>
      </c>
      <c r="J40" s="27">
        <f t="shared" si="0"/>
        <v>0</v>
      </c>
      <c r="K40" s="27">
        <f>'[26]เย็น '!J40+'[26]เช้า '!J40+[26]บ่าย!J40</f>
        <v>0</v>
      </c>
      <c r="L40" s="27">
        <f>'[26]เย็น '!K40+'[26]เช้า '!K40+[26]บ่าย!K40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ht="22.2" customHeight="1" x14ac:dyDescent="0.25">
      <c r="B41" s="21">
        <v>1111058</v>
      </c>
      <c r="C41" s="26" t="s">
        <v>8</v>
      </c>
      <c r="D41" s="27">
        <f>'[26]เย็น '!D41+'[26]เช้า '!D41+[26]บ่าย!D41</f>
        <v>0</v>
      </c>
      <c r="E41" s="27">
        <f>'[26]เย็น '!E41+'[26]เช้า '!E41+[26]บ่าย!E41</f>
        <v>0</v>
      </c>
      <c r="F41" s="27">
        <f>'[26]เย็น '!F41+'[26]เช้า '!F41+[26]บ่าย!F41</f>
        <v>0</v>
      </c>
      <c r="G41" s="27">
        <f>'[26]เย็น '!G41+'[26]เช้า '!G41+[26]บ่าย!G41</f>
        <v>0</v>
      </c>
      <c r="H41" s="27">
        <f>'[26]เย็น '!H41+'[26]เช้า '!H41+[26]บ่าย!H41</f>
        <v>0</v>
      </c>
      <c r="I41" s="27">
        <f>'[26]เย็น '!I41+'[26]เช้า '!I41+[26]บ่าย!I41</f>
        <v>0</v>
      </c>
      <c r="J41" s="27">
        <f t="shared" si="0"/>
        <v>0</v>
      </c>
      <c r="K41" s="27">
        <f>'[26]เย็น '!J41+'[26]เช้า '!J41+[26]บ่าย!J41</f>
        <v>0</v>
      </c>
      <c r="L41" s="27">
        <f>'[26]เย็น '!K41+'[26]เช้า '!K41+[26]บ่าย!K41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ht="22.2" customHeight="1" x14ac:dyDescent="0.25">
      <c r="B42" s="21">
        <v>1111059</v>
      </c>
      <c r="C42" s="26" t="s">
        <v>9</v>
      </c>
      <c r="D42" s="27">
        <f>'[26]เย็น '!D42+'[26]เช้า '!D42+[26]บ่าย!D42</f>
        <v>0</v>
      </c>
      <c r="E42" s="27">
        <f>'[26]เย็น '!E42+'[26]เช้า '!E42+[26]บ่าย!E42</f>
        <v>0</v>
      </c>
      <c r="F42" s="27">
        <f>'[26]เย็น '!F42+'[26]เช้า '!F42+[26]บ่าย!F42</f>
        <v>0</v>
      </c>
      <c r="G42" s="27">
        <f>'[26]เย็น '!G42+'[26]เช้า '!G42+[26]บ่าย!G42</f>
        <v>0</v>
      </c>
      <c r="H42" s="27">
        <f>'[26]เย็น '!H42+'[26]เช้า '!H42+[26]บ่าย!H42</f>
        <v>0</v>
      </c>
      <c r="I42" s="27">
        <f>'[26]เย็น '!I42+'[26]เช้า '!I42+[26]บ่าย!I42</f>
        <v>0</v>
      </c>
      <c r="J42" s="27">
        <f t="shared" si="0"/>
        <v>0</v>
      </c>
      <c r="K42" s="27">
        <f>'[26]เย็น '!J42+'[26]เช้า '!J42+[26]บ่าย!J42</f>
        <v>0</v>
      </c>
      <c r="L42" s="27">
        <f>'[26]เย็น '!K42+'[26]เช้า '!K42+[26]บ่าย!K42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ht="22.2" customHeight="1" x14ac:dyDescent="0.25">
      <c r="B43" s="21">
        <v>1111060</v>
      </c>
      <c r="C43" s="26" t="s">
        <v>10</v>
      </c>
      <c r="D43" s="27">
        <f>'[26]เย็น '!D43+'[26]เช้า '!D43+[26]บ่าย!D43</f>
        <v>0</v>
      </c>
      <c r="E43" s="27">
        <f>'[26]เย็น '!E43+'[26]เช้า '!E43+[26]บ่าย!E43</f>
        <v>0</v>
      </c>
      <c r="F43" s="27">
        <f>'[26]เย็น '!F43+'[26]เช้า '!F43+[26]บ่าย!F43</f>
        <v>0</v>
      </c>
      <c r="G43" s="27">
        <f>'[26]เย็น '!G43+'[26]เช้า '!G43+[26]บ่าย!G43</f>
        <v>0</v>
      </c>
      <c r="H43" s="27">
        <f>'[26]เย็น '!H43+'[26]เช้า '!H43+[26]บ่าย!H43</f>
        <v>0</v>
      </c>
      <c r="I43" s="27">
        <f>'[26]เย็น '!I43+'[26]เช้า '!I43+[26]บ่าย!I43</f>
        <v>0</v>
      </c>
      <c r="J43" s="27">
        <f t="shared" si="0"/>
        <v>0</v>
      </c>
      <c r="K43" s="27">
        <f>'[26]เย็น '!J43+'[26]เช้า '!J43+[26]บ่าย!J43</f>
        <v>0</v>
      </c>
      <c r="L43" s="27">
        <f>'[26]เย็น '!K43+'[26]เช้า '!K43+[26]บ่าย!K43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ht="22.2" customHeight="1" x14ac:dyDescent="0.25">
      <c r="B44" s="21">
        <v>1111061</v>
      </c>
      <c r="C44" s="26" t="s">
        <v>11</v>
      </c>
      <c r="D44" s="27">
        <f>'[26]เย็น '!D44+'[26]เช้า '!D44+[26]บ่าย!D44</f>
        <v>0</v>
      </c>
      <c r="E44" s="27">
        <f>'[26]เย็น '!E44+'[26]เช้า '!E44+[26]บ่าย!E44</f>
        <v>0</v>
      </c>
      <c r="F44" s="27">
        <f>'[26]เย็น '!F44+'[26]เช้า '!F44+[26]บ่าย!F44</f>
        <v>0</v>
      </c>
      <c r="G44" s="27">
        <f>'[26]เย็น '!G44+'[26]เช้า '!G44+[26]บ่าย!G44</f>
        <v>0</v>
      </c>
      <c r="H44" s="27">
        <f>'[26]เย็น '!H44+'[26]เช้า '!H44+[26]บ่าย!H44</f>
        <v>0</v>
      </c>
      <c r="I44" s="27">
        <f>'[26]เย็น '!I44+'[26]เช้า '!I44+[26]บ่าย!I44</f>
        <v>0</v>
      </c>
      <c r="J44" s="27">
        <f t="shared" si="0"/>
        <v>0</v>
      </c>
      <c r="K44" s="27">
        <f>'[26]เย็น '!J44+'[26]เช้า '!J44+[26]บ่าย!J44</f>
        <v>0</v>
      </c>
      <c r="L44" s="27">
        <f>'[26]เย็น '!K44+'[26]เช้า '!K44+[26]บ่าย!K44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ht="22.2" customHeight="1" x14ac:dyDescent="0.25">
      <c r="B45" s="21">
        <v>1111062</v>
      </c>
      <c r="C45" s="26" t="s">
        <v>12</v>
      </c>
      <c r="D45" s="27">
        <f>'[26]เย็น '!D45+'[26]เช้า '!D45+[26]บ่าย!D45</f>
        <v>0</v>
      </c>
      <c r="E45" s="27">
        <f>'[26]เย็น '!E45+'[26]เช้า '!E45+[26]บ่าย!E45</f>
        <v>0</v>
      </c>
      <c r="F45" s="27">
        <f>'[26]เย็น '!F45+'[26]เช้า '!F45+[26]บ่าย!F45</f>
        <v>0</v>
      </c>
      <c r="G45" s="27">
        <f>'[26]เย็น '!G45+'[26]เช้า '!G45+[26]บ่าย!G45</f>
        <v>0</v>
      </c>
      <c r="H45" s="27">
        <f>'[26]เย็น '!H45+'[26]เช้า '!H45+[26]บ่าย!H45</f>
        <v>0</v>
      </c>
      <c r="I45" s="27">
        <f>'[26]เย็น '!I45+'[26]เช้า '!I45+[26]บ่าย!I45</f>
        <v>0</v>
      </c>
      <c r="J45" s="27">
        <f t="shared" si="0"/>
        <v>0</v>
      </c>
      <c r="K45" s="27">
        <f>'[26]เย็น '!J45+'[26]เช้า '!J45+[26]บ่าย!J45</f>
        <v>0</v>
      </c>
      <c r="L45" s="27">
        <f>'[26]เย็น '!K45+'[26]เช้า '!K45+[26]บ่าย!K45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ht="22.2" customHeight="1" x14ac:dyDescent="0.25">
      <c r="B46" s="21">
        <v>1111063</v>
      </c>
      <c r="C46" s="26" t="s">
        <v>13</v>
      </c>
      <c r="D46" s="27">
        <f>'[26]เย็น '!D46+'[26]เช้า '!D46+[26]บ่าย!D46</f>
        <v>0</v>
      </c>
      <c r="E46" s="27">
        <f>'[26]เย็น '!E46+'[26]เช้า '!E46+[26]บ่าย!E46</f>
        <v>0</v>
      </c>
      <c r="F46" s="27">
        <f>'[26]เย็น '!F46+'[26]เช้า '!F46+[26]บ่าย!F46</f>
        <v>0</v>
      </c>
      <c r="G46" s="27">
        <f>'[26]เย็น '!G46+'[26]เช้า '!G46+[26]บ่าย!G46</f>
        <v>0</v>
      </c>
      <c r="H46" s="27">
        <f>'[26]เย็น '!H46+'[26]เช้า '!H46+[26]บ่าย!H46</f>
        <v>0</v>
      </c>
      <c r="I46" s="27">
        <f>'[26]เย็น '!I46+'[26]เช้า '!I46+[26]บ่าย!I46</f>
        <v>0</v>
      </c>
      <c r="J46" s="27">
        <f t="shared" si="0"/>
        <v>0</v>
      </c>
      <c r="K46" s="27">
        <f>'[26]เย็น '!J46+'[26]เช้า '!J46+[26]บ่าย!J46</f>
        <v>0</v>
      </c>
      <c r="L46" s="27">
        <f>'[26]เย็น '!K46+'[26]เช้า '!K46+[26]บ่าย!K46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ht="22.2" customHeight="1" x14ac:dyDescent="0.25">
      <c r="B47" s="21">
        <v>1111064</v>
      </c>
      <c r="C47" s="26" t="s">
        <v>14</v>
      </c>
      <c r="D47" s="27">
        <f>'[26]เย็น '!D47+'[26]เช้า '!D47+[26]บ่าย!D47</f>
        <v>0</v>
      </c>
      <c r="E47" s="27">
        <f>'[26]เย็น '!E47+'[26]เช้า '!E47+[26]บ่าย!E47</f>
        <v>0</v>
      </c>
      <c r="F47" s="27">
        <f>'[26]เย็น '!F47+'[26]เช้า '!F47+[26]บ่าย!F47</f>
        <v>0</v>
      </c>
      <c r="G47" s="27">
        <f>'[26]เย็น '!G47+'[26]เช้า '!G47+[26]บ่าย!G47</f>
        <v>0</v>
      </c>
      <c r="H47" s="27">
        <f>'[26]เย็น '!H47+'[26]เช้า '!H47+[26]บ่าย!H47</f>
        <v>0</v>
      </c>
      <c r="I47" s="27">
        <f>'[26]เย็น '!I47+'[26]เช้า '!I47+[26]บ่าย!I47</f>
        <v>0</v>
      </c>
      <c r="J47" s="27">
        <f t="shared" si="0"/>
        <v>0</v>
      </c>
      <c r="K47" s="27">
        <f>'[26]เย็น '!J47+'[26]เช้า '!J47+[26]บ่าย!J47</f>
        <v>0</v>
      </c>
      <c r="L47" s="27">
        <f>'[26]เย็น '!K47+'[26]เช้า '!K47+[26]บ่าย!K47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ht="22.2" customHeight="1" x14ac:dyDescent="0.25">
      <c r="B48" s="21">
        <v>1111065</v>
      </c>
      <c r="C48" s="26" t="s">
        <v>15</v>
      </c>
      <c r="D48" s="27">
        <f>'[26]เย็น '!D48+'[26]เช้า '!D48+[26]บ่าย!D48</f>
        <v>0</v>
      </c>
      <c r="E48" s="27">
        <f>'[26]เย็น '!E48+'[26]เช้า '!E48+[26]บ่าย!E48</f>
        <v>0</v>
      </c>
      <c r="F48" s="27">
        <f>'[26]เย็น '!F48+'[26]เช้า '!F48+[26]บ่าย!F48</f>
        <v>0</v>
      </c>
      <c r="G48" s="27">
        <f>'[26]เย็น '!G48+'[26]เช้า '!G48+[26]บ่าย!G48</f>
        <v>0</v>
      </c>
      <c r="H48" s="27">
        <f>'[26]เย็น '!H48+'[26]เช้า '!H48+[26]บ่าย!H48</f>
        <v>0</v>
      </c>
      <c r="I48" s="27">
        <f>'[26]เย็น '!I48+'[26]เช้า '!I48+[26]บ่าย!I48</f>
        <v>0</v>
      </c>
      <c r="J48" s="27">
        <f t="shared" si="0"/>
        <v>0</v>
      </c>
      <c r="K48" s="27">
        <f>'[26]เย็น '!J48+'[26]เช้า '!J48+[26]บ่าย!J48</f>
        <v>0</v>
      </c>
      <c r="L48" s="27">
        <f>'[26]เย็น '!K48+'[26]เช้า '!K48+[26]บ่าย!K48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ht="22.2" customHeight="1" x14ac:dyDescent="0.25">
      <c r="B49" s="21">
        <v>1111066</v>
      </c>
      <c r="C49" s="26" t="s">
        <v>16</v>
      </c>
      <c r="D49" s="27">
        <f>'[26]เย็น '!D49+'[26]เช้า '!D49+[26]บ่าย!D49</f>
        <v>0</v>
      </c>
      <c r="E49" s="27">
        <f>'[26]เย็น '!E49+'[26]เช้า '!E49+[26]บ่าย!E49</f>
        <v>0</v>
      </c>
      <c r="F49" s="27">
        <f>'[26]เย็น '!F49+'[26]เช้า '!F49+[26]บ่าย!F49</f>
        <v>0</v>
      </c>
      <c r="G49" s="27">
        <f>'[26]เย็น '!G49+'[26]เช้า '!G49+[26]บ่าย!G49</f>
        <v>0</v>
      </c>
      <c r="H49" s="27">
        <f>'[26]เย็น '!H49+'[26]เช้า '!H49+[26]บ่าย!H49</f>
        <v>0</v>
      </c>
      <c r="I49" s="27">
        <f>'[26]เย็น '!I49+'[26]เช้า '!I49+[26]บ่าย!I49</f>
        <v>0</v>
      </c>
      <c r="J49" s="27">
        <f t="shared" si="0"/>
        <v>0</v>
      </c>
      <c r="K49" s="27">
        <f>'[26]เย็น '!J49+'[26]เช้า '!J49+[26]บ่าย!J49</f>
        <v>0</v>
      </c>
      <c r="L49" s="27">
        <f>'[26]เย็น '!K49+'[26]เช้า '!K49+[26]บ่าย!K49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ht="22.2" customHeight="1" x14ac:dyDescent="0.25">
      <c r="B50" s="21">
        <v>1111067</v>
      </c>
      <c r="C50" s="26" t="s">
        <v>17</v>
      </c>
      <c r="D50" s="27">
        <f>'[26]เย็น '!D50+'[26]เช้า '!D50+[26]บ่าย!D50</f>
        <v>0</v>
      </c>
      <c r="E50" s="27">
        <f>'[26]เย็น '!E50+'[26]เช้า '!E50+[26]บ่าย!E50</f>
        <v>0</v>
      </c>
      <c r="F50" s="27">
        <f>'[26]เย็น '!F50+'[26]เช้า '!F50+[26]บ่าย!F50</f>
        <v>0</v>
      </c>
      <c r="G50" s="27">
        <f>'[26]เย็น '!G50+'[26]เช้า '!G50+[26]บ่าย!G50</f>
        <v>0</v>
      </c>
      <c r="H50" s="27">
        <f>'[26]เย็น '!H50+'[26]เช้า '!H50+[26]บ่าย!H50</f>
        <v>0</v>
      </c>
      <c r="I50" s="27">
        <f>'[26]เย็น '!I50+'[26]เช้า '!I50+[26]บ่าย!I50</f>
        <v>0</v>
      </c>
      <c r="J50" s="27">
        <f t="shared" si="0"/>
        <v>0</v>
      </c>
      <c r="K50" s="27">
        <f>'[26]เย็น '!J50+'[26]เช้า '!J50+[26]บ่าย!J50</f>
        <v>0</v>
      </c>
      <c r="L50" s="27">
        <f>'[26]เย็น '!K50+'[26]เช้า '!K50+[26]บ่าย!K50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ht="22.2" customHeight="1" x14ac:dyDescent="0.25">
      <c r="B51" s="21">
        <v>1111068</v>
      </c>
      <c r="C51" s="26" t="s">
        <v>18</v>
      </c>
      <c r="D51" s="27">
        <f>'[26]เย็น '!D51+'[26]เช้า '!D51+[26]บ่าย!D51</f>
        <v>0</v>
      </c>
      <c r="E51" s="27">
        <f>'[26]เย็น '!E51+'[26]เช้า '!E51+[26]บ่าย!E51</f>
        <v>0</v>
      </c>
      <c r="F51" s="27">
        <f>'[26]เย็น '!F51+'[26]เช้า '!F51+[26]บ่าย!F51</f>
        <v>0</v>
      </c>
      <c r="G51" s="27">
        <f>'[26]เย็น '!G51+'[26]เช้า '!G51+[26]บ่าย!G51</f>
        <v>0</v>
      </c>
      <c r="H51" s="27">
        <f>'[26]เย็น '!H51+'[26]เช้า '!H51+[26]บ่าย!H51</f>
        <v>0</v>
      </c>
      <c r="I51" s="27">
        <f>'[26]เย็น '!I51+'[26]เช้า '!I51+[26]บ่าย!I51</f>
        <v>0</v>
      </c>
      <c r="J51" s="27">
        <f t="shared" si="0"/>
        <v>0</v>
      </c>
      <c r="K51" s="27">
        <f>'[26]เย็น '!J51+'[26]เช้า '!J51+[26]บ่าย!J51</f>
        <v>0</v>
      </c>
      <c r="L51" s="27">
        <f>'[26]เย็น '!K51+'[26]เช้า '!K51+[26]บ่าย!K51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ht="22.2" customHeight="1" x14ac:dyDescent="0.35">
      <c r="B52" s="21">
        <v>1111069</v>
      </c>
      <c r="C52" s="26" t="s">
        <v>19</v>
      </c>
      <c r="D52" s="27">
        <f>'[26]เย็น '!D52+'[26]เช้า '!D52+[26]บ่าย!D52</f>
        <v>0</v>
      </c>
      <c r="E52" s="27">
        <f>'[26]เย็น '!E52+'[26]เช้า '!E52+[26]บ่าย!E52</f>
        <v>0</v>
      </c>
      <c r="F52" s="27">
        <f>'[26]เย็น '!F52+'[26]เช้า '!F52+[26]บ่าย!F52</f>
        <v>0</v>
      </c>
      <c r="G52" s="27">
        <f>'[26]เย็น '!G52+'[26]เช้า '!G52+[26]บ่าย!G52</f>
        <v>0</v>
      </c>
      <c r="H52" s="27">
        <f>'[26]เย็น '!H52+'[26]เช้า '!H52+[26]บ่าย!H52</f>
        <v>0</v>
      </c>
      <c r="I52" s="27">
        <f>'[26]เย็น '!I52+'[26]เช้า '!I52+[26]บ่าย!I52</f>
        <v>0</v>
      </c>
      <c r="J52" s="27">
        <f t="shared" si="0"/>
        <v>0</v>
      </c>
      <c r="K52" s="27">
        <f>'[26]เย็น '!J52+'[26]เช้า '!J52+[26]บ่าย!J52</f>
        <v>0</v>
      </c>
      <c r="L52" s="27">
        <f>'[26]เย็น '!K52+'[26]เช้า '!K52+[26]บ่าย!K52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ht="22.2" customHeight="1" x14ac:dyDescent="0.25">
      <c r="B53" s="21">
        <v>1111070</v>
      </c>
      <c r="C53" s="26" t="s">
        <v>20</v>
      </c>
      <c r="D53" s="27">
        <f>'[26]เย็น '!D53+'[26]เช้า '!D53+[26]บ่าย!D53</f>
        <v>0</v>
      </c>
      <c r="E53" s="27">
        <f>'[26]เย็น '!E53+'[26]เช้า '!E53+[26]บ่าย!E53</f>
        <v>0</v>
      </c>
      <c r="F53" s="27">
        <f>'[26]เย็น '!F53+'[26]เช้า '!F53+[26]บ่าย!F53</f>
        <v>0</v>
      </c>
      <c r="G53" s="27">
        <f>'[26]เย็น '!G53+'[26]เช้า '!G53+[26]บ่าย!G53</f>
        <v>0</v>
      </c>
      <c r="H53" s="27">
        <f>'[26]เย็น '!H53+'[26]เช้า '!H53+[26]บ่าย!H53</f>
        <v>0</v>
      </c>
      <c r="I53" s="27">
        <f>'[26]เย็น '!I53+'[26]เช้า '!I53+[26]บ่าย!I53</f>
        <v>0</v>
      </c>
      <c r="J53" s="27">
        <f t="shared" si="0"/>
        <v>0</v>
      </c>
      <c r="K53" s="27">
        <f>'[26]เย็น '!J53+'[26]เช้า '!J53+[26]บ่าย!J53</f>
        <v>0</v>
      </c>
      <c r="L53" s="27">
        <f>'[26]เย็น '!K53+'[26]เช้า '!K53+[26]บ่าย!K53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ht="22.2" customHeight="1" x14ac:dyDescent="0.25">
      <c r="B54" s="21">
        <v>1111071</v>
      </c>
      <c r="C54" s="26" t="s">
        <v>21</v>
      </c>
      <c r="D54" s="27">
        <f>'[26]เย็น '!D54+'[26]เช้า '!D54+[26]บ่าย!D54</f>
        <v>0</v>
      </c>
      <c r="E54" s="27">
        <f>'[26]เย็น '!E54+'[26]เช้า '!E54+[26]บ่าย!E54</f>
        <v>0</v>
      </c>
      <c r="F54" s="27">
        <f>'[26]เย็น '!F54+'[26]เช้า '!F54+[26]บ่าย!F54</f>
        <v>0</v>
      </c>
      <c r="G54" s="27">
        <f>'[26]เย็น '!G54+'[26]เช้า '!G54+[26]บ่าย!G54</f>
        <v>0</v>
      </c>
      <c r="H54" s="27">
        <f>'[26]เย็น '!H54+'[26]เช้า '!H54+[26]บ่าย!H54</f>
        <v>0</v>
      </c>
      <c r="I54" s="27">
        <f>'[26]เย็น '!I54+'[26]เช้า '!I54+[26]บ่าย!I54</f>
        <v>0</v>
      </c>
      <c r="J54" s="27">
        <f t="shared" si="0"/>
        <v>0</v>
      </c>
      <c r="K54" s="27">
        <f>'[26]เย็น '!J54+'[26]เช้า '!J54+[26]บ่าย!J54</f>
        <v>0</v>
      </c>
      <c r="L54" s="27">
        <f>'[26]เย็น '!K54+'[26]เช้า '!K54+[26]บ่าย!K54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customHeight="1" x14ac:dyDescent="0.25">
      <c r="B55" s="21">
        <v>1111001</v>
      </c>
      <c r="C55" s="26" t="s">
        <v>22</v>
      </c>
      <c r="D55" s="27">
        <f>'[26]เย็น '!D55+'[26]เช้า '!D55+[26]บ่าย!D55</f>
        <v>0</v>
      </c>
      <c r="E55" s="27">
        <f>'[26]เย็น '!E55+'[26]เช้า '!E55+[26]บ่าย!E55</f>
        <v>0</v>
      </c>
      <c r="F55" s="27">
        <f>'[26]เย็น '!F55+'[26]เช้า '!F55+[26]บ่าย!F55</f>
        <v>0</v>
      </c>
      <c r="G55" s="27">
        <f>'[26]เย็น '!G55+'[26]เช้า '!G55+[26]บ่าย!G55</f>
        <v>0</v>
      </c>
      <c r="H55" s="27">
        <f>'[26]เย็น '!H55+'[26]เช้า '!H55+[26]บ่าย!H55</f>
        <v>0</v>
      </c>
      <c r="I55" s="27">
        <f>'[26]เย็น '!I55+'[26]เช้า '!I55+[26]บ่าย!I55</f>
        <v>0</v>
      </c>
      <c r="J55" s="27">
        <f t="shared" si="0"/>
        <v>0</v>
      </c>
      <c r="K55" s="27">
        <f>'[26]เย็น '!J55+'[26]เช้า '!J55+[26]บ่าย!J55</f>
        <v>0</v>
      </c>
      <c r="L55" s="27">
        <f>'[26]เย็น '!K55+'[26]เช้า '!K55+[26]บ่าย!K55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ht="22.2" customHeight="1" x14ac:dyDescent="0.25">
      <c r="B56" s="21">
        <v>1111074</v>
      </c>
      <c r="C56" s="26" t="s">
        <v>23</v>
      </c>
      <c r="D56" s="27">
        <f>'[26]เย็น '!D56+'[26]เช้า '!D56+[26]บ่าย!D56</f>
        <v>0</v>
      </c>
      <c r="E56" s="27">
        <f>'[26]เย็น '!E56+'[26]เช้า '!E56+[26]บ่าย!E56</f>
        <v>2</v>
      </c>
      <c r="F56" s="27">
        <f>'[26]เย็น '!F56+'[26]เช้า '!F56+[26]บ่าย!F56</f>
        <v>0</v>
      </c>
      <c r="G56" s="27">
        <f>'[26]เย็น '!G56+'[26]เช้า '!G56+[26]บ่าย!G56</f>
        <v>0</v>
      </c>
      <c r="H56" s="27">
        <f>'[26]เย็น '!H56+'[26]เช้า '!H56+[26]บ่าย!H56</f>
        <v>0</v>
      </c>
      <c r="I56" s="27">
        <f>'[26]เย็น '!I56+'[26]เช้า '!I56+[26]บ่าย!I56</f>
        <v>0</v>
      </c>
      <c r="J56" s="27">
        <f t="shared" si="0"/>
        <v>0</v>
      </c>
      <c r="K56" s="27">
        <f>'[26]เย็น '!J56+'[26]เช้า '!J56+[26]บ่าย!J56</f>
        <v>0</v>
      </c>
      <c r="L56" s="27">
        <f>'[26]เย็น '!K56+'[26]เช้า '!K56+[26]บ่าย!K56</f>
        <v>0</v>
      </c>
      <c r="M56" s="28">
        <f t="shared" si="1"/>
        <v>2</v>
      </c>
      <c r="N56" s="21"/>
      <c r="O56" s="21"/>
      <c r="P56" s="21"/>
      <c r="Q56" s="21"/>
      <c r="R56" s="29">
        <f t="shared" si="2"/>
        <v>-2</v>
      </c>
    </row>
    <row r="57" spans="2:21" ht="22.2" customHeight="1" x14ac:dyDescent="0.25">
      <c r="B57" s="21">
        <v>1111075</v>
      </c>
      <c r="C57" s="26" t="s">
        <v>24</v>
      </c>
      <c r="D57" s="27">
        <f>'[26]เย็น '!D57+'[26]เช้า '!D57+[26]บ่าย!D57</f>
        <v>0</v>
      </c>
      <c r="E57" s="27">
        <f>'[26]เย็น '!E57+'[26]เช้า '!E57+[26]บ่าย!E57</f>
        <v>2</v>
      </c>
      <c r="F57" s="27">
        <f>'[26]เย็น '!F57+'[26]เช้า '!F57+[26]บ่าย!F57</f>
        <v>0</v>
      </c>
      <c r="G57" s="27">
        <f>'[26]เย็น '!G57+'[26]เช้า '!G57+[26]บ่าย!G57</f>
        <v>0</v>
      </c>
      <c r="H57" s="27">
        <f>'[26]เย็น '!H57+'[26]เช้า '!H57+[26]บ่าย!H57</f>
        <v>0</v>
      </c>
      <c r="I57" s="27">
        <f>'[26]เย็น '!I57+'[26]เช้า '!I57+[26]บ่าย!I57</f>
        <v>0</v>
      </c>
      <c r="J57" s="27">
        <f t="shared" si="0"/>
        <v>0</v>
      </c>
      <c r="K57" s="27">
        <f>'[26]เย็น '!J57+'[26]เช้า '!J57+[26]บ่าย!J57</f>
        <v>0</v>
      </c>
      <c r="L57" s="27">
        <f>'[26]เย็น '!K57+'[26]เช้า '!K57+[26]บ่าย!K57</f>
        <v>0</v>
      </c>
      <c r="M57" s="28">
        <f t="shared" si="1"/>
        <v>2</v>
      </c>
      <c r="N57" s="21"/>
      <c r="O57" s="21"/>
      <c r="P57" s="21"/>
      <c r="Q57" s="21"/>
      <c r="R57" s="29">
        <f t="shared" si="2"/>
        <v>-2</v>
      </c>
    </row>
    <row r="58" spans="2:21" ht="22.2" customHeight="1" x14ac:dyDescent="0.25">
      <c r="B58" s="21">
        <v>1111076</v>
      </c>
      <c r="C58" s="26" t="s">
        <v>25</v>
      </c>
      <c r="D58" s="27">
        <f>'[26]เย็น '!D58+'[26]เช้า '!D58+[26]บ่าย!D58</f>
        <v>0</v>
      </c>
      <c r="E58" s="27">
        <f>'[26]เย็น '!E58+'[26]เช้า '!E58+[26]บ่าย!E58</f>
        <v>2</v>
      </c>
      <c r="F58" s="27">
        <f>'[26]เย็น '!F58+'[26]เช้า '!F58+[26]บ่าย!F58</f>
        <v>0</v>
      </c>
      <c r="G58" s="27">
        <f>'[26]เย็น '!G58+'[26]เช้า '!G58+[26]บ่าย!G58</f>
        <v>0</v>
      </c>
      <c r="H58" s="27">
        <f>'[26]เย็น '!H58+'[26]เช้า '!H58+[26]บ่าย!H58</f>
        <v>0</v>
      </c>
      <c r="I58" s="27">
        <f>'[26]เย็น '!I58+'[26]เช้า '!I58+[26]บ่าย!I58</f>
        <v>0</v>
      </c>
      <c r="J58" s="27">
        <f t="shared" si="0"/>
        <v>0</v>
      </c>
      <c r="K58" s="27">
        <f>'[26]เย็น '!J58+'[26]เช้า '!J58+[26]บ่าย!J58</f>
        <v>0</v>
      </c>
      <c r="L58" s="27">
        <f>'[26]เย็น '!K58+'[26]เช้า '!K58+[26]บ่าย!K58</f>
        <v>0</v>
      </c>
      <c r="M58" s="28">
        <f t="shared" si="1"/>
        <v>2</v>
      </c>
      <c r="N58" s="21"/>
      <c r="O58" s="21"/>
      <c r="P58" s="21"/>
      <c r="Q58" s="21"/>
      <c r="R58" s="29">
        <f t="shared" si="2"/>
        <v>-2</v>
      </c>
    </row>
    <row r="59" spans="2:21" ht="22.2" customHeight="1" x14ac:dyDescent="0.25">
      <c r="B59" s="21">
        <v>1111077</v>
      </c>
      <c r="C59" s="26" t="s">
        <v>26</v>
      </c>
      <c r="D59" s="27">
        <f>'[26]เย็น '!D59+'[26]เช้า '!D59+[26]บ่าย!D59</f>
        <v>0</v>
      </c>
      <c r="E59" s="27">
        <f>'[26]เย็น '!E59+'[26]เช้า '!E59+[26]บ่าย!E59</f>
        <v>2</v>
      </c>
      <c r="F59" s="27">
        <f>'[26]เย็น '!F59+'[26]เช้า '!F59+[26]บ่าย!F59</f>
        <v>0</v>
      </c>
      <c r="G59" s="27">
        <f>'[26]เย็น '!G59+'[26]เช้า '!G59+[26]บ่าย!G59</f>
        <v>0</v>
      </c>
      <c r="H59" s="27">
        <f>'[26]เย็น '!H59+'[26]เช้า '!H59+[26]บ่าย!H59</f>
        <v>0</v>
      </c>
      <c r="I59" s="27">
        <f>'[26]เย็น '!I59+'[26]เช้า '!I59+[26]บ่าย!I59</f>
        <v>0</v>
      </c>
      <c r="J59" s="27">
        <f t="shared" si="0"/>
        <v>0</v>
      </c>
      <c r="K59" s="27">
        <f>'[26]เย็น '!J59+'[26]เช้า '!J59+[26]บ่าย!J59</f>
        <v>0</v>
      </c>
      <c r="L59" s="27">
        <f>'[26]เย็น '!K59+'[26]เช้า '!K59+[26]บ่าย!K59</f>
        <v>0</v>
      </c>
      <c r="M59" s="28">
        <f t="shared" si="1"/>
        <v>2</v>
      </c>
      <c r="N59" s="21"/>
      <c r="O59" s="21"/>
      <c r="P59" s="21"/>
      <c r="Q59" s="21"/>
      <c r="R59" s="29">
        <f t="shared" si="2"/>
        <v>-2</v>
      </c>
    </row>
    <row r="60" spans="2:21" ht="22.2" customHeight="1" x14ac:dyDescent="0.25">
      <c r="B60" s="21">
        <v>1111078</v>
      </c>
      <c r="C60" s="26" t="s">
        <v>65</v>
      </c>
      <c r="D60" s="27">
        <f>'[26]เย็น '!D60+'[26]เช้า '!D60+[26]บ่าย!D60</f>
        <v>0</v>
      </c>
      <c r="E60" s="27">
        <f>'[26]เย็น '!E60+'[26]เช้า '!E60+[26]บ่าย!E60</f>
        <v>0</v>
      </c>
      <c r="F60" s="27">
        <f>'[26]เย็น '!F60+'[26]เช้า '!F60+[26]บ่าย!F60</f>
        <v>0</v>
      </c>
      <c r="G60" s="27">
        <f>'[26]เย็น '!G60+'[26]เช้า '!G60+[26]บ่าย!G60</f>
        <v>0</v>
      </c>
      <c r="H60" s="27">
        <f>'[26]เย็น '!H60+'[26]เช้า '!H60+[26]บ่าย!H60</f>
        <v>0</v>
      </c>
      <c r="I60" s="27">
        <f>'[26]เย็น '!I60+'[26]เช้า '!I60+[26]บ่าย!I60</f>
        <v>0</v>
      </c>
      <c r="J60" s="27">
        <f t="shared" si="0"/>
        <v>0</v>
      </c>
      <c r="K60" s="27">
        <f>'[26]เย็น '!J60+'[26]เช้า '!J60+[26]บ่าย!J60</f>
        <v>0</v>
      </c>
      <c r="L60" s="27">
        <f>'[26]เย็น '!K60+'[26]เช้า '!K60+[26]บ่าย!K60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ht="22.2" customHeight="1" x14ac:dyDescent="0.25">
      <c r="B61" s="21">
        <v>1111079</v>
      </c>
      <c r="C61" s="26" t="s">
        <v>27</v>
      </c>
      <c r="D61" s="27">
        <f>'[26]เย็น '!D61+'[26]เช้า '!D61+[26]บ่าย!D61</f>
        <v>0</v>
      </c>
      <c r="E61" s="27">
        <f>'[26]เย็น '!E61+'[26]เช้า '!E61+[26]บ่าย!E61</f>
        <v>0</v>
      </c>
      <c r="F61" s="27">
        <f>'[26]เย็น '!F61+'[26]เช้า '!F61+[26]บ่าย!F61</f>
        <v>0</v>
      </c>
      <c r="G61" s="27">
        <f>'[26]เย็น '!G61+'[26]เช้า '!G61+[26]บ่าย!G61</f>
        <v>0</v>
      </c>
      <c r="H61" s="27">
        <f>'[26]เย็น '!H61+'[26]เช้า '!H61+[26]บ่าย!H61</f>
        <v>0</v>
      </c>
      <c r="I61" s="27">
        <f>'[26]เย็น '!I61+'[26]เช้า '!I61+[26]บ่าย!I61</f>
        <v>0</v>
      </c>
      <c r="J61" s="27">
        <f t="shared" si="0"/>
        <v>0</v>
      </c>
      <c r="K61" s="27">
        <f>'[26]เย็น '!J61+'[26]เช้า '!J61+[26]บ่าย!J61</f>
        <v>0</v>
      </c>
      <c r="L61" s="27">
        <f>'[26]เย็น '!K61+'[26]เช้า '!K61+[26]บ่าย!K61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ht="22.2" customHeight="1" x14ac:dyDescent="0.25">
      <c r="B62" s="21">
        <v>1111080</v>
      </c>
      <c r="C62" s="26" t="s">
        <v>28</v>
      </c>
      <c r="D62" s="27">
        <f>'[26]เย็น '!D62+'[26]เช้า '!D62+[26]บ่าย!D62</f>
        <v>0</v>
      </c>
      <c r="E62" s="27">
        <f>'[26]เย็น '!E62+'[26]เช้า '!E62+[26]บ่าย!E62</f>
        <v>2</v>
      </c>
      <c r="F62" s="27">
        <f>'[26]เย็น '!F62+'[26]เช้า '!F62+[26]บ่าย!F62</f>
        <v>0</v>
      </c>
      <c r="G62" s="27">
        <f>'[26]เย็น '!G62+'[26]เช้า '!G62+[26]บ่าย!G62</f>
        <v>0</v>
      </c>
      <c r="H62" s="27">
        <f>'[26]เย็น '!H62+'[26]เช้า '!H62+[26]บ่าย!H62</f>
        <v>0</v>
      </c>
      <c r="I62" s="27">
        <f>'[26]เย็น '!I62+'[26]เช้า '!I62+[26]บ่าย!I62</f>
        <v>0</v>
      </c>
      <c r="J62" s="27">
        <f t="shared" si="0"/>
        <v>0</v>
      </c>
      <c r="K62" s="27">
        <f>'[26]เย็น '!J62+'[26]เช้า '!J62+[26]บ่าย!J62</f>
        <v>0</v>
      </c>
      <c r="L62" s="27">
        <f>'[26]เย็น '!K62+'[26]เช้า '!K62+[26]บ่าย!K62</f>
        <v>0</v>
      </c>
      <c r="M62" s="28">
        <f t="shared" si="1"/>
        <v>2</v>
      </c>
      <c r="N62" s="21"/>
      <c r="O62" s="21"/>
      <c r="P62" s="21"/>
      <c r="Q62" s="21"/>
      <c r="R62" s="29">
        <f t="shared" si="2"/>
        <v>-2</v>
      </c>
    </row>
    <row r="63" spans="2:21" ht="22.2" customHeight="1" x14ac:dyDescent="0.25">
      <c r="B63" s="21">
        <v>1111081</v>
      </c>
      <c r="C63" s="26" t="s">
        <v>29</v>
      </c>
      <c r="D63" s="27">
        <f>'[26]เย็น '!D63+'[26]เช้า '!D63+[26]บ่าย!D63</f>
        <v>0</v>
      </c>
      <c r="E63" s="27">
        <f>'[26]เย็น '!E63+'[26]เช้า '!E63+[26]บ่าย!E63</f>
        <v>0</v>
      </c>
      <c r="F63" s="27">
        <f>'[26]เย็น '!F63+'[26]เช้า '!F63+[26]บ่าย!F63</f>
        <v>0</v>
      </c>
      <c r="G63" s="27">
        <f>'[26]เย็น '!G63+'[26]เช้า '!G63+[26]บ่าย!G63</f>
        <v>0</v>
      </c>
      <c r="H63" s="27">
        <f>'[26]เย็น '!H63+'[26]เช้า '!H63+[26]บ่าย!H63</f>
        <v>0</v>
      </c>
      <c r="I63" s="27">
        <f>'[26]เย็น '!I63+'[26]เช้า '!I63+[26]บ่าย!I63</f>
        <v>0</v>
      </c>
      <c r="J63" s="27">
        <f t="shared" si="0"/>
        <v>0</v>
      </c>
      <c r="K63" s="27">
        <f>'[26]เย็น '!J63+'[26]เช้า '!J63+[26]บ่าย!J63</f>
        <v>0</v>
      </c>
      <c r="L63" s="27">
        <f>'[26]เย็น '!K63+'[26]เช้า '!K63+[26]บ่าย!K63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ht="22.2" customHeight="1" x14ac:dyDescent="0.25">
      <c r="B64" s="21">
        <v>1111082</v>
      </c>
      <c r="C64" s="26" t="s">
        <v>30</v>
      </c>
      <c r="D64" s="27">
        <f>'[26]เย็น '!D64+'[26]เช้า '!D64+[26]บ่าย!D64</f>
        <v>0</v>
      </c>
      <c r="E64" s="27">
        <f>'[26]เย็น '!E64+'[26]เช้า '!E64+[26]บ่าย!E64</f>
        <v>0</v>
      </c>
      <c r="F64" s="27">
        <f>'[26]เย็น '!F64+'[26]เช้า '!F64+[26]บ่าย!F64</f>
        <v>0</v>
      </c>
      <c r="G64" s="27">
        <f>'[26]เย็น '!G64+'[26]เช้า '!G64+[26]บ่าย!G64</f>
        <v>0</v>
      </c>
      <c r="H64" s="27">
        <f>'[26]เย็น '!H64+'[26]เช้า '!H64+[26]บ่าย!H64</f>
        <v>0</v>
      </c>
      <c r="I64" s="27">
        <f>'[26]เย็น '!I64+'[26]เช้า '!I64+[26]บ่าย!I64</f>
        <v>0</v>
      </c>
      <c r="J64" s="27">
        <f t="shared" si="0"/>
        <v>0</v>
      </c>
      <c r="K64" s="27">
        <f>'[26]เย็น '!J64+'[26]เช้า '!J64+[26]บ่าย!J64</f>
        <v>0</v>
      </c>
      <c r="L64" s="27">
        <f>'[26]เย็น '!K64+'[26]เช้า '!K64+[26]บ่าย!K64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ht="22.2" customHeight="1" x14ac:dyDescent="0.35">
      <c r="B65" s="21">
        <v>1111083</v>
      </c>
      <c r="C65" s="26" t="s">
        <v>31</v>
      </c>
      <c r="D65" s="27">
        <f>'[26]เย็น '!D65+'[26]เช้า '!D65+[26]บ่าย!D65</f>
        <v>0</v>
      </c>
      <c r="E65" s="27">
        <f>'[26]เย็น '!E65+'[26]เช้า '!E65+[26]บ่าย!E65</f>
        <v>0</v>
      </c>
      <c r="F65" s="27">
        <f>'[26]เย็น '!F65+'[26]เช้า '!F65+[26]บ่าย!F65</f>
        <v>0</v>
      </c>
      <c r="G65" s="27">
        <f>'[26]เย็น '!G65+'[26]เช้า '!G65+[26]บ่าย!G65</f>
        <v>0</v>
      </c>
      <c r="H65" s="27">
        <f>'[26]เย็น '!H65+'[26]เช้า '!H65+[26]บ่าย!H65</f>
        <v>0</v>
      </c>
      <c r="I65" s="27">
        <f>'[26]เย็น '!I65+'[26]เช้า '!I65+[26]บ่าย!I65</f>
        <v>0</v>
      </c>
      <c r="J65" s="27">
        <f t="shared" si="0"/>
        <v>0</v>
      </c>
      <c r="K65" s="27">
        <f>'[26]เย็น '!J65+'[26]เช้า '!J65+[26]บ่าย!J65</f>
        <v>0</v>
      </c>
      <c r="L65" s="27">
        <f>'[26]เย็น '!K65+'[26]เช้า '!K65+[26]บ่าย!K65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customHeight="1" x14ac:dyDescent="0.25">
      <c r="B66" s="21">
        <v>1111010</v>
      </c>
      <c r="C66" s="26" t="s">
        <v>111</v>
      </c>
      <c r="D66" s="27">
        <f>[26]บ่าย!D66+'[26]เช้า '!D66+'[26]เย็น '!D66</f>
        <v>0</v>
      </c>
      <c r="E66" s="27">
        <f>[26]บ่าย!E66+'[26]เช้า '!E66+'[26]เย็น '!E66</f>
        <v>0</v>
      </c>
      <c r="F66" s="27">
        <f>[26]บ่าย!F66+'[26]เช้า '!F66+'[26]เย็น '!F66</f>
        <v>0</v>
      </c>
      <c r="G66" s="27">
        <f>[26]บ่าย!G66+'[26]เช้า '!G66+'[26]เย็น '!G66</f>
        <v>0</v>
      </c>
      <c r="H66" s="27">
        <f>[26]บ่าย!H66+'[26]เช้า '!H66+'[26]เย็น '!H66</f>
        <v>0</v>
      </c>
      <c r="I66" s="27">
        <f>[26]บ่าย!I66+'[26]เช้า '!I66+'[26]เย็น '!I66</f>
        <v>0</v>
      </c>
      <c r="J66" s="27">
        <f t="shared" si="0"/>
        <v>0</v>
      </c>
      <c r="K66" s="27">
        <f>[26]บ่าย!J66+'[26]เช้า '!J66+'[26]เย็น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customHeight="1" x14ac:dyDescent="0.25">
      <c r="B67" s="34"/>
      <c r="C67" s="34" t="s">
        <v>69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112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'[26]เย็น '!D69+'[26]เช้า '!D69+[26]บ่าย!D69</f>
        <v>0</v>
      </c>
      <c r="E69" s="27">
        <f>'[26]เย็น '!E69+'[26]เช้า '!E69+[26]บ่าย!E69</f>
        <v>1</v>
      </c>
      <c r="F69" s="27">
        <f>'[26]เย็น '!F69+'[26]เช้า '!F69+[26]บ่าย!F69</f>
        <v>0</v>
      </c>
      <c r="G69" s="27">
        <f>'[26]เย็น '!G69+'[26]เช้า '!G69+[26]บ่าย!G69</f>
        <v>3</v>
      </c>
      <c r="H69" s="27">
        <f>'[26]เย็น '!H69+'[26]เช้า '!H69+[26]บ่าย!H69</f>
        <v>0</v>
      </c>
      <c r="I69" s="27">
        <f>'[26]เย็น '!I69+'[26]เช้า '!I69+[26]บ่าย!I69</f>
        <v>0</v>
      </c>
      <c r="J69" s="27">
        <f t="shared" si="0"/>
        <v>3</v>
      </c>
      <c r="K69" s="27">
        <f>'[26]เย็น '!J69+'[26]เช้า '!J69+[26]บ่าย!J69</f>
        <v>0</v>
      </c>
      <c r="L69" s="27">
        <f>'[26]เย็น '!K69+'[26]เช้า '!K69+[26]บ่าย!K69</f>
        <v>0</v>
      </c>
      <c r="M69" s="28">
        <f t="shared" si="1"/>
        <v>4</v>
      </c>
      <c r="N69" s="21"/>
      <c r="O69" s="21"/>
      <c r="P69" s="21"/>
      <c r="Q69" s="21"/>
      <c r="R69" s="29">
        <f t="shared" ref="R69:R88" si="3">(N69+O69+P69+Q69)-M69</f>
        <v>-4</v>
      </c>
    </row>
    <row r="70" spans="2:21" x14ac:dyDescent="0.25">
      <c r="B70" s="21">
        <v>1111023</v>
      </c>
      <c r="C70" s="37" t="s">
        <v>113</v>
      </c>
      <c r="D70" s="27">
        <f>'[26]เย็น '!D70+'[26]เช้า '!D70+[26]บ่าย!D70</f>
        <v>0</v>
      </c>
      <c r="E70" s="27">
        <f>'[26]เย็น '!E70+'[26]เช้า '!E70+[26]บ่าย!E70</f>
        <v>0</v>
      </c>
      <c r="F70" s="27">
        <f>'[26]เย็น '!F70+'[26]เช้า '!F70+[26]บ่าย!F70</f>
        <v>0</v>
      </c>
      <c r="G70" s="27">
        <f>'[26]เย็น '!G70+'[26]เช้า '!G70+[26]บ่าย!G70</f>
        <v>0</v>
      </c>
      <c r="H70" s="27">
        <f>'[26]เย็น '!H70+'[26]เช้า '!H70+[26]บ่าย!H70</f>
        <v>0</v>
      </c>
      <c r="I70" s="27">
        <f>'[26]เย็น '!I70+'[26]เช้า '!I70+[26]บ่าย!I70</f>
        <v>0</v>
      </c>
      <c r="J70" s="27">
        <f t="shared" si="0"/>
        <v>0</v>
      </c>
      <c r="K70" s="27">
        <f>'[26]เย็น '!J70+'[26]เช้า '!J70+[26]บ่าย!J70</f>
        <v>0</v>
      </c>
      <c r="L70" s="27">
        <f>'[26]เย็น '!K70+'[26]เช้า '!K70+[26]บ่าย!K70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114</v>
      </c>
      <c r="D71" s="27">
        <f>'[26]เย็น '!D71+'[26]เช้า '!D71+[26]บ่าย!D71</f>
        <v>0</v>
      </c>
      <c r="E71" s="27">
        <f>'[26]เย็น '!E71+'[26]เช้า '!E71+[26]บ่าย!E71</f>
        <v>0</v>
      </c>
      <c r="F71" s="27">
        <f>'[26]เย็น '!F71+'[26]เช้า '!F71+[26]บ่าย!F71</f>
        <v>0</v>
      </c>
      <c r="G71" s="27">
        <f>'[26]เย็น '!G71+'[26]เช้า '!G71+[26]บ่าย!G71</f>
        <v>0</v>
      </c>
      <c r="H71" s="27">
        <f>'[26]เย็น '!H71+'[26]เช้า '!H71+[26]บ่าย!H71</f>
        <v>0</v>
      </c>
      <c r="I71" s="27">
        <f>'[26]เย็น '!I71+'[26]เช้า '!I71+[26]บ่าย!I71</f>
        <v>0</v>
      </c>
      <c r="J71" s="27">
        <f t="shared" si="0"/>
        <v>0</v>
      </c>
      <c r="K71" s="27">
        <f>'[26]เย็น '!J71+'[26]เช้า '!J71+[26]บ่าย!J71</f>
        <v>0</v>
      </c>
      <c r="L71" s="27">
        <f>'[26]เย็น '!K71+'[26]เช้า '!K71+[26]บ่าย!K71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115</v>
      </c>
      <c r="D72" s="27">
        <f>'[26]เย็น '!D72+'[26]เช้า '!D72+[26]บ่าย!D72</f>
        <v>0</v>
      </c>
      <c r="E72" s="27">
        <f>'[26]เย็น '!E72+'[26]เช้า '!E72+[26]บ่าย!E72</f>
        <v>0</v>
      </c>
      <c r="F72" s="27">
        <f>'[26]เย็น '!F72+'[26]เช้า '!F72+[26]บ่าย!F72</f>
        <v>0</v>
      </c>
      <c r="G72" s="27">
        <f>'[26]เย็น '!G72+'[26]เช้า '!G72+[26]บ่าย!G72</f>
        <v>0</v>
      </c>
      <c r="H72" s="27">
        <f>'[26]เย็น '!H72+'[26]เช้า '!H72+[26]บ่าย!H72</f>
        <v>0</v>
      </c>
      <c r="I72" s="27">
        <f>'[26]เย็น '!I72+'[26]เช้า '!I72+[26]บ่าย!I72</f>
        <v>0</v>
      </c>
      <c r="J72" s="27">
        <f t="shared" ref="J72:J135" si="4">+G72+H72+I72</f>
        <v>0</v>
      </c>
      <c r="K72" s="27">
        <f>'[26]เย็น '!J72+'[26]เช้า '!J72+[26]บ่าย!J72</f>
        <v>0</v>
      </c>
      <c r="L72" s="27">
        <f>'[26]เย็น '!K72+'[26]เช้า '!K72+[26]บ่าย!K72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116</v>
      </c>
      <c r="D73" s="27">
        <f>'[26]เย็น '!D73+'[26]เช้า '!D73+[26]บ่าย!D73</f>
        <v>0</v>
      </c>
      <c r="E73" s="27">
        <f>'[26]เย็น '!E73+'[26]เช้า '!E73+[26]บ่าย!E73</f>
        <v>0</v>
      </c>
      <c r="F73" s="27">
        <f>'[26]เย็น '!F73+'[26]เช้า '!F73+[26]บ่าย!F73</f>
        <v>0</v>
      </c>
      <c r="G73" s="27">
        <f>'[26]เย็น '!G73+'[26]เช้า '!G73+[26]บ่าย!G73</f>
        <v>0</v>
      </c>
      <c r="H73" s="27">
        <f>'[26]เย็น '!H73+'[26]เช้า '!H73+[26]บ่าย!H73</f>
        <v>0</v>
      </c>
      <c r="I73" s="27">
        <f>'[26]เย็น '!I73+'[26]เช้า '!I73+[26]บ่าย!I73</f>
        <v>0</v>
      </c>
      <c r="J73" s="27">
        <f t="shared" si="4"/>
        <v>0</v>
      </c>
      <c r="K73" s="27">
        <f>'[26]เย็น '!J73+'[26]เช้า '!J73+[26]บ่าย!J73</f>
        <v>0</v>
      </c>
      <c r="L73" s="27">
        <f>'[26]เย็น '!K73+'[26]เช้า '!K73+[26]บ่าย!K73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117</v>
      </c>
      <c r="D74" s="27">
        <f>'[26]เย็น '!D74+'[26]เช้า '!D74+[26]บ่าย!D74</f>
        <v>0</v>
      </c>
      <c r="E74" s="27">
        <f>'[26]เย็น '!E74+'[26]เช้า '!E74+[26]บ่าย!E74</f>
        <v>0</v>
      </c>
      <c r="F74" s="27">
        <f>'[26]เย็น '!F74+'[26]เช้า '!F74+[26]บ่าย!F74</f>
        <v>0</v>
      </c>
      <c r="G74" s="27">
        <f>'[26]เย็น '!G74+'[26]เช้า '!G74+[26]บ่าย!G74</f>
        <v>0</v>
      </c>
      <c r="H74" s="27">
        <f>'[26]เย็น '!H74+'[26]เช้า '!H74+[26]บ่าย!H74</f>
        <v>0</v>
      </c>
      <c r="I74" s="27">
        <f>'[26]เย็น '!I74+'[26]เช้า '!I74+[26]บ่าย!I74</f>
        <v>0</v>
      </c>
      <c r="J74" s="27">
        <f t="shared" si="4"/>
        <v>0</v>
      </c>
      <c r="K74" s="27">
        <f>'[26]เย็น '!J74+'[26]เช้า '!J74+[26]บ่าย!J74</f>
        <v>0</v>
      </c>
      <c r="L74" s="27">
        <f>'[26]เย็น '!K74+'[26]เช้า '!K74+[26]บ่าย!K74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118</v>
      </c>
      <c r="D75" s="27">
        <f>'[26]เย็น '!D75+'[26]เช้า '!D75+[26]บ่าย!D75</f>
        <v>0</v>
      </c>
      <c r="E75" s="27">
        <f>'[26]เย็น '!E75+'[26]เช้า '!E75+[26]บ่าย!E75</f>
        <v>0</v>
      </c>
      <c r="F75" s="27">
        <f>'[26]เย็น '!F75+'[26]เช้า '!F75+[26]บ่าย!F75</f>
        <v>0</v>
      </c>
      <c r="G75" s="27">
        <f>'[26]เย็น '!G75+'[26]เช้า '!G75+[26]บ่าย!G75</f>
        <v>0</v>
      </c>
      <c r="H75" s="27">
        <f>'[26]เย็น '!H75+'[26]เช้า '!H75+[26]บ่าย!H75</f>
        <v>0</v>
      </c>
      <c r="I75" s="27">
        <f>'[26]เย็น '!I75+'[26]เช้า '!I75+[26]บ่าย!I75</f>
        <v>0</v>
      </c>
      <c r="J75" s="27">
        <f t="shared" si="4"/>
        <v>0</v>
      </c>
      <c r="K75" s="27">
        <f>'[26]เย็น '!J75+'[26]เช้า '!J75+[26]บ่าย!J75</f>
        <v>0</v>
      </c>
      <c r="L75" s="27">
        <f>'[26]เย็น '!K75+'[26]เช้า '!K75+[26]บ่าย!K75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119</v>
      </c>
      <c r="D76" s="27">
        <f>'[26]เย็น '!D76+'[26]เช้า '!D76+[26]บ่าย!D76</f>
        <v>0</v>
      </c>
      <c r="E76" s="27">
        <f>'[26]เย็น '!E76+'[26]เช้า '!E76+[26]บ่าย!E76</f>
        <v>0</v>
      </c>
      <c r="F76" s="27">
        <f>'[26]เย็น '!F76+'[26]เช้า '!F76+[26]บ่าย!F76</f>
        <v>0</v>
      </c>
      <c r="G76" s="27">
        <f>'[26]เย็น '!G76+'[26]เช้า '!G76+[26]บ่าย!G76</f>
        <v>0</v>
      </c>
      <c r="H76" s="27">
        <f>'[26]เย็น '!H76+'[26]เช้า '!H76+[26]บ่าย!H76</f>
        <v>0</v>
      </c>
      <c r="I76" s="27">
        <f>'[26]เย็น '!I76+'[26]เช้า '!I76+[26]บ่าย!I76</f>
        <v>0</v>
      </c>
      <c r="J76" s="27">
        <f t="shared" si="4"/>
        <v>0</v>
      </c>
      <c r="K76" s="27">
        <f>'[26]เย็น '!J76+'[26]เช้า '!J76+[26]บ่าย!J76</f>
        <v>0</v>
      </c>
      <c r="L76" s="27">
        <f>'[26]เย็น '!K76+'[26]เช้า '!K76+[26]บ่าย!K76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69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120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121</v>
      </c>
      <c r="D79" s="27">
        <f>'[26]เย็น '!D79+'[26]เช้า '!D79+[26]บ่าย!D79</f>
        <v>0</v>
      </c>
      <c r="E79" s="27">
        <f>'[26]เย็น '!E79+'[26]เช้า '!E79+[26]บ่าย!E79</f>
        <v>0</v>
      </c>
      <c r="F79" s="27">
        <f>'[26]เย็น '!F79+'[26]เช้า '!F79+[26]บ่าย!F79</f>
        <v>0</v>
      </c>
      <c r="G79" s="27">
        <f>'[26]เย็น '!G79+'[26]เช้า '!G79+[26]บ่าย!G79</f>
        <v>0</v>
      </c>
      <c r="H79" s="27">
        <f>'[26]เย็น '!H79+'[26]เช้า '!H79+[26]บ่าย!H79</f>
        <v>0</v>
      </c>
      <c r="I79" s="27">
        <f>'[26]เย็น '!I79+'[26]เช้า '!I79+[26]บ่าย!I79</f>
        <v>0</v>
      </c>
      <c r="J79" s="27">
        <f t="shared" si="4"/>
        <v>0</v>
      </c>
      <c r="K79" s="27">
        <f>'[26]เย็น '!J79+'[26]เช้า '!J79+[26]บ่าย!J79</f>
        <v>0</v>
      </c>
      <c r="L79" s="27">
        <f>'[26]เย็น '!K79+'[26]เช้า '!K79+[26]บ่าย!K79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122</v>
      </c>
      <c r="D80" s="27">
        <f>'[26]เย็น '!D80+'[26]เช้า '!D80+[26]บ่าย!D80</f>
        <v>0</v>
      </c>
      <c r="E80" s="27">
        <f>'[26]เย็น '!E80+'[26]เช้า '!E80+[26]บ่าย!E80</f>
        <v>0</v>
      </c>
      <c r="F80" s="27">
        <f>'[26]เย็น '!F80+'[26]เช้า '!F80+[26]บ่าย!F80</f>
        <v>0</v>
      </c>
      <c r="G80" s="27">
        <f>'[26]เย็น '!G80+'[26]เช้า '!G80+[26]บ่าย!G80</f>
        <v>0</v>
      </c>
      <c r="H80" s="27">
        <f>'[26]เย็น '!H80+'[26]เช้า '!H80+[26]บ่าย!H80</f>
        <v>0</v>
      </c>
      <c r="I80" s="27">
        <f>'[26]เย็น '!I80+'[26]เช้า '!I80+[26]บ่าย!I80</f>
        <v>0</v>
      </c>
      <c r="J80" s="27">
        <f t="shared" si="4"/>
        <v>0</v>
      </c>
      <c r="K80" s="27">
        <f>'[26]เย็น '!J80+'[26]เช้า '!J80+[26]บ่าย!J80</f>
        <v>0</v>
      </c>
      <c r="L80" s="27">
        <f>'[26]เย็น '!K80+'[26]เช้า '!K80+[26]บ่าย!K80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123</v>
      </c>
      <c r="D81" s="27">
        <f>'[26]เย็น '!D81+'[26]เช้า '!D81+[26]บ่าย!D81</f>
        <v>0</v>
      </c>
      <c r="E81" s="27">
        <f>'[26]เย็น '!E81+'[26]เช้า '!E81+[26]บ่าย!E81</f>
        <v>0</v>
      </c>
      <c r="F81" s="27">
        <f>'[26]เย็น '!F81+'[26]เช้า '!F81+[26]บ่าย!F81</f>
        <v>0</v>
      </c>
      <c r="G81" s="27">
        <f>'[26]เย็น '!G81+'[26]เช้า '!G81+[26]บ่าย!G81</f>
        <v>0</v>
      </c>
      <c r="H81" s="27">
        <f>'[26]เย็น '!H81+'[26]เช้า '!H81+[26]บ่าย!H81</f>
        <v>0</v>
      </c>
      <c r="I81" s="27">
        <f>'[26]เย็น '!I81+'[26]เช้า '!I81+[26]บ่าย!I81</f>
        <v>0</v>
      </c>
      <c r="J81" s="27">
        <f t="shared" si="4"/>
        <v>0</v>
      </c>
      <c r="K81" s="27">
        <f>'[26]เย็น '!J81+'[26]เช้า '!J81+[26]บ่าย!J81</f>
        <v>0</v>
      </c>
      <c r="L81" s="27">
        <f>'[26]เย็น '!K81+'[26]เช้า '!K81+[26]บ่าย!K81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124</v>
      </c>
      <c r="D82" s="27">
        <f>'[26]เย็น '!D82+'[26]เช้า '!D82+[26]บ่าย!D82</f>
        <v>0</v>
      </c>
      <c r="E82" s="27">
        <f>'[26]เย็น '!E82+'[26]เช้า '!E82+[26]บ่าย!E82</f>
        <v>0</v>
      </c>
      <c r="F82" s="27">
        <f>'[26]เย็น '!F82+'[26]เช้า '!F82+[26]บ่าย!F82</f>
        <v>0</v>
      </c>
      <c r="G82" s="27">
        <f>'[26]เย็น '!G82+'[26]เช้า '!G82+[26]บ่าย!G82</f>
        <v>0</v>
      </c>
      <c r="H82" s="27">
        <f>'[26]เย็น '!H82+'[26]เช้า '!H82+[26]บ่าย!H82</f>
        <v>0</v>
      </c>
      <c r="I82" s="27">
        <f>'[26]เย็น '!I82+'[26]เช้า '!I82+[26]บ่าย!I82</f>
        <v>0</v>
      </c>
      <c r="J82" s="27">
        <f t="shared" si="4"/>
        <v>0</v>
      </c>
      <c r="K82" s="27">
        <f>'[26]เย็น '!J82+'[26]เช้า '!J82+[26]บ่าย!J82</f>
        <v>0</v>
      </c>
      <c r="L82" s="27">
        <f>'[26]เย็น '!K82+'[26]เช้า '!K82+[26]บ่าย!K82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125</v>
      </c>
      <c r="D83" s="27">
        <f>'[26]เย็น '!D83+'[26]เช้า '!D83+[26]บ่าย!D83</f>
        <v>0</v>
      </c>
      <c r="E83" s="27">
        <f>'[26]เย็น '!E83+'[26]เช้า '!E83+[26]บ่าย!E83</f>
        <v>0</v>
      </c>
      <c r="F83" s="27">
        <f>'[26]เย็น '!F83+'[26]เช้า '!F83+[26]บ่าย!F83</f>
        <v>0</v>
      </c>
      <c r="G83" s="27">
        <f>'[26]เย็น '!G83+'[26]เช้า '!G83+[26]บ่าย!G83</f>
        <v>0</v>
      </c>
      <c r="H83" s="27">
        <f>'[26]เย็น '!H83+'[26]เช้า '!H83+[26]บ่าย!H83</f>
        <v>0</v>
      </c>
      <c r="I83" s="27">
        <f>'[26]เย็น '!I83+'[26]เช้า '!I83+[26]บ่าย!I83</f>
        <v>0</v>
      </c>
      <c r="J83" s="27">
        <f t="shared" si="4"/>
        <v>0</v>
      </c>
      <c r="K83" s="27">
        <f>'[26]เย็น '!J83+'[26]เช้า '!J83+[26]บ่าย!J83</f>
        <v>0</v>
      </c>
      <c r="L83" s="27">
        <f>'[26]เย็น '!K83+'[26]เช้า '!K83+[26]บ่าย!K83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126</v>
      </c>
      <c r="D84" s="27">
        <f>'[26]เย็น '!D84+'[26]เช้า '!D84+[26]บ่าย!D84</f>
        <v>0</v>
      </c>
      <c r="E84" s="27">
        <f>'[26]เย็น '!E84+'[26]เช้า '!E84+[26]บ่าย!E84</f>
        <v>0</v>
      </c>
      <c r="F84" s="27">
        <f>'[26]เย็น '!F84+'[26]เช้า '!F84+[26]บ่าย!F84</f>
        <v>0</v>
      </c>
      <c r="G84" s="27">
        <f>'[26]เย็น '!G84+'[26]เช้า '!G84+[26]บ่าย!G84</f>
        <v>0</v>
      </c>
      <c r="H84" s="27">
        <f>'[26]เย็น '!H84+'[26]เช้า '!H84+[26]บ่าย!H84</f>
        <v>0</v>
      </c>
      <c r="I84" s="27">
        <f>'[26]เย็น '!I84+'[26]เช้า '!I84+[26]บ่าย!I84</f>
        <v>0</v>
      </c>
      <c r="J84" s="27">
        <f t="shared" si="4"/>
        <v>0</v>
      </c>
      <c r="K84" s="27">
        <f>'[26]เย็น '!J84+'[26]เช้า '!J84+[26]บ่าย!J84</f>
        <v>0</v>
      </c>
      <c r="L84" s="27">
        <f>'[26]เย็น '!K84+'[26]เช้า '!K84+[26]บ่าย!K84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127</v>
      </c>
      <c r="D85" s="27">
        <f>'[26]เย็น '!D85+'[26]เช้า '!D85+[26]บ่าย!D85</f>
        <v>0</v>
      </c>
      <c r="E85" s="27">
        <f>'[26]เย็น '!E85+'[26]เช้า '!E85+[26]บ่าย!E85</f>
        <v>0</v>
      </c>
      <c r="F85" s="27">
        <f>'[26]เย็น '!F85+'[26]เช้า '!F85+[26]บ่าย!F85</f>
        <v>0</v>
      </c>
      <c r="G85" s="27">
        <f>'[26]เย็น '!G85+'[26]เช้า '!G85+[26]บ่าย!G85</f>
        <v>0</v>
      </c>
      <c r="H85" s="27">
        <f>'[26]เย็น '!H85+'[26]เช้า '!H85+[26]บ่าย!H85</f>
        <v>0</v>
      </c>
      <c r="I85" s="27">
        <f>'[26]เย็น '!I85+'[26]เช้า '!I85+[26]บ่าย!I85</f>
        <v>0</v>
      </c>
      <c r="J85" s="27">
        <f t="shared" si="4"/>
        <v>0</v>
      </c>
      <c r="K85" s="27">
        <f>'[26]เย็น '!J85+'[26]เช้า '!J85+[26]บ่าย!J85</f>
        <v>0</v>
      </c>
      <c r="L85" s="27">
        <f>'[26]เย็น '!K85+'[26]เช้า '!K85+[26]บ่าย!K85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128</v>
      </c>
      <c r="D86" s="27">
        <f>'[26]เย็น '!D86+'[26]เช้า '!D86+[26]บ่าย!D86</f>
        <v>0</v>
      </c>
      <c r="E86" s="27">
        <f>'[26]เย็น '!E86+'[26]เช้า '!E86+[26]บ่าย!E86</f>
        <v>0</v>
      </c>
      <c r="F86" s="27">
        <f>'[26]เย็น '!F86+'[26]เช้า '!F86+[26]บ่าย!F86</f>
        <v>0</v>
      </c>
      <c r="G86" s="27">
        <f>'[26]เย็น '!G86+'[26]เช้า '!G86+[26]บ่าย!G86</f>
        <v>0</v>
      </c>
      <c r="H86" s="27">
        <f>'[26]เย็น '!H86+'[26]เช้า '!H86+[26]บ่าย!H86</f>
        <v>0</v>
      </c>
      <c r="I86" s="27">
        <f>'[26]เย็น '!I86+'[26]เช้า '!I86+[26]บ่าย!I86</f>
        <v>0</v>
      </c>
      <c r="J86" s="27">
        <f t="shared" si="4"/>
        <v>0</v>
      </c>
      <c r="K86" s="27">
        <f>'[26]เย็น '!J86+'[26]เช้า '!J86+[26]บ่าย!J86</f>
        <v>0</v>
      </c>
      <c r="L86" s="27">
        <f>'[26]เย็น '!K86+'[26]เช้า '!K86+[26]บ่าย!K86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'[26]เย็น '!D87+'[26]เช้า '!D87+[26]บ่าย!D87</f>
        <v>0</v>
      </c>
      <c r="E87" s="27">
        <f>'[26]เย็น '!E87+'[26]เช้า '!E87+[26]บ่าย!E87</f>
        <v>1</v>
      </c>
      <c r="F87" s="27">
        <f>'[26]เย็น '!F87+'[26]เช้า '!F87+[26]บ่าย!F87</f>
        <v>0</v>
      </c>
      <c r="G87" s="27">
        <f>'[26]เย็น '!G87+'[26]เช้า '!G87+[26]บ่าย!G87</f>
        <v>24</v>
      </c>
      <c r="H87" s="27">
        <f>'[26]เย็น '!H87+'[26]เช้า '!H87+[26]บ่าย!H87</f>
        <v>0</v>
      </c>
      <c r="I87" s="27">
        <f>'[26]เย็น '!I87+'[26]เช้า '!I87+[26]บ่าย!I87</f>
        <v>0</v>
      </c>
      <c r="J87" s="27">
        <f t="shared" si="4"/>
        <v>24</v>
      </c>
      <c r="K87" s="27">
        <f>'[26]เย็น '!J87+'[26]เช้า '!J87+[26]บ่าย!J87</f>
        <v>0</v>
      </c>
      <c r="L87" s="27">
        <f>'[26]เย็น '!K87+'[26]เช้า '!K87+[26]บ่าย!K87</f>
        <v>0</v>
      </c>
      <c r="M87" s="28">
        <f t="shared" si="5"/>
        <v>25</v>
      </c>
      <c r="N87" s="21"/>
      <c r="O87" s="21"/>
      <c r="P87" s="21"/>
      <c r="Q87" s="21"/>
      <c r="R87" s="29">
        <f t="shared" si="6"/>
        <v>-25</v>
      </c>
    </row>
    <row r="88" spans="2:18" x14ac:dyDescent="0.25">
      <c r="B88" s="35"/>
      <c r="C88" s="35" t="s">
        <v>69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129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130</v>
      </c>
      <c r="D90" s="27">
        <f>'[26]เย็น '!D90+'[26]เช้า '!D90+[26]บ่าย!D90</f>
        <v>5</v>
      </c>
      <c r="E90" s="27">
        <f>'[26]เย็น '!E90+'[26]เช้า '!E90+[26]บ่าย!E90</f>
        <v>0</v>
      </c>
      <c r="F90" s="27">
        <f>'[26]เย็น '!F90+'[26]เช้า '!F90+[26]บ่าย!F90</f>
        <v>6</v>
      </c>
      <c r="G90" s="27">
        <f>'[26]เย็น '!G90+'[26]เช้า '!G90+[26]บ่าย!G90</f>
        <v>4</v>
      </c>
      <c r="H90" s="27">
        <f>'[26]เย็น '!H90+'[26]เช้า '!H90+[26]บ่าย!H90</f>
        <v>0</v>
      </c>
      <c r="I90" s="27">
        <f>'[26]เย็น '!I90+'[26]เช้า '!I90+[26]บ่าย!I90</f>
        <v>0</v>
      </c>
      <c r="J90" s="27">
        <f t="shared" si="4"/>
        <v>4</v>
      </c>
      <c r="K90" s="27">
        <f>'[26]เย็น '!J90+'[26]เช้า '!J90+[26]บ่าย!J90</f>
        <v>0</v>
      </c>
      <c r="L90" s="27">
        <f>'[26]เย็น '!K90+'[26]เช้า '!K90+[26]บ่าย!K90</f>
        <v>16</v>
      </c>
      <c r="M90" s="28">
        <f t="shared" si="5"/>
        <v>31</v>
      </c>
      <c r="N90" s="21"/>
      <c r="O90" s="21"/>
      <c r="P90" s="21"/>
      <c r="Q90" s="21"/>
      <c r="R90" s="29">
        <f t="shared" ref="R90:R99" si="7">(N90+O90+P90+Q90)-M90</f>
        <v>-31</v>
      </c>
    </row>
    <row r="91" spans="2:18" x14ac:dyDescent="0.25">
      <c r="B91" s="21">
        <v>1112011</v>
      </c>
      <c r="C91" s="37" t="s">
        <v>131</v>
      </c>
      <c r="D91" s="27">
        <f>'[26]เย็น '!D91+'[26]เช้า '!D91+[26]บ่าย!D91</f>
        <v>6</v>
      </c>
      <c r="E91" s="27">
        <f>'[26]เย็น '!E91+'[26]เช้า '!E91+[26]บ่าย!E91</f>
        <v>0</v>
      </c>
      <c r="F91" s="27">
        <f>'[26]เย็น '!F91+'[26]เช้า '!F91+[26]บ่าย!F91</f>
        <v>6</v>
      </c>
      <c r="G91" s="27">
        <f>'[26]เย็น '!G91+'[26]เช้า '!G91+[26]บ่าย!G91</f>
        <v>4</v>
      </c>
      <c r="H91" s="27">
        <f>'[26]เย็น '!H91+'[26]เช้า '!H91+[26]บ่าย!H91</f>
        <v>0</v>
      </c>
      <c r="I91" s="27">
        <f>'[26]เย็น '!I91+'[26]เช้า '!I91+[26]บ่าย!I91</f>
        <v>0</v>
      </c>
      <c r="J91" s="27">
        <f t="shared" si="4"/>
        <v>4</v>
      </c>
      <c r="K91" s="27">
        <f>'[26]เย็น '!J91+'[26]เช้า '!J91+[26]บ่าย!J91</f>
        <v>0</v>
      </c>
      <c r="L91" s="27">
        <f>'[26]เย็น '!K91+'[26]เช้า '!K91+[26]บ่าย!K91</f>
        <v>0</v>
      </c>
      <c r="M91" s="28">
        <f t="shared" si="5"/>
        <v>16</v>
      </c>
      <c r="N91" s="21"/>
      <c r="O91" s="21"/>
      <c r="P91" s="21"/>
      <c r="Q91" s="21"/>
      <c r="R91" s="29">
        <f t="shared" si="7"/>
        <v>-16</v>
      </c>
    </row>
    <row r="92" spans="2:18" x14ac:dyDescent="0.25">
      <c r="B92" s="21">
        <v>1112003</v>
      </c>
      <c r="C92" s="37" t="s">
        <v>132</v>
      </c>
      <c r="D92" s="27">
        <f>'[26]เย็น '!D92+'[26]เช้า '!D92+[26]บ่าย!D92</f>
        <v>5</v>
      </c>
      <c r="E92" s="27">
        <f>'[26]เย็น '!E92+'[26]เช้า '!E92+[26]บ่าย!E92</f>
        <v>0</v>
      </c>
      <c r="F92" s="27">
        <f>'[26]เย็น '!F92+'[26]เช้า '!F92+[26]บ่าย!F92</f>
        <v>2</v>
      </c>
      <c r="G92" s="27">
        <f>'[26]เย็น '!G92+'[26]เช้า '!G92+[26]บ่าย!G92</f>
        <v>4</v>
      </c>
      <c r="H92" s="27">
        <f>'[26]เย็น '!H92+'[26]เช้า '!H92+[26]บ่าย!H92</f>
        <v>0</v>
      </c>
      <c r="I92" s="27">
        <f>'[26]เย็น '!I92+'[26]เช้า '!I92+[26]บ่าย!I92</f>
        <v>0</v>
      </c>
      <c r="J92" s="27">
        <f t="shared" si="4"/>
        <v>4</v>
      </c>
      <c r="K92" s="27">
        <f>'[26]เย็น '!J92+'[26]เช้า '!J92+[26]บ่าย!J92</f>
        <v>0</v>
      </c>
      <c r="L92" s="27">
        <f>'[26]เย็น '!K92+'[26]เช้า '!K92+[26]บ่าย!K92</f>
        <v>0</v>
      </c>
      <c r="M92" s="28">
        <f t="shared" si="5"/>
        <v>11</v>
      </c>
      <c r="N92" s="21"/>
      <c r="O92" s="21"/>
      <c r="P92" s="21"/>
      <c r="Q92" s="21"/>
      <c r="R92" s="29">
        <f t="shared" si="7"/>
        <v>-11</v>
      </c>
    </row>
    <row r="93" spans="2:18" x14ac:dyDescent="0.25">
      <c r="B93" s="21">
        <v>1112005</v>
      </c>
      <c r="C93" s="37" t="s">
        <v>133</v>
      </c>
      <c r="D93" s="27">
        <f>'[26]เย็น '!D93+'[26]เช้า '!D93+[26]บ่าย!D93</f>
        <v>4</v>
      </c>
      <c r="E93" s="27">
        <f>'[26]เย็น '!E93+'[26]เช้า '!E93+[26]บ่าย!E93</f>
        <v>0</v>
      </c>
      <c r="F93" s="27">
        <f>'[26]เย็น '!F93+'[26]เช้า '!F93+[26]บ่าย!F93</f>
        <v>0</v>
      </c>
      <c r="G93" s="27">
        <f>'[26]เย็น '!G93+'[26]เช้า '!G93+[26]บ่าย!G93</f>
        <v>6</v>
      </c>
      <c r="H93" s="27">
        <f>'[26]เย็น '!H93+'[26]เช้า '!H93+[26]บ่าย!H93</f>
        <v>0</v>
      </c>
      <c r="I93" s="27">
        <f>'[26]เย็น '!I93+'[26]เช้า '!I93+[26]บ่าย!I93</f>
        <v>0</v>
      </c>
      <c r="J93" s="27">
        <f t="shared" si="4"/>
        <v>6</v>
      </c>
      <c r="K93" s="27">
        <f>'[26]เย็น '!J93+'[26]เช้า '!J93+[26]บ่าย!J93</f>
        <v>0</v>
      </c>
      <c r="L93" s="27">
        <f>'[26]เย็น '!K93+'[26]เช้า '!K93+[26]บ่าย!K93</f>
        <v>3</v>
      </c>
      <c r="M93" s="28">
        <f t="shared" si="5"/>
        <v>13</v>
      </c>
      <c r="N93" s="21"/>
      <c r="O93" s="21"/>
      <c r="P93" s="21"/>
      <c r="Q93" s="21"/>
      <c r="R93" s="29">
        <f t="shared" si="7"/>
        <v>-13</v>
      </c>
    </row>
    <row r="94" spans="2:18" x14ac:dyDescent="0.25">
      <c r="B94" s="21">
        <v>1112007</v>
      </c>
      <c r="C94" s="37" t="s">
        <v>134</v>
      </c>
      <c r="D94" s="27">
        <f>'[26]เย็น '!D94+'[26]เช้า '!D94+[26]บ่าย!D94</f>
        <v>0</v>
      </c>
      <c r="E94" s="27">
        <f>'[26]เย็น '!E94+'[26]เช้า '!E94+[26]บ่าย!E94</f>
        <v>0</v>
      </c>
      <c r="F94" s="27">
        <f>'[26]เย็น '!F94+'[26]เช้า '!F94+[26]บ่าย!F94</f>
        <v>0</v>
      </c>
      <c r="G94" s="27">
        <f>'[26]เย็น '!G94+'[26]เช้า '!G94+[26]บ่าย!G94</f>
        <v>0</v>
      </c>
      <c r="H94" s="27">
        <f>'[26]เย็น '!H94+'[26]เช้า '!H94+[26]บ่าย!H94</f>
        <v>0</v>
      </c>
      <c r="I94" s="27">
        <f>'[26]เย็น '!I94+'[26]เช้า '!I94+[26]บ่าย!I94</f>
        <v>0</v>
      </c>
      <c r="J94" s="27">
        <f t="shared" si="4"/>
        <v>0</v>
      </c>
      <c r="K94" s="27">
        <f>'[26]เย็น '!J94+'[26]เช้า '!J94+[26]บ่าย!J94</f>
        <v>0</v>
      </c>
      <c r="L94" s="27">
        <f>'[26]เย็น '!K94+'[26]เช้า '!K94+[26]บ่าย!K94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135</v>
      </c>
      <c r="D95" s="27">
        <f>'[26]เย็น '!D95+'[26]เช้า '!D95+[26]บ่าย!D95</f>
        <v>0</v>
      </c>
      <c r="E95" s="27">
        <f>'[26]เย็น '!E95+'[26]เช้า '!E95+[26]บ่าย!E95</f>
        <v>0</v>
      </c>
      <c r="F95" s="27">
        <f>'[26]เย็น '!F95+'[26]เช้า '!F95+[26]บ่าย!F95</f>
        <v>0</v>
      </c>
      <c r="G95" s="27">
        <f>'[26]เย็น '!G95+'[26]เช้า '!G95+[26]บ่าย!G95</f>
        <v>0</v>
      </c>
      <c r="H95" s="27">
        <f>'[26]เย็น '!H95+'[26]เช้า '!H95+[26]บ่าย!H95</f>
        <v>0</v>
      </c>
      <c r="I95" s="27">
        <f>'[26]เย็น '!I95+'[26]เช้า '!I95+[26]บ่าย!I95</f>
        <v>0</v>
      </c>
      <c r="J95" s="27">
        <f t="shared" si="4"/>
        <v>0</v>
      </c>
      <c r="K95" s="27">
        <f>'[26]เย็น '!J95+'[26]เช้า '!J95+[26]บ่าย!J95</f>
        <v>0</v>
      </c>
      <c r="L95" s="27">
        <f>'[26]เย็น '!K95+'[26]เช้า '!K95+[26]บ่าย!K95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136</v>
      </c>
      <c r="D96" s="27">
        <f>'[26]เย็น '!D96+'[26]เช้า '!D96+[26]บ่าย!D96</f>
        <v>1</v>
      </c>
      <c r="E96" s="27">
        <f>'[26]เย็น '!E96+'[26]เช้า '!E96+[26]บ่าย!E96</f>
        <v>0</v>
      </c>
      <c r="F96" s="27">
        <f>'[26]เย็น '!F96+'[26]เช้า '!F96+[26]บ่าย!F96</f>
        <v>0</v>
      </c>
      <c r="G96" s="27">
        <f>'[26]เย็น '!G96+'[26]เช้า '!G96+[26]บ่าย!G96</f>
        <v>0</v>
      </c>
      <c r="H96" s="27">
        <f>'[26]เย็น '!H96+'[26]เช้า '!H96+[26]บ่าย!H96</f>
        <v>0</v>
      </c>
      <c r="I96" s="27">
        <f>'[26]เย็น '!I96+'[26]เช้า '!I96+[26]บ่าย!I96</f>
        <v>0</v>
      </c>
      <c r="J96" s="27">
        <f t="shared" si="4"/>
        <v>0</v>
      </c>
      <c r="K96" s="27">
        <f>'[26]เย็น '!J96+'[26]เช้า '!J96+[26]บ่าย!J96</f>
        <v>0</v>
      </c>
      <c r="L96" s="27">
        <f>'[26]เย็น '!K96+'[26]เช้า '!K96+[26]บ่าย!K96</f>
        <v>8</v>
      </c>
      <c r="M96" s="28">
        <f t="shared" si="5"/>
        <v>9</v>
      </c>
      <c r="N96" s="21"/>
      <c r="O96" s="21"/>
      <c r="P96" s="21"/>
      <c r="Q96" s="21"/>
      <c r="R96" s="29">
        <f t="shared" si="7"/>
        <v>-9</v>
      </c>
    </row>
    <row r="97" spans="2:21" x14ac:dyDescent="0.25">
      <c r="B97" s="21">
        <v>1112015</v>
      </c>
      <c r="C97" s="37" t="s">
        <v>137</v>
      </c>
      <c r="D97" s="27">
        <f>'[26]เย็น '!D97+'[26]เช้า '!D97+[26]บ่าย!D97</f>
        <v>0</v>
      </c>
      <c r="E97" s="27">
        <f>'[26]เย็น '!E97+'[26]เช้า '!E97+[26]บ่าย!E97</f>
        <v>0</v>
      </c>
      <c r="F97" s="27">
        <f>'[26]เย็น '!F97+'[26]เช้า '!F97+[26]บ่าย!F97</f>
        <v>0</v>
      </c>
      <c r="G97" s="27">
        <f>'[26]เย็น '!G97+'[26]เช้า '!G97+[26]บ่าย!G97</f>
        <v>4</v>
      </c>
      <c r="H97" s="27">
        <f>'[26]เย็น '!H97+'[26]เช้า '!H97+[26]บ่าย!H97</f>
        <v>0</v>
      </c>
      <c r="I97" s="27">
        <f>'[26]เย็น '!I97+'[26]เช้า '!I97+[26]บ่าย!I97</f>
        <v>0</v>
      </c>
      <c r="J97" s="27">
        <f t="shared" si="4"/>
        <v>4</v>
      </c>
      <c r="K97" s="27">
        <f>'[26]เย็น '!J97+'[26]เช้า '!J97+[26]บ่าย!J97</f>
        <v>0</v>
      </c>
      <c r="L97" s="27">
        <f>'[26]เย็น '!K97+'[26]เช้า '!K97+[26]บ่าย!K97</f>
        <v>0</v>
      </c>
      <c r="M97" s="28">
        <f t="shared" si="5"/>
        <v>4</v>
      </c>
      <c r="N97" s="21"/>
      <c r="O97" s="21"/>
      <c r="P97" s="21"/>
      <c r="Q97" s="21"/>
      <c r="R97" s="29">
        <f t="shared" si="7"/>
        <v>-4</v>
      </c>
    </row>
    <row r="98" spans="2:21" x14ac:dyDescent="0.3">
      <c r="B98" s="21">
        <v>1112013</v>
      </c>
      <c r="C98" s="37" t="s">
        <v>138</v>
      </c>
      <c r="D98" s="27">
        <f>'[26]เย็น '!D98+'[26]เช้า '!D98+[26]บ่าย!D98</f>
        <v>0</v>
      </c>
      <c r="E98" s="27">
        <f>'[26]เย็น '!E98+'[26]เช้า '!E98+[26]บ่าย!E98</f>
        <v>0</v>
      </c>
      <c r="F98" s="27">
        <f>'[26]เย็น '!F98+'[26]เช้า '!F98+[26]บ่าย!F98</f>
        <v>0</v>
      </c>
      <c r="G98" s="27">
        <f>'[26]เย็น '!G98+'[26]เช้า '!G98+[26]บ่าย!G98</f>
        <v>4</v>
      </c>
      <c r="H98" s="27">
        <f>'[26]เย็น '!H98+'[26]เช้า '!H98+[26]บ่าย!H98</f>
        <v>0</v>
      </c>
      <c r="I98" s="27">
        <f>'[26]เย็น '!I98+'[26]เช้า '!I98+[26]บ่าย!I98</f>
        <v>0</v>
      </c>
      <c r="J98" s="27">
        <f t="shared" si="4"/>
        <v>4</v>
      </c>
      <c r="K98" s="27">
        <f>'[26]เย็น '!J98+'[26]เช้า '!J98+[26]บ่าย!J98</f>
        <v>0</v>
      </c>
      <c r="L98" s="27">
        <f>'[26]เย็น '!K98+'[26]เช้า '!K98+[26]บ่าย!K98</f>
        <v>0</v>
      </c>
      <c r="M98" s="28">
        <f t="shared" si="5"/>
        <v>4</v>
      </c>
      <c r="N98" s="21"/>
      <c r="O98" s="21"/>
      <c r="P98" s="21"/>
      <c r="Q98" s="21"/>
      <c r="R98" s="29">
        <f t="shared" si="7"/>
        <v>-4</v>
      </c>
      <c r="T98" s="97"/>
      <c r="U98" s="97">
        <f>SUM(R90:R98)</f>
        <v>-88</v>
      </c>
    </row>
    <row r="99" spans="2:21" ht="22.2" customHeight="1" x14ac:dyDescent="0.25">
      <c r="B99" s="21">
        <v>1124043</v>
      </c>
      <c r="C99" s="37" t="s">
        <v>139</v>
      </c>
      <c r="D99" s="27">
        <f>[26]บ่าย!D99+'[26]เช้า '!D99+'[26]เย็น '!D99</f>
        <v>0</v>
      </c>
      <c r="E99" s="27">
        <f>[26]บ่าย!E99+'[26]เช้า '!E99+'[26]เย็น '!E99</f>
        <v>0</v>
      </c>
      <c r="F99" s="27">
        <f>[26]บ่าย!F99+'[26]เช้า '!F99+'[26]เย็น '!F99</f>
        <v>0</v>
      </c>
      <c r="G99" s="27">
        <f>[26]บ่าย!G99+'[26]เช้า '!G99+'[26]เย็น '!G99</f>
        <v>0</v>
      </c>
      <c r="H99" s="27">
        <f>[26]บ่าย!H99+'[26]เช้า '!H99+'[26]เย็น '!H99</f>
        <v>0</v>
      </c>
      <c r="I99" s="27">
        <f>[26]บ่าย!I99+'[26]เช้า '!I99+'[26]เย็น '!I99</f>
        <v>0</v>
      </c>
      <c r="J99" s="27">
        <f t="shared" si="4"/>
        <v>0</v>
      </c>
      <c r="K99" s="27">
        <f>[26]บ่าย!J99+'[26]เช้า '!J99+'[26]เย็น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21" ht="22.2" customHeight="1" x14ac:dyDescent="0.25">
      <c r="B100" s="35"/>
      <c r="C100" s="35" t="s">
        <v>69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>SUM(R90:R99)</f>
        <v>-88</v>
      </c>
    </row>
    <row r="101" spans="2:21" x14ac:dyDescent="0.25">
      <c r="B101" s="64" t="s">
        <v>140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21" x14ac:dyDescent="0.25">
      <c r="B102" s="21">
        <v>1112008</v>
      </c>
      <c r="C102" s="37" t="s">
        <v>130</v>
      </c>
      <c r="D102" s="27">
        <f>[26]บ่าย!D102+'[26]เช้า '!D102+'[26]เย็น '!D102</f>
        <v>0</v>
      </c>
      <c r="E102" s="27">
        <f>[26]บ่าย!E102+'[26]เช้า '!E102+'[26]เย็น '!E102</f>
        <v>2</v>
      </c>
      <c r="F102" s="27">
        <f>[26]บ่าย!F102+'[26]เช้า '!F102+'[26]เย็น '!F102</f>
        <v>0</v>
      </c>
      <c r="G102" s="27">
        <f>[26]บ่าย!G102+'[26]เช้า '!G102+'[26]เย็น '!G102</f>
        <v>1</v>
      </c>
      <c r="H102" s="27">
        <f>[26]บ่าย!H102+'[26]เช้า '!H102+'[26]เย็น '!H102</f>
        <v>0</v>
      </c>
      <c r="I102" s="27">
        <f>[26]บ่าย!I102+'[26]เช้า '!I102+'[26]เย็น '!I102</f>
        <v>0</v>
      </c>
      <c r="J102" s="27">
        <f t="shared" si="4"/>
        <v>1</v>
      </c>
      <c r="K102" s="27">
        <f>[26]บ่าย!J102+'[26]เช้า '!J102+'[26]เย็น '!J102</f>
        <v>0</v>
      </c>
      <c r="L102" s="33"/>
      <c r="M102" s="28">
        <f t="shared" si="5"/>
        <v>3</v>
      </c>
      <c r="N102" s="21"/>
      <c r="O102" s="21"/>
      <c r="P102" s="21"/>
      <c r="Q102" s="21"/>
      <c r="R102" s="29">
        <f t="shared" ref="R102:R111" si="8">(N102+O102+P102+Q102)-M102</f>
        <v>-3</v>
      </c>
    </row>
    <row r="103" spans="2:21" x14ac:dyDescent="0.25">
      <c r="B103" s="21">
        <v>1112010</v>
      </c>
      <c r="C103" s="37" t="s">
        <v>131</v>
      </c>
      <c r="D103" s="27">
        <f>[26]บ่าย!D103+'[26]เช้า '!D103+'[26]เย็น '!D103</f>
        <v>0</v>
      </c>
      <c r="E103" s="27">
        <f>[26]บ่าย!E103+'[26]เช้า '!E103+'[26]เย็น '!E103</f>
        <v>0</v>
      </c>
      <c r="F103" s="27">
        <f>[26]บ่าย!F103+'[26]เช้า '!F103+'[26]เย็น '!F103</f>
        <v>0</v>
      </c>
      <c r="G103" s="27">
        <f>[26]บ่าย!G103+'[26]เช้า '!G103+'[26]เย็น '!G103</f>
        <v>1</v>
      </c>
      <c r="H103" s="27">
        <f>[26]บ่าย!H103+'[26]เช้า '!H103+'[26]เย็น '!H103</f>
        <v>0</v>
      </c>
      <c r="I103" s="27">
        <f>[26]บ่าย!I103+'[26]เช้า '!I103+'[26]เย็น '!I103</f>
        <v>0</v>
      </c>
      <c r="J103" s="27">
        <f t="shared" si="4"/>
        <v>1</v>
      </c>
      <c r="K103" s="27">
        <f>[26]บ่าย!J103+'[26]เช้า '!J103+'[26]เย็น '!J103</f>
        <v>0</v>
      </c>
      <c r="L103" s="33"/>
      <c r="M103" s="28">
        <f t="shared" si="5"/>
        <v>1</v>
      </c>
      <c r="N103" s="21"/>
      <c r="O103" s="21"/>
      <c r="P103" s="21"/>
      <c r="Q103" s="21"/>
      <c r="R103" s="29">
        <f t="shared" si="8"/>
        <v>-1</v>
      </c>
    </row>
    <row r="104" spans="2:21" x14ac:dyDescent="0.25">
      <c r="B104" s="21">
        <v>1112002</v>
      </c>
      <c r="C104" s="37" t="s">
        <v>132</v>
      </c>
      <c r="D104" s="27">
        <f>[26]บ่าย!D104+'[26]เช้า '!D104+'[26]เย็น '!D104</f>
        <v>0</v>
      </c>
      <c r="E104" s="27">
        <f>[26]บ่าย!E104+'[26]เช้า '!E104+'[26]เย็น '!E104</f>
        <v>0</v>
      </c>
      <c r="F104" s="27">
        <f>[26]บ่าย!F104+'[26]เช้า '!F104+'[26]เย็น '!F104</f>
        <v>0</v>
      </c>
      <c r="G104" s="27">
        <f>[26]บ่าย!G104+'[26]เช้า '!G104+'[26]เย็น '!G104</f>
        <v>0</v>
      </c>
      <c r="H104" s="27">
        <f>[26]บ่าย!H104+'[26]เช้า '!H104+'[26]เย็น '!H104</f>
        <v>0</v>
      </c>
      <c r="I104" s="27">
        <f>[26]บ่าย!I104+'[26]เช้า '!I104+'[26]เย็น '!I104</f>
        <v>0</v>
      </c>
      <c r="J104" s="27">
        <f t="shared" si="4"/>
        <v>0</v>
      </c>
      <c r="K104" s="27">
        <f>[26]บ่าย!J104+'[26]เช้า '!J104+'[26]เย็น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21" x14ac:dyDescent="0.25">
      <c r="B105" s="21">
        <v>1112004</v>
      </c>
      <c r="C105" s="37" t="s">
        <v>133</v>
      </c>
      <c r="D105" s="27">
        <f>[26]บ่าย!D105+'[26]เช้า '!D105+'[26]เย็น '!D105</f>
        <v>0</v>
      </c>
      <c r="E105" s="27">
        <f>[26]บ่าย!E105+'[26]เช้า '!E105+'[26]เย็น '!E105</f>
        <v>0</v>
      </c>
      <c r="F105" s="27">
        <f>[26]บ่าย!F105+'[26]เช้า '!F105+'[26]เย็น '!F105</f>
        <v>0</v>
      </c>
      <c r="G105" s="27">
        <f>[26]บ่าย!G105+'[26]เช้า '!G105+'[26]เย็น '!G105</f>
        <v>0</v>
      </c>
      <c r="H105" s="27">
        <f>[26]บ่าย!H105+'[26]เช้า '!H105+'[26]เย็น '!H105</f>
        <v>0</v>
      </c>
      <c r="I105" s="27">
        <f>[26]บ่าย!I105+'[26]เช้า '!I105+'[26]เย็น '!I105</f>
        <v>0</v>
      </c>
      <c r="J105" s="27">
        <f t="shared" si="4"/>
        <v>0</v>
      </c>
      <c r="K105" s="27">
        <f>[26]บ่าย!J105+'[26]เช้า '!J105+'[26]เย็น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21" x14ac:dyDescent="0.25">
      <c r="B106" s="21">
        <v>1112006</v>
      </c>
      <c r="C106" s="37" t="s">
        <v>134</v>
      </c>
      <c r="D106" s="27">
        <f>[26]บ่าย!D106+'[26]เช้า '!D106+'[26]เย็น '!D106</f>
        <v>0</v>
      </c>
      <c r="E106" s="27">
        <f>[26]บ่าย!E106+'[26]เช้า '!E106+'[26]เย็น '!E106</f>
        <v>0</v>
      </c>
      <c r="F106" s="27">
        <f>[26]บ่าย!F106+'[26]เช้า '!F106+'[26]เย็น '!F106</f>
        <v>0</v>
      </c>
      <c r="G106" s="27">
        <f>[26]บ่าย!G106+'[26]เช้า '!G106+'[26]เย็น '!G106</f>
        <v>0</v>
      </c>
      <c r="H106" s="27">
        <f>[26]บ่าย!H106+'[26]เช้า '!H106+'[26]เย็น '!H106</f>
        <v>0</v>
      </c>
      <c r="I106" s="27">
        <f>[26]บ่าย!I106+'[26]เช้า '!I106+'[26]เย็น '!I106</f>
        <v>0</v>
      </c>
      <c r="J106" s="27">
        <f t="shared" si="4"/>
        <v>0</v>
      </c>
      <c r="K106" s="27">
        <f>[26]บ่าย!J106+'[26]เช้า '!J106+'[26]เย็น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21" x14ac:dyDescent="0.25">
      <c r="B107" s="21">
        <v>1112018</v>
      </c>
      <c r="C107" s="37" t="s">
        <v>135</v>
      </c>
      <c r="D107" s="27">
        <f>[26]บ่าย!D107+'[26]เช้า '!D107+'[26]เย็น '!D107</f>
        <v>0</v>
      </c>
      <c r="E107" s="27">
        <f>[26]บ่าย!E107+'[26]เช้า '!E107+'[26]เย็น '!E107</f>
        <v>0</v>
      </c>
      <c r="F107" s="27">
        <f>[26]บ่าย!F107+'[26]เช้า '!F107+'[26]เย็น '!F107</f>
        <v>0</v>
      </c>
      <c r="G107" s="27">
        <f>[26]บ่าย!G107+'[26]เช้า '!G107+'[26]เย็น '!G107</f>
        <v>0</v>
      </c>
      <c r="H107" s="27">
        <f>[26]บ่าย!H107+'[26]เช้า '!H107+'[26]เย็น '!H107</f>
        <v>0</v>
      </c>
      <c r="I107" s="27">
        <f>[26]บ่าย!I107+'[26]เช้า '!I107+'[26]เย็น '!I107</f>
        <v>0</v>
      </c>
      <c r="J107" s="27">
        <f t="shared" si="4"/>
        <v>0</v>
      </c>
      <c r="K107" s="27">
        <f>[26]บ่าย!J107+'[26]เช้า '!J107+'[26]เย็น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21" x14ac:dyDescent="0.25">
      <c r="B108" s="21">
        <v>1112016</v>
      </c>
      <c r="C108" s="37" t="s">
        <v>136</v>
      </c>
      <c r="D108" s="27">
        <f>[26]บ่าย!D108+'[26]เช้า '!D108+'[26]เย็น '!D108</f>
        <v>0</v>
      </c>
      <c r="E108" s="27">
        <f>[26]บ่าย!E108+'[26]เช้า '!E108+'[26]เย็น '!E108</f>
        <v>0</v>
      </c>
      <c r="F108" s="27">
        <f>[26]บ่าย!F108+'[26]เช้า '!F108+'[26]เย็น '!F108</f>
        <v>0</v>
      </c>
      <c r="G108" s="27">
        <f>[26]บ่าย!G108+'[26]เช้า '!G108+'[26]เย็น '!G108</f>
        <v>0</v>
      </c>
      <c r="H108" s="27">
        <f>[26]บ่าย!H108+'[26]เช้า '!H108+'[26]เย็น '!H108</f>
        <v>0</v>
      </c>
      <c r="I108" s="27">
        <f>[26]บ่าย!I108+'[26]เช้า '!I108+'[26]เย็น '!I108</f>
        <v>0</v>
      </c>
      <c r="J108" s="27">
        <f t="shared" si="4"/>
        <v>0</v>
      </c>
      <c r="K108" s="27">
        <f>[26]บ่าย!J108+'[26]เช้า '!J108+'[26]เย็น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21" x14ac:dyDescent="0.25">
      <c r="B109" s="21">
        <v>1112014</v>
      </c>
      <c r="C109" s="37" t="s">
        <v>137</v>
      </c>
      <c r="D109" s="27">
        <f>[26]บ่าย!D109+'[26]เช้า '!D109+'[26]เย็น '!D109</f>
        <v>0</v>
      </c>
      <c r="E109" s="27">
        <f>[26]บ่าย!E109+'[26]เช้า '!E109+'[26]เย็น '!E109</f>
        <v>0</v>
      </c>
      <c r="F109" s="27">
        <f>[26]บ่าย!F109+'[26]เช้า '!F109+'[26]เย็น '!F109</f>
        <v>0</v>
      </c>
      <c r="G109" s="27">
        <f>[26]บ่าย!G109+'[26]เช้า '!G109+'[26]เย็น '!G109</f>
        <v>0</v>
      </c>
      <c r="H109" s="27">
        <f>[26]บ่าย!H109+'[26]เช้า '!H109+'[26]เย็น '!H109</f>
        <v>0</v>
      </c>
      <c r="I109" s="27">
        <f>[26]บ่าย!I109+'[26]เช้า '!I109+'[26]เย็น '!I109</f>
        <v>0</v>
      </c>
      <c r="J109" s="27">
        <f t="shared" si="4"/>
        <v>0</v>
      </c>
      <c r="K109" s="27">
        <f>[26]บ่าย!J109+'[26]เช้า '!J109+'[26]เย็น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21" x14ac:dyDescent="0.35">
      <c r="B110" s="21">
        <v>1112012</v>
      </c>
      <c r="C110" s="37" t="s">
        <v>138</v>
      </c>
      <c r="D110" s="27">
        <f>[26]บ่าย!D110+'[26]เช้า '!D110+'[26]เย็น '!D110</f>
        <v>0</v>
      </c>
      <c r="E110" s="27">
        <f>[26]บ่าย!E110+'[26]เช้า '!E110+'[26]เย็น '!E110</f>
        <v>0</v>
      </c>
      <c r="F110" s="27">
        <f>[26]บ่าย!F110+'[26]เช้า '!F110+'[26]เย็น '!F110</f>
        <v>0</v>
      </c>
      <c r="G110" s="27">
        <f>[26]บ่าย!G110+'[26]เช้า '!G110+'[26]เย็น '!G110</f>
        <v>0</v>
      </c>
      <c r="H110" s="27">
        <f>[26]บ่าย!H110+'[26]เช้า '!H110+'[26]เย็น '!H110</f>
        <v>0</v>
      </c>
      <c r="I110" s="27">
        <f>[26]บ่าย!I110+'[26]เช้า '!I110+'[26]เย็น '!I110</f>
        <v>0</v>
      </c>
      <c r="J110" s="27">
        <f t="shared" si="4"/>
        <v>0</v>
      </c>
      <c r="K110" s="27">
        <f>[26]บ่าย!J110+'[26]เช้า '!J110+'[26]เย็น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  <c r="T110" s="32"/>
      <c r="U110" s="30">
        <f>SUM(R102:R110)</f>
        <v>-4</v>
      </c>
    </row>
    <row r="111" spans="2:21" ht="22.2" customHeight="1" x14ac:dyDescent="0.25">
      <c r="B111" s="21"/>
      <c r="C111" s="37" t="s">
        <v>139</v>
      </c>
      <c r="D111" s="27">
        <f>[26]บ่าย!D111+'[26]เช้า '!D111+'[26]เย็น '!D111</f>
        <v>0</v>
      </c>
      <c r="E111" s="27">
        <f>[26]บ่าย!E111+'[26]เช้า '!E111+'[26]เย็น '!E111</f>
        <v>0</v>
      </c>
      <c r="F111" s="27">
        <f>[26]บ่าย!F111+'[26]เช้า '!F111+'[26]เย็น '!F111</f>
        <v>0</v>
      </c>
      <c r="G111" s="27">
        <f>[26]บ่าย!G111+'[26]เช้า '!G111+'[26]เย็น '!G111</f>
        <v>0</v>
      </c>
      <c r="H111" s="27">
        <f>[26]บ่าย!H111+'[26]เช้า '!H111+'[26]เย็น '!H111</f>
        <v>0</v>
      </c>
      <c r="I111" s="27">
        <f>[26]บ่าย!I111+'[26]เช้า '!I111+'[26]เย็น '!I111</f>
        <v>0</v>
      </c>
      <c r="J111" s="27">
        <f t="shared" si="4"/>
        <v>0</v>
      </c>
      <c r="K111" s="27">
        <f>[26]บ่าย!J111+'[26]เช้า '!J111+'[26]เย็น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21" ht="22.2" customHeight="1" x14ac:dyDescent="0.25">
      <c r="B112" s="35"/>
      <c r="C112" s="35" t="s">
        <v>69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>SUM(R102:R111)</f>
        <v>-4</v>
      </c>
    </row>
    <row r="113" spans="2:18" x14ac:dyDescent="0.25">
      <c r="B113" s="64" t="s">
        <v>141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'[26]เย็น '!D114+'[26]เช้า '!D114+[26]บ่าย!D114</f>
        <v>0</v>
      </c>
      <c r="E114" s="27">
        <f>'[26]เย็น '!E114+'[26]เช้า '!E114+[26]บ่าย!E114</f>
        <v>0</v>
      </c>
      <c r="F114" s="27">
        <f>'[26]เย็น '!F114+'[26]เช้า '!F114+[26]บ่าย!F114</f>
        <v>0</v>
      </c>
      <c r="G114" s="27">
        <f>'[26]เย็น '!G114+'[26]เช้า '!G114+[26]บ่าย!G114</f>
        <v>0</v>
      </c>
      <c r="H114" s="27">
        <f>'[26]เย็น '!H114+'[26]เช้า '!H114+[26]บ่าย!H114</f>
        <v>0</v>
      </c>
      <c r="I114" s="27">
        <f>'[26]เย็น '!I114+'[26]เช้า '!I114+[26]บ่าย!I114</f>
        <v>0</v>
      </c>
      <c r="J114" s="27">
        <f t="shared" si="4"/>
        <v>0</v>
      </c>
      <c r="K114" s="27">
        <f>'[26]เย็น '!J114+'[26]เช้า '!J114+[26]บ่าย!J114</f>
        <v>0</v>
      </c>
      <c r="L114" s="27">
        <f>'[26]เย็น '!K114+'[26]เช้า '!K114+[26]บ่าย!K114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'[26]เย็น '!D115+'[26]เช้า '!D115+[26]บ่าย!D115</f>
        <v>5</v>
      </c>
      <c r="E115" s="27">
        <f>'[26]เย็น '!E115+'[26]เช้า '!E115+[26]บ่าย!E115</f>
        <v>0</v>
      </c>
      <c r="F115" s="27">
        <f>'[26]เย็น '!F115+'[26]เช้า '!F115+[26]บ่าย!F115</f>
        <v>0</v>
      </c>
      <c r="G115" s="27">
        <f>'[26]เย็น '!G115+'[26]เช้า '!G115+[26]บ่าย!G115</f>
        <v>1</v>
      </c>
      <c r="H115" s="27">
        <f>'[26]เย็น '!H115+'[26]เช้า '!H115+[26]บ่าย!H115</f>
        <v>0</v>
      </c>
      <c r="I115" s="27">
        <f>'[26]เย็น '!I115+'[26]เช้า '!I115+[26]บ่าย!I115</f>
        <v>0</v>
      </c>
      <c r="J115" s="27">
        <f t="shared" si="4"/>
        <v>1</v>
      </c>
      <c r="K115" s="27">
        <f>'[26]เย็น '!J115+'[26]เช้า '!J115+[26]บ่าย!J115</f>
        <v>0</v>
      </c>
      <c r="L115" s="27">
        <f>'[26]เย็น '!K115+'[26]เช้า '!K115+[26]บ่าย!K115</f>
        <v>0</v>
      </c>
      <c r="M115" s="28">
        <f t="shared" si="5"/>
        <v>6</v>
      </c>
      <c r="N115" s="21"/>
      <c r="O115" s="21"/>
      <c r="P115" s="21"/>
      <c r="Q115" s="21"/>
      <c r="R115" s="29">
        <f t="shared" si="9"/>
        <v>-6</v>
      </c>
    </row>
    <row r="116" spans="2:18" x14ac:dyDescent="0.25">
      <c r="B116" s="21">
        <v>1113172</v>
      </c>
      <c r="C116" s="38" t="s">
        <v>36</v>
      </c>
      <c r="D116" s="27">
        <f>'[26]เย็น '!D116+'[26]เช้า '!D116+[26]บ่าย!D116</f>
        <v>5</v>
      </c>
      <c r="E116" s="27">
        <f>'[26]เย็น '!E116+'[26]เช้า '!E116+[26]บ่าย!E116</f>
        <v>0</v>
      </c>
      <c r="F116" s="27">
        <f>'[26]เย็น '!F116+'[26]เช้า '!F116+[26]บ่าย!F116</f>
        <v>0</v>
      </c>
      <c r="G116" s="27">
        <f>'[26]เย็น '!G116+'[26]เช้า '!G116+[26]บ่าย!G116</f>
        <v>1</v>
      </c>
      <c r="H116" s="27">
        <f>'[26]เย็น '!H116+'[26]เช้า '!H116+[26]บ่าย!H116</f>
        <v>0</v>
      </c>
      <c r="I116" s="27">
        <f>'[26]เย็น '!I116+'[26]เช้า '!I116+[26]บ่าย!I116</f>
        <v>0</v>
      </c>
      <c r="J116" s="27">
        <f t="shared" si="4"/>
        <v>1</v>
      </c>
      <c r="K116" s="27">
        <f>'[26]เย็น '!J116+'[26]เช้า '!J116+[26]บ่าย!J116</f>
        <v>0</v>
      </c>
      <c r="L116" s="27">
        <f>'[26]เย็น '!K116+'[26]เช้า '!K116+[26]บ่าย!K116</f>
        <v>0</v>
      </c>
      <c r="M116" s="28">
        <f t="shared" si="5"/>
        <v>6</v>
      </c>
      <c r="N116" s="21"/>
      <c r="O116" s="21"/>
      <c r="P116" s="21"/>
      <c r="Q116" s="21"/>
      <c r="R116" s="29">
        <f t="shared" si="9"/>
        <v>-6</v>
      </c>
    </row>
    <row r="117" spans="2:18" x14ac:dyDescent="0.25">
      <c r="B117" s="21">
        <v>1113173</v>
      </c>
      <c r="C117" s="38" t="s">
        <v>37</v>
      </c>
      <c r="D117" s="27">
        <f>'[26]เย็น '!D117+'[26]เช้า '!D117+[26]บ่าย!D117</f>
        <v>0</v>
      </c>
      <c r="E117" s="27">
        <f>'[26]เย็น '!E117+'[26]เช้า '!E117+[26]บ่าย!E117</f>
        <v>0</v>
      </c>
      <c r="F117" s="27">
        <f>'[26]เย็น '!F117+'[26]เช้า '!F117+[26]บ่าย!F117</f>
        <v>0</v>
      </c>
      <c r="G117" s="27">
        <f>'[26]เย็น '!G117+'[26]เช้า '!G117+[26]บ่าย!G117</f>
        <v>0</v>
      </c>
      <c r="H117" s="27">
        <f>'[26]เย็น '!H117+'[26]เช้า '!H117+[26]บ่าย!H117</f>
        <v>0</v>
      </c>
      <c r="I117" s="27">
        <f>'[26]เย็น '!I117+'[26]เช้า '!I117+[26]บ่าย!I117</f>
        <v>0</v>
      </c>
      <c r="J117" s="27">
        <f t="shared" si="4"/>
        <v>0</v>
      </c>
      <c r="K117" s="27">
        <f>'[26]เย็น '!J117+'[26]เช้า '!J117+[26]บ่าย!J117</f>
        <v>0</v>
      </c>
      <c r="L117" s="27">
        <f>'[26]เย็น '!K117+'[26]เช้า '!K117+[26]บ่าย!K117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'[26]เย็น '!D118+'[26]เช้า '!D118+[26]บ่าย!D118</f>
        <v>0</v>
      </c>
      <c r="E118" s="27">
        <f>'[26]เย็น '!E118+'[26]เช้า '!E118+[26]บ่าย!E118</f>
        <v>0</v>
      </c>
      <c r="F118" s="27">
        <f>'[26]เย็น '!F118+'[26]เช้า '!F118+[26]บ่าย!F118</f>
        <v>0</v>
      </c>
      <c r="G118" s="27">
        <f>'[26]เย็น '!G118+'[26]เช้า '!G118+[26]บ่าย!G118</f>
        <v>0</v>
      </c>
      <c r="H118" s="27">
        <f>'[26]เย็น '!H118+'[26]เช้า '!H118+[26]บ่าย!H118</f>
        <v>0</v>
      </c>
      <c r="I118" s="27">
        <f>'[26]เย็น '!I118+'[26]เช้า '!I118+[26]บ่าย!I118</f>
        <v>0</v>
      </c>
      <c r="J118" s="27">
        <f t="shared" si="4"/>
        <v>0</v>
      </c>
      <c r="K118" s="27">
        <f>'[26]เย็น '!J118+'[26]เช้า '!J118+[26]บ่าย!J118</f>
        <v>0</v>
      </c>
      <c r="L118" s="27">
        <f>'[26]เย็น '!K118+'[26]เช้า '!K118+[26]บ่าย!K118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'[26]เย็น '!D119+'[26]เช้า '!D119+[26]บ่าย!D119</f>
        <v>0</v>
      </c>
      <c r="E119" s="27">
        <f>'[26]เย็น '!E119+'[26]เช้า '!E119+[26]บ่าย!E119</f>
        <v>0</v>
      </c>
      <c r="F119" s="27">
        <f>'[26]เย็น '!F119+'[26]เช้า '!F119+[26]บ่าย!F119</f>
        <v>0</v>
      </c>
      <c r="G119" s="27">
        <f>'[26]เย็น '!G119+'[26]เช้า '!G119+[26]บ่าย!G119</f>
        <v>0</v>
      </c>
      <c r="H119" s="27">
        <f>'[26]เย็น '!H119+'[26]เช้า '!H119+[26]บ่าย!H119</f>
        <v>0</v>
      </c>
      <c r="I119" s="27">
        <f>'[26]เย็น '!I119+'[26]เช้า '!I119+[26]บ่าย!I119</f>
        <v>0</v>
      </c>
      <c r="J119" s="27">
        <f t="shared" si="4"/>
        <v>0</v>
      </c>
      <c r="K119" s="27">
        <f>'[26]เย็น '!J119+'[26]เช้า '!J119+[26]บ่าย!J119</f>
        <v>0</v>
      </c>
      <c r="L119" s="27">
        <f>'[26]เย็น '!K119+'[26]เช้า '!K119+[26]บ่าย!K119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'[26]เย็น '!D120+'[26]เช้า '!D120+[26]บ่าย!D120</f>
        <v>0</v>
      </c>
      <c r="E120" s="27">
        <f>'[26]เย็น '!E120+'[26]เช้า '!E120+[26]บ่าย!E120</f>
        <v>0</v>
      </c>
      <c r="F120" s="27">
        <f>'[26]เย็น '!F120+'[26]เช้า '!F120+[26]บ่าย!F120</f>
        <v>0</v>
      </c>
      <c r="G120" s="27">
        <f>'[26]เย็น '!G120+'[26]เช้า '!G120+[26]บ่าย!G120</f>
        <v>0</v>
      </c>
      <c r="H120" s="27">
        <f>'[26]เย็น '!H120+'[26]เช้า '!H120+[26]บ่าย!H120</f>
        <v>0</v>
      </c>
      <c r="I120" s="27">
        <f>'[26]เย็น '!I120+'[26]เช้า '!I120+[26]บ่าย!I120</f>
        <v>0</v>
      </c>
      <c r="J120" s="27">
        <f t="shared" si="4"/>
        <v>0</v>
      </c>
      <c r="K120" s="27">
        <f>'[26]เย็น '!J120+'[26]เช้า '!J120+[26]บ่าย!J120</f>
        <v>0</v>
      </c>
      <c r="L120" s="27">
        <f>'[26]เย็น '!K120+'[26]เช้า '!K120+[26]บ่าย!K120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'[26]เย็น '!D121+'[26]เช้า '!D121+[26]บ่าย!D121</f>
        <v>0</v>
      </c>
      <c r="E121" s="27">
        <f>'[26]เย็น '!E121+'[26]เช้า '!E121+[26]บ่าย!E121</f>
        <v>0</v>
      </c>
      <c r="F121" s="27">
        <f>'[26]เย็น '!F121+'[26]เช้า '!F121+[26]บ่าย!F121</f>
        <v>0</v>
      </c>
      <c r="G121" s="27">
        <f>'[26]เย็น '!G121+'[26]เช้า '!G121+[26]บ่าย!G121</f>
        <v>0</v>
      </c>
      <c r="H121" s="27">
        <f>'[26]เย็น '!H121+'[26]เช้า '!H121+[26]บ่าย!H121</f>
        <v>0</v>
      </c>
      <c r="I121" s="27">
        <f>'[26]เย็น '!I121+'[26]เช้า '!I121+[26]บ่าย!I121</f>
        <v>0</v>
      </c>
      <c r="J121" s="27">
        <f t="shared" si="4"/>
        <v>0</v>
      </c>
      <c r="K121" s="27">
        <f>'[26]เย็น '!J121+'[26]เช้า '!J121+[26]บ่าย!J121</f>
        <v>0</v>
      </c>
      <c r="L121" s="27">
        <f>'[26]เย็น '!K121+'[26]เช้า '!K121+[26]บ่าย!K121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'[26]เย็น '!D122+'[26]เช้า '!D122+[26]บ่าย!D122</f>
        <v>0</v>
      </c>
      <c r="E122" s="27">
        <f>'[26]เย็น '!E122+'[26]เช้า '!E122+[26]บ่าย!E122</f>
        <v>0</v>
      </c>
      <c r="F122" s="27">
        <f>'[26]เย็น '!F122+'[26]เช้า '!F122+[26]บ่าย!F122</f>
        <v>0</v>
      </c>
      <c r="G122" s="27">
        <f>'[26]เย็น '!G122+'[26]เช้า '!G122+[26]บ่าย!G122</f>
        <v>0</v>
      </c>
      <c r="H122" s="27">
        <f>'[26]เย็น '!H122+'[26]เช้า '!H122+[26]บ่าย!H122</f>
        <v>0</v>
      </c>
      <c r="I122" s="27">
        <f>'[26]เย็น '!I122+'[26]เช้า '!I122+[26]บ่าย!I122</f>
        <v>0</v>
      </c>
      <c r="J122" s="27">
        <f t="shared" si="4"/>
        <v>0</v>
      </c>
      <c r="K122" s="27">
        <f>'[26]เย็น '!J122+'[26]เช้า '!J122+[26]บ่าย!J122</f>
        <v>0</v>
      </c>
      <c r="L122" s="27">
        <f>'[26]เย็น '!K122+'[26]เช้า '!K122+[26]บ่าย!K122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'[26]เย็น '!D123+'[26]เช้า '!D123+[26]บ่าย!D123</f>
        <v>3</v>
      </c>
      <c r="E123" s="27">
        <f>'[26]เย็น '!E123+'[26]เช้า '!E123+[26]บ่าย!E123</f>
        <v>4</v>
      </c>
      <c r="F123" s="27">
        <f>'[26]เย็น '!F123+'[26]เช้า '!F123+[26]บ่าย!F123</f>
        <v>1</v>
      </c>
      <c r="G123" s="27">
        <f>'[26]เย็น '!G123+'[26]เช้า '!G123+[26]บ่าย!G123</f>
        <v>18</v>
      </c>
      <c r="H123" s="27">
        <f>'[26]เย็น '!H123+'[26]เช้า '!H123+[26]บ่าย!H123</f>
        <v>0</v>
      </c>
      <c r="I123" s="27">
        <f>'[26]เย็น '!I123+'[26]เช้า '!I123+[26]บ่าย!I123</f>
        <v>0</v>
      </c>
      <c r="J123" s="27">
        <f t="shared" si="4"/>
        <v>18</v>
      </c>
      <c r="K123" s="27">
        <f>'[26]เย็น '!J123+'[26]เช้า '!J123+[26]บ่าย!J123</f>
        <v>0</v>
      </c>
      <c r="L123" s="27">
        <f>'[26]เย็น '!K123+'[26]เช้า '!K123+[26]บ่าย!K123</f>
        <v>0</v>
      </c>
      <c r="M123" s="28">
        <f t="shared" si="5"/>
        <v>26</v>
      </c>
      <c r="N123" s="21"/>
      <c r="O123" s="21"/>
      <c r="P123" s="21"/>
      <c r="Q123" s="21"/>
      <c r="R123" s="29">
        <f t="shared" si="9"/>
        <v>-26</v>
      </c>
    </row>
    <row r="124" spans="2:18" x14ac:dyDescent="0.25">
      <c r="B124" s="21">
        <v>1114502</v>
      </c>
      <c r="C124" s="38" t="s">
        <v>44</v>
      </c>
      <c r="D124" s="27">
        <f>'[26]เย็น '!D124+'[26]เช้า '!D124+[26]บ่าย!D124</f>
        <v>0</v>
      </c>
      <c r="E124" s="27">
        <f>'[26]เย็น '!E124+'[26]เช้า '!E124+[26]บ่าย!E124</f>
        <v>0</v>
      </c>
      <c r="F124" s="27">
        <f>'[26]เย็น '!F124+'[26]เช้า '!F124+[26]บ่าย!F124</f>
        <v>0</v>
      </c>
      <c r="G124" s="27">
        <f>'[26]เย็น '!G124+'[26]เช้า '!G124+[26]บ่าย!G124</f>
        <v>0</v>
      </c>
      <c r="H124" s="27">
        <f>'[26]เย็น '!H124+'[26]เช้า '!H124+[26]บ่าย!H124</f>
        <v>0</v>
      </c>
      <c r="I124" s="27">
        <f>'[26]เย็น '!I124+'[26]เช้า '!I124+[26]บ่าย!I124</f>
        <v>0</v>
      </c>
      <c r="J124" s="27">
        <f t="shared" si="4"/>
        <v>0</v>
      </c>
      <c r="K124" s="27">
        <f>'[26]เย็น '!J124+'[26]เช้า '!J124+[26]บ่าย!J124</f>
        <v>0</v>
      </c>
      <c r="L124" s="27">
        <f>'[26]เย็น '!K124+'[26]เช้า '!K124+[26]บ่าย!K124</f>
        <v>0</v>
      </c>
      <c r="M124" s="28">
        <f t="shared" si="5"/>
        <v>0</v>
      </c>
      <c r="N124" s="21"/>
      <c r="O124" s="21"/>
      <c r="P124" s="21"/>
      <c r="Q124" s="21"/>
      <c r="R124" s="29">
        <f t="shared" si="9"/>
        <v>0</v>
      </c>
    </row>
    <row r="125" spans="2:18" x14ac:dyDescent="0.25">
      <c r="B125" s="21">
        <v>1114503</v>
      </c>
      <c r="C125" s="38" t="s">
        <v>45</v>
      </c>
      <c r="D125" s="27">
        <f>'[26]เย็น '!D125+'[26]เช้า '!D125+[26]บ่าย!D125</f>
        <v>0</v>
      </c>
      <c r="E125" s="27">
        <f>'[26]เย็น '!E125+'[26]เช้า '!E125+[26]บ่าย!E125</f>
        <v>0</v>
      </c>
      <c r="F125" s="27">
        <f>'[26]เย็น '!F125+'[26]เช้า '!F125+[26]บ่าย!F125</f>
        <v>0</v>
      </c>
      <c r="G125" s="27">
        <f>'[26]เย็น '!G125+'[26]เช้า '!G125+[26]บ่าย!G125</f>
        <v>0</v>
      </c>
      <c r="H125" s="27">
        <f>'[26]เย็น '!H125+'[26]เช้า '!H125+[26]บ่าย!H125</f>
        <v>0</v>
      </c>
      <c r="I125" s="27">
        <f>'[26]เย็น '!I125+'[26]เช้า '!I125+[26]บ่าย!I125</f>
        <v>0</v>
      </c>
      <c r="J125" s="27">
        <f t="shared" si="4"/>
        <v>0</v>
      </c>
      <c r="K125" s="27">
        <f>'[26]เย็น '!J125+'[26]เช้า '!J125+[26]บ่าย!J125</f>
        <v>0</v>
      </c>
      <c r="L125" s="27">
        <f>'[26]เย็น '!K125+'[26]เช้า '!K125+[26]บ่าย!K125</f>
        <v>0</v>
      </c>
      <c r="M125" s="28">
        <f t="shared" si="5"/>
        <v>0</v>
      </c>
      <c r="N125" s="21"/>
      <c r="O125" s="21"/>
      <c r="P125" s="21"/>
      <c r="Q125" s="21"/>
      <c r="R125" s="29">
        <f t="shared" si="9"/>
        <v>0</v>
      </c>
    </row>
    <row r="126" spans="2:18" x14ac:dyDescent="0.25">
      <c r="B126" s="21">
        <v>1124021</v>
      </c>
      <c r="C126" s="38" t="s">
        <v>46</v>
      </c>
      <c r="D126" s="27">
        <f>'[26]เย็น '!D126+'[26]เช้า '!D126+[26]บ่าย!D126</f>
        <v>2</v>
      </c>
      <c r="E126" s="27">
        <f>'[26]เย็น '!E126+'[26]เช้า '!E126+[26]บ่าย!E126</f>
        <v>25</v>
      </c>
      <c r="F126" s="27">
        <f>'[26]เย็น '!F126+'[26]เช้า '!F126+[26]บ่าย!F126</f>
        <v>16</v>
      </c>
      <c r="G126" s="27">
        <f>'[26]เย็น '!G126+'[26]เช้า '!G126+[26]บ่าย!G126</f>
        <v>7</v>
      </c>
      <c r="H126" s="27">
        <f>'[26]เย็น '!H126+'[26]เช้า '!H126+[26]บ่าย!H126</f>
        <v>0</v>
      </c>
      <c r="I126" s="27">
        <f>'[26]เย็น '!I126+'[26]เช้า '!I126+[26]บ่าย!I126</f>
        <v>0</v>
      </c>
      <c r="J126" s="27">
        <f t="shared" si="4"/>
        <v>7</v>
      </c>
      <c r="K126" s="27">
        <f>'[26]เย็น '!J126+'[26]เช้า '!J126+[26]บ่าย!J126</f>
        <v>0</v>
      </c>
      <c r="L126" s="27">
        <f>'[26]เย็น '!K126+'[26]เช้า '!K126+[26]บ่าย!K126</f>
        <v>0</v>
      </c>
      <c r="M126" s="28">
        <f t="shared" si="5"/>
        <v>50</v>
      </c>
      <c r="N126" s="21"/>
      <c r="O126" s="21"/>
      <c r="P126" s="21"/>
      <c r="Q126" s="21"/>
      <c r="R126" s="29">
        <f t="shared" si="9"/>
        <v>-50</v>
      </c>
    </row>
    <row r="127" spans="2:18" x14ac:dyDescent="0.25">
      <c r="B127" s="21">
        <v>1113084</v>
      </c>
      <c r="C127" s="38" t="s">
        <v>47</v>
      </c>
      <c r="D127" s="27">
        <f>'[26]เย็น '!D127+'[26]เช้า '!D127+[26]บ่าย!D127</f>
        <v>0</v>
      </c>
      <c r="E127" s="27">
        <f>'[26]เย็น '!E127+'[26]เช้า '!E127+[26]บ่าย!E127</f>
        <v>0</v>
      </c>
      <c r="F127" s="27">
        <f>'[26]เย็น '!F127+'[26]เช้า '!F127+[26]บ่าย!F127</f>
        <v>0</v>
      </c>
      <c r="G127" s="27">
        <f>'[26]เย็น '!G127+'[26]เช้า '!G127+[26]บ่าย!G127</f>
        <v>0</v>
      </c>
      <c r="H127" s="27">
        <f>'[26]เย็น '!H127+'[26]เช้า '!H127+[26]บ่าย!H127</f>
        <v>0</v>
      </c>
      <c r="I127" s="27">
        <f>'[26]เย็น '!I127+'[26]เช้า '!I127+[26]บ่าย!I127</f>
        <v>0</v>
      </c>
      <c r="J127" s="27">
        <f t="shared" si="4"/>
        <v>0</v>
      </c>
      <c r="K127" s="27">
        <f>'[26]เย็น '!J127+'[26]เช้า '!J127+[26]บ่าย!J127</f>
        <v>0</v>
      </c>
      <c r="L127" s="27">
        <f>'[26]เย็น '!K127+'[26]เช้า '!K127+[26]บ่าย!K127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'[26]เย็น '!D128+'[26]เช้า '!D128+[26]บ่าย!D128</f>
        <v>0</v>
      </c>
      <c r="E128" s="27">
        <f>'[26]เย็น '!E128+'[26]เช้า '!E128+[26]บ่าย!E128</f>
        <v>0</v>
      </c>
      <c r="F128" s="27">
        <f>'[26]เย็น '!F128+'[26]เช้า '!F128+[26]บ่าย!F128</f>
        <v>0</v>
      </c>
      <c r="G128" s="27">
        <f>'[26]เย็น '!G128+'[26]เช้า '!G128+[26]บ่าย!G128</f>
        <v>0</v>
      </c>
      <c r="H128" s="27">
        <f>'[26]เย็น '!H128+'[26]เช้า '!H128+[26]บ่าย!H128</f>
        <v>0</v>
      </c>
      <c r="I128" s="27">
        <f>'[26]เย็น '!I128+'[26]เช้า '!I128+[26]บ่าย!I128</f>
        <v>0</v>
      </c>
      <c r="J128" s="27">
        <f t="shared" si="4"/>
        <v>0</v>
      </c>
      <c r="K128" s="27">
        <f>'[26]เย็น '!J128+'[26]เช้า '!J128+[26]บ่าย!J128</f>
        <v>0</v>
      </c>
      <c r="L128" s="27">
        <f>'[26]เย็น '!K128+'[26]เช้า '!K128+[26]บ่าย!K128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'[26]เย็น '!D129+'[26]เช้า '!D129+[26]บ่าย!D129</f>
        <v>0</v>
      </c>
      <c r="E129" s="27">
        <f>'[26]เย็น '!E129+'[26]เช้า '!E129+[26]บ่าย!E129</f>
        <v>0</v>
      </c>
      <c r="F129" s="27">
        <f>'[26]เย็น '!F129+'[26]เช้า '!F129+[26]บ่าย!F129</f>
        <v>0</v>
      </c>
      <c r="G129" s="27">
        <f>'[26]เย็น '!G129+'[26]เช้า '!G129+[26]บ่าย!G129</f>
        <v>0</v>
      </c>
      <c r="H129" s="27">
        <f>'[26]เย็น '!H129+'[26]เช้า '!H129+[26]บ่าย!H129</f>
        <v>0</v>
      </c>
      <c r="I129" s="27">
        <f>'[26]เย็น '!I129+'[26]เช้า '!I129+[26]บ่าย!I129</f>
        <v>0</v>
      </c>
      <c r="J129" s="27">
        <f t="shared" si="4"/>
        <v>0</v>
      </c>
      <c r="K129" s="27">
        <f>'[26]เย็น '!J129+'[26]เช้า '!J129+[26]บ่าย!J129</f>
        <v>0</v>
      </c>
      <c r="L129" s="27">
        <f>'[26]เย็น '!K129+'[26]เช้า '!K129+[26]บ่าย!K129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'[26]เย็น '!D130+'[26]เช้า '!D130+[26]บ่าย!D130</f>
        <v>0</v>
      </c>
      <c r="E130" s="27">
        <f>'[26]เย็น '!E130+'[26]เช้า '!E130+[26]บ่าย!E130</f>
        <v>0</v>
      </c>
      <c r="F130" s="27">
        <f>'[26]เย็น '!F130+'[26]เช้า '!F130+[26]บ่าย!F130</f>
        <v>0</v>
      </c>
      <c r="G130" s="27">
        <f>'[26]เย็น '!G130+'[26]เช้า '!G130+[26]บ่าย!G130</f>
        <v>0</v>
      </c>
      <c r="H130" s="27">
        <f>'[26]เย็น '!H130+'[26]เช้า '!H130+[26]บ่าย!H130</f>
        <v>0</v>
      </c>
      <c r="I130" s="27">
        <f>'[26]เย็น '!I130+'[26]เช้า '!I130+[26]บ่าย!I130</f>
        <v>0</v>
      </c>
      <c r="J130" s="27">
        <f t="shared" si="4"/>
        <v>0</v>
      </c>
      <c r="K130" s="27">
        <f>'[26]เย็น '!J130+'[26]เช้า '!J130+[26]บ่าย!J130</f>
        <v>0</v>
      </c>
      <c r="L130" s="27">
        <f>'[26]เย็น '!K130+'[26]เช้า '!K130+[26]บ่าย!K130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'[26]เย็น '!D131+'[26]เช้า '!D131+[26]บ่าย!D131</f>
        <v>0</v>
      </c>
      <c r="E131" s="27">
        <f>'[26]เย็น '!E131+'[26]เช้า '!E131+[26]บ่าย!E131</f>
        <v>0</v>
      </c>
      <c r="F131" s="27">
        <f>'[26]เย็น '!F131+'[26]เช้า '!F131+[26]บ่าย!F131</f>
        <v>0</v>
      </c>
      <c r="G131" s="27">
        <f>'[26]เย็น '!G131+'[26]เช้า '!G131+[26]บ่าย!G131</f>
        <v>0</v>
      </c>
      <c r="H131" s="27">
        <f>'[26]เย็น '!H131+'[26]เช้า '!H131+[26]บ่าย!H131</f>
        <v>0</v>
      </c>
      <c r="I131" s="27">
        <f>'[26]เย็น '!I131+'[26]เช้า '!I131+[26]บ่าย!I131</f>
        <v>0</v>
      </c>
      <c r="J131" s="27">
        <f t="shared" si="4"/>
        <v>0</v>
      </c>
      <c r="K131" s="27">
        <f>'[26]เย็น '!J131+'[26]เช้า '!J131+[26]บ่าย!J131</f>
        <v>0</v>
      </c>
      <c r="L131" s="27">
        <f>'[26]เย็น '!K131+'[26]เช้า '!K131+[26]บ่าย!K131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'[26]เย็น '!D132+'[26]เช้า '!D132+[26]บ่าย!D132</f>
        <v>0</v>
      </c>
      <c r="E132" s="27">
        <f>'[26]เย็น '!E132+'[26]เช้า '!E132+[26]บ่าย!E132</f>
        <v>0</v>
      </c>
      <c r="F132" s="27">
        <f>'[26]เย็น '!F132+'[26]เช้า '!F132+[26]บ่าย!F132</f>
        <v>0</v>
      </c>
      <c r="G132" s="27">
        <f>'[26]เย็น '!G132+'[26]เช้า '!G132+[26]บ่าย!G132</f>
        <v>0</v>
      </c>
      <c r="H132" s="27">
        <f>'[26]เย็น '!H132+'[26]เช้า '!H132+[26]บ่าย!H132</f>
        <v>0</v>
      </c>
      <c r="I132" s="27">
        <f>'[26]เย็น '!I132+'[26]เช้า '!I132+[26]บ่าย!I132</f>
        <v>0</v>
      </c>
      <c r="J132" s="27">
        <f t="shared" si="4"/>
        <v>0</v>
      </c>
      <c r="K132" s="27">
        <f>'[26]เย็น '!J132+'[26]เช้า '!J132+[26]บ่าย!J132</f>
        <v>0</v>
      </c>
      <c r="L132" s="27">
        <f>'[26]เย็น '!K132+'[26]เช้า '!K132+[26]บ่าย!K132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'[26]เย็น '!D133+'[26]เช้า '!D133+[26]บ่าย!D133</f>
        <v>0</v>
      </c>
      <c r="E133" s="27">
        <f>'[26]เย็น '!E133+'[26]เช้า '!E133+[26]บ่าย!E133</f>
        <v>0</v>
      </c>
      <c r="F133" s="27">
        <f>'[26]เย็น '!F133+'[26]เช้า '!F133+[26]บ่าย!F133</f>
        <v>0</v>
      </c>
      <c r="G133" s="27">
        <f>'[26]เย็น '!G133+'[26]เช้า '!G133+[26]บ่าย!G133</f>
        <v>0</v>
      </c>
      <c r="H133" s="27">
        <f>'[26]เย็น '!H133+'[26]เช้า '!H133+[26]บ่าย!H133</f>
        <v>0</v>
      </c>
      <c r="I133" s="27">
        <f>'[26]เย็น '!I133+'[26]เช้า '!I133+[26]บ่าย!I133</f>
        <v>0</v>
      </c>
      <c r="J133" s="27">
        <f t="shared" si="4"/>
        <v>0</v>
      </c>
      <c r="K133" s="27">
        <f>'[26]เย็น '!J133+'[26]เช้า '!J133+[26]บ่าย!J133</f>
        <v>0</v>
      </c>
      <c r="L133" s="27">
        <f>'[26]เย็น '!K133+'[26]เช้า '!K133+[26]บ่าย!K133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'[26]เย็น '!D134+'[26]เช้า '!D134+[26]บ่าย!D134</f>
        <v>0</v>
      </c>
      <c r="E134" s="27">
        <f>'[26]เย็น '!E134+'[26]เช้า '!E134+[26]บ่าย!E134</f>
        <v>0</v>
      </c>
      <c r="F134" s="27">
        <f>'[26]เย็น '!F134+'[26]เช้า '!F134+[26]บ่าย!F134</f>
        <v>0</v>
      </c>
      <c r="G134" s="27">
        <f>'[26]เย็น '!G134+'[26]เช้า '!G134+[26]บ่าย!G134</f>
        <v>0</v>
      </c>
      <c r="H134" s="27">
        <f>'[26]เย็น '!H134+'[26]เช้า '!H134+[26]บ่าย!H134</f>
        <v>0</v>
      </c>
      <c r="I134" s="27">
        <f>'[26]เย็น '!I134+'[26]เช้า '!I134+[26]บ่าย!I134</f>
        <v>0</v>
      </c>
      <c r="J134" s="27">
        <f t="shared" si="4"/>
        <v>0</v>
      </c>
      <c r="K134" s="27">
        <f>'[26]เย็น '!J134+'[26]เช้า '!J134+[26]บ่าย!J134</f>
        <v>0</v>
      </c>
      <c r="L134" s="27">
        <f>'[26]เย็น '!K134+'[26]เช้า '!K134+[26]บ่าย!K134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172</v>
      </c>
      <c r="C135" s="38" t="s">
        <v>55</v>
      </c>
      <c r="D135" s="27">
        <f>'[26]เย็น '!D135+'[26]เช้า '!D135+[26]บ่าย!D135</f>
        <v>0</v>
      </c>
      <c r="E135" s="27">
        <f>'[26]เย็น '!E135+'[26]เช้า '!E135+[26]บ่าย!E135</f>
        <v>2</v>
      </c>
      <c r="F135" s="27">
        <f>'[26]เย็น '!F135+'[26]เช้า '!F135+[26]บ่าย!F135</f>
        <v>4</v>
      </c>
      <c r="G135" s="27">
        <f>'[26]เย็น '!G135+'[26]เช้า '!G135+[26]บ่าย!G135</f>
        <v>0</v>
      </c>
      <c r="H135" s="27">
        <f>'[26]เย็น '!H135+'[26]เช้า '!H135+[26]บ่าย!H135</f>
        <v>0</v>
      </c>
      <c r="I135" s="27">
        <f>'[26]เย็น '!I135+'[26]เช้า '!I135+[26]บ่าย!I135</f>
        <v>0</v>
      </c>
      <c r="J135" s="27">
        <f t="shared" si="4"/>
        <v>0</v>
      </c>
      <c r="K135" s="27">
        <f>'[26]เย็น '!J135+'[26]เช้า '!J135+[26]บ่าย!J135</f>
        <v>0</v>
      </c>
      <c r="L135" s="27">
        <f>'[26]เย็น '!K135+'[26]เช้า '!K135+[26]บ่าย!K135</f>
        <v>0</v>
      </c>
      <c r="M135" s="28">
        <f t="shared" si="5"/>
        <v>6</v>
      </c>
      <c r="N135" s="21"/>
      <c r="O135" s="21"/>
      <c r="P135" s="21"/>
      <c r="Q135" s="21"/>
      <c r="R135" s="29">
        <f t="shared" si="9"/>
        <v>-6</v>
      </c>
    </row>
    <row r="136" spans="2:18" x14ac:dyDescent="0.25">
      <c r="B136" s="39" t="s">
        <v>171</v>
      </c>
      <c r="C136" s="38" t="s">
        <v>56</v>
      </c>
      <c r="D136" s="27">
        <f>'[26]เย็น '!D136+'[26]เช้า '!D136+[26]บ่าย!D136</f>
        <v>0</v>
      </c>
      <c r="E136" s="27">
        <f>'[26]เย็น '!E136+'[26]เช้า '!E136+[26]บ่าย!E136</f>
        <v>0</v>
      </c>
      <c r="F136" s="27">
        <f>'[26]เย็น '!F136+'[26]เช้า '!F136+[26]บ่าย!F136</f>
        <v>0</v>
      </c>
      <c r="G136" s="27">
        <f>'[26]เย็น '!G136+'[26]เช้า '!G136+[26]บ่าย!G136</f>
        <v>0</v>
      </c>
      <c r="H136" s="27">
        <f>'[26]เย็น '!H136+'[26]เช้า '!H136+[26]บ่าย!H136</f>
        <v>0</v>
      </c>
      <c r="I136" s="27">
        <f>'[26]เย็น '!I136+'[26]เช้า '!I136+[26]บ่าย!I136</f>
        <v>0</v>
      </c>
      <c r="J136" s="27">
        <f t="shared" ref="J136:J140" si="10">+G136+H136+I136</f>
        <v>0</v>
      </c>
      <c r="K136" s="27">
        <f>'[26]เย็น '!J136+'[26]เช้า '!J136+[26]บ่าย!J136</f>
        <v>0</v>
      </c>
      <c r="L136" s="27">
        <f>'[26]เย็น '!K136+'[26]เช้า '!K136+[26]บ่าย!K136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185</v>
      </c>
      <c r="D137" s="27">
        <f>'[26]เย็น '!D137+'[26]เช้า '!D137+[26]บ่าย!D137</f>
        <v>0</v>
      </c>
      <c r="E137" s="27">
        <f>'[26]เย็น '!E137+'[26]เช้า '!E137+[26]บ่าย!E137</f>
        <v>0</v>
      </c>
      <c r="F137" s="27">
        <f>'[26]เย็น '!F137+'[26]เช้า '!F137+[26]บ่าย!F137</f>
        <v>0</v>
      </c>
      <c r="G137" s="27">
        <f>'[26]เย็น '!G137+'[26]เช้า '!G137+[26]บ่าย!G137</f>
        <v>0</v>
      </c>
      <c r="H137" s="27">
        <f>'[26]เย็น '!H137+'[26]เช้า '!H137+[26]บ่าย!H137</f>
        <v>0</v>
      </c>
      <c r="I137" s="27">
        <f>'[26]เย็น '!I137+'[26]เช้า '!I137+[26]บ่าย!I137</f>
        <v>0</v>
      </c>
      <c r="J137" s="27">
        <f t="shared" si="10"/>
        <v>0</v>
      </c>
      <c r="K137" s="27">
        <f>'[26]เย็น '!J137+'[26]เช้า '!J137+[26]บ่าย!J137</f>
        <v>0</v>
      </c>
      <c r="L137" s="27">
        <f>'[26]เย็น '!K137+'[26]เช้า '!K137+[26]บ่าย!K137</f>
        <v>0</v>
      </c>
      <c r="M137" s="28">
        <f t="shared" si="11"/>
        <v>0</v>
      </c>
      <c r="N137" s="21"/>
      <c r="O137" s="21"/>
      <c r="P137" s="21"/>
      <c r="Q137" s="21"/>
      <c r="R137" s="29">
        <f t="shared" si="9"/>
        <v>0</v>
      </c>
    </row>
    <row r="138" spans="2:18" x14ac:dyDescent="0.25">
      <c r="B138" s="40">
        <v>1</v>
      </c>
      <c r="C138" s="41" t="s">
        <v>57</v>
      </c>
      <c r="D138" s="27">
        <f>'[26]เย็น '!D138+'[26]เช้า '!D138+[26]บ่าย!D138</f>
        <v>0</v>
      </c>
      <c r="E138" s="27">
        <f>'[26]เย็น '!E138+'[26]เช้า '!E138+[26]บ่าย!E138</f>
        <v>0</v>
      </c>
      <c r="F138" s="27">
        <f>'[26]เย็น '!F138+'[26]เช้า '!F138+[26]บ่าย!F138</f>
        <v>0</v>
      </c>
      <c r="G138" s="27">
        <f>'[26]เย็น '!G138+'[26]เช้า '!G138+[26]บ่าย!G138</f>
        <v>0</v>
      </c>
      <c r="H138" s="27">
        <f>'[26]เย็น '!H138+'[26]เช้า '!H138+[26]บ่าย!H138</f>
        <v>0</v>
      </c>
      <c r="I138" s="27">
        <f>'[26]เย็น '!I138+'[26]เช้า '!I138+[26]บ่าย!I138</f>
        <v>0</v>
      </c>
      <c r="J138" s="27">
        <f t="shared" si="10"/>
        <v>0</v>
      </c>
      <c r="K138" s="27">
        <f>'[26]เย็น '!J138+'[26]เช้า '!J138+[26]บ่าย!J138</f>
        <v>0</v>
      </c>
      <c r="L138" s="27">
        <f>'[26]เย็น '!K138+'[26]เช้า '!K138+[26]บ่าย!K138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58</v>
      </c>
      <c r="D139" s="27">
        <f>'[26]เย็น '!D139+'[26]เช้า '!D139+[26]บ่าย!D139</f>
        <v>0</v>
      </c>
      <c r="E139" s="27">
        <f>'[26]เย็น '!E139+'[26]เช้า '!E139+[26]บ่าย!E139</f>
        <v>0</v>
      </c>
      <c r="F139" s="27">
        <f>'[26]เย็น '!F139+'[26]เช้า '!F139+[26]บ่าย!F139</f>
        <v>0</v>
      </c>
      <c r="G139" s="27">
        <f>'[26]เย็น '!G139+'[26]เช้า '!G139+[26]บ่าย!G139</f>
        <v>0</v>
      </c>
      <c r="H139" s="27">
        <f>'[26]เย็น '!H139+'[26]เช้า '!H139+[26]บ่าย!H139</f>
        <v>0</v>
      </c>
      <c r="I139" s="27">
        <f>'[26]เย็น '!I139+'[26]เช้า '!I139+[26]บ่าย!I139</f>
        <v>0</v>
      </c>
      <c r="J139" s="27">
        <f t="shared" si="10"/>
        <v>0</v>
      </c>
      <c r="K139" s="27">
        <f>'[26]เย็น '!J139+'[26]เช้า '!J139+[26]บ่าย!J139</f>
        <v>0</v>
      </c>
      <c r="L139" s="27">
        <f>'[26]เย็น '!K139+'[26]เช้า '!K139+[26]บ่าย!K139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59</v>
      </c>
      <c r="D140" s="27">
        <f>'[26]เย็น '!D139+'[26]เช้า '!D140+[26]บ่าย!D139</f>
        <v>0</v>
      </c>
      <c r="E140" s="27">
        <f>'[26]เย็น '!E139+'[26]เช้า '!E140+[26]บ่าย!E139</f>
        <v>0</v>
      </c>
      <c r="F140" s="27">
        <f>'[26]เย็น '!F139+'[26]เช้า '!F140+[26]บ่าย!F139</f>
        <v>0</v>
      </c>
      <c r="G140" s="27">
        <f>'[26]เย็น '!G139+'[26]เช้า '!G140+[26]บ่าย!G139</f>
        <v>0</v>
      </c>
      <c r="H140" s="27">
        <f>'[26]เย็น '!H139+'[26]เช้า '!H140+[26]บ่าย!H139</f>
        <v>0</v>
      </c>
      <c r="I140" s="27">
        <f>'[26]เย็น '!I139+'[26]เช้า '!I140+[26]บ่าย!I139</f>
        <v>0</v>
      </c>
      <c r="J140" s="27">
        <f t="shared" si="10"/>
        <v>0</v>
      </c>
      <c r="K140" s="27">
        <f>'[26]เย็น '!J139+'[26]เช้า '!J140+[26]บ่าย!J139</f>
        <v>0</v>
      </c>
      <c r="L140" s="27">
        <f>'[26]เย็น '!K139+'[26]เช้า '!K140+[26]บ่าย!K139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43</v>
      </c>
      <c r="E141" s="28">
        <f t="shared" ref="E141:L141" si="12">SUM(E114:E140,E90:E99,E79:E87,E69:E76,E7:E66,E102:E111)</f>
        <v>77</v>
      </c>
      <c r="F141" s="28">
        <f t="shared" si="12"/>
        <v>45</v>
      </c>
      <c r="G141" s="28">
        <f t="shared" si="12"/>
        <v>89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27</v>
      </c>
      <c r="M141" s="28">
        <f>SUM(M114:M140,M90:M99,M79:M87,M69:M76,M7:M66,M102:M111)</f>
        <v>281</v>
      </c>
      <c r="N141" s="27">
        <f>SUM(N114:N136,N90:N98,N79:N87,N69:N76,N7:N66)</f>
        <v>0</v>
      </c>
      <c r="O141" s="27">
        <f>SUM(O114:O136,O90:O98,O79:O87,O69:O76,O7:O66)</f>
        <v>0</v>
      </c>
      <c r="P141" s="27"/>
      <c r="Q141" s="27"/>
      <c r="R141" s="29">
        <f t="shared" ref="R141" si="13">(N141+O141)-M141</f>
        <v>-281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8" s="7" customFormat="1" x14ac:dyDescent="0.25">
      <c r="B145" s="47" t="s">
        <v>142</v>
      </c>
      <c r="C145" s="47"/>
      <c r="D145" s="51"/>
      <c r="E145" s="51"/>
      <c r="F145" s="51"/>
      <c r="G145" s="52"/>
      <c r="H145" s="48"/>
      <c r="I145" s="47" t="s">
        <v>142</v>
      </c>
      <c r="J145" s="47"/>
      <c r="K145" s="47"/>
      <c r="L145" s="47"/>
      <c r="M145" s="47"/>
      <c r="R145" s="8"/>
    </row>
    <row r="146" spans="2:18" s="7" customFormat="1" x14ac:dyDescent="0.25">
      <c r="B146" s="51" t="s">
        <v>143</v>
      </c>
      <c r="C146" s="51"/>
      <c r="D146" s="53"/>
      <c r="E146" s="53"/>
      <c r="F146" s="53"/>
      <c r="G146" s="53"/>
      <c r="H146" s="53"/>
      <c r="I146" s="51" t="s">
        <v>144</v>
      </c>
      <c r="J146" s="51"/>
      <c r="K146" s="51"/>
      <c r="L146" s="51"/>
      <c r="M146" s="51"/>
      <c r="R146" s="8"/>
    </row>
    <row r="147" spans="2:18" s="7" customFormat="1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  <c r="R147" s="8"/>
    </row>
    <row r="148" spans="2:18" s="7" customFormat="1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  <c r="R148" s="8"/>
    </row>
    <row r="149" spans="2:18" s="7" customFormat="1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  <c r="R149" s="8"/>
    </row>
    <row r="150" spans="2:18" s="7" customFormat="1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  <c r="R150" s="8"/>
    </row>
    <row r="151" spans="2:18" s="7" customFormat="1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  <c r="R151" s="8"/>
    </row>
    <row r="152" spans="2:18" s="7" customFormat="1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  <c r="R152" s="8"/>
    </row>
    <row r="153" spans="2:18" s="7" customFormat="1" x14ac:dyDescent="0.25">
      <c r="D153" s="47"/>
      <c r="E153" s="47"/>
      <c r="F153" s="47"/>
      <c r="G153" s="47"/>
      <c r="H153" s="47"/>
      <c r="I153" s="49"/>
      <c r="J153" s="49"/>
      <c r="K153" s="49"/>
      <c r="L153" s="49"/>
      <c r="M153" s="55"/>
      <c r="R153" s="8"/>
    </row>
    <row r="154" spans="2:18" s="7" customFormat="1" x14ac:dyDescent="0.25">
      <c r="D154" s="47"/>
      <c r="E154" s="47"/>
      <c r="F154" s="47"/>
      <c r="G154" s="47"/>
      <c r="H154" s="47"/>
      <c r="I154" s="49"/>
      <c r="J154" s="49"/>
      <c r="K154" s="49"/>
      <c r="L154" s="49"/>
      <c r="M154" s="55"/>
      <c r="R154" s="8"/>
    </row>
    <row r="155" spans="2:18" s="7" customFormat="1" x14ac:dyDescent="0.25">
      <c r="D155" s="47"/>
      <c r="E155" s="47"/>
      <c r="F155" s="47"/>
      <c r="G155" s="47"/>
      <c r="H155" s="47"/>
      <c r="I155" s="49"/>
      <c r="J155" s="49"/>
      <c r="K155" s="49"/>
      <c r="L155" s="49"/>
      <c r="M155" s="55"/>
      <c r="R155" s="8"/>
    </row>
    <row r="156" spans="2:18" s="7" customFormat="1" x14ac:dyDescent="0.25">
      <c r="D156" s="47"/>
      <c r="E156" s="47"/>
      <c r="F156" s="47"/>
      <c r="G156" s="47"/>
      <c r="H156" s="47"/>
      <c r="I156" s="49"/>
      <c r="J156" s="49"/>
      <c r="K156" s="49"/>
      <c r="L156" s="49"/>
      <c r="M156" s="55"/>
      <c r="R156" s="8"/>
    </row>
    <row r="157" spans="2:18" s="7" customFormat="1" x14ac:dyDescent="0.25">
      <c r="D157" s="47"/>
      <c r="E157" s="47"/>
      <c r="F157" s="47"/>
      <c r="G157" s="47"/>
      <c r="H157" s="47"/>
      <c r="I157" s="49"/>
      <c r="J157" s="49"/>
      <c r="K157" s="49"/>
      <c r="L157" s="49"/>
      <c r="M157" s="55"/>
      <c r="R157" s="8"/>
    </row>
    <row r="158" spans="2:18" s="7" customFormat="1" x14ac:dyDescent="0.25">
      <c r="D158" s="47"/>
      <c r="E158" s="47"/>
      <c r="F158" s="47"/>
      <c r="G158" s="47"/>
      <c r="H158" s="47"/>
      <c r="I158" s="49"/>
      <c r="J158" s="49"/>
      <c r="K158" s="49"/>
      <c r="L158" s="49"/>
      <c r="M158" s="55"/>
      <c r="R158" s="8"/>
    </row>
    <row r="159" spans="2:18" s="7" customFormat="1" x14ac:dyDescent="0.25">
      <c r="D159" s="47"/>
      <c r="E159" s="47"/>
      <c r="F159" s="47"/>
      <c r="G159" s="47"/>
      <c r="H159" s="47"/>
      <c r="I159" s="49"/>
      <c r="J159" s="49"/>
      <c r="K159" s="49"/>
      <c r="L159" s="49"/>
      <c r="M159" s="55"/>
      <c r="R159" s="8"/>
    </row>
    <row r="160" spans="2:18" s="7" customFormat="1" x14ac:dyDescent="0.25">
      <c r="D160" s="47"/>
      <c r="E160" s="47"/>
      <c r="F160" s="47"/>
      <c r="G160" s="47"/>
      <c r="H160" s="47"/>
      <c r="I160" s="49"/>
      <c r="J160" s="49"/>
      <c r="K160" s="49"/>
      <c r="L160" s="49"/>
      <c r="M160" s="55"/>
      <c r="R160" s="8"/>
    </row>
    <row r="161" spans="2:18" s="49" customFormat="1" x14ac:dyDescent="0.25">
      <c r="B161" s="7"/>
      <c r="C161" s="7"/>
      <c r="D161" s="47"/>
      <c r="E161" s="47"/>
      <c r="F161" s="47"/>
      <c r="G161" s="47"/>
      <c r="H161" s="47"/>
      <c r="M161" s="55"/>
      <c r="N161" s="7"/>
      <c r="O161" s="7"/>
      <c r="P161" s="7"/>
      <c r="Q161" s="7"/>
      <c r="R161" s="8"/>
    </row>
    <row r="162" spans="2:18" s="49" customFormat="1" x14ac:dyDescent="0.25">
      <c r="B162" s="7"/>
      <c r="C162" s="7"/>
      <c r="D162" s="47"/>
      <c r="E162" s="47"/>
      <c r="F162" s="47"/>
      <c r="G162" s="47"/>
      <c r="H162" s="47"/>
      <c r="M162" s="55"/>
      <c r="N162" s="7"/>
      <c r="O162" s="7"/>
      <c r="P162" s="7"/>
      <c r="Q162" s="7"/>
      <c r="R162" s="8"/>
    </row>
    <row r="163" spans="2:18" s="49" customFormat="1" x14ac:dyDescent="0.25">
      <c r="B163" s="7"/>
      <c r="C163" s="7"/>
      <c r="D163" s="47"/>
      <c r="E163" s="47"/>
      <c r="F163" s="47"/>
      <c r="G163" s="47"/>
      <c r="H163" s="47"/>
      <c r="M163" s="55"/>
      <c r="N163" s="7"/>
      <c r="O163" s="7"/>
      <c r="P163" s="7"/>
      <c r="Q163" s="7"/>
      <c r="R163" s="8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29</vt:i4>
      </vt:variant>
      <vt:variant>
        <vt:lpstr>ช่วงที่มีชื่อ</vt:lpstr>
      </vt:variant>
      <vt:variant>
        <vt:i4>1</vt:i4>
      </vt:variant>
    </vt:vector>
  </HeadingPairs>
  <TitlesOfParts>
    <vt:vector size="30" baseType="lpstr">
      <vt:lpstr>ก.พ.</vt:lpstr>
      <vt:lpstr>1ไม่มียอด</vt:lpstr>
      <vt:lpstr>2ไม่มียอด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ก.พ.!Print_Titles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Kanokon plam</cp:lastModifiedBy>
  <cp:lastPrinted>2025-02-20T02:21:09Z</cp:lastPrinted>
  <dcterms:created xsi:type="dcterms:W3CDTF">2025-01-24T08:31:34Z</dcterms:created>
  <dcterms:modified xsi:type="dcterms:W3CDTF">2025-03-05T03:25:12Z</dcterms:modified>
</cp:coreProperties>
</file>