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nye/Development/go/pw-slippymap/slippymap/"/>
    </mc:Choice>
  </mc:AlternateContent>
  <xr:revisionPtr revIDLastSave="0" documentId="13_ncr:1_{66675819-0367-BB4E-8450-BB0CDB03968A}" xr6:coauthVersionLast="47" xr6:coauthVersionMax="47" xr10:uidLastSave="{00000000-0000-0000-0000-000000000000}"/>
  <bookViews>
    <workbookView xWindow="0" yWindow="460" windowWidth="10380" windowHeight="16580" xr2:uid="{4CC10760-072E-974A-86A9-6417102149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6" i="1"/>
  <c r="C9" i="1" l="1"/>
  <c r="C7" i="1"/>
  <c r="D7" i="1" l="1"/>
  <c r="E7" i="1" s="1"/>
  <c r="F7" i="1" s="1"/>
  <c r="D9" i="1"/>
  <c r="E9" i="1" s="1"/>
</calcChain>
</file>

<file path=xl/sharedStrings.xml><?xml version="1.0" encoding="utf-8"?>
<sst xmlns="http://schemas.openxmlformats.org/spreadsheetml/2006/main" count="9" uniqueCount="9">
  <si>
    <t>lon_deg</t>
  </si>
  <si>
    <t>lat_deg</t>
  </si>
  <si>
    <t>zoom</t>
  </si>
  <si>
    <t>n</t>
  </si>
  <si>
    <t>x tile</t>
  </si>
  <si>
    <t>y tile</t>
  </si>
  <si>
    <t>lat_rad</t>
  </si>
  <si>
    <t>N/S</t>
  </si>
  <si>
    <t>W/E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</si>
</sst>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C5906-5AE2-134B-86C7-6AD263B93E9A}">
  <dimension ref="B2:F9"/>
  <sheetViews>
    <sheetView tabSelected="1" workbookViewId="0">
      <selection activeCell="C5" sqref="C5"/>
    </sheetView>
  </sheetViews>
  <sheetFormatPr baseColWidth="10" defaultRowHeight="16" x14ac:dyDescent="0.2"/>
  <cols>
    <col min="3" max="3" width="19.6640625" customWidth="1"/>
  </cols>
  <sheetData>
    <row r="2" spans="2:6" x14ac:dyDescent="0.2">
      <c r="B2" t="s">
        <v>0</v>
      </c>
      <c r="C2">
        <v>115.8613</v>
      </c>
      <c r="D2" t="s">
        <v>8</v>
      </c>
    </row>
    <row r="3" spans="2:6" x14ac:dyDescent="0.2">
      <c r="B3" t="s">
        <v>1</v>
      </c>
      <c r="C3">
        <v>-31.952300000000001</v>
      </c>
      <c r="D3" t="s">
        <v>7</v>
      </c>
    </row>
    <row r="4" spans="2:6" x14ac:dyDescent="0.2">
      <c r="B4" t="s">
        <v>2</v>
      </c>
      <c r="C4">
        <v>15</v>
      </c>
    </row>
    <row r="6" spans="2:6" x14ac:dyDescent="0.2">
      <c r="B6" t="s">
        <v>3</v>
      </c>
      <c r="C6">
        <f>2^C4</f>
        <v>32768</v>
      </c>
    </row>
    <row r="7" spans="2:6" x14ac:dyDescent="0.2">
      <c r="B7" t="s">
        <v>4</v>
      </c>
      <c r="C7">
        <f>C6*((C2+180)/360)</f>
        <v>26929.952995555559</v>
      </c>
      <c r="D7">
        <f>_xlfn.FLOOR.MATH(C7)</f>
        <v>26929</v>
      </c>
      <c r="E7">
        <f>C7-D7</f>
        <v>0.95299555555902771</v>
      </c>
      <c r="F7">
        <f>E7*100000</f>
        <v>95299.555555902771</v>
      </c>
    </row>
    <row r="8" spans="2:6" x14ac:dyDescent="0.2">
      <c r="B8" t="s">
        <v>6</v>
      </c>
      <c r="C8">
        <f>RADIANS(C3)</f>
        <v>-0.55767283858498418</v>
      </c>
    </row>
    <row r="9" spans="2:6" x14ac:dyDescent="0.2">
      <c r="B9" t="s">
        <v>5</v>
      </c>
      <c r="C9">
        <f>C6*(1-(LN(TAN(C8)+_xlfn.SEC(C8))/PI()))/2</f>
        <v>19456.014778496978</v>
      </c>
      <c r="D9">
        <f>_xlfn.FLOOR.MATH(C9)</f>
        <v>19456</v>
      </c>
      <c r="E9">
        <f>C9-D9</f>
        <v>1.477849697766942E-2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Nye</dc:creator>
  <cp:lastModifiedBy>Mike Nye</cp:lastModifiedBy>
  <dcterms:created xsi:type="dcterms:W3CDTF">2022-04-16T08:52:16Z</dcterms:created>
  <dcterms:modified xsi:type="dcterms:W3CDTF">2022-04-20T13:08:52Z</dcterms:modified>
</cp:coreProperties>
</file>