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bookViews>
  <sheets>
    <sheet name="Package no-13 (1)" sheetId="54" r:id="rId1"/>
    <sheet name="Package no-13 (2)" sheetId="32" r:id="rId2"/>
    <sheet name="Package no-13 (3)" sheetId="33" r:id="rId3"/>
    <sheet name="Package no-13 (4)" sheetId="34" r:id="rId4"/>
    <sheet name="Package no-13 (5)" sheetId="35" r:id="rId5"/>
  </sheets>
  <definedNames>
    <definedName name="_xlnm.Print_Area" localSheetId="0">'Package no-13 (1)'!$A$1:$Y$35</definedName>
    <definedName name="_xlnm.Print_Area" localSheetId="1">'Package no-13 (2)'!$A$1:$Y$20</definedName>
    <definedName name="_xlnm.Print_Area" localSheetId="2">'Package no-13 (3)'!$A$1:$Y$15</definedName>
    <definedName name="_xlnm.Print_Area" localSheetId="3">'Package no-13 (4)'!$A$1:$Y$31</definedName>
    <definedName name="_xlnm.Print_Area" localSheetId="4">'Package no-13 (5)'!$A$1:$Y$16</definedName>
    <definedName name="_xlnm.Print_Titles" localSheetId="0">'Package no-13 (1)'!$6:$7</definedName>
    <definedName name="_xlnm.Print_Titles" localSheetId="1">'Package no-13 (2)'!$6:$7</definedName>
    <definedName name="_xlnm.Print_Titles" localSheetId="2">'Package no-13 (3)'!$6:$7</definedName>
    <definedName name="_xlnm.Print_Titles" localSheetId="3">'Package no-13 (4)'!$6:$7</definedName>
    <definedName name="_xlnm.Print_Titles" localSheetId="4">'Package no-13 (5)'!$6:$7</definedName>
  </definedNames>
  <calcPr calcId="124519"/>
</workbook>
</file>

<file path=xl/calcChain.xml><?xml version="1.0" encoding="utf-8"?>
<calcChain xmlns="http://schemas.openxmlformats.org/spreadsheetml/2006/main">
  <c r="AA25" i="54"/>
  <c r="Z25"/>
  <c r="V25"/>
  <c r="T25"/>
  <c r="S25"/>
  <c r="C25"/>
  <c r="Z24"/>
  <c r="AA24" s="1"/>
  <c r="V24"/>
  <c r="T24"/>
  <c r="S24"/>
  <c r="C24"/>
  <c r="Z23"/>
  <c r="AA23" s="1"/>
  <c r="V23"/>
  <c r="T23"/>
  <c r="S23"/>
  <c r="C23"/>
  <c r="AA22"/>
  <c r="Z22"/>
  <c r="S22"/>
  <c r="Z20"/>
  <c r="AA20" s="1"/>
  <c r="V20"/>
  <c r="T20"/>
  <c r="S20"/>
  <c r="F20"/>
  <c r="F23" s="1"/>
  <c r="F25" s="1"/>
  <c r="C20"/>
  <c r="AA19"/>
  <c r="Z19"/>
  <c r="S19"/>
  <c r="Z17"/>
  <c r="AA17" s="1"/>
  <c r="V17"/>
  <c r="T17"/>
  <c r="S17"/>
  <c r="C17"/>
  <c r="Z16"/>
  <c r="AA16" s="1"/>
  <c r="V16"/>
  <c r="T16"/>
  <c r="S16"/>
  <c r="F16"/>
  <c r="C16"/>
  <c r="Z15"/>
  <c r="AA15" s="1"/>
  <c r="E16" s="1"/>
  <c r="S15"/>
  <c r="AA13"/>
  <c r="Z13"/>
  <c r="V13"/>
  <c r="T13"/>
  <c r="S13"/>
  <c r="C13"/>
  <c r="AA12"/>
  <c r="Z12"/>
  <c r="V12"/>
  <c r="T12"/>
  <c r="S12"/>
  <c r="F12"/>
  <c r="E12"/>
  <c r="C12"/>
  <c r="AA11"/>
  <c r="Z11"/>
  <c r="S11"/>
  <c r="Z9"/>
  <c r="AA9" s="1"/>
  <c r="S9"/>
  <c r="AA8"/>
  <c r="Z8"/>
  <c r="AA9" i="35" l="1"/>
  <c r="Z9"/>
  <c r="S9"/>
  <c r="Z8"/>
  <c r="AA8" s="1"/>
  <c r="Y19" i="34"/>
  <c r="V17"/>
  <c r="V10"/>
  <c r="T17"/>
  <c r="T10"/>
  <c r="C17"/>
  <c r="C10"/>
  <c r="Z23"/>
  <c r="AA23" s="1"/>
  <c r="V23"/>
  <c r="T23"/>
  <c r="S23"/>
  <c r="C23"/>
  <c r="Z22"/>
  <c r="AA22" s="1"/>
  <c r="V22"/>
  <c r="T22"/>
  <c r="S22"/>
  <c r="C22"/>
  <c r="Z21"/>
  <c r="AA21" s="1"/>
  <c r="V21"/>
  <c r="T21"/>
  <c r="S21"/>
  <c r="C21"/>
  <c r="Z20"/>
  <c r="AA20" s="1"/>
  <c r="V20"/>
  <c r="T20"/>
  <c r="S20"/>
  <c r="C20"/>
  <c r="Z19"/>
  <c r="AA19" s="1"/>
  <c r="S19"/>
  <c r="Z17"/>
  <c r="AA17" s="1"/>
  <c r="S17"/>
  <c r="F17"/>
  <c r="F19" s="1"/>
  <c r="F21" s="1"/>
  <c r="F23" s="1"/>
  <c r="Z16"/>
  <c r="AA16" s="1"/>
  <c r="V16"/>
  <c r="T16"/>
  <c r="S16"/>
  <c r="C16"/>
  <c r="Z15"/>
  <c r="AA15" s="1"/>
  <c r="V15"/>
  <c r="T15"/>
  <c r="S15"/>
  <c r="F15"/>
  <c r="C15"/>
  <c r="Z14" s="1"/>
  <c r="AA14" s="1"/>
  <c r="E15" s="1"/>
  <c r="Z11"/>
  <c r="AA11" s="1"/>
  <c r="V11"/>
  <c r="T11"/>
  <c r="S11"/>
  <c r="F11"/>
  <c r="C11"/>
  <c r="Z10" s="1"/>
  <c r="AA10" s="1"/>
  <c r="E11" s="1"/>
  <c r="S10"/>
  <c r="Z9"/>
  <c r="AA9" s="1"/>
  <c r="S9"/>
  <c r="Z8"/>
  <c r="AA8" s="1"/>
  <c r="Z9" i="33"/>
  <c r="AA9" s="1"/>
  <c r="S9"/>
  <c r="Z8"/>
  <c r="AA8" s="1"/>
  <c r="Z13" i="32"/>
  <c r="AA13" s="1"/>
  <c r="S13"/>
  <c r="C13"/>
  <c r="AA12"/>
  <c r="Z12"/>
  <c r="S12"/>
  <c r="Z11"/>
  <c r="AA11" s="1"/>
  <c r="S11"/>
  <c r="Z9"/>
  <c r="AA9" s="1"/>
  <c r="S9"/>
  <c r="Z10"/>
  <c r="AA10" s="1"/>
  <c r="Z8"/>
  <c r="AA8" s="1"/>
</calcChain>
</file>

<file path=xl/sharedStrings.xml><?xml version="1.0" encoding="utf-8"?>
<sst xmlns="http://schemas.openxmlformats.org/spreadsheetml/2006/main" count="275" uniqueCount="109">
  <si>
    <t>SL.No</t>
  </si>
  <si>
    <t>Reach in KM</t>
  </si>
  <si>
    <t>Hydraulic  Particulars</t>
  </si>
  <si>
    <t>Full Supply  Level</t>
  </si>
  <si>
    <t>Remarks</t>
  </si>
  <si>
    <t>TO</t>
  </si>
  <si>
    <t>Distance          (IN Mts)</t>
  </si>
  <si>
    <t>Required Discharge (Cumecs)</t>
  </si>
  <si>
    <t>F.S.D          (IN Mts)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</si>
  <si>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</si>
  <si>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</si>
  <si>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</si>
  <si>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</si>
  <si>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</si>
  <si>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</si>
  <si>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</si>
  <si>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</si>
  <si>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</si>
  <si>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</si>
  <si>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</si>
  <si>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</si>
  <si>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</si>
  <si>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</si>
  <si>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</si>
  <si>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xml:space="preserve">Total </t>
  </si>
  <si>
    <t>Velocity 
M/Sec</t>
  </si>
  <si>
    <t>Bed Width                (In Mts)</t>
  </si>
  <si>
    <t>From</t>
  </si>
  <si>
    <t>DueTo  CM  &amp; CD Structures</t>
  </si>
  <si>
    <t>AT                   Start                 (M)</t>
  </si>
  <si>
    <t>AT            End           (M)</t>
  </si>
  <si>
    <t>AT                   Start                  (M)</t>
  </si>
  <si>
    <t>AT            End        (M)</t>
  </si>
  <si>
    <t>Due To Bed Fall</t>
  </si>
  <si>
    <t xml:space="preserve">Bed Level </t>
  </si>
  <si>
    <t>Loss (m)</t>
  </si>
  <si>
    <t>FULL CUTTING</t>
  </si>
  <si>
    <t>AQUEDUCT PROPOSED</t>
  </si>
  <si>
    <t>Reach No.</t>
  </si>
  <si>
    <t>Co-efficiect of Rugosity  :0.018</t>
  </si>
  <si>
    <t>PARTIAL CUTTING</t>
  </si>
  <si>
    <t>0.50:1</t>
  </si>
  <si>
    <t xml:space="preserve">FULL CUTTING  </t>
  </si>
  <si>
    <t>(H.N.S.S. PHASE-2,PACKAGE NO.13)</t>
  </si>
  <si>
    <t>FSL @ KM 380.000 AS PER AGREEMENT +445.993</t>
  </si>
  <si>
    <t xml:space="preserve">SDR/HDR/F&amp;F/HR </t>
  </si>
  <si>
    <t xml:space="preserve"> FULL CUTTING</t>
  </si>
  <si>
    <t>HR REACH</t>
  </si>
  <si>
    <t>HP's ARE WITH HOLD FOR WANT OF HORE HOLE DATA</t>
  </si>
  <si>
    <t xml:space="preserve"> HR FULL CUTTING VARIES FROM 5.70 M TO 17.10 M </t>
  </si>
  <si>
    <t>FSL @ KM 396.190/400.000 AS PER AGREEMENT +444.208</t>
  </si>
  <si>
    <t>Note: The HP's in the above reaches of packages 13 proposed vide Lr no (1) CE(P)/ATP/P-13/VOL4478CE DT-20-12-2002</t>
  </si>
  <si>
    <t>2) ENCTGS/HNSS/Ph-II/Pkg 13-1 Dt-09.09.2008</t>
  </si>
  <si>
    <t>3) ENCTGS/HNSS/Ph-II/Pkg 13-2  Dt-09.09.2008</t>
  </si>
  <si>
    <t>4) ENCTGS/HNSS/Ph-II/Pkg 13-2  Dt-09.09.2008 are vetted and approved.</t>
  </si>
  <si>
    <t>5)Approved subject to the condations that the ENC TGP/SKHT Shall approach Govt and obtained approval for devation of orginal canal now modified to Tunnel of certain reach.</t>
  </si>
  <si>
    <t xml:space="preserve">Sd/-(dt.16.09.2008)                     (I.S.N.RAJU)                                    Chief Engineer                                                Central Designs Orginisation                   Hyderabad.   </t>
  </si>
  <si>
    <t xml:space="preserve">Sd/-(dt.17.09.2008)                                             Executive Engineer                                              Canals-II Division                                  Central Designs Orginisation                   Hyderabad.   </t>
  </si>
  <si>
    <t xml:space="preserve">  HYDRAULIC PARTICULARS  HNSS MAIN CANAL(STAGE-II) FROM KM 380.500 TO 382.975</t>
  </si>
  <si>
    <t>FSL +380.400 AS PER AGREEMENT BASICS PARAMETERS +446.993</t>
  </si>
  <si>
    <t>PROPOSED AS H.R REACH</t>
  </si>
  <si>
    <t>AKS/HDR/F&amp;F</t>
  </si>
  <si>
    <t>BED FILLING ABOUT 4.0M FOR A LENGTH 350M</t>
  </si>
  <si>
    <t>PARTIAL CUTTING   AND FILLING</t>
  </si>
  <si>
    <t>1) Co-efficiect of Rugosity  :0.018</t>
  </si>
  <si>
    <t>2) HP'S IN HR REACHING FROM KM 380.850 TO KM 381.250 ARE WITH HELD FOR WANT OF BORE HOLE DATA</t>
  </si>
  <si>
    <t xml:space="preserve">  HYDRAULIC PARTICULARS  HNSS MAIN CANAL(STAGE-II) FROM KM 386.500 TO 393.000</t>
  </si>
  <si>
    <t>ALL SOILS,SDR &amp; HDR</t>
  </si>
  <si>
    <t xml:space="preserve">  HYDRAULIC PARTICULARS  HNSS MAIN CANAL(STAGE-II) FROM KM 383.550 TO 394.650</t>
  </si>
  <si>
    <t>0.00:1</t>
  </si>
  <si>
    <t xml:space="preserve">F&amp;F </t>
  </si>
  <si>
    <t xml:space="preserve">PARTIAL CUTTING  FILLING </t>
  </si>
  <si>
    <t xml:space="preserve">PARTIAL CUTTING  </t>
  </si>
  <si>
    <t>BED FILLING ABOUT 3.5M</t>
  </si>
  <si>
    <t xml:space="preserve">PARTIAL CUTTING FILLING </t>
  </si>
  <si>
    <t xml:space="preserve">Note: </t>
  </si>
  <si>
    <t>1) The HP's of the  package with tunnel proposal furnished by ENC/TGP/HNSS/Ph-II/Pkg 13-1 Dt-18.04.2008 are vetted and  approved subject to condation that the ENC will apprise the Government of the deviaion of the agreement.</t>
  </si>
  <si>
    <t>2) The HP's of the package with the tunnel are approved subject to the approval of Governament for the deviation for which the  ENC/TGP/SKHT to approach the Government and seek ratification.</t>
  </si>
  <si>
    <t xml:space="preserve">Sd/-(dt.21.05.2008)                                             Executive Engineer                                              Canals-II Division                                  Central Designs Orginisation                   Hyderabad.   </t>
  </si>
  <si>
    <t xml:space="preserve">  HYDRAULIC PARTICULARS  HNSS MAIN CANAL(STAGE-II) FROM KM 394.700 TO 395.700</t>
  </si>
  <si>
    <t>F&amp;F , HR</t>
  </si>
  <si>
    <t>1)Co-efficiect of Rugosity  :0.018</t>
  </si>
  <si>
    <t>2)THE PROPOSAL OF REVISION OF HP'S IN THE REACH FROM KM 394.700 TO 395.700 FURNISHED VIDE LR NO ENC/TGP/SKHT/DW/DD2/DEE2/HNSS-ATP/PKG-13/731 DT 10/12/2008 IS VETTED AND APPROVED.</t>
  </si>
  <si>
    <t>3)APPROVED SUBJECT TO THE CONDATION THAT ENC/TGP/SKHT SHALL APPROACH THE GOVERNMENT AND OBTAIN APPROVAL FOR DEVIATION OF ORGINAL CANAL NOW MODIFIED TO TUNNEL OF CERTAIN REACH.</t>
  </si>
  <si>
    <t xml:space="preserve">Sd/-(dt.21.01.2009)                                              Executive Engineer                                              Canals-II Division                                  Central Designs Orginisation                   Hyderabad.   </t>
  </si>
  <si>
    <t xml:space="preserve">Sd/-(dt.22.01.2009)                    (I.S.N.RAJU)                                    Chief Engineer                                                Central Designs Orginisation                   Hyderabad.   </t>
  </si>
  <si>
    <t xml:space="preserve">  HYDRAULIC PARTICULARS  HNSS MAIN CANAL(STAGE-II) 1) FROM KM 380.000 TO 380.500, 2) KM 380.850 TO KM 381.250, 3) KM 382.975 TO KM 383.550, 4) KM 385.100 TO KM 385.500,                                                                                     5) KM 394.650 TO KM 395.750, 6) KM 395.750 TO KM 396.190/400.000</t>
  </si>
  <si>
    <t>Distance          (In Mts)</t>
  </si>
  <si>
    <t>To</t>
  </si>
  <si>
    <t>F.S.D          (In Mts)</t>
  </si>
  <si>
    <t>At                   Start                 (M)</t>
  </si>
  <si>
    <t>At            End        (M)</t>
  </si>
  <si>
    <t>At            End           (M)</t>
  </si>
  <si>
    <t>At                   Start                  (M)</t>
  </si>
  <si>
    <t xml:space="preserve"> HR FULL CUTTING VARIES FROM 9.40 M TO 13.10 M </t>
  </si>
  <si>
    <t>PARTIAL CUTTING AND FILLING,ASK /HDR/ F&amp;F</t>
  </si>
  <si>
    <t>AKS/ HDR/ F&amp;F</t>
  </si>
  <si>
    <t>Note: The HP'S in the above reach are approved subject to the condation of undertaking sought from the  agency for full filling of the tunnel and providing of the cut and cover at the approach and exit of the tunnel as per IS code and general practice as discussed in the joint inspection of the committee dated 06.03.2008.</t>
  </si>
  <si>
    <t xml:space="preserve">Sd/-(dt.24.04.2008)                                              Executive Engineer                                              Canals-II Division                                  CDO,  Hyderabad.   </t>
  </si>
  <si>
    <t xml:space="preserve">APPROVED                                              Sd/-(dt.24.04.2008)                    (I.S.N.RAJU)                                    Chief Engineer                                                Central Designs Orginisation                   Hyderabad.   </t>
  </si>
  <si>
    <t>(H.N.S.S. PHASE-2 PACKAGE NO.13)</t>
  </si>
  <si>
    <t xml:space="preserve">Sd/-(dt.7.11.2007) )                                             Executive Engineer                                              Canals-II Division                                  CDO,Hyderabad.   </t>
  </si>
  <si>
    <t xml:space="preserve"> APPROVED                                      Sd/-(dt.6.11.2007)                    (I.S.N.RAJU)                                    Chief Engineer,                                                Central Designs Orginisation,                   Hyderabad.   </t>
  </si>
  <si>
    <t xml:space="preserve">APPROVED                                 Sd/-(dt.17.05.2008)                     (I.S.N.RAJU)                                    Chief Engineer                                                Central Designs Orginisation                   Hyderabad.  </t>
  </si>
  <si>
    <t>GOVERNMENT OF ANDHRA PRADESH</t>
  </si>
  <si>
    <t>396.190/             400.000</t>
  </si>
  <si>
    <t>TUNNEL "D"SHAPE             6M * 6M</t>
  </si>
  <si>
    <t>AKS/SDR/HDR/ F&amp;F/HR</t>
  </si>
  <si>
    <t>SLOPED FALLING ENTRY TRANSITION TO TUNNEL</t>
  </si>
</sst>
</file>

<file path=xl/styles.xml><?xml version="1.0" encoding="utf-8"?>
<styleSheet xmlns="http://schemas.openxmlformats.org/spreadsheetml/2006/main">
  <numFmts count="4">
    <numFmt numFmtId="164" formatCode="_(* #,##0.00_);_(* \(#,##0.00\);_(* &quot;-&quot;??_);_(@_)"/>
    <numFmt numFmtId="165" formatCode="0.000"/>
    <numFmt numFmtId="166" formatCode="0.0000"/>
    <numFmt numFmtId="167" formatCode="0.00000"/>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Verdana"/>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b/>
      <sz val="12"/>
      <name val="Verdana"/>
      <family val="2"/>
    </font>
    <font>
      <sz val="13"/>
      <name val="Verdana"/>
      <family val="2"/>
    </font>
    <font>
      <b/>
      <u/>
      <sz val="13"/>
      <name val="Arial"/>
      <family val="2"/>
    </font>
    <font>
      <sz val="10"/>
      <name val="Arial"/>
      <family val="2"/>
    </font>
    <font>
      <sz val="10"/>
      <name val="Arial"/>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0">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2" fillId="0" borderId="1"/>
    <xf numFmtId="0" fontId="19" fillId="0" borderId="1"/>
    <xf numFmtId="0" fontId="2" fillId="0" borderId="1"/>
    <xf numFmtId="0" fontId="1" fillId="0" borderId="1"/>
    <xf numFmtId="0" fontId="19" fillId="0" borderId="1"/>
    <xf numFmtId="0" fontId="24" fillId="0" borderId="1"/>
    <xf numFmtId="0" fontId="24" fillId="0" borderId="1"/>
    <xf numFmtId="0" fontId="24" fillId="0" borderId="1"/>
    <xf numFmtId="0" fontId="20" fillId="0" borderId="1" applyNumberFormat="0" applyFill="0" applyBorder="0" applyAlignment="0" applyProtection="0">
      <alignment vertical="top"/>
      <protection locked="0"/>
    </xf>
    <xf numFmtId="0" fontId="24" fillId="0" borderId="1"/>
    <xf numFmtId="0" fontId="24" fillId="0" borderId="1"/>
    <xf numFmtId="0" fontId="24" fillId="0" borderId="1"/>
    <xf numFmtId="0" fontId="24" fillId="0" borderId="1"/>
    <xf numFmtId="0" fontId="24" fillId="0" borderId="1"/>
    <xf numFmtId="0" fontId="25" fillId="0" borderId="1"/>
  </cellStyleXfs>
  <cellXfs count="160">
    <xf numFmtId="0" fontId="0" fillId="0" borderId="0" xfId="0"/>
    <xf numFmtId="0" fontId="4" fillId="0" borderId="1" xfId="1"/>
    <xf numFmtId="0" fontId="4" fillId="0" borderId="1" xfId="2" applyFont="1" applyFill="1" applyBorder="1" applyAlignment="1">
      <alignment horizontal="center" vertical="center"/>
    </xf>
    <xf numFmtId="0" fontId="9" fillId="0" borderId="1" xfId="1" applyFont="1" applyBorder="1" applyAlignment="1">
      <alignment horizontal="center" vertical="center" wrapText="1"/>
    </xf>
    <xf numFmtId="0" fontId="9" fillId="0" borderId="1" xfId="1" applyFont="1" applyAlignment="1">
      <alignment horizontal="center" vertical="center" wrapText="1"/>
    </xf>
    <xf numFmtId="1" fontId="9" fillId="0" borderId="2" xfId="1" applyNumberFormat="1" applyFont="1" applyBorder="1" applyAlignment="1">
      <alignment horizontal="center" vertical="center" wrapText="1"/>
    </xf>
    <xf numFmtId="0" fontId="9" fillId="0" borderId="1" xfId="1" applyFont="1" applyFill="1" applyAlignment="1">
      <alignment horizontal="center" vertical="center" wrapText="1"/>
    </xf>
    <xf numFmtId="0" fontId="9" fillId="0" borderId="1" xfId="1" applyFont="1" applyFill="1" applyBorder="1" applyAlignment="1">
      <alignment horizontal="center" vertical="center" wrapText="1"/>
    </xf>
    <xf numFmtId="1" fontId="6" fillId="0" borderId="1" xfId="3" applyNumberFormat="1" applyFont="1" applyFill="1" applyBorder="1" applyAlignment="1">
      <alignment horizontal="center" vertical="center" wrapText="1"/>
    </xf>
    <xf numFmtId="2" fontId="6" fillId="0" borderId="1" xfId="1" applyNumberFormat="1" applyFont="1" applyFill="1" applyBorder="1" applyAlignment="1">
      <alignment horizontal="center" vertical="center" wrapText="1"/>
    </xf>
    <xf numFmtId="0" fontId="6" fillId="0"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0" borderId="2" xfId="1" applyFont="1" applyFill="1" applyBorder="1" applyAlignment="1">
      <alignment horizontal="center" vertical="center" wrapText="1"/>
    </xf>
    <xf numFmtId="0" fontId="4" fillId="0" borderId="1" xfId="1" applyAlignment="1">
      <alignment horizontal="center" vertical="center"/>
    </xf>
    <xf numFmtId="0" fontId="7" fillId="0" borderId="3" xfId="2" applyFont="1" applyFill="1" applyBorder="1" applyAlignment="1">
      <alignment vertical="center" wrapText="1"/>
    </xf>
    <xf numFmtId="165" fontId="15" fillId="0" borderId="1" xfId="1" applyNumberFormat="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0" fontId="16" fillId="0" borderId="1" xfId="1" applyFont="1" applyFill="1" applyBorder="1" applyAlignment="1">
      <alignment horizontal="center" vertical="center" wrapText="1"/>
    </xf>
    <xf numFmtId="0" fontId="8" fillId="0" borderId="8" xfId="1" applyFont="1" applyBorder="1" applyAlignment="1">
      <alignment horizontal="center" vertical="center" wrapText="1"/>
    </xf>
    <xf numFmtId="2" fontId="9" fillId="0" borderId="1" xfId="1" applyNumberFormat="1" applyFont="1" applyAlignment="1">
      <alignment horizontal="center" vertical="center" wrapText="1"/>
    </xf>
    <xf numFmtId="2" fontId="11" fillId="0" borderId="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65" fontId="11" fillId="0" borderId="2" xfId="0" applyNumberFormat="1" applyFont="1" applyBorder="1" applyAlignment="1">
      <alignment horizontal="center" vertical="center" wrapText="1"/>
    </xf>
    <xf numFmtId="2" fontId="11" fillId="0" borderId="2" xfId="1" applyNumberFormat="1" applyFont="1" applyFill="1" applyBorder="1" applyAlignment="1">
      <alignment horizontal="center" vertical="center" wrapText="1"/>
    </xf>
    <xf numFmtId="165" fontId="11" fillId="0" borderId="2" xfId="1" applyNumberFormat="1" applyFont="1" applyFill="1" applyBorder="1" applyAlignment="1">
      <alignment horizontal="center" vertical="center" wrapText="1"/>
    </xf>
    <xf numFmtId="167" fontId="6" fillId="0" borderId="1" xfId="1" applyNumberFormat="1" applyFont="1" applyFill="1" applyBorder="1" applyAlignment="1">
      <alignment horizontal="center" vertical="center" wrapText="1"/>
    </xf>
    <xf numFmtId="0" fontId="11" fillId="0" borderId="2" xfId="1" applyFont="1" applyFill="1" applyBorder="1" applyAlignment="1">
      <alignment horizontal="center" vertical="center" wrapText="1"/>
    </xf>
    <xf numFmtId="166" fontId="11" fillId="0" borderId="2" xfId="1" applyNumberFormat="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165" fontId="9" fillId="0" borderId="2" xfId="1" applyNumberFormat="1" applyFont="1" applyBorder="1" applyAlignment="1">
      <alignment horizontal="center" vertical="center" wrapText="1"/>
    </xf>
    <xf numFmtId="0" fontId="9" fillId="0" borderId="2" xfId="1" applyFont="1" applyBorder="1" applyAlignment="1">
      <alignment horizontal="center" vertical="center" wrapText="1"/>
    </xf>
    <xf numFmtId="165" fontId="11" fillId="0" borderId="1" xfId="1" applyNumberFormat="1" applyFont="1" applyFill="1" applyBorder="1" applyAlignment="1">
      <alignment horizontal="center" vertical="center" wrapText="1"/>
    </xf>
    <xf numFmtId="2"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0" fontId="11" fillId="2" borderId="2" xfId="1" applyFont="1" applyFill="1" applyBorder="1" applyAlignment="1">
      <alignment horizontal="center" vertical="center" wrapText="1"/>
    </xf>
    <xf numFmtId="2" fontId="11" fillId="0" borderId="1" xfId="1" applyNumberFormat="1" applyFont="1" applyFill="1" applyBorder="1" applyAlignment="1">
      <alignment horizontal="center" vertical="center" wrapText="1"/>
    </xf>
    <xf numFmtId="0" fontId="11" fillId="0" borderId="1" xfId="1" applyFont="1" applyFill="1" applyBorder="1" applyAlignment="1">
      <alignment horizontal="center" vertical="center" wrapText="1"/>
    </xf>
    <xf numFmtId="0" fontId="7" fillId="0" borderId="1" xfId="2" applyFont="1" applyFill="1" applyBorder="1" applyAlignment="1">
      <alignment vertical="center" wrapText="1"/>
    </xf>
    <xf numFmtId="0" fontId="17" fillId="0" borderId="2" xfId="1" applyFont="1" applyBorder="1" applyAlignment="1">
      <alignment horizontal="center" vertical="center" wrapText="1"/>
    </xf>
    <xf numFmtId="0" fontId="17" fillId="0" borderId="2" xfId="1" applyFont="1" applyFill="1" applyBorder="1" applyAlignment="1">
      <alignment horizontal="center" vertical="center" wrapText="1"/>
    </xf>
    <xf numFmtId="165"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2" fontId="16" fillId="0" borderId="2" xfId="0" applyNumberFormat="1" applyFont="1" applyBorder="1" applyAlignment="1">
      <alignment horizontal="center" vertical="center" wrapText="1"/>
    </xf>
    <xf numFmtId="167" fontId="16" fillId="0" borderId="2" xfId="1" applyNumberFormat="1" applyFont="1" applyFill="1" applyBorder="1" applyAlignment="1">
      <alignment horizontal="center" vertical="center" wrapText="1"/>
    </xf>
    <xf numFmtId="2" fontId="16" fillId="0" borderId="2" xfId="1" applyNumberFormat="1" applyFont="1" applyFill="1" applyBorder="1" applyAlignment="1">
      <alignment vertical="center" wrapText="1"/>
    </xf>
    <xf numFmtId="1" fontId="7" fillId="0" borderId="2" xfId="1" applyNumberFormat="1" applyFont="1" applyBorder="1" applyAlignment="1">
      <alignment horizontal="center" vertical="center" wrapText="1"/>
    </xf>
    <xf numFmtId="165" fontId="7" fillId="0" borderId="2" xfId="1" applyNumberFormat="1" applyFont="1" applyBorder="1" applyAlignment="1">
      <alignment horizontal="center" vertical="center" wrapText="1"/>
    </xf>
    <xf numFmtId="165" fontId="16" fillId="0" borderId="4" xfId="1" applyNumberFormat="1" applyFont="1" applyFill="1" applyBorder="1" applyAlignment="1">
      <alignment vertical="center" wrapText="1"/>
    </xf>
    <xf numFmtId="165" fontId="16" fillId="0" borderId="5" xfId="1" applyNumberFormat="1" applyFont="1" applyFill="1" applyBorder="1" applyAlignment="1">
      <alignment vertical="center" wrapText="1"/>
    </xf>
    <xf numFmtId="165" fontId="16" fillId="0" borderId="6" xfId="1" applyNumberFormat="1" applyFont="1" applyFill="1" applyBorder="1" applyAlignment="1">
      <alignment vertical="center" wrapText="1"/>
    </xf>
    <xf numFmtId="166" fontId="16" fillId="0" borderId="2" xfId="1" applyNumberFormat="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0" fontId="8" fillId="0" borderId="1" xfId="1" applyFont="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17" fillId="0" borderId="1" xfId="1" applyFont="1" applyFill="1" applyBorder="1" applyAlignment="1">
      <alignment horizontal="left" vertical="center" wrapText="1"/>
    </xf>
    <xf numFmtId="0" fontId="18" fillId="0" borderId="1" xfId="1" applyFont="1" applyFill="1" applyBorder="1" applyAlignment="1">
      <alignment horizontal="left" vertical="center" wrapText="1"/>
    </xf>
    <xf numFmtId="165" fontId="17" fillId="0" borderId="1" xfId="1" applyNumberFormat="1" applyFont="1" applyFill="1" applyBorder="1" applyAlignment="1">
      <alignment vertical="center" wrapText="1"/>
    </xf>
    <xf numFmtId="165" fontId="17" fillId="0" borderId="1" xfId="1" applyNumberFormat="1" applyFont="1" applyFill="1" applyBorder="1" applyAlignment="1">
      <alignment horizontal="center" vertical="top" wrapText="1"/>
    </xf>
    <xf numFmtId="165" fontId="18" fillId="0" borderId="1" xfId="1" applyNumberFormat="1" applyFont="1" applyFill="1" applyBorder="1" applyAlignment="1">
      <alignment vertical="center" wrapText="1"/>
    </xf>
    <xf numFmtId="0" fontId="22"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2" fontId="16" fillId="0" borderId="1" xfId="1" applyNumberFormat="1" applyFont="1" applyFill="1" applyBorder="1" applyAlignment="1">
      <alignment horizontal="center" vertical="center" wrapText="1"/>
    </xf>
    <xf numFmtId="167" fontId="16" fillId="0" borderId="1" xfId="1" applyNumberFormat="1" applyFont="1" applyFill="1" applyBorder="1" applyAlignment="1">
      <alignment horizontal="center" vertical="center" wrapText="1"/>
    </xf>
    <xf numFmtId="1" fontId="16" fillId="0" borderId="1" xfId="3" applyNumberFormat="1" applyFont="1" applyFill="1" applyBorder="1" applyAlignment="1">
      <alignment horizontal="center" vertical="center" wrapText="1"/>
    </xf>
    <xf numFmtId="0" fontId="16" fillId="0" borderId="1" xfId="1" applyFont="1" applyFill="1" applyAlignment="1">
      <alignment horizontal="center" vertical="center" wrapText="1"/>
    </xf>
    <xf numFmtId="2" fontId="11" fillId="0" borderId="2" xfId="1" applyNumberFormat="1" applyFont="1" applyFill="1" applyBorder="1" applyAlignment="1">
      <alignment horizontal="center" vertical="center" wrapText="1"/>
    </xf>
    <xf numFmtId="165" fontId="16" fillId="0" borderId="2" xfId="1" applyNumberFormat="1" applyFont="1" applyFill="1" applyBorder="1" applyAlignment="1">
      <alignment vertical="center" wrapText="1"/>
    </xf>
    <xf numFmtId="0" fontId="16" fillId="0" borderId="2" xfId="1" applyFont="1" applyFill="1" applyBorder="1" applyAlignment="1">
      <alignment horizontal="center" vertical="center" wrapText="1"/>
    </xf>
    <xf numFmtId="2"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167" fontId="16" fillId="0" borderId="2" xfId="1" applyNumberFormat="1" applyFont="1" applyFill="1" applyBorder="1" applyAlignment="1">
      <alignment vertical="center" wrapText="1"/>
    </xf>
    <xf numFmtId="2" fontId="23" fillId="0" borderId="2" xfId="1" applyNumberFormat="1" applyFont="1" applyFill="1" applyBorder="1" applyAlignment="1">
      <alignment vertical="center" wrapText="1"/>
    </xf>
    <xf numFmtId="2" fontId="17" fillId="0" borderId="2" xfId="1" applyNumberFormat="1" applyFont="1" applyFill="1" applyBorder="1" applyAlignment="1">
      <alignment vertical="center" wrapText="1"/>
    </xf>
    <xf numFmtId="0" fontId="8" fillId="0" borderId="1" xfId="1" applyFont="1" applyBorder="1" applyAlignment="1">
      <alignment horizontal="center" vertical="center" wrapText="1"/>
    </xf>
    <xf numFmtId="0" fontId="9" fillId="0" borderId="2" xfId="1" applyFont="1" applyBorder="1" applyAlignment="1">
      <alignment horizontal="center" vertical="center" wrapText="1"/>
    </xf>
    <xf numFmtId="165" fontId="16" fillId="0" borderId="5" xfId="1" applyNumberFormat="1" applyFont="1" applyFill="1" applyBorder="1" applyAlignment="1">
      <alignment horizontal="center" vertical="center" wrapText="1"/>
    </xf>
    <xf numFmtId="165" fontId="16" fillId="0" borderId="6" xfId="1" applyNumberFormat="1" applyFont="1" applyFill="1" applyBorder="1" applyAlignment="1">
      <alignment horizontal="center" vertical="center" wrapText="1"/>
    </xf>
    <xf numFmtId="2" fontId="16" fillId="0" borderId="4" xfId="0" applyNumberFormat="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2" fontId="16" fillId="0" borderId="4" xfId="1" applyNumberFormat="1" applyFont="1" applyFill="1" applyBorder="1" applyAlignment="1">
      <alignment horizontal="center" vertical="center"/>
    </xf>
    <xf numFmtId="2" fontId="16" fillId="0" borderId="6" xfId="1" applyNumberFormat="1" applyFont="1" applyFill="1" applyBorder="1" applyAlignment="1">
      <alignment horizontal="center" vertical="center"/>
    </xf>
    <xf numFmtId="0" fontId="17" fillId="0" borderId="2" xfId="1" applyFont="1" applyFill="1" applyBorder="1" applyAlignment="1">
      <alignment horizontal="center" vertical="center" wrapText="1"/>
    </xf>
    <xf numFmtId="2" fontId="16" fillId="0" borderId="2"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0" fontId="17" fillId="0" borderId="2" xfId="1" applyFont="1" applyBorder="1" applyAlignment="1">
      <alignment horizontal="center" vertical="center" wrapText="1"/>
    </xf>
    <xf numFmtId="0" fontId="7" fillId="0" borderId="2" xfId="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0" fontId="8" fillId="0" borderId="1" xfId="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8" fillId="0" borderId="8" xfId="1" applyFont="1" applyBorder="1" applyAlignment="1">
      <alignment horizontal="center" vertical="center" wrapText="1"/>
    </xf>
    <xf numFmtId="0" fontId="9" fillId="0" borderId="2" xfId="1" applyFont="1" applyBorder="1" applyAlignment="1">
      <alignment horizontal="center" vertical="center" wrapText="1"/>
    </xf>
    <xf numFmtId="2" fontId="16" fillId="0" borderId="2" xfId="1" applyNumberFormat="1" applyFont="1" applyFill="1" applyBorder="1" applyAlignment="1">
      <alignment horizontal="center" vertical="center"/>
    </xf>
    <xf numFmtId="2" fontId="11" fillId="0" borderId="2" xfId="1" applyNumberFormat="1" applyFont="1" applyFill="1" applyBorder="1" applyAlignment="1">
      <alignment horizontal="center" vertical="center" wrapText="1"/>
    </xf>
    <xf numFmtId="0" fontId="17" fillId="0" borderId="1" xfId="1" applyFont="1" applyFill="1" applyBorder="1" applyAlignment="1">
      <alignment horizontal="left" vertical="center" wrapText="1"/>
    </xf>
    <xf numFmtId="165" fontId="17" fillId="0" borderId="1" xfId="1" applyNumberFormat="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17" fillId="0" borderId="2" xfId="1" applyFont="1" applyFill="1" applyBorder="1" applyAlignment="1">
      <alignment horizontal="center" vertical="center" wrapText="1"/>
    </xf>
    <xf numFmtId="2" fontId="16" fillId="0" borderId="4" xfId="1" applyNumberFormat="1" applyFont="1" applyFill="1" applyBorder="1" applyAlignment="1">
      <alignment horizontal="center" vertical="center" wrapText="1"/>
    </xf>
    <xf numFmtId="2" fontId="16" fillId="0" borderId="6" xfId="1"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8" fillId="0" borderId="1" xfId="1" applyFont="1" applyBorder="1" applyAlignment="1">
      <alignment horizontal="center" vertical="center" wrapText="1"/>
    </xf>
    <xf numFmtId="0" fontId="14" fillId="0" borderId="1" xfId="1" applyFont="1" applyBorder="1" applyAlignment="1">
      <alignment horizontal="center" vertical="center" wrapText="1"/>
    </xf>
    <xf numFmtId="165" fontId="7" fillId="0" borderId="1" xfId="1" applyNumberFormat="1" applyFont="1" applyFill="1" applyBorder="1" applyAlignment="1">
      <alignment horizontal="center" vertical="center" wrapText="1"/>
    </xf>
    <xf numFmtId="0" fontId="14" fillId="0" borderId="8" xfId="1" applyFont="1" applyBorder="1" applyAlignment="1">
      <alignment horizontal="center" vertical="center" wrapText="1"/>
    </xf>
    <xf numFmtId="165" fontId="18" fillId="0" borderId="1" xfId="1" applyNumberFormat="1" applyFont="1" applyFill="1" applyBorder="1" applyAlignment="1">
      <alignment horizontal="center" vertical="center" wrapText="1"/>
    </xf>
    <xf numFmtId="2" fontId="16" fillId="0" borderId="4" xfId="0" applyNumberFormat="1" applyFont="1" applyBorder="1" applyAlignment="1">
      <alignment horizontal="center" vertical="center" wrapText="1"/>
    </xf>
    <xf numFmtId="2" fontId="16" fillId="0" borderId="6" xfId="0" applyNumberFormat="1" applyFont="1" applyBorder="1" applyAlignment="1">
      <alignment horizontal="center" vertical="center" wrapText="1"/>
    </xf>
    <xf numFmtId="2" fontId="16" fillId="0" borderId="5" xfId="0" applyNumberFormat="1" applyFont="1" applyBorder="1" applyAlignment="1">
      <alignment horizontal="center" vertical="center" wrapText="1"/>
    </xf>
    <xf numFmtId="2" fontId="16" fillId="0" borderId="5" xfId="1" applyNumberFormat="1" applyFont="1" applyFill="1" applyBorder="1" applyAlignment="1">
      <alignment horizontal="center" vertical="center" wrapText="1"/>
    </xf>
    <xf numFmtId="0" fontId="17" fillId="0" borderId="10" xfId="1" applyFont="1" applyFill="1" applyBorder="1" applyAlignment="1">
      <alignment horizontal="left" vertical="center" wrapText="1"/>
    </xf>
    <xf numFmtId="0" fontId="21" fillId="0" borderId="2" xfId="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5" fillId="0" borderId="7" xfId="1" applyFont="1" applyBorder="1" applyAlignment="1">
      <alignment horizontal="center" vertical="center" wrapText="1"/>
    </xf>
    <xf numFmtId="0" fontId="5" fillId="0" borderId="2" xfId="1" applyFont="1" applyBorder="1" applyAlignment="1">
      <alignment horizontal="center" vertical="center" wrapText="1"/>
    </xf>
    <xf numFmtId="0" fontId="9" fillId="0" borderId="7" xfId="1" applyFont="1" applyBorder="1" applyAlignment="1">
      <alignment horizontal="center" vertical="center" wrapText="1"/>
    </xf>
    <xf numFmtId="0" fontId="9" fillId="0" borderId="2" xfId="1" applyFont="1" applyBorder="1" applyAlignment="1">
      <alignment horizontal="center" vertical="center" wrapText="1"/>
    </xf>
    <xf numFmtId="0" fontId="7" fillId="0" borderId="7" xfId="1" applyFont="1" applyBorder="1" applyAlignment="1">
      <alignment horizontal="center" vertical="center" wrapText="1"/>
    </xf>
    <xf numFmtId="165" fontId="17" fillId="0" borderId="1" xfId="1" applyNumberFormat="1" applyFont="1" applyFill="1" applyBorder="1" applyAlignment="1">
      <alignment horizontal="center" vertical="top" wrapText="1"/>
    </xf>
    <xf numFmtId="2" fontId="16" fillId="0" borderId="2" xfId="1" applyNumberFormat="1" applyFont="1" applyFill="1" applyBorder="1" applyAlignment="1">
      <alignment horizontal="center" vertical="center"/>
    </xf>
    <xf numFmtId="2" fontId="16" fillId="0" borderId="4" xfId="1" applyNumberFormat="1" applyFont="1" applyFill="1" applyBorder="1" applyAlignment="1">
      <alignment horizontal="center" vertical="center"/>
    </xf>
    <xf numFmtId="2" fontId="16" fillId="0" borderId="6" xfId="1" applyNumberFormat="1" applyFont="1" applyFill="1" applyBorder="1" applyAlignment="1">
      <alignment horizontal="center" vertical="center"/>
    </xf>
    <xf numFmtId="165" fontId="18" fillId="0" borderId="1" xfId="1" applyNumberFormat="1" applyFont="1" applyFill="1" applyBorder="1" applyAlignment="1">
      <alignment horizontal="center" vertical="top" wrapText="1"/>
    </xf>
    <xf numFmtId="0" fontId="17" fillId="0" borderId="1" xfId="1" applyFont="1" applyFill="1" applyBorder="1" applyAlignment="1">
      <alignment horizontal="left" vertical="center" wrapText="1"/>
    </xf>
    <xf numFmtId="165" fontId="17" fillId="0" borderId="1" xfId="1" applyNumberFormat="1" applyFont="1" applyFill="1" applyBorder="1" applyAlignment="1">
      <alignment horizontal="center" vertical="center" wrapText="1"/>
    </xf>
    <xf numFmtId="0" fontId="18" fillId="0" borderId="10" xfId="1" applyFont="1" applyFill="1" applyBorder="1" applyAlignment="1">
      <alignment horizontal="left" vertical="center" wrapText="1"/>
    </xf>
    <xf numFmtId="0" fontId="14" fillId="0" borderId="13" xfId="1" applyFont="1" applyBorder="1" applyAlignment="1">
      <alignment horizontal="center" vertical="center" wrapText="1"/>
    </xf>
    <xf numFmtId="2" fontId="11" fillId="0" borderId="9" xfId="1" applyNumberFormat="1" applyFont="1" applyFill="1" applyBorder="1" applyAlignment="1">
      <alignment horizontal="center" vertical="center" wrapText="1"/>
    </xf>
    <xf numFmtId="2" fontId="11" fillId="0" borderId="7" xfId="1" applyNumberFormat="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7" xfId="1" applyFont="1" applyFill="1" applyBorder="1" applyAlignment="1">
      <alignment horizontal="center" vertical="center" wrapText="1"/>
    </xf>
    <xf numFmtId="165" fontId="17" fillId="0" borderId="4" xfId="0" applyNumberFormat="1" applyFont="1" applyBorder="1" applyAlignment="1">
      <alignment horizontal="center" vertical="center" wrapText="1"/>
    </xf>
    <xf numFmtId="165" fontId="17" fillId="0" borderId="5" xfId="0" applyNumberFormat="1" applyFont="1" applyBorder="1" applyAlignment="1">
      <alignment horizontal="center" vertical="center" wrapText="1"/>
    </xf>
    <xf numFmtId="165" fontId="17" fillId="0" borderId="6" xfId="0" applyNumberFormat="1" applyFont="1" applyBorder="1" applyAlignment="1">
      <alignment horizontal="center" vertical="center" wrapText="1"/>
    </xf>
    <xf numFmtId="165" fontId="16" fillId="0" borderId="4" xfId="0" applyNumberFormat="1" applyFont="1" applyBorder="1" applyAlignment="1">
      <alignment horizontal="center" vertical="center" wrapText="1"/>
    </xf>
    <xf numFmtId="165" fontId="16" fillId="0" borderId="6" xfId="0" applyNumberFormat="1" applyFont="1" applyBorder="1" applyAlignment="1">
      <alignment horizontal="center" vertical="center" wrapText="1"/>
    </xf>
    <xf numFmtId="0" fontId="18" fillId="0" borderId="1" xfId="1" applyFont="1" applyFill="1" applyBorder="1" applyAlignment="1">
      <alignment horizontal="left" vertical="center" wrapText="1"/>
    </xf>
    <xf numFmtId="2" fontId="11" fillId="0" borderId="9" xfId="0" applyNumberFormat="1" applyFont="1" applyBorder="1" applyAlignment="1">
      <alignment horizontal="center" vertical="center" wrapText="1"/>
    </xf>
    <xf numFmtId="2" fontId="11" fillId="0" borderId="15" xfId="0" applyNumberFormat="1" applyFont="1" applyBorder="1" applyAlignment="1">
      <alignment horizontal="center" vertical="center" wrapText="1"/>
    </xf>
    <xf numFmtId="2" fontId="11" fillId="0" borderId="7" xfId="0" applyNumberFormat="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2" fontId="11" fillId="0" borderId="15" xfId="1" applyNumberFormat="1" applyFont="1" applyFill="1" applyBorder="1" applyAlignment="1">
      <alignment horizontal="center" vertical="center" wrapText="1"/>
    </xf>
    <xf numFmtId="0" fontId="9" fillId="0" borderId="15" xfId="1" applyFont="1" applyBorder="1" applyAlignment="1">
      <alignment horizontal="center" vertical="center" wrapText="1"/>
    </xf>
    <xf numFmtId="165" fontId="16" fillId="0" borderId="2" xfId="29" applyNumberFormat="1" applyFont="1" applyBorder="1" applyAlignment="1">
      <alignment horizontal="center" vertical="center" wrapText="1"/>
    </xf>
    <xf numFmtId="1" fontId="16" fillId="0" borderId="2" xfId="29" applyNumberFormat="1" applyFont="1" applyBorder="1" applyAlignment="1">
      <alignment horizontal="center" vertical="center" wrapText="1"/>
    </xf>
    <xf numFmtId="2" fontId="16" fillId="0" borderId="2" xfId="29" applyNumberFormat="1" applyFont="1" applyBorder="1" applyAlignment="1">
      <alignment horizontal="center" vertical="center" wrapText="1"/>
    </xf>
    <xf numFmtId="2" fontId="11" fillId="0" borderId="2" xfId="29" applyNumberFormat="1" applyFont="1" applyBorder="1" applyAlignment="1">
      <alignment horizontal="center" vertical="center" wrapText="1"/>
    </xf>
    <xf numFmtId="165" fontId="16" fillId="0" borderId="2" xfId="29" applyNumberFormat="1" applyFont="1" applyBorder="1" applyAlignment="1">
      <alignment horizontal="center" vertical="center" wrapText="1"/>
    </xf>
    <xf numFmtId="2" fontId="16" fillId="0" borderId="2" xfId="29" applyNumberFormat="1" applyFont="1" applyBorder="1" applyAlignment="1">
      <alignment horizontal="center" vertical="center" wrapText="1"/>
    </xf>
  </cellXfs>
  <cellStyles count="30">
    <cellStyle name="Comma 2" xfId="4"/>
    <cellStyle name="Comma 3" xfId="5"/>
    <cellStyle name="Comma 3 2" xfId="3"/>
    <cellStyle name="Comma 4" xfId="6"/>
    <cellStyle name="Hyperlink 2" xfId="23"/>
    <cellStyle name="Normal" xfId="0" builtinId="0"/>
    <cellStyle name="Normal 10" xfId="15"/>
    <cellStyle name="Normal 11" xfId="16"/>
    <cellStyle name="Normal 12" xfId="17"/>
    <cellStyle name="Normal 12 2" xfId="18"/>
    <cellStyle name="Normal 13" xfId="19"/>
    <cellStyle name="Normal 14" xfId="20"/>
    <cellStyle name="Normal 15" xfId="21"/>
    <cellStyle name="Normal 16" xfId="22"/>
    <cellStyle name="Normal 17" xfId="24"/>
    <cellStyle name="Normal 18" xfId="25"/>
    <cellStyle name="Normal 19" xfId="26"/>
    <cellStyle name="Normal 2" xfId="1"/>
    <cellStyle name="Normal 2 2" xfId="7"/>
    <cellStyle name="Normal 20" xfId="27"/>
    <cellStyle name="Normal 21" xfId="28"/>
    <cellStyle name="Normal 22" xfId="29"/>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6"/>
  </sheetPr>
  <dimension ref="A1:AA48"/>
  <sheetViews>
    <sheetView tabSelected="1" view="pageBreakPreview" zoomScale="80" zoomScaleSheetLayoutView="80" workbookViewId="0">
      <selection activeCell="AC15" sqref="AC15"/>
    </sheetView>
  </sheetViews>
  <sheetFormatPr defaultColWidth="9.140625" defaultRowHeight="12.75"/>
  <cols>
    <col min="1" max="1" width="4.42578125" style="1" customWidth="1"/>
    <col min="2" max="2" width="8.42578125" style="1" customWidth="1"/>
    <col min="3" max="3" width="10.5703125" style="13" customWidth="1"/>
    <col min="4" max="4" width="11.140625" style="13" customWidth="1"/>
    <col min="5" max="5" width="10.85546875" style="13" customWidth="1"/>
    <col min="6" max="6" width="11.28515625" style="1" customWidth="1"/>
    <col min="7" max="7" width="7.85546875" style="1" customWidth="1"/>
    <col min="8" max="8" width="7.42578125" style="1" customWidth="1"/>
    <col min="9" max="9" width="10.1406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19.85546875" style="1" customWidth="1"/>
    <col min="25" max="25" width="21.42578125" style="1" customWidth="1"/>
    <col min="26" max="16384" width="9.140625" style="1"/>
  </cols>
  <sheetData>
    <row r="1" spans="1:27" s="2" customFormat="1" ht="21.75" customHeight="1">
      <c r="A1" s="105" t="s">
        <v>104</v>
      </c>
      <c r="B1" s="105"/>
      <c r="C1" s="105"/>
      <c r="D1" s="105"/>
      <c r="E1" s="105"/>
      <c r="F1" s="105"/>
      <c r="G1" s="105"/>
      <c r="H1" s="105"/>
      <c r="I1" s="105"/>
      <c r="J1" s="105"/>
      <c r="K1" s="105"/>
      <c r="L1" s="105"/>
      <c r="M1" s="105"/>
      <c r="N1" s="105"/>
      <c r="O1" s="105"/>
      <c r="P1" s="105"/>
      <c r="Q1" s="105"/>
      <c r="R1" s="105"/>
      <c r="S1" s="105"/>
      <c r="T1" s="105"/>
      <c r="U1" s="105"/>
      <c r="V1" s="105"/>
      <c r="W1" s="105"/>
      <c r="X1" s="105"/>
      <c r="Y1" s="105"/>
    </row>
    <row r="2" spans="1:27" s="2" customFormat="1" ht="17.25" customHeight="1">
      <c r="A2" s="106" t="s">
        <v>20</v>
      </c>
      <c r="B2" s="106"/>
      <c r="C2" s="106"/>
      <c r="D2" s="106"/>
      <c r="E2" s="106"/>
      <c r="F2" s="106"/>
      <c r="G2" s="106"/>
      <c r="H2" s="106"/>
      <c r="I2" s="106"/>
      <c r="J2" s="106"/>
      <c r="K2" s="106"/>
      <c r="L2" s="106"/>
      <c r="M2" s="106"/>
      <c r="N2" s="106"/>
      <c r="O2" s="106"/>
      <c r="P2" s="106"/>
      <c r="Q2" s="106"/>
      <c r="R2" s="106"/>
      <c r="S2" s="106"/>
      <c r="T2" s="106"/>
      <c r="U2" s="106"/>
      <c r="V2" s="106"/>
      <c r="W2" s="106"/>
      <c r="X2" s="106"/>
      <c r="Y2" s="106"/>
    </row>
    <row r="3" spans="1:27" s="14" customFormat="1" ht="15.75" customHeight="1">
      <c r="A3" s="106" t="s">
        <v>43</v>
      </c>
      <c r="B3" s="106"/>
      <c r="C3" s="106"/>
      <c r="D3" s="106"/>
      <c r="E3" s="106"/>
      <c r="F3" s="106"/>
      <c r="G3" s="106"/>
      <c r="H3" s="106"/>
      <c r="I3" s="106"/>
      <c r="J3" s="106"/>
      <c r="K3" s="106"/>
      <c r="L3" s="106"/>
      <c r="M3" s="106"/>
      <c r="N3" s="106"/>
      <c r="O3" s="106"/>
      <c r="P3" s="106"/>
      <c r="Q3" s="106"/>
      <c r="R3" s="106"/>
      <c r="S3" s="106"/>
      <c r="T3" s="106"/>
      <c r="U3" s="106"/>
      <c r="V3" s="106"/>
      <c r="W3" s="106"/>
      <c r="X3" s="106"/>
      <c r="Y3" s="106"/>
      <c r="Z3" s="37"/>
    </row>
    <row r="4" spans="1:27" s="3" customFormat="1" ht="36" customHeight="1">
      <c r="A4" s="107" t="s">
        <v>86</v>
      </c>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7" s="3" customFormat="1" ht="10.5" customHeight="1">
      <c r="A5" s="134"/>
      <c r="B5" s="110"/>
      <c r="C5" s="110"/>
      <c r="D5" s="110"/>
      <c r="E5" s="110"/>
      <c r="F5" s="110"/>
      <c r="G5" s="110"/>
      <c r="H5" s="93"/>
      <c r="I5" s="93"/>
      <c r="J5" s="93"/>
      <c r="K5" s="93"/>
      <c r="L5" s="93"/>
      <c r="M5" s="93"/>
      <c r="N5" s="93"/>
      <c r="O5" s="93"/>
      <c r="P5" s="93"/>
      <c r="Q5" s="93"/>
      <c r="R5" s="93"/>
      <c r="S5" s="93"/>
      <c r="T5" s="93"/>
      <c r="U5" s="93"/>
      <c r="V5" s="93"/>
      <c r="W5" s="93"/>
      <c r="X5" s="89"/>
      <c r="Y5" s="89"/>
    </row>
    <row r="6" spans="1:27" s="4" customFormat="1" ht="33.75" customHeight="1">
      <c r="A6" s="120" t="s">
        <v>0</v>
      </c>
      <c r="B6" s="120" t="s">
        <v>38</v>
      </c>
      <c r="C6" s="120" t="s">
        <v>1</v>
      </c>
      <c r="D6" s="120"/>
      <c r="E6" s="120"/>
      <c r="F6" s="120" t="s">
        <v>2</v>
      </c>
      <c r="G6" s="120"/>
      <c r="H6" s="120"/>
      <c r="I6" s="120"/>
      <c r="J6" s="120"/>
      <c r="K6" s="120"/>
      <c r="L6" s="120"/>
      <c r="M6" s="120"/>
      <c r="N6" s="120"/>
      <c r="O6" s="120"/>
      <c r="P6" s="120"/>
      <c r="Q6" s="120" t="s">
        <v>35</v>
      </c>
      <c r="R6" s="120"/>
      <c r="S6" s="120"/>
      <c r="T6" s="117" t="s">
        <v>34</v>
      </c>
      <c r="U6" s="117"/>
      <c r="V6" s="117" t="s">
        <v>3</v>
      </c>
      <c r="W6" s="117"/>
      <c r="X6" s="117" t="s">
        <v>4</v>
      </c>
      <c r="Y6" s="117"/>
    </row>
    <row r="7" spans="1:27" s="4" customFormat="1" ht="50.25" customHeight="1">
      <c r="A7" s="120"/>
      <c r="B7" s="120"/>
      <c r="C7" s="92" t="s">
        <v>27</v>
      </c>
      <c r="D7" s="92" t="s">
        <v>88</v>
      </c>
      <c r="E7" s="92" t="s">
        <v>6</v>
      </c>
      <c r="F7" s="92" t="s">
        <v>7</v>
      </c>
      <c r="G7" s="92" t="s">
        <v>26</v>
      </c>
      <c r="H7" s="45" t="s">
        <v>8</v>
      </c>
      <c r="I7" s="46" t="s">
        <v>9</v>
      </c>
      <c r="J7" s="92" t="s">
        <v>10</v>
      </c>
      <c r="K7" s="46" t="s">
        <v>11</v>
      </c>
      <c r="L7" s="46" t="s">
        <v>12</v>
      </c>
      <c r="M7" s="46" t="s">
        <v>17</v>
      </c>
      <c r="N7" s="46" t="s">
        <v>13</v>
      </c>
      <c r="O7" s="46" t="s">
        <v>25</v>
      </c>
      <c r="P7" s="92" t="s">
        <v>14</v>
      </c>
      <c r="Q7" s="92" t="s">
        <v>33</v>
      </c>
      <c r="R7" s="92" t="s">
        <v>28</v>
      </c>
      <c r="S7" s="92" t="s">
        <v>24</v>
      </c>
      <c r="T7" s="46" t="s">
        <v>90</v>
      </c>
      <c r="U7" s="46" t="s">
        <v>92</v>
      </c>
      <c r="V7" s="46" t="s">
        <v>93</v>
      </c>
      <c r="W7" s="46" t="s">
        <v>91</v>
      </c>
      <c r="X7" s="117"/>
      <c r="Y7" s="117"/>
    </row>
    <row r="8" spans="1:27" s="4" customFormat="1" ht="25.5" customHeight="1">
      <c r="A8" s="94">
        <v>1</v>
      </c>
      <c r="B8" s="94"/>
      <c r="C8" s="94">
        <v>2</v>
      </c>
      <c r="D8" s="94">
        <v>3</v>
      </c>
      <c r="E8" s="94">
        <v>4</v>
      </c>
      <c r="F8" s="94">
        <v>5</v>
      </c>
      <c r="G8" s="94">
        <v>6</v>
      </c>
      <c r="H8" s="94">
        <v>7</v>
      </c>
      <c r="I8" s="94">
        <v>8</v>
      </c>
      <c r="J8" s="94">
        <v>9</v>
      </c>
      <c r="K8" s="94">
        <v>10</v>
      </c>
      <c r="L8" s="94">
        <v>11</v>
      </c>
      <c r="M8" s="94">
        <v>12</v>
      </c>
      <c r="N8" s="94">
        <v>13</v>
      </c>
      <c r="O8" s="94">
        <v>14</v>
      </c>
      <c r="P8" s="94">
        <v>15</v>
      </c>
      <c r="Q8" s="94">
        <v>16</v>
      </c>
      <c r="R8" s="94">
        <v>17</v>
      </c>
      <c r="S8" s="94">
        <v>18</v>
      </c>
      <c r="T8" s="94">
        <v>19</v>
      </c>
      <c r="U8" s="94">
        <v>20</v>
      </c>
      <c r="V8" s="94">
        <v>21</v>
      </c>
      <c r="W8" s="94">
        <v>22</v>
      </c>
      <c r="X8" s="94">
        <v>23</v>
      </c>
      <c r="Y8" s="94">
        <v>24</v>
      </c>
      <c r="Z8" s="19" t="e">
        <f>#REF!-#REF!</f>
        <v>#REF!</v>
      </c>
      <c r="AA8" s="6" t="e">
        <f>Z8*1000</f>
        <v>#REF!</v>
      </c>
    </row>
    <row r="9" spans="1:27" s="6" customFormat="1" ht="75.75" customHeight="1">
      <c r="A9" s="86">
        <v>1</v>
      </c>
      <c r="B9" s="86"/>
      <c r="C9" s="154">
        <v>380</v>
      </c>
      <c r="D9" s="154">
        <v>380.5</v>
      </c>
      <c r="E9" s="155">
        <v>500</v>
      </c>
      <c r="F9" s="91">
        <v>45.14</v>
      </c>
      <c r="G9" s="90">
        <v>11</v>
      </c>
      <c r="H9" s="90">
        <v>3.25</v>
      </c>
      <c r="I9" s="71">
        <v>1.1200000000000001</v>
      </c>
      <c r="J9" s="90" t="s">
        <v>21</v>
      </c>
      <c r="K9" s="90">
        <v>51.59</v>
      </c>
      <c r="L9" s="91">
        <v>22.718</v>
      </c>
      <c r="M9" s="91">
        <v>2.2709999999999999</v>
      </c>
      <c r="N9" s="91">
        <v>1.728</v>
      </c>
      <c r="O9" s="91">
        <v>0.876</v>
      </c>
      <c r="P9" s="91">
        <v>45.207999999999998</v>
      </c>
      <c r="Q9" s="91">
        <v>4.2000000000000003E-2</v>
      </c>
      <c r="R9" s="156">
        <v>7.4999999999999997E-2</v>
      </c>
      <c r="S9" s="154">
        <f t="shared" ref="S9:S25" si="0">Q9+R9</f>
        <v>0.11699999999999999</v>
      </c>
      <c r="T9" s="154">
        <v>442.74299999999999</v>
      </c>
      <c r="U9" s="91">
        <v>442.70100000000002</v>
      </c>
      <c r="V9" s="91">
        <v>445.99299999999999</v>
      </c>
      <c r="W9" s="91">
        <v>445.95100000000002</v>
      </c>
      <c r="X9" s="157" t="s">
        <v>44</v>
      </c>
      <c r="Y9" s="26" t="s">
        <v>45</v>
      </c>
      <c r="Z9" s="19" t="e">
        <f>#REF!-#REF!</f>
        <v>#REF!</v>
      </c>
      <c r="AA9" s="6" t="e">
        <f t="shared" ref="AA9:AA25" si="1">Z9*1000</f>
        <v>#REF!</v>
      </c>
    </row>
    <row r="10" spans="1:27" s="6" customFormat="1" ht="8.1" customHeight="1">
      <c r="A10" s="86"/>
      <c r="B10" s="86"/>
      <c r="C10" s="154"/>
      <c r="D10" s="154"/>
      <c r="E10" s="155"/>
      <c r="F10" s="72"/>
      <c r="G10" s="73"/>
      <c r="H10" s="73"/>
      <c r="I10" s="73"/>
      <c r="J10" s="73"/>
      <c r="K10" s="73"/>
      <c r="L10" s="73"/>
      <c r="M10" s="73"/>
      <c r="N10" s="73"/>
      <c r="O10" s="73"/>
      <c r="P10" s="73"/>
      <c r="Q10" s="91"/>
      <c r="R10" s="156"/>
      <c r="S10" s="154"/>
      <c r="T10" s="154"/>
      <c r="U10" s="91"/>
      <c r="V10" s="91"/>
      <c r="W10" s="91"/>
      <c r="X10" s="157"/>
      <c r="Y10" s="101"/>
      <c r="Z10" s="19"/>
    </row>
    <row r="11" spans="1:27" s="6" customFormat="1" ht="27.95" customHeight="1">
      <c r="A11" s="86">
        <v>2</v>
      </c>
      <c r="B11" s="86"/>
      <c r="C11" s="154">
        <v>380.85</v>
      </c>
      <c r="D11" s="154">
        <v>380.9</v>
      </c>
      <c r="E11" s="155">
        <v>50</v>
      </c>
      <c r="F11" s="118" t="s">
        <v>18</v>
      </c>
      <c r="G11" s="118"/>
      <c r="H11" s="156">
        <v>3.25</v>
      </c>
      <c r="I11" s="43">
        <v>1.101</v>
      </c>
      <c r="J11" s="44"/>
      <c r="K11" s="67"/>
      <c r="L11" s="67"/>
      <c r="M11" s="67"/>
      <c r="N11" s="67"/>
      <c r="O11" s="67"/>
      <c r="P11" s="67"/>
      <c r="Q11" s="50">
        <v>5.0000000000000001E-3</v>
      </c>
      <c r="R11" s="156">
        <v>0</v>
      </c>
      <c r="S11" s="154">
        <f t="shared" si="0"/>
        <v>5.0000000000000001E-3</v>
      </c>
      <c r="T11" s="154">
        <v>442.67200000000003</v>
      </c>
      <c r="U11" s="91">
        <v>442.66699999999997</v>
      </c>
      <c r="V11" s="91">
        <v>445.92200000000003</v>
      </c>
      <c r="W11" s="91">
        <v>445.91699999999997</v>
      </c>
      <c r="X11" s="157" t="s">
        <v>19</v>
      </c>
      <c r="Y11" s="101"/>
      <c r="Z11" s="19">
        <f t="shared" ref="Z11" si="2">D12-C12</f>
        <v>0.30000000000001137</v>
      </c>
      <c r="AA11" s="6">
        <f t="shared" si="1"/>
        <v>300.00000000001137</v>
      </c>
    </row>
    <row r="12" spans="1:27" s="6" customFormat="1" ht="27.95" customHeight="1">
      <c r="A12" s="102"/>
      <c r="B12" s="102"/>
      <c r="C12" s="154">
        <f t="shared" ref="C12:C20" si="3">D11</f>
        <v>380.9</v>
      </c>
      <c r="D12" s="154">
        <v>381.2</v>
      </c>
      <c r="E12" s="155">
        <f t="shared" ref="E12" si="4">AA11</f>
        <v>300.00000000001137</v>
      </c>
      <c r="F12" s="154">
        <f>F9</f>
        <v>45.14</v>
      </c>
      <c r="G12" s="156">
        <v>11.5</v>
      </c>
      <c r="H12" s="156">
        <v>3.25</v>
      </c>
      <c r="I12" s="50">
        <v>1.82</v>
      </c>
      <c r="J12" s="156" t="s">
        <v>41</v>
      </c>
      <c r="K12" s="91">
        <v>42.66</v>
      </c>
      <c r="L12" s="91">
        <v>18.766999999999999</v>
      </c>
      <c r="M12" s="91">
        <v>2.2730000000000001</v>
      </c>
      <c r="N12" s="91">
        <v>1.7290000000000001</v>
      </c>
      <c r="O12" s="91">
        <v>1.0609999999999999</v>
      </c>
      <c r="P12" s="91">
        <v>45.24</v>
      </c>
      <c r="Q12" s="68">
        <v>3.6999999999999998E-2</v>
      </c>
      <c r="R12" s="156">
        <v>0</v>
      </c>
      <c r="S12" s="154">
        <f t="shared" si="0"/>
        <v>3.6999999999999998E-2</v>
      </c>
      <c r="T12" s="154">
        <f t="shared" ref="T12" si="5">U11</f>
        <v>442.66699999999997</v>
      </c>
      <c r="U12" s="91">
        <v>442.63</v>
      </c>
      <c r="V12" s="91">
        <f t="shared" ref="V12" si="6">W11</f>
        <v>445.91699999999997</v>
      </c>
      <c r="W12" s="91">
        <v>445.88</v>
      </c>
      <c r="X12" s="96" t="s">
        <v>46</v>
      </c>
      <c r="Y12" s="26" t="s">
        <v>47</v>
      </c>
      <c r="Z12" s="19" t="e">
        <f>#REF!-#REF!</f>
        <v>#REF!</v>
      </c>
      <c r="AA12" s="6" t="e">
        <f t="shared" si="1"/>
        <v>#REF!</v>
      </c>
    </row>
    <row r="13" spans="1:27" s="6" customFormat="1" ht="27.95" customHeight="1">
      <c r="A13" s="86"/>
      <c r="B13" s="86"/>
      <c r="C13" s="154">
        <f t="shared" si="3"/>
        <v>381.2</v>
      </c>
      <c r="D13" s="154">
        <v>381.25</v>
      </c>
      <c r="E13" s="155">
        <v>50</v>
      </c>
      <c r="F13" s="127" t="s">
        <v>18</v>
      </c>
      <c r="G13" s="127"/>
      <c r="H13" s="156">
        <v>3.25</v>
      </c>
      <c r="I13" s="43">
        <v>1.1120000000000001</v>
      </c>
      <c r="J13" s="44"/>
      <c r="K13" s="119"/>
      <c r="L13" s="119"/>
      <c r="M13" s="119"/>
      <c r="N13" s="119"/>
      <c r="O13" s="119"/>
      <c r="P13" s="119"/>
      <c r="Q13" s="91">
        <v>5.0000000000000001E-3</v>
      </c>
      <c r="R13" s="156">
        <v>0</v>
      </c>
      <c r="S13" s="154">
        <f t="shared" si="0"/>
        <v>5.0000000000000001E-3</v>
      </c>
      <c r="T13" s="154">
        <f>U12</f>
        <v>442.63</v>
      </c>
      <c r="U13" s="91">
        <v>442.625</v>
      </c>
      <c r="V13" s="91">
        <f>W12</f>
        <v>445.88</v>
      </c>
      <c r="W13" s="91">
        <v>445.875</v>
      </c>
      <c r="X13" s="157"/>
      <c r="Y13" s="101"/>
      <c r="Z13" s="19" t="e">
        <f>#REF!-#REF!</f>
        <v>#REF!</v>
      </c>
      <c r="AA13" s="6" t="e">
        <f t="shared" si="1"/>
        <v>#REF!</v>
      </c>
    </row>
    <row r="14" spans="1:27" s="6" customFormat="1" ht="8.1" customHeight="1">
      <c r="A14" s="86"/>
      <c r="B14" s="86"/>
      <c r="C14" s="154"/>
      <c r="D14" s="154"/>
      <c r="E14" s="155"/>
      <c r="F14" s="95"/>
      <c r="G14" s="95"/>
      <c r="H14" s="156"/>
      <c r="I14" s="43"/>
      <c r="J14" s="44"/>
      <c r="K14" s="91"/>
      <c r="L14" s="91"/>
      <c r="M14" s="91"/>
      <c r="N14" s="91"/>
      <c r="O14" s="91"/>
      <c r="P14" s="91"/>
      <c r="Q14" s="91"/>
      <c r="R14" s="156"/>
      <c r="S14" s="154"/>
      <c r="T14" s="154"/>
      <c r="U14" s="91"/>
      <c r="V14" s="91"/>
      <c r="W14" s="91"/>
      <c r="X14" s="157"/>
      <c r="Y14" s="101"/>
      <c r="Z14" s="19"/>
    </row>
    <row r="15" spans="1:27" s="6" customFormat="1" ht="71.25" customHeight="1">
      <c r="A15" s="86">
        <v>3</v>
      </c>
      <c r="B15" s="86"/>
      <c r="C15" s="154">
        <v>382.97500000000002</v>
      </c>
      <c r="D15" s="154">
        <v>383.02499999999998</v>
      </c>
      <c r="E15" s="155">
        <v>50</v>
      </c>
      <c r="F15" s="118" t="s">
        <v>18</v>
      </c>
      <c r="G15" s="118"/>
      <c r="H15" s="156">
        <v>3.25</v>
      </c>
      <c r="I15" s="50">
        <v>1.95</v>
      </c>
      <c r="J15" s="44"/>
      <c r="K15" s="67"/>
      <c r="L15" s="67"/>
      <c r="M15" s="67"/>
      <c r="N15" s="67"/>
      <c r="O15" s="67"/>
      <c r="P15" s="67"/>
      <c r="Q15" s="91">
        <v>5.0000000000000001E-3</v>
      </c>
      <c r="R15" s="156">
        <v>0</v>
      </c>
      <c r="S15" s="154">
        <f t="shared" si="0"/>
        <v>5.0000000000000001E-3</v>
      </c>
      <c r="T15" s="154">
        <v>442.49200000000002</v>
      </c>
      <c r="U15" s="91">
        <v>442.48700000000002</v>
      </c>
      <c r="V15" s="91">
        <v>445.74200000000002</v>
      </c>
      <c r="W15" s="91">
        <v>445.73700000000002</v>
      </c>
      <c r="X15" s="157" t="s">
        <v>94</v>
      </c>
      <c r="Y15" s="26" t="s">
        <v>48</v>
      </c>
      <c r="Z15" s="19">
        <f t="shared" ref="Z15" si="7">D16-C16</f>
        <v>0.47500000000002274</v>
      </c>
      <c r="AA15" s="6">
        <f t="shared" si="1"/>
        <v>475.00000000002274</v>
      </c>
    </row>
    <row r="16" spans="1:27" s="6" customFormat="1" ht="27.95" customHeight="1">
      <c r="A16" s="102"/>
      <c r="B16" s="102"/>
      <c r="C16" s="154">
        <f t="shared" si="3"/>
        <v>383.02499999999998</v>
      </c>
      <c r="D16" s="154">
        <v>383.5</v>
      </c>
      <c r="E16" s="155">
        <f t="shared" ref="E16" si="8">AA15</f>
        <v>475.00000000002274</v>
      </c>
      <c r="F16" s="154">
        <f>F9</f>
        <v>45.14</v>
      </c>
      <c r="G16" s="156">
        <v>11</v>
      </c>
      <c r="H16" s="156">
        <v>3.25</v>
      </c>
      <c r="I16" s="50">
        <v>1.7</v>
      </c>
      <c r="J16" s="156" t="s">
        <v>41</v>
      </c>
      <c r="K16" s="91">
        <v>41.03</v>
      </c>
      <c r="L16" s="91">
        <v>18.266999999999999</v>
      </c>
      <c r="M16" s="91">
        <v>2.246</v>
      </c>
      <c r="N16" s="91">
        <v>1.7150000000000001</v>
      </c>
      <c r="O16" s="91">
        <v>1.139</v>
      </c>
      <c r="P16" s="91">
        <v>46.728999999999999</v>
      </c>
      <c r="Q16" s="91">
        <v>6.8000000000000005E-2</v>
      </c>
      <c r="R16" s="156">
        <v>0</v>
      </c>
      <c r="S16" s="154">
        <f t="shared" si="0"/>
        <v>6.8000000000000005E-2</v>
      </c>
      <c r="T16" s="154">
        <f t="shared" ref="T16:T20" si="9">U15</f>
        <v>442.48700000000002</v>
      </c>
      <c r="U16" s="91">
        <v>442.41899999999998</v>
      </c>
      <c r="V16" s="91">
        <f t="shared" ref="V16:V25" si="10">W15</f>
        <v>445.73700000000002</v>
      </c>
      <c r="W16" s="91">
        <v>445.66899999999998</v>
      </c>
      <c r="X16" s="157"/>
      <c r="Y16" s="26"/>
      <c r="Z16" s="19" t="e">
        <f>#REF!-#REF!</f>
        <v>#REF!</v>
      </c>
      <c r="AA16" s="6" t="e">
        <f t="shared" si="1"/>
        <v>#REF!</v>
      </c>
    </row>
    <row r="17" spans="1:27" s="6" customFormat="1" ht="27.95" customHeight="1">
      <c r="A17" s="86"/>
      <c r="B17" s="86"/>
      <c r="C17" s="154">
        <f t="shared" si="3"/>
        <v>383.5</v>
      </c>
      <c r="D17" s="154">
        <v>383.55</v>
      </c>
      <c r="E17" s="155">
        <v>50</v>
      </c>
      <c r="F17" s="118" t="s">
        <v>18</v>
      </c>
      <c r="G17" s="118"/>
      <c r="H17" s="156">
        <v>3.25</v>
      </c>
      <c r="I17" s="50">
        <v>1.85</v>
      </c>
      <c r="J17" s="118"/>
      <c r="K17" s="118"/>
      <c r="L17" s="118"/>
      <c r="M17" s="118"/>
      <c r="N17" s="118"/>
      <c r="O17" s="118"/>
      <c r="P17" s="118"/>
      <c r="Q17" s="91">
        <v>5.0000000000000001E-3</v>
      </c>
      <c r="R17" s="156">
        <v>0</v>
      </c>
      <c r="S17" s="154">
        <f t="shared" si="0"/>
        <v>5.0000000000000001E-3</v>
      </c>
      <c r="T17" s="154">
        <f t="shared" si="9"/>
        <v>442.41899999999998</v>
      </c>
      <c r="U17" s="91">
        <v>442.41399999999999</v>
      </c>
      <c r="V17" s="91">
        <f t="shared" si="10"/>
        <v>445.66899999999998</v>
      </c>
      <c r="W17" s="91">
        <v>445.66399999999999</v>
      </c>
      <c r="X17" s="157" t="s">
        <v>19</v>
      </c>
      <c r="Y17" s="101"/>
      <c r="Z17" s="19">
        <f t="shared" ref="Z17" si="11">D26-C26</f>
        <v>0</v>
      </c>
      <c r="AA17" s="6">
        <f t="shared" si="1"/>
        <v>0</v>
      </c>
    </row>
    <row r="18" spans="1:27" s="6" customFormat="1" ht="8.1" customHeight="1">
      <c r="A18" s="86"/>
      <c r="B18" s="86"/>
      <c r="C18" s="154"/>
      <c r="D18" s="154"/>
      <c r="E18" s="155"/>
      <c r="F18" s="90"/>
      <c r="G18" s="90"/>
      <c r="H18" s="156"/>
      <c r="I18" s="43"/>
      <c r="J18" s="90"/>
      <c r="K18" s="90"/>
      <c r="L18" s="90"/>
      <c r="M18" s="90"/>
      <c r="N18" s="90"/>
      <c r="O18" s="90"/>
      <c r="P18" s="90"/>
      <c r="Q18" s="91"/>
      <c r="R18" s="156"/>
      <c r="S18" s="154"/>
      <c r="T18" s="154"/>
      <c r="U18" s="91"/>
      <c r="V18" s="91"/>
      <c r="W18" s="91"/>
      <c r="X18" s="157"/>
      <c r="Y18" s="101"/>
      <c r="Z18" s="19"/>
    </row>
    <row r="19" spans="1:27" s="6" customFormat="1" ht="27.95" customHeight="1">
      <c r="A19" s="86">
        <v>4</v>
      </c>
      <c r="B19" s="86"/>
      <c r="C19" s="154">
        <v>385.1</v>
      </c>
      <c r="D19" s="154">
        <v>385.15</v>
      </c>
      <c r="E19" s="155">
        <v>50</v>
      </c>
      <c r="F19" s="118" t="s">
        <v>18</v>
      </c>
      <c r="G19" s="118"/>
      <c r="H19" s="156">
        <v>3.25</v>
      </c>
      <c r="I19" s="43">
        <v>1.1054999999999999</v>
      </c>
      <c r="J19" s="118"/>
      <c r="K19" s="118"/>
      <c r="L19" s="118"/>
      <c r="M19" s="118"/>
      <c r="N19" s="118"/>
      <c r="O19" s="118"/>
      <c r="P19" s="118"/>
      <c r="Q19" s="91">
        <v>5.0000000000000001E-3</v>
      </c>
      <c r="R19" s="156">
        <v>0</v>
      </c>
      <c r="S19" s="154">
        <f t="shared" si="0"/>
        <v>5.0000000000000001E-3</v>
      </c>
      <c r="T19" s="154">
        <v>442.27600000000001</v>
      </c>
      <c r="U19" s="91">
        <v>442.27100000000002</v>
      </c>
      <c r="V19" s="91">
        <v>445.52600000000001</v>
      </c>
      <c r="W19" s="91">
        <v>445.52100000000002</v>
      </c>
      <c r="X19" s="157" t="s">
        <v>19</v>
      </c>
      <c r="Y19" s="101"/>
      <c r="Z19" s="19">
        <f t="shared" ref="Z19" si="12">D33-C33</f>
        <v>0</v>
      </c>
      <c r="AA19" s="6">
        <f t="shared" si="1"/>
        <v>0</v>
      </c>
    </row>
    <row r="20" spans="1:27" s="6" customFormat="1" ht="27.95" customHeight="1">
      <c r="A20" s="102"/>
      <c r="B20" s="102"/>
      <c r="C20" s="154">
        <f t="shared" si="3"/>
        <v>385.15</v>
      </c>
      <c r="D20" s="154">
        <v>385.5</v>
      </c>
      <c r="E20" s="155">
        <v>350</v>
      </c>
      <c r="F20" s="154">
        <f>F9</f>
        <v>45.14</v>
      </c>
      <c r="G20" s="156">
        <v>12.1</v>
      </c>
      <c r="H20" s="156">
        <v>3.25</v>
      </c>
      <c r="I20" s="50">
        <v>1.91</v>
      </c>
      <c r="J20" s="156" t="s">
        <v>41</v>
      </c>
      <c r="K20" s="91">
        <v>44.61</v>
      </c>
      <c r="L20" s="91">
        <v>19.367000000000001</v>
      </c>
      <c r="M20" s="91">
        <v>2.3029999999999999</v>
      </c>
      <c r="N20" s="91">
        <v>1.744</v>
      </c>
      <c r="O20" s="91">
        <v>1.016</v>
      </c>
      <c r="P20" s="91">
        <v>43.305999999999997</v>
      </c>
      <c r="Q20" s="91">
        <v>3.7999999999999999E-2</v>
      </c>
      <c r="R20" s="156">
        <v>0</v>
      </c>
      <c r="S20" s="154">
        <f t="shared" si="0"/>
        <v>3.7999999999999999E-2</v>
      </c>
      <c r="T20" s="154">
        <f t="shared" si="9"/>
        <v>442.27100000000002</v>
      </c>
      <c r="U20" s="91">
        <v>442.233</v>
      </c>
      <c r="V20" s="91">
        <f t="shared" si="10"/>
        <v>445.52100000000002</v>
      </c>
      <c r="W20" s="91">
        <v>445.483</v>
      </c>
      <c r="X20" s="157" t="s">
        <v>42</v>
      </c>
      <c r="Y20" s="26" t="s">
        <v>47</v>
      </c>
      <c r="Z20" s="19" t="e">
        <f>#REF!-#REF!</f>
        <v>#REF!</v>
      </c>
      <c r="AA20" s="6" t="e">
        <f t="shared" si="1"/>
        <v>#REF!</v>
      </c>
    </row>
    <row r="21" spans="1:27" s="6" customFormat="1" ht="8.1" customHeight="1">
      <c r="A21" s="102"/>
      <c r="B21" s="102"/>
      <c r="C21" s="154"/>
      <c r="D21" s="154"/>
      <c r="E21" s="155"/>
      <c r="F21" s="154"/>
      <c r="G21" s="156"/>
      <c r="H21" s="156"/>
      <c r="I21" s="43"/>
      <c r="J21" s="156"/>
      <c r="K21" s="91"/>
      <c r="L21" s="91"/>
      <c r="M21" s="91"/>
      <c r="N21" s="91"/>
      <c r="O21" s="91"/>
      <c r="P21" s="91"/>
      <c r="Q21" s="91"/>
      <c r="R21" s="156"/>
      <c r="S21" s="154"/>
      <c r="T21" s="154"/>
      <c r="U21" s="91"/>
      <c r="V21" s="91"/>
      <c r="W21" s="91"/>
      <c r="X21" s="157"/>
      <c r="Y21" s="26"/>
      <c r="Z21" s="19"/>
    </row>
    <row r="22" spans="1:27" s="6" customFormat="1" ht="27.95" customHeight="1">
      <c r="A22" s="86"/>
      <c r="B22" s="102"/>
      <c r="C22" s="154">
        <v>394.65</v>
      </c>
      <c r="D22" s="154">
        <v>394.7</v>
      </c>
      <c r="E22" s="155">
        <v>50</v>
      </c>
      <c r="F22" s="158" t="s">
        <v>18</v>
      </c>
      <c r="G22" s="158"/>
      <c r="H22" s="156">
        <v>3.25</v>
      </c>
      <c r="I22" s="43">
        <v>1.101</v>
      </c>
      <c r="J22" s="159"/>
      <c r="K22" s="159"/>
      <c r="L22" s="159"/>
      <c r="M22" s="159"/>
      <c r="N22" s="159"/>
      <c r="O22" s="159"/>
      <c r="P22" s="159"/>
      <c r="Q22" s="91">
        <v>5.0000000000000001E-3</v>
      </c>
      <c r="R22" s="156">
        <v>0</v>
      </c>
      <c r="S22" s="154">
        <f t="shared" si="0"/>
        <v>5.0000000000000001E-3</v>
      </c>
      <c r="T22" s="154">
        <v>441.12700000000001</v>
      </c>
      <c r="U22" s="91">
        <v>441.12200000000001</v>
      </c>
      <c r="V22" s="91">
        <v>444.37700000000001</v>
      </c>
      <c r="W22" s="91">
        <v>444.37200000000001</v>
      </c>
      <c r="X22" s="157"/>
      <c r="Y22" s="26"/>
      <c r="Z22" s="19" t="e">
        <f>#REF!-#REF!</f>
        <v>#REF!</v>
      </c>
      <c r="AA22" s="6" t="e">
        <f t="shared" si="1"/>
        <v>#REF!</v>
      </c>
    </row>
    <row r="23" spans="1:27" s="6" customFormat="1" ht="27.95" customHeight="1">
      <c r="A23" s="102">
        <v>5</v>
      </c>
      <c r="B23" s="102"/>
      <c r="C23" s="154">
        <f>D22</f>
        <v>394.7</v>
      </c>
      <c r="D23" s="154">
        <v>395.7</v>
      </c>
      <c r="E23" s="155">
        <v>1000</v>
      </c>
      <c r="F23" s="154">
        <f>F20</f>
        <v>45.14</v>
      </c>
      <c r="G23" s="156">
        <v>11.5</v>
      </c>
      <c r="H23" s="156">
        <v>3.25</v>
      </c>
      <c r="I23" s="50">
        <v>1.82</v>
      </c>
      <c r="J23" s="156" t="s">
        <v>41</v>
      </c>
      <c r="K23" s="91">
        <v>42.66</v>
      </c>
      <c r="L23" s="91">
        <v>18.766999999999999</v>
      </c>
      <c r="M23" s="91">
        <v>2.2730000000000001</v>
      </c>
      <c r="N23" s="91">
        <v>1.7290000000000001</v>
      </c>
      <c r="O23" s="91">
        <v>1.0609999999999999</v>
      </c>
      <c r="P23" s="91">
        <v>45.24</v>
      </c>
      <c r="Q23" s="91">
        <v>0.122</v>
      </c>
      <c r="R23" s="156">
        <v>0</v>
      </c>
      <c r="S23" s="154">
        <f t="shared" si="0"/>
        <v>0.122</v>
      </c>
      <c r="T23" s="154">
        <f>U22</f>
        <v>441.12200000000001</v>
      </c>
      <c r="U23" s="91">
        <v>441</v>
      </c>
      <c r="V23" s="91">
        <f t="shared" si="10"/>
        <v>444.37200000000001</v>
      </c>
      <c r="W23" s="91">
        <v>444.25</v>
      </c>
      <c r="X23" s="157" t="s">
        <v>42</v>
      </c>
      <c r="Y23" s="34" t="s">
        <v>47</v>
      </c>
      <c r="Z23" s="19" t="e">
        <f>#REF!-#REF!</f>
        <v>#REF!</v>
      </c>
      <c r="AA23" s="6" t="e">
        <f t="shared" si="1"/>
        <v>#REF!</v>
      </c>
    </row>
    <row r="24" spans="1:27" s="6" customFormat="1" ht="27.95" customHeight="1">
      <c r="A24" s="86"/>
      <c r="B24" s="102"/>
      <c r="C24" s="154">
        <f>D23</f>
        <v>395.7</v>
      </c>
      <c r="D24" s="154">
        <v>395.75</v>
      </c>
      <c r="E24" s="155">
        <v>50</v>
      </c>
      <c r="F24" s="158" t="s">
        <v>18</v>
      </c>
      <c r="G24" s="158"/>
      <c r="H24" s="156">
        <v>3.25</v>
      </c>
      <c r="I24" s="43">
        <v>1.101</v>
      </c>
      <c r="J24" s="159"/>
      <c r="K24" s="159"/>
      <c r="L24" s="159"/>
      <c r="M24" s="159"/>
      <c r="N24" s="159"/>
      <c r="O24" s="159"/>
      <c r="P24" s="159"/>
      <c r="Q24" s="91">
        <v>5.0000000000000001E-3</v>
      </c>
      <c r="R24" s="156">
        <v>0</v>
      </c>
      <c r="S24" s="154">
        <f t="shared" si="0"/>
        <v>5.0000000000000001E-3</v>
      </c>
      <c r="T24" s="154">
        <f t="shared" ref="T24:T25" si="13">U23</f>
        <v>441</v>
      </c>
      <c r="U24" s="91">
        <v>440.995</v>
      </c>
      <c r="V24" s="91">
        <f t="shared" si="10"/>
        <v>444.25</v>
      </c>
      <c r="W24" s="91">
        <v>444.245</v>
      </c>
      <c r="X24" s="157"/>
      <c r="Y24" s="34"/>
      <c r="Z24" s="19" t="e">
        <f>#REF!-#REF!</f>
        <v>#REF!</v>
      </c>
      <c r="AA24" s="6" t="e">
        <f t="shared" si="1"/>
        <v>#REF!</v>
      </c>
    </row>
    <row r="25" spans="1:27" s="6" customFormat="1" ht="84.75" customHeight="1">
      <c r="A25" s="102">
        <v>6</v>
      </c>
      <c r="B25" s="102"/>
      <c r="C25" s="154">
        <f>D24</f>
        <v>395.75</v>
      </c>
      <c r="D25" s="154" t="s">
        <v>105</v>
      </c>
      <c r="E25" s="155">
        <v>440</v>
      </c>
      <c r="F25" s="154">
        <f>F23</f>
        <v>45.14</v>
      </c>
      <c r="G25" s="156">
        <v>11</v>
      </c>
      <c r="H25" s="156">
        <v>3.25</v>
      </c>
      <c r="I25" s="43">
        <v>1.1200000000000001</v>
      </c>
      <c r="J25" s="156" t="s">
        <v>21</v>
      </c>
      <c r="K25" s="91">
        <v>51.59</v>
      </c>
      <c r="L25" s="91">
        <v>22.718</v>
      </c>
      <c r="M25" s="91">
        <v>2.2709999999999999</v>
      </c>
      <c r="N25" s="91">
        <v>1.728</v>
      </c>
      <c r="O25" s="91">
        <v>0.876</v>
      </c>
      <c r="P25" s="91">
        <v>45.207999999999998</v>
      </c>
      <c r="Q25" s="91">
        <v>3.6999999999999998E-2</v>
      </c>
      <c r="R25" s="156">
        <v>0</v>
      </c>
      <c r="S25" s="154">
        <f t="shared" si="0"/>
        <v>3.6999999999999998E-2</v>
      </c>
      <c r="T25" s="154">
        <f t="shared" si="13"/>
        <v>440.995</v>
      </c>
      <c r="U25" s="91">
        <v>440.95800000000003</v>
      </c>
      <c r="V25" s="91">
        <f t="shared" si="10"/>
        <v>444.245</v>
      </c>
      <c r="W25" s="91">
        <v>444.20800000000003</v>
      </c>
      <c r="X25" s="157" t="s">
        <v>49</v>
      </c>
      <c r="Y25" s="34" t="s">
        <v>50</v>
      </c>
      <c r="Z25" s="19" t="e">
        <f>#REF!-#REF!</f>
        <v>#REF!</v>
      </c>
      <c r="AA25" s="6" t="e">
        <f t="shared" si="1"/>
        <v>#REF!</v>
      </c>
    </row>
    <row r="26" spans="1:27" s="6" customFormat="1" ht="21.75" customHeight="1">
      <c r="A26" s="7"/>
      <c r="B26" s="116" t="s">
        <v>39</v>
      </c>
      <c r="C26" s="116"/>
      <c r="D26" s="116"/>
      <c r="E26" s="116"/>
      <c r="F26" s="116"/>
      <c r="G26" s="116"/>
      <c r="H26" s="116"/>
      <c r="I26" s="116"/>
      <c r="J26" s="99"/>
      <c r="K26" s="88"/>
      <c r="L26" s="88"/>
      <c r="M26" s="88"/>
      <c r="N26" s="88"/>
      <c r="O26" s="88"/>
      <c r="P26" s="88"/>
      <c r="Q26" s="88"/>
      <c r="R26" s="88"/>
      <c r="S26" s="88"/>
      <c r="T26" s="88"/>
      <c r="U26" s="88"/>
      <c r="V26" s="88"/>
      <c r="W26" s="88"/>
      <c r="X26" s="88"/>
      <c r="Y26" s="60"/>
    </row>
    <row r="27" spans="1:27" s="6" customFormat="1" ht="24" customHeight="1">
      <c r="A27" s="7"/>
      <c r="B27" s="131" t="s">
        <v>51</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row>
    <row r="28" spans="1:27" s="6" customFormat="1" ht="21" customHeight="1">
      <c r="A28" s="7"/>
      <c r="B28" s="131" t="s">
        <v>52</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row>
    <row r="29" spans="1:27" s="6" customFormat="1" ht="21" customHeight="1">
      <c r="A29" s="7"/>
      <c r="B29" s="131" t="s">
        <v>53</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row>
    <row r="30" spans="1:27" s="6" customFormat="1" ht="22.5" customHeight="1">
      <c r="A30" s="7"/>
      <c r="B30" s="131" t="s">
        <v>54</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row>
    <row r="31" spans="1:27" s="6" customFormat="1" ht="26.25" customHeight="1">
      <c r="A31" s="7"/>
      <c r="B31" s="131" t="s">
        <v>55</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row>
    <row r="32" spans="1:27" s="6" customFormat="1" ht="18" customHeight="1">
      <c r="A32" s="7"/>
      <c r="B32" s="97"/>
      <c r="C32" s="97"/>
      <c r="D32" s="97"/>
      <c r="E32" s="97"/>
      <c r="F32" s="97"/>
      <c r="G32" s="97"/>
      <c r="H32" s="97"/>
      <c r="I32" s="97"/>
      <c r="J32" s="97"/>
      <c r="K32" s="97"/>
      <c r="L32" s="97"/>
      <c r="M32" s="97"/>
      <c r="N32" s="97"/>
      <c r="O32" s="97"/>
      <c r="P32" s="97"/>
      <c r="Q32" s="97"/>
      <c r="R32" s="97"/>
      <c r="S32" s="97"/>
      <c r="T32" s="97"/>
      <c r="U32" s="97"/>
      <c r="V32" s="97"/>
      <c r="W32" s="97"/>
      <c r="X32" s="97"/>
      <c r="Y32" s="97"/>
    </row>
    <row r="33" spans="1:25" s="6" customFormat="1" ht="17.25" customHeight="1">
      <c r="A33" s="7"/>
      <c r="B33" s="100"/>
      <c r="C33" s="132"/>
      <c r="D33" s="132"/>
      <c r="E33" s="132"/>
      <c r="F33" s="132"/>
      <c r="G33" s="98"/>
      <c r="H33" s="62"/>
      <c r="I33" s="63"/>
      <c r="J33" s="99"/>
      <c r="K33" s="88"/>
      <c r="L33" s="126" t="s">
        <v>57</v>
      </c>
      <c r="M33" s="126"/>
      <c r="N33" s="126"/>
      <c r="O33" s="126"/>
      <c r="P33" s="98"/>
      <c r="Q33" s="126" t="s">
        <v>56</v>
      </c>
      <c r="R33" s="126"/>
      <c r="S33" s="126"/>
      <c r="T33" s="126"/>
      <c r="U33" s="88"/>
      <c r="V33" s="88"/>
      <c r="W33" s="88"/>
      <c r="X33" s="88"/>
      <c r="Y33" s="60"/>
    </row>
    <row r="34" spans="1:25" s="6" customFormat="1" ht="32.1" customHeight="1">
      <c r="A34" s="7"/>
      <c r="B34" s="100"/>
      <c r="C34" s="88"/>
      <c r="D34" s="88"/>
      <c r="E34" s="64"/>
      <c r="F34" s="88"/>
      <c r="G34" s="62"/>
      <c r="H34" s="62"/>
      <c r="I34" s="63"/>
      <c r="J34" s="99"/>
      <c r="K34" s="88"/>
      <c r="L34" s="126"/>
      <c r="M34" s="126"/>
      <c r="N34" s="126"/>
      <c r="O34" s="126"/>
      <c r="P34" s="98"/>
      <c r="Q34" s="126"/>
      <c r="R34" s="126"/>
      <c r="S34" s="126"/>
      <c r="T34" s="126"/>
      <c r="U34" s="88"/>
      <c r="V34" s="88"/>
      <c r="W34" s="88"/>
      <c r="X34" s="88"/>
      <c r="Y34" s="60"/>
    </row>
    <row r="35" spans="1:25" s="6" customFormat="1" ht="38.25" customHeight="1">
      <c r="A35" s="7"/>
      <c r="B35" s="100"/>
      <c r="C35" s="88"/>
      <c r="D35" s="88"/>
      <c r="E35" s="64"/>
      <c r="F35" s="88"/>
      <c r="G35" s="62"/>
      <c r="H35" s="62"/>
      <c r="I35" s="63"/>
      <c r="J35" s="99"/>
      <c r="K35" s="88"/>
      <c r="L35" s="126"/>
      <c r="M35" s="126"/>
      <c r="N35" s="126"/>
      <c r="O35" s="126"/>
      <c r="P35" s="98"/>
      <c r="Q35" s="126"/>
      <c r="R35" s="126"/>
      <c r="S35" s="126"/>
      <c r="T35" s="126"/>
      <c r="U35" s="88"/>
      <c r="V35" s="88"/>
      <c r="W35" s="88"/>
      <c r="X35" s="88"/>
      <c r="Y35" s="60"/>
    </row>
    <row r="36" spans="1:25" s="6" customFormat="1" ht="44.25" customHeight="1">
      <c r="A36" s="7"/>
      <c r="B36" s="100"/>
      <c r="C36" s="88"/>
      <c r="D36" s="88"/>
      <c r="E36" s="64"/>
      <c r="F36" s="88"/>
      <c r="G36" s="62"/>
      <c r="H36" s="62"/>
      <c r="I36" s="88"/>
      <c r="J36" s="99" t="s">
        <v>22</v>
      </c>
      <c r="K36" s="88"/>
      <c r="L36" s="126"/>
      <c r="M36" s="126"/>
      <c r="N36" s="126"/>
      <c r="O36" s="126"/>
      <c r="P36" s="98"/>
      <c r="Q36" s="126"/>
      <c r="R36" s="126"/>
      <c r="S36" s="126"/>
      <c r="T36" s="126"/>
      <c r="U36" s="88"/>
      <c r="V36" s="88"/>
      <c r="W36" s="88"/>
      <c r="X36" s="88"/>
      <c r="Y36" s="60"/>
    </row>
    <row r="37" spans="1:25" s="6" customFormat="1" ht="32.1" customHeight="1">
      <c r="A37" s="7"/>
      <c r="B37" s="7"/>
      <c r="C37" s="28"/>
      <c r="D37" s="28"/>
      <c r="E37" s="8"/>
      <c r="F37" s="28"/>
      <c r="G37" s="9"/>
      <c r="H37" s="9"/>
      <c r="I37" s="28"/>
      <c r="J37" s="10" t="s">
        <v>15</v>
      </c>
      <c r="K37" s="28"/>
      <c r="L37" s="28"/>
      <c r="M37" s="28"/>
      <c r="N37" s="28"/>
      <c r="O37" s="28"/>
      <c r="P37" s="28"/>
      <c r="Q37" s="28"/>
      <c r="R37" s="28"/>
      <c r="S37" s="28"/>
      <c r="T37" s="28"/>
      <c r="U37" s="28"/>
      <c r="V37" s="28"/>
      <c r="W37" s="28"/>
      <c r="X37" s="28"/>
      <c r="Y37" s="11"/>
    </row>
    <row r="38" spans="1:25" s="6" customFormat="1" ht="32.1" customHeight="1">
      <c r="A38" s="7"/>
      <c r="B38" s="7"/>
      <c r="C38" s="28"/>
      <c r="D38" s="28"/>
      <c r="E38" s="8"/>
      <c r="F38" s="28"/>
      <c r="G38" s="9"/>
      <c r="H38" s="9"/>
      <c r="I38" s="28"/>
      <c r="J38" s="10"/>
      <c r="K38" s="28"/>
      <c r="L38" s="28"/>
      <c r="M38" s="28"/>
      <c r="N38" s="28"/>
      <c r="O38" s="28"/>
      <c r="P38" s="28"/>
      <c r="Q38" s="28"/>
      <c r="R38" s="28"/>
      <c r="S38" s="28"/>
      <c r="T38" s="28"/>
      <c r="U38" s="28"/>
      <c r="V38" s="28"/>
      <c r="W38" s="28"/>
      <c r="X38" s="28"/>
      <c r="Y38" s="11"/>
    </row>
    <row r="39" spans="1:25" s="6" customFormat="1" ht="32.1" customHeight="1">
      <c r="A39" s="7"/>
      <c r="B39" s="7"/>
      <c r="C39" s="28"/>
      <c r="D39" s="28"/>
      <c r="E39" s="8"/>
      <c r="F39" s="28"/>
      <c r="G39" s="9"/>
      <c r="H39" s="9"/>
      <c r="I39" s="28"/>
      <c r="J39" s="10"/>
      <c r="K39" s="28"/>
      <c r="L39" s="28"/>
      <c r="M39" s="28"/>
      <c r="N39" s="28"/>
      <c r="O39" s="28"/>
      <c r="P39" s="28"/>
      <c r="Q39" s="28"/>
      <c r="R39" s="28"/>
      <c r="S39" s="28"/>
      <c r="T39" s="28"/>
      <c r="U39" s="28"/>
      <c r="V39" s="28"/>
      <c r="W39" s="28"/>
      <c r="X39" s="28"/>
      <c r="Y39" s="11"/>
    </row>
    <row r="40" spans="1:25" s="6" customFormat="1" ht="32.1" customHeight="1">
      <c r="A40" s="7"/>
      <c r="B40" s="7"/>
      <c r="C40" s="28"/>
      <c r="D40" s="28"/>
      <c r="E40" s="8"/>
      <c r="F40" s="28"/>
      <c r="G40" s="9"/>
      <c r="H40" s="9"/>
      <c r="I40" s="28"/>
      <c r="J40" s="10"/>
      <c r="K40" s="28"/>
      <c r="L40" s="28"/>
      <c r="M40" s="28"/>
      <c r="N40" s="28"/>
      <c r="O40" s="28"/>
      <c r="P40" s="28"/>
      <c r="Q40" s="28"/>
      <c r="R40" s="28"/>
      <c r="S40" s="28"/>
      <c r="T40" s="28"/>
      <c r="U40" s="28"/>
      <c r="V40" s="28"/>
      <c r="W40" s="28"/>
      <c r="X40" s="28"/>
      <c r="Y40" s="11"/>
    </row>
    <row r="41" spans="1:25" s="6" customFormat="1" ht="32.1" customHeight="1">
      <c r="A41" s="7"/>
      <c r="B41" s="7"/>
      <c r="C41" s="28"/>
      <c r="D41" s="28"/>
      <c r="E41" s="8"/>
      <c r="F41" s="28"/>
      <c r="G41" s="9"/>
      <c r="H41" s="9"/>
      <c r="I41" s="28"/>
      <c r="J41" s="10"/>
      <c r="K41" s="28"/>
      <c r="L41" s="28"/>
      <c r="M41" s="28"/>
      <c r="N41" s="28"/>
      <c r="O41" s="28"/>
      <c r="P41" s="28"/>
      <c r="Q41" s="28"/>
      <c r="R41" s="28"/>
      <c r="S41" s="28"/>
      <c r="T41" s="28"/>
      <c r="U41" s="28"/>
      <c r="V41" s="28"/>
      <c r="W41" s="28"/>
      <c r="X41" s="28"/>
      <c r="Y41" s="11"/>
    </row>
    <row r="42" spans="1:25" s="6" customFormat="1" ht="32.1" customHeight="1">
      <c r="A42" s="7"/>
      <c r="B42" s="7"/>
      <c r="C42" s="28"/>
      <c r="D42" s="28"/>
      <c r="E42" s="8"/>
      <c r="F42" s="28"/>
      <c r="G42" s="9"/>
      <c r="H42" s="9"/>
      <c r="I42" s="28"/>
      <c r="J42" s="10"/>
      <c r="K42" s="28"/>
      <c r="L42" s="28"/>
      <c r="M42" s="28"/>
      <c r="N42" s="28"/>
      <c r="O42" s="28"/>
      <c r="P42" s="28"/>
      <c r="Q42" s="28"/>
      <c r="R42" s="28"/>
      <c r="S42" s="28"/>
      <c r="T42" s="28"/>
      <c r="U42" s="28"/>
      <c r="V42" s="28"/>
      <c r="W42" s="28"/>
      <c r="X42" s="28"/>
      <c r="Y42" s="11"/>
    </row>
    <row r="43" spans="1:25" s="6" customFormat="1" ht="32.1" customHeight="1">
      <c r="A43" s="7"/>
      <c r="B43" s="7"/>
      <c r="C43" s="28"/>
      <c r="D43" s="28"/>
      <c r="E43" s="8"/>
      <c r="F43" s="28"/>
      <c r="G43" s="9"/>
      <c r="H43" s="9"/>
      <c r="I43" s="28"/>
      <c r="J43" s="10"/>
      <c r="K43" s="28"/>
      <c r="L43" s="28"/>
      <c r="M43" s="28"/>
      <c r="N43" s="28"/>
      <c r="O43" s="28"/>
      <c r="P43" s="28"/>
      <c r="Q43" s="28"/>
      <c r="R43" s="28"/>
      <c r="S43" s="28"/>
      <c r="T43" s="28"/>
      <c r="U43" s="28"/>
      <c r="V43" s="28"/>
      <c r="W43" s="28"/>
      <c r="X43" s="28"/>
      <c r="Y43" s="11"/>
    </row>
    <row r="44" spans="1:25" s="6" customFormat="1" ht="32.1" customHeight="1">
      <c r="A44" s="7"/>
      <c r="B44" s="7"/>
      <c r="C44" s="28"/>
      <c r="D44" s="28"/>
      <c r="E44" s="8"/>
      <c r="F44" s="28"/>
      <c r="G44" s="9"/>
      <c r="H44" s="9"/>
      <c r="I44" s="28"/>
      <c r="J44" s="10"/>
      <c r="K44" s="28"/>
      <c r="L44" s="28"/>
      <c r="M44" s="28"/>
      <c r="N44" s="28"/>
      <c r="O44" s="28"/>
      <c r="P44" s="28"/>
      <c r="Q44" s="28"/>
      <c r="R44" s="28"/>
      <c r="S44" s="28"/>
      <c r="T44" s="28"/>
      <c r="U44" s="28"/>
      <c r="V44" s="28"/>
      <c r="W44" s="28"/>
      <c r="X44" s="28"/>
      <c r="Y44" s="11"/>
    </row>
    <row r="45" spans="1:25" s="6" customFormat="1" ht="32.1" customHeight="1">
      <c r="A45" s="7"/>
      <c r="B45" s="7"/>
      <c r="C45" s="28"/>
      <c r="D45" s="28"/>
      <c r="E45" s="8"/>
      <c r="F45" s="28"/>
      <c r="G45" s="9"/>
      <c r="H45" s="9"/>
      <c r="I45" s="28"/>
      <c r="J45" s="10"/>
      <c r="K45" s="28"/>
      <c r="L45" s="28"/>
      <c r="M45" s="28"/>
      <c r="N45" s="28"/>
      <c r="O45" s="28"/>
      <c r="P45" s="28"/>
      <c r="Q45" s="28"/>
      <c r="R45" s="28"/>
      <c r="S45" s="28"/>
      <c r="T45" s="28"/>
      <c r="U45" s="28"/>
      <c r="V45" s="28"/>
      <c r="W45" s="28"/>
      <c r="X45" s="28"/>
      <c r="Y45" s="11"/>
    </row>
    <row r="46" spans="1:25" s="6" customFormat="1" ht="32.1" customHeight="1">
      <c r="A46" s="7"/>
      <c r="B46" s="7"/>
      <c r="C46" s="28"/>
      <c r="D46" s="28"/>
      <c r="E46" s="8"/>
      <c r="F46" s="28"/>
      <c r="G46" s="9"/>
      <c r="H46" s="9"/>
      <c r="I46" s="28"/>
      <c r="J46" s="10"/>
      <c r="K46" s="28"/>
      <c r="L46" s="28"/>
      <c r="M46" s="28"/>
      <c r="N46" s="28"/>
      <c r="O46" s="28"/>
      <c r="P46" s="28"/>
      <c r="Q46" s="28"/>
      <c r="R46" s="28"/>
      <c r="S46" s="28"/>
      <c r="T46" s="28"/>
      <c r="U46" s="28"/>
      <c r="V46" s="28"/>
      <c r="W46" s="28"/>
      <c r="X46" s="28"/>
      <c r="Y46" s="11"/>
    </row>
    <row r="47" spans="1:25" s="6" customFormat="1" ht="32.1" customHeight="1">
      <c r="A47" s="7"/>
      <c r="B47" s="7"/>
      <c r="C47" s="28"/>
      <c r="D47" s="28"/>
      <c r="E47" s="8"/>
      <c r="F47" s="28"/>
      <c r="G47" s="9"/>
      <c r="H47" s="9"/>
      <c r="I47" s="28"/>
      <c r="J47" s="10"/>
      <c r="K47" s="28"/>
      <c r="L47" s="28"/>
      <c r="M47" s="28"/>
      <c r="N47" s="28"/>
      <c r="O47" s="28"/>
      <c r="P47" s="28"/>
      <c r="Q47" s="28"/>
      <c r="R47" s="28"/>
      <c r="S47" s="28"/>
      <c r="T47" s="28"/>
      <c r="U47" s="28"/>
      <c r="V47" s="28"/>
      <c r="W47" s="28"/>
      <c r="X47" s="28"/>
      <c r="Y47" s="11"/>
    </row>
    <row r="48" spans="1:25" s="6" customFormat="1" ht="32.1" customHeight="1">
      <c r="A48" s="7"/>
      <c r="B48" s="7"/>
      <c r="C48" s="28"/>
      <c r="D48" s="28"/>
      <c r="E48" s="8"/>
      <c r="F48" s="28"/>
      <c r="G48" s="9"/>
      <c r="H48" s="9"/>
      <c r="I48" s="28"/>
      <c r="J48" s="10"/>
      <c r="K48" s="28"/>
      <c r="L48" s="28"/>
      <c r="M48" s="28"/>
      <c r="N48" s="28"/>
      <c r="O48" s="28"/>
      <c r="P48" s="28"/>
      <c r="Q48" s="28"/>
      <c r="R48" s="28"/>
      <c r="S48" s="28"/>
      <c r="T48" s="28"/>
      <c r="U48" s="28"/>
      <c r="V48" s="28"/>
      <c r="W48" s="28"/>
      <c r="X48" s="28"/>
      <c r="Y48" s="11"/>
    </row>
  </sheetData>
  <mergeCells count="34">
    <mergeCell ref="B30:Y30"/>
    <mergeCell ref="B31:Y31"/>
    <mergeCell ref="C33:F33"/>
    <mergeCell ref="L33:O36"/>
    <mergeCell ref="Q33:T36"/>
    <mergeCell ref="F24:G24"/>
    <mergeCell ref="J24:P24"/>
    <mergeCell ref="B26:I26"/>
    <mergeCell ref="B27:Y27"/>
    <mergeCell ref="B28:Y28"/>
    <mergeCell ref="B29:Y29"/>
    <mergeCell ref="F15:G15"/>
    <mergeCell ref="F17:G17"/>
    <mergeCell ref="J17:P17"/>
    <mergeCell ref="F19:G19"/>
    <mergeCell ref="J19:P19"/>
    <mergeCell ref="F22:G22"/>
    <mergeCell ref="J22:P22"/>
    <mergeCell ref="T6:U6"/>
    <mergeCell ref="V6:W6"/>
    <mergeCell ref="X6:Y7"/>
    <mergeCell ref="F11:G11"/>
    <mergeCell ref="F13:G13"/>
    <mergeCell ref="K13:P13"/>
    <mergeCell ref="A1:Y1"/>
    <mergeCell ref="A2:Y2"/>
    <mergeCell ref="A3:Y3"/>
    <mergeCell ref="A4:Y4"/>
    <mergeCell ref="A5:G5"/>
    <mergeCell ref="A6:A7"/>
    <mergeCell ref="B6:B7"/>
    <mergeCell ref="C6:E6"/>
    <mergeCell ref="F6:P6"/>
    <mergeCell ref="Q6:S6"/>
  </mergeCells>
  <printOptions horizontalCentered="1"/>
  <pageMargins left="0.39370078740157483" right="0.31496062992125984" top="0.31496062992125984" bottom="0.23622047244094491" header="0" footer="0"/>
  <pageSetup paperSize="9" scale="53" orientation="landscape" errors="blank" verticalDpi="360" r:id="rId1"/>
  <headerFooter alignWithMargins="0"/>
</worksheet>
</file>

<file path=xl/worksheets/sheet2.xml><?xml version="1.0" encoding="utf-8"?>
<worksheet xmlns="http://schemas.openxmlformats.org/spreadsheetml/2006/main" xmlns:r="http://schemas.openxmlformats.org/officeDocument/2006/relationships">
  <sheetPr>
    <tabColor rgb="FF92D050"/>
  </sheetPr>
  <dimension ref="A1:AA32"/>
  <sheetViews>
    <sheetView view="pageBreakPreview" topLeftCell="A4" zoomScale="85" zoomScaleSheetLayoutView="85" workbookViewId="0">
      <selection activeCell="U17" sqref="U17"/>
    </sheetView>
  </sheetViews>
  <sheetFormatPr defaultColWidth="9.140625" defaultRowHeight="12.75"/>
  <cols>
    <col min="1" max="1" width="4.42578125" style="1" customWidth="1"/>
    <col min="2" max="2" width="7.28515625" style="1" customWidth="1"/>
    <col min="3" max="3" width="9.7109375" style="13" customWidth="1"/>
    <col min="4" max="4" width="10" style="13" customWidth="1"/>
    <col min="5" max="5" width="10.140625" style="13" customWidth="1"/>
    <col min="6" max="6" width="12.85546875" style="1" customWidth="1"/>
    <col min="7" max="7" width="8" style="1" customWidth="1"/>
    <col min="8" max="8" width="7.42578125" style="1" customWidth="1"/>
    <col min="9" max="9" width="11.140625" style="1" customWidth="1"/>
    <col min="10" max="11" width="8.28515625" style="1" customWidth="1"/>
    <col min="12" max="12" width="9" style="1" customWidth="1"/>
    <col min="13" max="13" width="8.42578125" style="1" customWidth="1"/>
    <col min="14" max="14" width="8" style="1" customWidth="1"/>
    <col min="15" max="15" width="10.5703125" style="1" customWidth="1"/>
    <col min="16" max="16" width="12.2851562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17" style="1" customWidth="1"/>
    <col min="26" max="16384" width="9.140625" style="1"/>
  </cols>
  <sheetData>
    <row r="1" spans="1:27" s="2" customFormat="1" ht="25.5" customHeight="1">
      <c r="A1" s="105" t="s">
        <v>104</v>
      </c>
      <c r="B1" s="105"/>
      <c r="C1" s="105"/>
      <c r="D1" s="105"/>
      <c r="E1" s="105"/>
      <c r="F1" s="105"/>
      <c r="G1" s="105"/>
      <c r="H1" s="105"/>
      <c r="I1" s="105"/>
      <c r="J1" s="105"/>
      <c r="K1" s="105"/>
      <c r="L1" s="105"/>
      <c r="M1" s="105"/>
      <c r="N1" s="105"/>
      <c r="O1" s="105"/>
      <c r="P1" s="105"/>
      <c r="Q1" s="105"/>
      <c r="R1" s="105"/>
      <c r="S1" s="105"/>
      <c r="T1" s="105"/>
      <c r="U1" s="105"/>
      <c r="V1" s="105"/>
      <c r="W1" s="105"/>
      <c r="X1" s="105"/>
      <c r="Y1" s="105"/>
    </row>
    <row r="2" spans="1:27" s="2" customFormat="1" ht="17.25" customHeight="1">
      <c r="A2" s="106" t="s">
        <v>20</v>
      </c>
      <c r="B2" s="106"/>
      <c r="C2" s="106"/>
      <c r="D2" s="106"/>
      <c r="E2" s="106"/>
      <c r="F2" s="106"/>
      <c r="G2" s="106"/>
      <c r="H2" s="106"/>
      <c r="I2" s="106"/>
      <c r="J2" s="106"/>
      <c r="K2" s="106"/>
      <c r="L2" s="106"/>
      <c r="M2" s="106"/>
      <c r="N2" s="106"/>
      <c r="O2" s="106"/>
      <c r="P2" s="106"/>
      <c r="Q2" s="106"/>
      <c r="R2" s="106"/>
      <c r="S2" s="106"/>
      <c r="T2" s="106"/>
      <c r="U2" s="106"/>
      <c r="V2" s="106"/>
      <c r="W2" s="106"/>
      <c r="X2" s="106"/>
      <c r="Y2" s="106"/>
    </row>
    <row r="3" spans="1:27" s="14" customFormat="1" ht="15.75" customHeight="1">
      <c r="A3" s="106" t="s">
        <v>100</v>
      </c>
      <c r="B3" s="106"/>
      <c r="C3" s="106"/>
      <c r="D3" s="106"/>
      <c r="E3" s="106"/>
      <c r="F3" s="106"/>
      <c r="G3" s="106"/>
      <c r="H3" s="106"/>
      <c r="I3" s="106"/>
      <c r="J3" s="106"/>
      <c r="K3" s="106"/>
      <c r="L3" s="106"/>
      <c r="M3" s="106"/>
      <c r="N3" s="106"/>
      <c r="O3" s="106"/>
      <c r="P3" s="106"/>
      <c r="Q3" s="106"/>
      <c r="R3" s="106"/>
      <c r="S3" s="106"/>
      <c r="T3" s="106"/>
      <c r="U3" s="106"/>
      <c r="V3" s="106"/>
      <c r="W3" s="106"/>
      <c r="X3" s="106"/>
      <c r="Y3" s="106"/>
      <c r="Z3" s="37"/>
    </row>
    <row r="4" spans="1:27" s="3" customFormat="1" ht="21.95" customHeight="1">
      <c r="A4" s="107" t="s">
        <v>58</v>
      </c>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7" s="3" customFormat="1" ht="17.25" customHeight="1">
      <c r="A5" s="108"/>
      <c r="B5" s="108"/>
      <c r="C5" s="108"/>
      <c r="D5" s="108"/>
      <c r="E5" s="108"/>
      <c r="F5" s="108"/>
      <c r="G5" s="108"/>
      <c r="H5" s="52"/>
      <c r="I5" s="52"/>
      <c r="J5" s="52"/>
      <c r="K5" s="52"/>
      <c r="L5" s="52"/>
      <c r="M5" s="52"/>
      <c r="N5" s="52"/>
      <c r="O5" s="52"/>
      <c r="P5" s="52"/>
      <c r="Q5" s="52"/>
      <c r="R5" s="52"/>
      <c r="S5" s="52"/>
      <c r="T5" s="52"/>
      <c r="U5" s="52"/>
      <c r="V5" s="52"/>
      <c r="W5" s="52"/>
      <c r="X5" s="52"/>
      <c r="Y5" s="52"/>
    </row>
    <row r="6" spans="1:27" s="4" customFormat="1" ht="30.75" customHeight="1">
      <c r="A6" s="120" t="s">
        <v>0</v>
      </c>
      <c r="B6" s="120" t="s">
        <v>38</v>
      </c>
      <c r="C6" s="120" t="s">
        <v>1</v>
      </c>
      <c r="D6" s="120"/>
      <c r="E6" s="120"/>
      <c r="F6" s="120" t="s">
        <v>2</v>
      </c>
      <c r="G6" s="120"/>
      <c r="H6" s="120"/>
      <c r="I6" s="120"/>
      <c r="J6" s="120"/>
      <c r="K6" s="120"/>
      <c r="L6" s="120"/>
      <c r="M6" s="120"/>
      <c r="N6" s="120"/>
      <c r="O6" s="120"/>
      <c r="P6" s="120"/>
      <c r="Q6" s="120" t="s">
        <v>35</v>
      </c>
      <c r="R6" s="120"/>
      <c r="S6" s="120"/>
      <c r="T6" s="117" t="s">
        <v>34</v>
      </c>
      <c r="U6" s="117"/>
      <c r="V6" s="117" t="s">
        <v>3</v>
      </c>
      <c r="W6" s="117"/>
      <c r="X6" s="117" t="s">
        <v>4</v>
      </c>
      <c r="Y6" s="117"/>
    </row>
    <row r="7" spans="1:27" s="4" customFormat="1" ht="50.25" customHeight="1">
      <c r="A7" s="120"/>
      <c r="B7" s="120"/>
      <c r="C7" s="54" t="s">
        <v>27</v>
      </c>
      <c r="D7" s="70" t="s">
        <v>88</v>
      </c>
      <c r="E7" s="87" t="s">
        <v>87</v>
      </c>
      <c r="F7" s="54" t="s">
        <v>7</v>
      </c>
      <c r="G7" s="54" t="s">
        <v>26</v>
      </c>
      <c r="H7" s="45" t="s">
        <v>89</v>
      </c>
      <c r="I7" s="46" t="s">
        <v>9</v>
      </c>
      <c r="J7" s="54" t="s">
        <v>10</v>
      </c>
      <c r="K7" s="46" t="s">
        <v>11</v>
      </c>
      <c r="L7" s="46" t="s">
        <v>12</v>
      </c>
      <c r="M7" s="46" t="s">
        <v>17</v>
      </c>
      <c r="N7" s="46" t="s">
        <v>13</v>
      </c>
      <c r="O7" s="46" t="s">
        <v>25</v>
      </c>
      <c r="P7" s="54" t="s">
        <v>14</v>
      </c>
      <c r="Q7" s="54" t="s">
        <v>33</v>
      </c>
      <c r="R7" s="54" t="s">
        <v>28</v>
      </c>
      <c r="S7" s="54" t="s">
        <v>24</v>
      </c>
      <c r="T7" s="46" t="s">
        <v>90</v>
      </c>
      <c r="U7" s="46" t="s">
        <v>92</v>
      </c>
      <c r="V7" s="46" t="s">
        <v>93</v>
      </c>
      <c r="W7" s="46" t="s">
        <v>91</v>
      </c>
      <c r="X7" s="117"/>
      <c r="Y7" s="117"/>
    </row>
    <row r="8" spans="1:27" s="4" customFormat="1" ht="25.5" customHeight="1">
      <c r="A8" s="54">
        <v>1</v>
      </c>
      <c r="B8" s="54"/>
      <c r="C8" s="54">
        <v>2</v>
      </c>
      <c r="D8" s="54">
        <v>3</v>
      </c>
      <c r="E8" s="54">
        <v>4</v>
      </c>
      <c r="F8" s="54">
        <v>5</v>
      </c>
      <c r="G8" s="54">
        <v>6</v>
      </c>
      <c r="H8" s="54">
        <v>7</v>
      </c>
      <c r="I8" s="54">
        <v>8</v>
      </c>
      <c r="J8" s="54">
        <v>9</v>
      </c>
      <c r="K8" s="54">
        <v>10</v>
      </c>
      <c r="L8" s="54">
        <v>11</v>
      </c>
      <c r="M8" s="54">
        <v>12</v>
      </c>
      <c r="N8" s="54">
        <v>13</v>
      </c>
      <c r="O8" s="54">
        <v>14</v>
      </c>
      <c r="P8" s="54">
        <v>15</v>
      </c>
      <c r="Q8" s="54">
        <v>16</v>
      </c>
      <c r="R8" s="54">
        <v>17</v>
      </c>
      <c r="S8" s="54">
        <v>18</v>
      </c>
      <c r="T8" s="54">
        <v>19</v>
      </c>
      <c r="U8" s="54">
        <v>20</v>
      </c>
      <c r="V8" s="54">
        <v>21</v>
      </c>
      <c r="W8" s="54">
        <v>22</v>
      </c>
      <c r="X8" s="54">
        <v>23</v>
      </c>
      <c r="Y8" s="54">
        <v>24</v>
      </c>
      <c r="Z8" s="19" t="e">
        <f>#REF!-#REF!</f>
        <v>#REF!</v>
      </c>
      <c r="AA8" s="6" t="e">
        <f>Z8*1000</f>
        <v>#REF!</v>
      </c>
    </row>
    <row r="9" spans="1:27" s="6" customFormat="1" ht="90">
      <c r="A9" s="39">
        <v>1</v>
      </c>
      <c r="B9" s="137">
        <v>1</v>
      </c>
      <c r="C9" s="40">
        <v>380.5</v>
      </c>
      <c r="D9" s="40">
        <v>380.85</v>
      </c>
      <c r="E9" s="41">
        <v>350</v>
      </c>
      <c r="F9" s="40">
        <v>45.14</v>
      </c>
      <c r="G9" s="42">
        <v>11</v>
      </c>
      <c r="H9" s="42">
        <v>3.25</v>
      </c>
      <c r="I9" s="43">
        <v>1.1200000000000001</v>
      </c>
      <c r="J9" s="42" t="s">
        <v>21</v>
      </c>
      <c r="K9" s="69">
        <v>51.59</v>
      </c>
      <c r="L9" s="53">
        <v>22.718</v>
      </c>
      <c r="M9" s="53">
        <v>2.2709999999999999</v>
      </c>
      <c r="N9" s="53">
        <v>1.728</v>
      </c>
      <c r="O9" s="53">
        <v>0.876</v>
      </c>
      <c r="P9" s="53">
        <v>45.207999999999998</v>
      </c>
      <c r="Q9" s="53">
        <v>2.9000000000000001E-2</v>
      </c>
      <c r="R9" s="42">
        <v>0</v>
      </c>
      <c r="S9" s="40">
        <f t="shared" ref="S9" si="0">Q9+R9</f>
        <v>2.9000000000000001E-2</v>
      </c>
      <c r="T9" s="40">
        <v>442.70100000000002</v>
      </c>
      <c r="U9" s="53">
        <v>442.67200000000003</v>
      </c>
      <c r="V9" s="53">
        <v>445.851</v>
      </c>
      <c r="W9" s="53">
        <v>445.92200000000003</v>
      </c>
      <c r="X9" s="66" t="s">
        <v>59</v>
      </c>
      <c r="Y9" s="26" t="s">
        <v>95</v>
      </c>
      <c r="Z9" s="19" t="e">
        <f>#REF!-#REF!</f>
        <v>#REF!</v>
      </c>
      <c r="AA9" s="6" t="e">
        <f t="shared" ref="AA9" si="1">Z9*1000</f>
        <v>#REF!</v>
      </c>
    </row>
    <row r="10" spans="1:27" s="6" customFormat="1" ht="39" customHeight="1">
      <c r="A10" s="39">
        <v>2</v>
      </c>
      <c r="B10" s="138"/>
      <c r="C10" s="40">
        <v>380.85</v>
      </c>
      <c r="D10" s="40">
        <v>381.25</v>
      </c>
      <c r="E10" s="41">
        <v>400</v>
      </c>
      <c r="F10" s="139" t="s">
        <v>60</v>
      </c>
      <c r="G10" s="140"/>
      <c r="H10" s="140"/>
      <c r="I10" s="140"/>
      <c r="J10" s="140"/>
      <c r="K10" s="140"/>
      <c r="L10" s="140"/>
      <c r="M10" s="140"/>
      <c r="N10" s="140"/>
      <c r="O10" s="140"/>
      <c r="P10" s="140"/>
      <c r="Q10" s="140"/>
      <c r="R10" s="140"/>
      <c r="S10" s="140"/>
      <c r="T10" s="140"/>
      <c r="U10" s="140"/>
      <c r="V10" s="140"/>
      <c r="W10" s="141"/>
      <c r="X10" s="66"/>
      <c r="Y10" s="26"/>
      <c r="Z10" s="19" t="e">
        <f>#REF!-#REF!</f>
        <v>#REF!</v>
      </c>
      <c r="AA10" s="6" t="e">
        <f t="shared" ref="AA10:AA13" si="2">Z10*1000</f>
        <v>#REF!</v>
      </c>
    </row>
    <row r="11" spans="1:27" s="6" customFormat="1" ht="63" customHeight="1">
      <c r="A11" s="39">
        <v>3</v>
      </c>
      <c r="B11" s="61">
        <v>2</v>
      </c>
      <c r="C11" s="40">
        <v>381.25</v>
      </c>
      <c r="D11" s="40">
        <v>381.95</v>
      </c>
      <c r="E11" s="41">
        <v>700</v>
      </c>
      <c r="F11" s="40">
        <v>45.14</v>
      </c>
      <c r="G11" s="42">
        <v>11</v>
      </c>
      <c r="H11" s="42">
        <v>3.25</v>
      </c>
      <c r="I11" s="43">
        <v>1.1419999999999999</v>
      </c>
      <c r="J11" s="42" t="s">
        <v>23</v>
      </c>
      <c r="K11" s="69">
        <v>56.88</v>
      </c>
      <c r="L11" s="53">
        <v>25.533999999999999</v>
      </c>
      <c r="M11" s="53">
        <v>2.2269999999999999</v>
      </c>
      <c r="N11" s="53">
        <v>1.706</v>
      </c>
      <c r="O11" s="53">
        <v>0.79500000000000004</v>
      </c>
      <c r="P11" s="53">
        <v>45.223999999999997</v>
      </c>
      <c r="Q11" s="53">
        <v>4.9000000000000002E-2</v>
      </c>
      <c r="R11" s="42">
        <v>0</v>
      </c>
      <c r="S11" s="40">
        <f t="shared" ref="S11:S13" si="3">Q11+R11</f>
        <v>4.9000000000000002E-2</v>
      </c>
      <c r="T11" s="40">
        <v>442.62599999999998</v>
      </c>
      <c r="U11" s="53">
        <v>442.577</v>
      </c>
      <c r="V11" s="53">
        <v>445.87599999999998</v>
      </c>
      <c r="W11" s="53">
        <v>445.827</v>
      </c>
      <c r="X11" s="66" t="s">
        <v>61</v>
      </c>
      <c r="Y11" s="26" t="s">
        <v>62</v>
      </c>
      <c r="Z11" s="19" t="e">
        <f>#REF!-#REF!</f>
        <v>#REF!</v>
      </c>
      <c r="AA11" s="6" t="e">
        <f t="shared" si="2"/>
        <v>#REF!</v>
      </c>
    </row>
    <row r="12" spans="1:27" s="6" customFormat="1" ht="35.25" customHeight="1">
      <c r="A12" s="38">
        <v>4</v>
      </c>
      <c r="B12" s="39"/>
      <c r="C12" s="40">
        <v>381.95</v>
      </c>
      <c r="D12" s="40">
        <v>382</v>
      </c>
      <c r="E12" s="41">
        <v>50</v>
      </c>
      <c r="F12" s="142" t="s">
        <v>18</v>
      </c>
      <c r="G12" s="143"/>
      <c r="H12" s="42">
        <v>3.25</v>
      </c>
      <c r="I12" s="43">
        <v>1.131</v>
      </c>
      <c r="J12" s="112"/>
      <c r="K12" s="114"/>
      <c r="L12" s="114"/>
      <c r="M12" s="114"/>
      <c r="N12" s="114"/>
      <c r="O12" s="114"/>
      <c r="P12" s="113"/>
      <c r="Q12" s="53">
        <v>4.0000000000000001E-3</v>
      </c>
      <c r="R12" s="42">
        <v>0</v>
      </c>
      <c r="S12" s="40">
        <f t="shared" si="3"/>
        <v>4.0000000000000001E-3</v>
      </c>
      <c r="T12" s="40">
        <v>442.577</v>
      </c>
      <c r="U12" s="53">
        <v>442.57299999999998</v>
      </c>
      <c r="V12" s="53">
        <v>445.827</v>
      </c>
      <c r="W12" s="53">
        <v>445.82299999999998</v>
      </c>
      <c r="X12" s="20"/>
      <c r="Y12" s="26"/>
      <c r="Z12" s="19" t="e">
        <f>#REF!-#REF!</f>
        <v>#REF!</v>
      </c>
      <c r="AA12" s="6" t="e">
        <f t="shared" si="2"/>
        <v>#REF!</v>
      </c>
    </row>
    <row r="13" spans="1:27" s="6" customFormat="1" ht="52.5" customHeight="1">
      <c r="A13" s="39">
        <v>5</v>
      </c>
      <c r="B13" s="39">
        <v>3</v>
      </c>
      <c r="C13" s="40">
        <f>D12</f>
        <v>382</v>
      </c>
      <c r="D13" s="40">
        <v>382.97500000000002</v>
      </c>
      <c r="E13" s="41">
        <v>975</v>
      </c>
      <c r="F13" s="40">
        <v>45.14</v>
      </c>
      <c r="G13" s="42">
        <v>11</v>
      </c>
      <c r="H13" s="42">
        <v>3.25</v>
      </c>
      <c r="I13" s="43">
        <v>1.1200000000000001</v>
      </c>
      <c r="J13" s="42" t="s">
        <v>21</v>
      </c>
      <c r="K13" s="69">
        <v>51.59</v>
      </c>
      <c r="L13" s="53">
        <v>22.718</v>
      </c>
      <c r="M13" s="53">
        <v>2.2709999999999999</v>
      </c>
      <c r="N13" s="53">
        <v>1.728</v>
      </c>
      <c r="O13" s="53">
        <v>0.876</v>
      </c>
      <c r="P13" s="53">
        <v>45.207999999999998</v>
      </c>
      <c r="Q13" s="53">
        <v>8.1000000000000003E-2</v>
      </c>
      <c r="R13" s="42">
        <v>0</v>
      </c>
      <c r="S13" s="40">
        <f t="shared" si="3"/>
        <v>8.1000000000000003E-2</v>
      </c>
      <c r="T13" s="40">
        <v>442.57299999999998</v>
      </c>
      <c r="U13" s="53">
        <v>442.49200000000002</v>
      </c>
      <c r="V13" s="53">
        <v>445.82299999999998</v>
      </c>
      <c r="W13" s="53">
        <v>445.74200000000002</v>
      </c>
      <c r="X13" s="20" t="s">
        <v>63</v>
      </c>
      <c r="Y13" s="66" t="s">
        <v>96</v>
      </c>
      <c r="Z13" s="19" t="e">
        <f>#REF!-#REF!</f>
        <v>#REF!</v>
      </c>
      <c r="AA13" s="6" t="e">
        <f t="shared" si="2"/>
        <v>#REF!</v>
      </c>
    </row>
    <row r="14" spans="1:27" s="6" customFormat="1" ht="18">
      <c r="A14" s="7"/>
      <c r="B14" s="133" t="s">
        <v>64</v>
      </c>
      <c r="C14" s="133"/>
      <c r="D14" s="133"/>
      <c r="E14" s="133"/>
      <c r="F14" s="133"/>
      <c r="G14" s="133"/>
      <c r="H14" s="133"/>
      <c r="I14" s="133"/>
      <c r="J14" s="32"/>
      <c r="K14" s="31"/>
      <c r="L14" s="31"/>
      <c r="M14" s="31"/>
      <c r="N14" s="31"/>
      <c r="O14" s="31"/>
      <c r="P14" s="31"/>
      <c r="Q14" s="31"/>
      <c r="R14" s="32"/>
      <c r="S14" s="33"/>
      <c r="T14" s="33"/>
      <c r="U14" s="31"/>
      <c r="V14" s="31"/>
      <c r="W14" s="31"/>
      <c r="X14" s="35"/>
      <c r="Y14" s="36"/>
      <c r="Z14" s="19"/>
    </row>
    <row r="15" spans="1:27" s="6" customFormat="1" ht="31.5" customHeight="1">
      <c r="A15" s="7"/>
      <c r="B15" s="144" t="s">
        <v>65</v>
      </c>
      <c r="C15" s="144"/>
      <c r="D15" s="144"/>
      <c r="E15" s="144"/>
      <c r="F15" s="144"/>
      <c r="G15" s="144"/>
      <c r="H15" s="144"/>
      <c r="I15" s="144"/>
      <c r="J15" s="144"/>
      <c r="K15" s="144"/>
      <c r="L15" s="144"/>
      <c r="M15" s="144"/>
      <c r="N15" s="144"/>
      <c r="O15" s="144"/>
      <c r="P15" s="144"/>
      <c r="Q15" s="59"/>
      <c r="R15" s="59"/>
      <c r="S15" s="59"/>
      <c r="T15" s="59"/>
      <c r="U15" s="28"/>
      <c r="V15" s="28"/>
      <c r="W15" s="28"/>
      <c r="X15" s="28"/>
      <c r="Y15" s="11"/>
    </row>
    <row r="16" spans="1:27" s="6" customFormat="1" ht="19.5" customHeight="1">
      <c r="A16" s="7"/>
      <c r="B16" s="56"/>
      <c r="C16" s="56"/>
      <c r="D16" s="56"/>
      <c r="E16" s="56"/>
      <c r="F16" s="56"/>
      <c r="G16" s="56"/>
      <c r="H16" s="56"/>
      <c r="I16" s="56"/>
      <c r="J16" s="56"/>
      <c r="K16" s="56"/>
      <c r="L16" s="56"/>
      <c r="M16" s="56"/>
      <c r="N16" s="56"/>
      <c r="O16" s="56"/>
      <c r="P16" s="56"/>
      <c r="Q16" s="59"/>
      <c r="R16" s="59"/>
      <c r="S16" s="59"/>
      <c r="T16" s="59"/>
      <c r="U16" s="28"/>
      <c r="V16" s="28"/>
      <c r="W16" s="28"/>
      <c r="X16" s="28"/>
      <c r="Y16" s="11"/>
    </row>
    <row r="17" spans="1:25" s="6" customFormat="1" ht="31.5" customHeight="1">
      <c r="A17" s="7"/>
      <c r="B17" s="56"/>
      <c r="C17" s="56"/>
      <c r="D17" s="56"/>
      <c r="E17" s="56"/>
      <c r="F17" s="56"/>
      <c r="G17" s="56"/>
      <c r="H17" s="56"/>
      <c r="I17" s="56"/>
      <c r="J17" s="56"/>
      <c r="K17" s="56"/>
      <c r="L17" s="130" t="s">
        <v>101</v>
      </c>
      <c r="M17" s="130"/>
      <c r="N17" s="130"/>
      <c r="O17" s="130"/>
      <c r="P17" s="56"/>
      <c r="Q17" s="130" t="s">
        <v>102</v>
      </c>
      <c r="R17" s="130"/>
      <c r="S17" s="130"/>
      <c r="T17" s="130"/>
      <c r="U17" s="28"/>
      <c r="V17" s="28"/>
      <c r="W17" s="28"/>
      <c r="X17" s="28"/>
      <c r="Y17" s="11"/>
    </row>
    <row r="18" spans="1:25" s="6" customFormat="1" ht="32.1" customHeight="1">
      <c r="A18" s="7"/>
      <c r="B18" s="7"/>
      <c r="C18" s="28"/>
      <c r="D18" s="28"/>
      <c r="E18" s="8"/>
      <c r="F18" s="28"/>
      <c r="G18" s="9"/>
      <c r="H18" s="9"/>
      <c r="I18" s="25"/>
      <c r="J18" s="10"/>
      <c r="K18" s="28"/>
      <c r="L18" s="130"/>
      <c r="M18" s="130"/>
      <c r="N18" s="130"/>
      <c r="O18" s="130"/>
      <c r="P18" s="15"/>
      <c r="Q18" s="130"/>
      <c r="R18" s="130"/>
      <c r="S18" s="130"/>
      <c r="T18" s="130"/>
      <c r="U18" s="28"/>
      <c r="V18" s="28"/>
      <c r="W18" s="28"/>
      <c r="X18" s="28"/>
      <c r="Y18" s="11"/>
    </row>
    <row r="19" spans="1:25" s="6" customFormat="1" ht="32.1" customHeight="1">
      <c r="A19" s="7"/>
      <c r="B19" s="7"/>
      <c r="C19" s="28"/>
      <c r="D19" s="111"/>
      <c r="E19" s="111"/>
      <c r="F19" s="111"/>
      <c r="G19" s="111"/>
      <c r="H19" s="111"/>
      <c r="I19" s="25"/>
      <c r="J19" s="10"/>
      <c r="K19" s="28"/>
      <c r="L19" s="130"/>
      <c r="M19" s="130"/>
      <c r="N19" s="130"/>
      <c r="O19" s="130"/>
      <c r="P19" s="15"/>
      <c r="Q19" s="130"/>
      <c r="R19" s="130"/>
      <c r="S19" s="130"/>
      <c r="T19" s="130"/>
      <c r="U19" s="28"/>
      <c r="V19" s="28"/>
      <c r="W19" s="28"/>
      <c r="X19" s="28"/>
      <c r="Y19" s="11"/>
    </row>
    <row r="20" spans="1:25" s="6" customFormat="1" ht="44.25" customHeight="1">
      <c r="A20" s="7"/>
      <c r="B20" s="7"/>
      <c r="C20" s="28"/>
      <c r="D20" s="111"/>
      <c r="E20" s="111"/>
      <c r="F20" s="111"/>
      <c r="G20" s="111"/>
      <c r="H20" s="111"/>
      <c r="I20" s="28"/>
      <c r="J20" s="10" t="s">
        <v>22</v>
      </c>
      <c r="K20" s="28"/>
      <c r="L20" s="130"/>
      <c r="M20" s="130"/>
      <c r="N20" s="130"/>
      <c r="O20" s="130"/>
      <c r="P20" s="15"/>
      <c r="Q20" s="130"/>
      <c r="R20" s="130"/>
      <c r="S20" s="130"/>
      <c r="T20" s="130"/>
      <c r="U20" s="28"/>
      <c r="V20" s="28"/>
      <c r="W20" s="28"/>
      <c r="X20" s="28"/>
      <c r="Y20" s="11"/>
    </row>
    <row r="21" spans="1:25" s="6" customFormat="1" ht="32.1" customHeight="1">
      <c r="A21" s="7"/>
      <c r="B21" s="7"/>
      <c r="C21" s="28"/>
      <c r="D21" s="28"/>
      <c r="E21" s="8"/>
      <c r="F21" s="28"/>
      <c r="G21" s="9"/>
      <c r="H21" s="9"/>
      <c r="I21" s="28"/>
      <c r="J21" s="10" t="s">
        <v>15</v>
      </c>
      <c r="K21" s="28"/>
      <c r="L21" s="28"/>
      <c r="M21" s="28"/>
      <c r="N21" s="28"/>
      <c r="O21" s="28"/>
      <c r="P21" s="28"/>
      <c r="Q21" s="28"/>
      <c r="R21" s="28"/>
      <c r="S21" s="28"/>
      <c r="T21" s="28"/>
      <c r="U21" s="28"/>
      <c r="V21" s="28"/>
      <c r="W21" s="28"/>
      <c r="X21" s="28"/>
      <c r="Y21" s="11"/>
    </row>
    <row r="22" spans="1:25" s="6" customFormat="1" ht="32.1" customHeight="1">
      <c r="A22" s="7"/>
      <c r="B22" s="7"/>
      <c r="C22" s="28"/>
      <c r="D22" s="28"/>
      <c r="E22" s="8"/>
      <c r="F22" s="28"/>
      <c r="G22" s="9"/>
      <c r="H22" s="9"/>
      <c r="I22" s="28"/>
      <c r="J22" s="10"/>
      <c r="K22" s="28"/>
      <c r="L22" s="28"/>
      <c r="M22" s="28"/>
      <c r="N22" s="28"/>
      <c r="O22" s="28"/>
      <c r="P22" s="28"/>
      <c r="Q22" s="28"/>
      <c r="R22" s="28"/>
      <c r="S22" s="28"/>
      <c r="T22" s="28"/>
      <c r="U22" s="28"/>
      <c r="V22" s="28"/>
      <c r="W22" s="28"/>
      <c r="X22" s="28"/>
      <c r="Y22" s="11"/>
    </row>
    <row r="23" spans="1:25" s="6" customFormat="1" ht="32.1" customHeight="1">
      <c r="A23" s="7"/>
      <c r="B23" s="7"/>
      <c r="C23" s="28"/>
      <c r="D23" s="28"/>
      <c r="E23" s="8"/>
      <c r="F23" s="28"/>
      <c r="G23" s="9"/>
      <c r="H23" s="9"/>
      <c r="I23" s="28"/>
      <c r="J23" s="10"/>
      <c r="K23" s="28"/>
      <c r="L23" s="28"/>
      <c r="M23" s="28"/>
      <c r="N23" s="28"/>
      <c r="O23" s="28"/>
      <c r="P23" s="28"/>
      <c r="Q23" s="28"/>
      <c r="R23" s="28"/>
      <c r="S23" s="28"/>
      <c r="T23" s="28"/>
      <c r="U23" s="28"/>
      <c r="V23" s="28"/>
      <c r="W23" s="28"/>
      <c r="X23" s="28"/>
      <c r="Y23" s="11"/>
    </row>
    <row r="24" spans="1:25" s="6" customFormat="1" ht="32.1" customHeight="1">
      <c r="A24" s="7"/>
      <c r="B24" s="7"/>
      <c r="C24" s="28"/>
      <c r="D24" s="28"/>
      <c r="E24" s="8"/>
      <c r="F24" s="28"/>
      <c r="G24" s="9"/>
      <c r="H24" s="9"/>
      <c r="I24" s="28"/>
      <c r="J24" s="10"/>
      <c r="K24" s="28"/>
      <c r="L24" s="28"/>
      <c r="M24" s="28"/>
      <c r="N24" s="28"/>
      <c r="O24" s="28"/>
      <c r="P24" s="28"/>
      <c r="Q24" s="28"/>
      <c r="R24" s="28"/>
      <c r="S24" s="28"/>
      <c r="T24" s="28"/>
      <c r="U24" s="28"/>
      <c r="V24" s="28"/>
      <c r="W24" s="28"/>
      <c r="X24" s="28"/>
      <c r="Y24" s="11"/>
    </row>
    <row r="25" spans="1:25" s="6" customFormat="1" ht="32.1" customHeight="1">
      <c r="A25" s="7"/>
      <c r="B25" s="7"/>
      <c r="C25" s="28"/>
      <c r="D25" s="28"/>
      <c r="E25" s="8"/>
      <c r="F25" s="28"/>
      <c r="G25" s="9"/>
      <c r="H25" s="9"/>
      <c r="I25" s="28"/>
      <c r="J25" s="10"/>
      <c r="K25" s="28"/>
      <c r="L25" s="28"/>
      <c r="M25" s="28"/>
      <c r="N25" s="28"/>
      <c r="O25" s="28"/>
      <c r="P25" s="28"/>
      <c r="Q25" s="28"/>
      <c r="R25" s="28"/>
      <c r="S25" s="28"/>
      <c r="T25" s="28"/>
      <c r="U25" s="28"/>
      <c r="V25" s="28"/>
      <c r="W25" s="28"/>
      <c r="X25" s="28"/>
      <c r="Y25" s="11"/>
    </row>
    <row r="26" spans="1:25" s="6" customFormat="1" ht="32.1" customHeight="1">
      <c r="A26" s="7"/>
      <c r="B26" s="7"/>
      <c r="C26" s="28"/>
      <c r="D26" s="28"/>
      <c r="E26" s="8"/>
      <c r="F26" s="28"/>
      <c r="G26" s="9"/>
      <c r="H26" s="9"/>
      <c r="I26" s="28"/>
      <c r="J26" s="10"/>
      <c r="K26" s="28"/>
      <c r="L26" s="28"/>
      <c r="M26" s="28"/>
      <c r="N26" s="28"/>
      <c r="O26" s="28"/>
      <c r="P26" s="28"/>
      <c r="Q26" s="28"/>
      <c r="R26" s="28"/>
      <c r="S26" s="28"/>
      <c r="T26" s="28"/>
      <c r="U26" s="28"/>
      <c r="V26" s="28"/>
      <c r="W26" s="28"/>
      <c r="X26" s="28"/>
      <c r="Y26" s="11"/>
    </row>
    <row r="27" spans="1:25" s="6" customFormat="1" ht="32.1" customHeight="1">
      <c r="A27" s="7"/>
      <c r="B27" s="7"/>
      <c r="C27" s="28"/>
      <c r="D27" s="28"/>
      <c r="E27" s="8"/>
      <c r="F27" s="28"/>
      <c r="G27" s="9"/>
      <c r="H27" s="9"/>
      <c r="I27" s="28"/>
      <c r="J27" s="10"/>
      <c r="K27" s="28"/>
      <c r="L27" s="28"/>
      <c r="M27" s="28"/>
      <c r="N27" s="28"/>
      <c r="O27" s="28"/>
      <c r="P27" s="28"/>
      <c r="Q27" s="28"/>
      <c r="R27" s="28"/>
      <c r="S27" s="28"/>
      <c r="T27" s="28"/>
      <c r="U27" s="28"/>
      <c r="V27" s="28"/>
      <c r="W27" s="28"/>
      <c r="X27" s="28"/>
      <c r="Y27" s="11"/>
    </row>
    <row r="28" spans="1:25" s="6" customFormat="1" ht="32.1" customHeight="1">
      <c r="A28" s="7"/>
      <c r="B28" s="7"/>
      <c r="C28" s="28"/>
      <c r="D28" s="28"/>
      <c r="E28" s="8"/>
      <c r="F28" s="28"/>
      <c r="G28" s="9"/>
      <c r="H28" s="9"/>
      <c r="I28" s="28"/>
      <c r="J28" s="10"/>
      <c r="K28" s="28"/>
      <c r="L28" s="28"/>
      <c r="M28" s="28"/>
      <c r="N28" s="28"/>
      <c r="O28" s="28"/>
      <c r="P28" s="28"/>
      <c r="Q28" s="28"/>
      <c r="R28" s="28"/>
      <c r="S28" s="28"/>
      <c r="T28" s="28"/>
      <c r="U28" s="28"/>
      <c r="V28" s="28"/>
      <c r="W28" s="28"/>
      <c r="X28" s="28"/>
      <c r="Y28" s="11"/>
    </row>
    <row r="29" spans="1:25" s="6" customFormat="1" ht="32.1" customHeight="1">
      <c r="A29" s="7"/>
      <c r="B29" s="7"/>
      <c r="C29" s="28"/>
      <c r="D29" s="28"/>
      <c r="E29" s="8"/>
      <c r="F29" s="28"/>
      <c r="G29" s="9"/>
      <c r="H29" s="9"/>
      <c r="I29" s="28"/>
      <c r="J29" s="10"/>
      <c r="K29" s="28"/>
      <c r="L29" s="28"/>
      <c r="M29" s="28"/>
      <c r="N29" s="28"/>
      <c r="O29" s="28"/>
      <c r="P29" s="28"/>
      <c r="Q29" s="28"/>
      <c r="R29" s="28"/>
      <c r="S29" s="28"/>
      <c r="T29" s="28"/>
      <c r="U29" s="28"/>
      <c r="V29" s="28"/>
      <c r="W29" s="28"/>
      <c r="X29" s="28"/>
      <c r="Y29" s="11"/>
    </row>
    <row r="30" spans="1:25" s="6" customFormat="1" ht="32.1" customHeight="1">
      <c r="A30" s="7"/>
      <c r="B30" s="7"/>
      <c r="C30" s="28"/>
      <c r="D30" s="28"/>
      <c r="E30" s="8"/>
      <c r="F30" s="28"/>
      <c r="G30" s="9"/>
      <c r="H30" s="9"/>
      <c r="I30" s="28"/>
      <c r="J30" s="10"/>
      <c r="K30" s="28"/>
      <c r="L30" s="28"/>
      <c r="M30" s="28"/>
      <c r="N30" s="28"/>
      <c r="O30" s="28"/>
      <c r="P30" s="28"/>
      <c r="Q30" s="28"/>
      <c r="R30" s="28"/>
      <c r="S30" s="28"/>
      <c r="T30" s="28"/>
      <c r="U30" s="28"/>
      <c r="V30" s="28"/>
      <c r="W30" s="28"/>
      <c r="X30" s="28"/>
      <c r="Y30" s="11"/>
    </row>
    <row r="31" spans="1:25" s="6" customFormat="1" ht="32.1" customHeight="1">
      <c r="A31" s="7"/>
      <c r="B31" s="7"/>
      <c r="C31" s="28"/>
      <c r="D31" s="28"/>
      <c r="E31" s="8"/>
      <c r="F31" s="28"/>
      <c r="G31" s="9"/>
      <c r="H31" s="9"/>
      <c r="I31" s="28"/>
      <c r="J31" s="10"/>
      <c r="K31" s="28"/>
      <c r="L31" s="28"/>
      <c r="M31" s="28"/>
      <c r="N31" s="28"/>
      <c r="O31" s="28"/>
      <c r="P31" s="28"/>
      <c r="Q31" s="28"/>
      <c r="R31" s="28"/>
      <c r="S31" s="28"/>
      <c r="T31" s="28"/>
      <c r="U31" s="28"/>
      <c r="V31" s="28"/>
      <c r="W31" s="28"/>
      <c r="X31" s="28"/>
      <c r="Y31" s="11"/>
    </row>
    <row r="32" spans="1:25" s="6" customFormat="1" ht="32.1" customHeight="1">
      <c r="A32" s="7"/>
      <c r="B32" s="7"/>
      <c r="C32" s="28"/>
      <c r="D32" s="28"/>
      <c r="E32" s="8"/>
      <c r="F32" s="28"/>
      <c r="G32" s="9"/>
      <c r="H32" s="9"/>
      <c r="I32" s="28"/>
      <c r="J32" s="10"/>
      <c r="K32" s="28"/>
      <c r="L32" s="28"/>
      <c r="M32" s="28"/>
      <c r="N32" s="28"/>
      <c r="O32" s="28"/>
      <c r="P32" s="28"/>
      <c r="Q32" s="28"/>
      <c r="R32" s="28"/>
      <c r="S32" s="28"/>
      <c r="T32" s="28"/>
      <c r="U32" s="28"/>
      <c r="V32" s="28"/>
      <c r="W32" s="28"/>
      <c r="X32" s="28"/>
      <c r="Y32" s="11"/>
    </row>
  </sheetData>
  <mergeCells count="22">
    <mergeCell ref="T6:U6"/>
    <mergeCell ref="V6:W6"/>
    <mergeCell ref="X6:Y7"/>
    <mergeCell ref="A6:A7"/>
    <mergeCell ref="B6:B7"/>
    <mergeCell ref="C6:E6"/>
    <mergeCell ref="F6:P6"/>
    <mergeCell ref="Q6:S6"/>
    <mergeCell ref="A1:Y1"/>
    <mergeCell ref="A2:Y2"/>
    <mergeCell ref="A3:Y3"/>
    <mergeCell ref="A4:Y4"/>
    <mergeCell ref="A5:G5"/>
    <mergeCell ref="D19:H20"/>
    <mergeCell ref="B9:B10"/>
    <mergeCell ref="Q17:T20"/>
    <mergeCell ref="L17:O20"/>
    <mergeCell ref="F10:W10"/>
    <mergeCell ref="F12:G12"/>
    <mergeCell ref="J12:P12"/>
    <mergeCell ref="B14:I14"/>
    <mergeCell ref="B15:P15"/>
  </mergeCells>
  <printOptions horizontalCentered="1"/>
  <pageMargins left="0.39370078740157483" right="0.31496062992125984" top="0.74803149606299213" bottom="0.51181102362204722" header="0" footer="0"/>
  <pageSetup paperSize="9" scale="53"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92D050"/>
  </sheetPr>
  <dimension ref="A1:AA27"/>
  <sheetViews>
    <sheetView view="pageBreakPreview" zoomScale="90" zoomScaleSheetLayoutView="90" workbookViewId="0">
      <selection activeCell="G13" sqref="G13"/>
    </sheetView>
  </sheetViews>
  <sheetFormatPr defaultColWidth="9.140625" defaultRowHeight="12.75"/>
  <cols>
    <col min="1" max="1" width="4.42578125" style="1" customWidth="1"/>
    <col min="2" max="2" width="6.42578125" style="1" customWidth="1"/>
    <col min="3" max="3" width="11" style="13" customWidth="1"/>
    <col min="4" max="4" width="10.5703125" style="13" customWidth="1"/>
    <col min="5" max="5" width="10.7109375" style="13" customWidth="1"/>
    <col min="6" max="6" width="12.28515625" style="1" customWidth="1"/>
    <col min="7" max="7" width="8" style="1" customWidth="1"/>
    <col min="8" max="8" width="7.42578125" style="1" customWidth="1"/>
    <col min="9" max="9" width="10.85546875" style="1" customWidth="1"/>
    <col min="10" max="10" width="8.28515625" style="1" customWidth="1"/>
    <col min="11" max="12" width="8.85546875" style="1" customWidth="1"/>
    <col min="13" max="13" width="8.28515625" style="1" customWidth="1"/>
    <col min="14" max="14" width="7.7109375" style="1" customWidth="1"/>
    <col min="15" max="15" width="10.5703125" style="1" customWidth="1"/>
    <col min="16" max="16" width="12" style="1" customWidth="1"/>
    <col min="17" max="17" width="10.42578125" style="1" customWidth="1"/>
    <col min="18" max="18" width="12.85546875" style="1" customWidth="1"/>
    <col min="19" max="19" width="8.140625" style="1" customWidth="1"/>
    <col min="20" max="23" width="10.5703125" style="1" customWidth="1"/>
    <col min="24" max="24" width="10.85546875" style="1" customWidth="1"/>
    <col min="25" max="25" width="13" style="1" customWidth="1"/>
    <col min="26" max="16384" width="9.140625" style="1"/>
  </cols>
  <sheetData>
    <row r="1" spans="1:27" s="2" customFormat="1" ht="25.5" customHeight="1">
      <c r="A1" s="105" t="s">
        <v>104</v>
      </c>
      <c r="B1" s="105"/>
      <c r="C1" s="105"/>
      <c r="D1" s="105"/>
      <c r="E1" s="105"/>
      <c r="F1" s="105"/>
      <c r="G1" s="105"/>
      <c r="H1" s="105"/>
      <c r="I1" s="105"/>
      <c r="J1" s="105"/>
      <c r="K1" s="105"/>
      <c r="L1" s="105"/>
      <c r="M1" s="105"/>
      <c r="N1" s="105"/>
      <c r="O1" s="105"/>
      <c r="P1" s="105"/>
      <c r="Q1" s="105"/>
      <c r="R1" s="105"/>
      <c r="S1" s="105"/>
      <c r="T1" s="105"/>
      <c r="U1" s="105"/>
      <c r="V1" s="105"/>
      <c r="W1" s="105"/>
      <c r="X1" s="105"/>
      <c r="Y1" s="105"/>
    </row>
    <row r="2" spans="1:27" s="2" customFormat="1" ht="17.25" customHeight="1">
      <c r="A2" s="106" t="s">
        <v>20</v>
      </c>
      <c r="B2" s="106"/>
      <c r="C2" s="106"/>
      <c r="D2" s="106"/>
      <c r="E2" s="106"/>
      <c r="F2" s="106"/>
      <c r="G2" s="106"/>
      <c r="H2" s="106"/>
      <c r="I2" s="106"/>
      <c r="J2" s="106"/>
      <c r="K2" s="106"/>
      <c r="L2" s="106"/>
      <c r="M2" s="106"/>
      <c r="N2" s="106"/>
      <c r="O2" s="106"/>
      <c r="P2" s="106"/>
      <c r="Q2" s="106"/>
      <c r="R2" s="106"/>
      <c r="S2" s="106"/>
      <c r="T2" s="106"/>
      <c r="U2" s="106"/>
      <c r="V2" s="106"/>
      <c r="W2" s="106"/>
      <c r="X2" s="106"/>
      <c r="Y2" s="106"/>
    </row>
    <row r="3" spans="1:27" s="14" customFormat="1" ht="15.75" customHeight="1">
      <c r="A3" s="106" t="s">
        <v>43</v>
      </c>
      <c r="B3" s="106"/>
      <c r="C3" s="106"/>
      <c r="D3" s="106"/>
      <c r="E3" s="106"/>
      <c r="F3" s="106"/>
      <c r="G3" s="106"/>
      <c r="H3" s="106"/>
      <c r="I3" s="106"/>
      <c r="J3" s="106"/>
      <c r="K3" s="106"/>
      <c r="L3" s="106"/>
      <c r="M3" s="106"/>
      <c r="N3" s="106"/>
      <c r="O3" s="106"/>
      <c r="P3" s="106"/>
      <c r="Q3" s="106"/>
      <c r="R3" s="106"/>
      <c r="S3" s="106"/>
      <c r="T3" s="106"/>
      <c r="U3" s="106"/>
      <c r="V3" s="106"/>
      <c r="W3" s="106"/>
      <c r="X3" s="106"/>
      <c r="Y3" s="106"/>
      <c r="Z3" s="37"/>
    </row>
    <row r="4" spans="1:27" s="3" customFormat="1" ht="21.95" customHeight="1">
      <c r="A4" s="107" t="s">
        <v>66</v>
      </c>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7" s="3" customFormat="1" ht="17.25" customHeight="1">
      <c r="A5" s="108"/>
      <c r="B5" s="108"/>
      <c r="C5" s="108"/>
      <c r="D5" s="108"/>
      <c r="E5" s="108"/>
      <c r="F5" s="108"/>
      <c r="G5" s="108"/>
      <c r="H5" s="52"/>
      <c r="I5" s="52"/>
      <c r="J5" s="52"/>
      <c r="K5" s="52"/>
      <c r="L5" s="52"/>
      <c r="M5" s="52"/>
      <c r="N5" s="52"/>
      <c r="O5" s="52"/>
      <c r="P5" s="52"/>
      <c r="Q5" s="52"/>
      <c r="R5" s="52"/>
      <c r="S5" s="52"/>
      <c r="T5" s="52"/>
      <c r="U5" s="52"/>
      <c r="V5" s="52"/>
      <c r="W5" s="52"/>
      <c r="X5" s="52"/>
      <c r="Y5" s="52"/>
    </row>
    <row r="6" spans="1:27" s="4" customFormat="1" ht="21.75" customHeight="1">
      <c r="A6" s="120" t="s">
        <v>0</v>
      </c>
      <c r="B6" s="120" t="s">
        <v>38</v>
      </c>
      <c r="C6" s="120" t="s">
        <v>1</v>
      </c>
      <c r="D6" s="120"/>
      <c r="E6" s="120"/>
      <c r="F6" s="120" t="s">
        <v>2</v>
      </c>
      <c r="G6" s="120"/>
      <c r="H6" s="120"/>
      <c r="I6" s="120"/>
      <c r="J6" s="120"/>
      <c r="K6" s="120"/>
      <c r="L6" s="120"/>
      <c r="M6" s="120"/>
      <c r="N6" s="120"/>
      <c r="O6" s="120"/>
      <c r="P6" s="120"/>
      <c r="Q6" s="120" t="s">
        <v>35</v>
      </c>
      <c r="R6" s="120"/>
      <c r="S6" s="120"/>
      <c r="T6" s="117" t="s">
        <v>34</v>
      </c>
      <c r="U6" s="117"/>
      <c r="V6" s="117" t="s">
        <v>3</v>
      </c>
      <c r="W6" s="117"/>
      <c r="X6" s="117" t="s">
        <v>4</v>
      </c>
      <c r="Y6" s="117"/>
    </row>
    <row r="7" spans="1:27" s="4" customFormat="1" ht="50.25" customHeight="1">
      <c r="A7" s="120"/>
      <c r="B7" s="120"/>
      <c r="C7" s="54" t="s">
        <v>27</v>
      </c>
      <c r="D7" s="54" t="s">
        <v>88</v>
      </c>
      <c r="E7" s="54" t="s">
        <v>6</v>
      </c>
      <c r="F7" s="54" t="s">
        <v>7</v>
      </c>
      <c r="G7" s="54" t="s">
        <v>26</v>
      </c>
      <c r="H7" s="45" t="s">
        <v>89</v>
      </c>
      <c r="I7" s="46" t="s">
        <v>9</v>
      </c>
      <c r="J7" s="54" t="s">
        <v>10</v>
      </c>
      <c r="K7" s="46" t="s">
        <v>11</v>
      </c>
      <c r="L7" s="46" t="s">
        <v>12</v>
      </c>
      <c r="M7" s="46" t="s">
        <v>17</v>
      </c>
      <c r="N7" s="46" t="s">
        <v>13</v>
      </c>
      <c r="O7" s="46" t="s">
        <v>25</v>
      </c>
      <c r="P7" s="54" t="s">
        <v>14</v>
      </c>
      <c r="Q7" s="54" t="s">
        <v>33</v>
      </c>
      <c r="R7" s="54" t="s">
        <v>28</v>
      </c>
      <c r="S7" s="54" t="s">
        <v>24</v>
      </c>
      <c r="T7" s="46" t="s">
        <v>90</v>
      </c>
      <c r="U7" s="46" t="s">
        <v>92</v>
      </c>
      <c r="V7" s="46" t="s">
        <v>93</v>
      </c>
      <c r="W7" s="46" t="s">
        <v>91</v>
      </c>
      <c r="X7" s="117"/>
      <c r="Y7" s="117"/>
    </row>
    <row r="8" spans="1:27" s="4" customFormat="1" ht="25.5" customHeight="1">
      <c r="A8" s="54">
        <v>1</v>
      </c>
      <c r="B8" s="54"/>
      <c r="C8" s="54">
        <v>2</v>
      </c>
      <c r="D8" s="54">
        <v>3</v>
      </c>
      <c r="E8" s="54">
        <v>4</v>
      </c>
      <c r="F8" s="54">
        <v>5</v>
      </c>
      <c r="G8" s="54">
        <v>6</v>
      </c>
      <c r="H8" s="54">
        <v>7</v>
      </c>
      <c r="I8" s="54">
        <v>8</v>
      </c>
      <c r="J8" s="54">
        <v>9</v>
      </c>
      <c r="K8" s="54">
        <v>10</v>
      </c>
      <c r="L8" s="54">
        <v>11</v>
      </c>
      <c r="M8" s="54">
        <v>12</v>
      </c>
      <c r="N8" s="54">
        <v>13</v>
      </c>
      <c r="O8" s="54">
        <v>14</v>
      </c>
      <c r="P8" s="54">
        <v>15</v>
      </c>
      <c r="Q8" s="54">
        <v>16</v>
      </c>
      <c r="R8" s="54">
        <v>17</v>
      </c>
      <c r="S8" s="54">
        <v>18</v>
      </c>
      <c r="T8" s="54">
        <v>19</v>
      </c>
      <c r="U8" s="54">
        <v>20</v>
      </c>
      <c r="V8" s="54">
        <v>21</v>
      </c>
      <c r="W8" s="54">
        <v>22</v>
      </c>
      <c r="X8" s="54">
        <v>23</v>
      </c>
      <c r="Y8" s="30">
        <v>24</v>
      </c>
      <c r="Z8" s="19" t="e">
        <f>#REF!-#REF!</f>
        <v>#REF!</v>
      </c>
      <c r="AA8" s="6" t="e">
        <f>Z8*1000</f>
        <v>#REF!</v>
      </c>
    </row>
    <row r="9" spans="1:27" s="6" customFormat="1" ht="54.75" customHeight="1">
      <c r="A9" s="39">
        <v>1</v>
      </c>
      <c r="B9" s="39">
        <v>1</v>
      </c>
      <c r="C9" s="40">
        <v>386.5</v>
      </c>
      <c r="D9" s="40">
        <v>393</v>
      </c>
      <c r="E9" s="41">
        <v>6500</v>
      </c>
      <c r="F9" s="40">
        <v>45.14</v>
      </c>
      <c r="G9" s="42">
        <v>11</v>
      </c>
      <c r="H9" s="42">
        <v>3.25</v>
      </c>
      <c r="I9" s="43">
        <v>1.1200000000000001</v>
      </c>
      <c r="J9" s="42" t="s">
        <v>21</v>
      </c>
      <c r="K9" s="53">
        <v>51.59</v>
      </c>
      <c r="L9" s="53">
        <v>22.718</v>
      </c>
      <c r="M9" s="53">
        <v>2.2709999999999999</v>
      </c>
      <c r="N9" s="53">
        <v>1.728</v>
      </c>
      <c r="O9" s="53">
        <v>0.876</v>
      </c>
      <c r="P9" s="53">
        <v>45.207999999999998</v>
      </c>
      <c r="Q9" s="53">
        <v>0.54100000000000004</v>
      </c>
      <c r="R9" s="42">
        <v>0</v>
      </c>
      <c r="S9" s="40">
        <f t="shared" ref="S9" si="0">Q9+R9</f>
        <v>0.54100000000000004</v>
      </c>
      <c r="T9" s="40">
        <v>441.95600000000002</v>
      </c>
      <c r="U9" s="53">
        <v>441.41399999999999</v>
      </c>
      <c r="V9" s="53">
        <v>445.20600000000002</v>
      </c>
      <c r="W9" s="53">
        <v>444.66399999999999</v>
      </c>
      <c r="X9" s="66" t="s">
        <v>40</v>
      </c>
      <c r="Y9" s="26" t="s">
        <v>67</v>
      </c>
      <c r="Z9" s="19" t="e">
        <f>#REF!-#REF!</f>
        <v>#REF!</v>
      </c>
      <c r="AA9" s="6" t="e">
        <f t="shared" ref="AA9" si="1">Z9*1000</f>
        <v>#REF!</v>
      </c>
    </row>
    <row r="10" spans="1:27" s="6" customFormat="1" ht="21.75" customHeight="1">
      <c r="A10" s="7"/>
      <c r="B10" s="133" t="s">
        <v>39</v>
      </c>
      <c r="C10" s="133"/>
      <c r="D10" s="133"/>
      <c r="E10" s="133"/>
      <c r="F10" s="133"/>
      <c r="G10" s="133"/>
      <c r="H10" s="133"/>
      <c r="I10" s="133"/>
      <c r="J10" s="17"/>
      <c r="K10" s="16"/>
      <c r="L10" s="16"/>
      <c r="M10" s="16"/>
      <c r="N10" s="16"/>
      <c r="O10" s="16"/>
      <c r="P10" s="16"/>
      <c r="Q10" s="16"/>
      <c r="R10" s="16"/>
      <c r="S10" s="16"/>
      <c r="T10" s="16"/>
      <c r="U10" s="16"/>
      <c r="V10" s="16"/>
      <c r="W10" s="16"/>
      <c r="X10" s="16"/>
      <c r="Y10" s="11"/>
    </row>
    <row r="11" spans="1:27" s="6" customFormat="1" ht="54.75" customHeight="1">
      <c r="A11" s="7"/>
      <c r="B11" s="131" t="s">
        <v>97</v>
      </c>
      <c r="C11" s="131"/>
      <c r="D11" s="131"/>
      <c r="E11" s="131"/>
      <c r="F11" s="131"/>
      <c r="G11" s="131"/>
      <c r="H11" s="131"/>
      <c r="I11" s="131"/>
      <c r="J11" s="131"/>
      <c r="K11" s="131"/>
      <c r="L11" s="131"/>
      <c r="M11" s="131"/>
      <c r="N11" s="131"/>
      <c r="O11" s="131"/>
      <c r="P11" s="131"/>
      <c r="Q11" s="57"/>
      <c r="R11" s="57"/>
      <c r="S11" s="57"/>
      <c r="T11" s="57"/>
      <c r="U11" s="28"/>
      <c r="V11" s="28"/>
      <c r="W11" s="28"/>
      <c r="X11" s="28"/>
      <c r="Y11" s="11"/>
    </row>
    <row r="12" spans="1:27" s="6" customFormat="1" ht="54.75" customHeight="1">
      <c r="A12" s="7"/>
      <c r="B12" s="55"/>
      <c r="C12" s="55"/>
      <c r="D12" s="55"/>
      <c r="E12" s="55"/>
      <c r="F12" s="55"/>
      <c r="G12" s="55"/>
      <c r="H12" s="55"/>
      <c r="I12" s="55"/>
      <c r="J12" s="55"/>
      <c r="K12" s="55"/>
      <c r="L12" s="55"/>
      <c r="M12" s="55"/>
      <c r="N12" s="55"/>
      <c r="O12" s="55"/>
      <c r="P12" s="55"/>
      <c r="Q12" s="57"/>
      <c r="R12" s="57"/>
      <c r="S12" s="57"/>
      <c r="T12" s="57"/>
      <c r="U12" s="28"/>
      <c r="V12" s="28"/>
      <c r="W12" s="28"/>
      <c r="X12" s="28"/>
      <c r="Y12" s="11"/>
    </row>
    <row r="13" spans="1:27" s="6" customFormat="1" ht="32.1" customHeight="1">
      <c r="A13" s="7"/>
      <c r="B13" s="61"/>
      <c r="C13" s="51"/>
      <c r="D13" s="51"/>
      <c r="E13" s="64"/>
      <c r="F13" s="51"/>
      <c r="G13" s="62"/>
      <c r="H13" s="62"/>
      <c r="I13" s="63"/>
      <c r="J13" s="17"/>
      <c r="K13" s="51"/>
      <c r="L13" s="126" t="s">
        <v>98</v>
      </c>
      <c r="M13" s="126"/>
      <c r="N13" s="126"/>
      <c r="O13" s="126"/>
      <c r="P13" s="58"/>
      <c r="Q13" s="126" t="s">
        <v>99</v>
      </c>
      <c r="R13" s="126"/>
      <c r="S13" s="126"/>
      <c r="T13" s="126"/>
      <c r="U13" s="28"/>
      <c r="V13" s="28"/>
      <c r="W13" s="28"/>
      <c r="X13" s="28"/>
      <c r="Y13" s="11"/>
    </row>
    <row r="14" spans="1:27" s="6" customFormat="1" ht="32.1" customHeight="1">
      <c r="A14" s="7"/>
      <c r="B14" s="61"/>
      <c r="C14" s="51"/>
      <c r="D14" s="51"/>
      <c r="E14" s="64"/>
      <c r="F14" s="51"/>
      <c r="G14" s="62"/>
      <c r="H14" s="62"/>
      <c r="I14" s="63"/>
      <c r="J14" s="17"/>
      <c r="K14" s="51"/>
      <c r="L14" s="126"/>
      <c r="M14" s="126"/>
      <c r="N14" s="126"/>
      <c r="O14" s="126"/>
      <c r="P14" s="58"/>
      <c r="Q14" s="126"/>
      <c r="R14" s="126"/>
      <c r="S14" s="126"/>
      <c r="T14" s="126"/>
      <c r="U14" s="28"/>
      <c r="V14" s="28"/>
      <c r="W14" s="28"/>
      <c r="X14" s="28"/>
      <c r="Y14" s="11"/>
    </row>
    <row r="15" spans="1:27" s="6" customFormat="1" ht="44.25" customHeight="1">
      <c r="A15" s="7"/>
      <c r="B15" s="61"/>
      <c r="C15" s="51"/>
      <c r="D15" s="51"/>
      <c r="E15" s="64"/>
      <c r="F15" s="51"/>
      <c r="G15" s="62"/>
      <c r="H15" s="62"/>
      <c r="I15" s="51"/>
      <c r="J15" s="17" t="s">
        <v>22</v>
      </c>
      <c r="K15" s="51"/>
      <c r="L15" s="126"/>
      <c r="M15" s="126"/>
      <c r="N15" s="126"/>
      <c r="O15" s="126"/>
      <c r="P15" s="58"/>
      <c r="Q15" s="126"/>
      <c r="R15" s="126"/>
      <c r="S15" s="126"/>
      <c r="T15" s="126"/>
      <c r="U15" s="28"/>
      <c r="V15" s="28"/>
      <c r="W15" s="28"/>
      <c r="X15" s="28"/>
      <c r="Y15" s="11"/>
    </row>
    <row r="16" spans="1:27" s="6" customFormat="1" ht="32.1" customHeight="1">
      <c r="A16" s="7"/>
      <c r="B16" s="7"/>
      <c r="C16" s="28"/>
      <c r="D16" s="28"/>
      <c r="E16" s="8"/>
      <c r="F16" s="28"/>
      <c r="G16" s="9"/>
      <c r="H16" s="9"/>
      <c r="I16" s="28"/>
      <c r="J16" s="10" t="s">
        <v>15</v>
      </c>
      <c r="K16" s="28"/>
      <c r="L16" s="28"/>
      <c r="M16" s="28"/>
      <c r="N16" s="28"/>
      <c r="O16" s="28"/>
      <c r="P16" s="28"/>
      <c r="Q16" s="28"/>
      <c r="R16" s="28"/>
      <c r="S16" s="28"/>
      <c r="T16" s="28"/>
      <c r="U16" s="28"/>
      <c r="V16" s="28"/>
      <c r="W16" s="28"/>
      <c r="X16" s="28"/>
      <c r="Y16" s="11"/>
    </row>
    <row r="17" spans="1:25" s="6" customFormat="1" ht="32.1" customHeight="1">
      <c r="A17" s="7"/>
      <c r="B17" s="7"/>
      <c r="C17" s="28"/>
      <c r="D17" s="28"/>
      <c r="E17" s="8"/>
      <c r="F17" s="28"/>
      <c r="G17" s="9"/>
      <c r="H17" s="9"/>
      <c r="I17" s="28"/>
      <c r="J17" s="10"/>
      <c r="K17" s="28"/>
      <c r="L17" s="28"/>
      <c r="M17" s="28"/>
      <c r="N17" s="28"/>
      <c r="O17" s="28"/>
      <c r="P17" s="28"/>
      <c r="Q17" s="28"/>
      <c r="R17" s="28"/>
      <c r="S17" s="28"/>
      <c r="T17" s="28"/>
      <c r="U17" s="28"/>
      <c r="V17" s="28"/>
      <c r="W17" s="28"/>
      <c r="X17" s="28"/>
      <c r="Y17" s="11"/>
    </row>
    <row r="18" spans="1:25" s="6" customFormat="1" ht="32.1" customHeight="1">
      <c r="A18" s="7"/>
      <c r="B18" s="7"/>
      <c r="C18" s="28"/>
      <c r="D18" s="28"/>
      <c r="E18" s="8"/>
      <c r="F18" s="28"/>
      <c r="G18" s="9"/>
      <c r="H18" s="9"/>
      <c r="I18" s="28"/>
      <c r="J18" s="10"/>
      <c r="K18" s="28"/>
      <c r="L18" s="28"/>
      <c r="M18" s="28"/>
      <c r="N18" s="28"/>
      <c r="O18" s="28"/>
      <c r="P18" s="28"/>
      <c r="Q18" s="28"/>
      <c r="R18" s="28"/>
      <c r="S18" s="28"/>
      <c r="T18" s="28"/>
      <c r="U18" s="28"/>
      <c r="V18" s="28"/>
      <c r="W18" s="28"/>
      <c r="X18" s="28"/>
      <c r="Y18" s="11"/>
    </row>
    <row r="19" spans="1:25" s="6" customFormat="1" ht="32.1" customHeight="1">
      <c r="A19" s="7"/>
      <c r="B19" s="7"/>
      <c r="C19" s="28"/>
      <c r="D19" s="28"/>
      <c r="E19" s="8"/>
      <c r="F19" s="28"/>
      <c r="G19" s="9"/>
      <c r="H19" s="9"/>
      <c r="I19" s="28"/>
      <c r="J19" s="10"/>
      <c r="K19" s="28"/>
      <c r="L19" s="28"/>
      <c r="M19" s="28"/>
      <c r="N19" s="28"/>
      <c r="O19" s="28"/>
      <c r="P19" s="28"/>
      <c r="Q19" s="28"/>
      <c r="R19" s="28"/>
      <c r="S19" s="28"/>
      <c r="T19" s="28"/>
      <c r="U19" s="28"/>
      <c r="V19" s="28"/>
      <c r="W19" s="28"/>
      <c r="X19" s="28"/>
      <c r="Y19" s="11"/>
    </row>
    <row r="20" spans="1:25" s="6" customFormat="1" ht="32.1" customHeight="1">
      <c r="A20" s="7"/>
      <c r="B20" s="7"/>
      <c r="C20" s="28"/>
      <c r="D20" s="28"/>
      <c r="E20" s="8"/>
      <c r="F20" s="28"/>
      <c r="G20" s="9"/>
      <c r="H20" s="9"/>
      <c r="I20" s="28"/>
      <c r="J20" s="10"/>
      <c r="K20" s="28"/>
      <c r="L20" s="28"/>
      <c r="M20" s="28"/>
      <c r="N20" s="28"/>
      <c r="O20" s="28"/>
      <c r="P20" s="28"/>
      <c r="Q20" s="28"/>
      <c r="R20" s="28"/>
      <c r="S20" s="28"/>
      <c r="T20" s="28"/>
      <c r="U20" s="28"/>
      <c r="V20" s="28"/>
      <c r="W20" s="28"/>
      <c r="X20" s="28"/>
      <c r="Y20" s="11"/>
    </row>
    <row r="21" spans="1:25" s="6" customFormat="1" ht="32.1" customHeight="1">
      <c r="A21" s="7"/>
      <c r="B21" s="7"/>
      <c r="C21" s="28"/>
      <c r="D21" s="28"/>
      <c r="E21" s="8"/>
      <c r="F21" s="28"/>
      <c r="G21" s="9"/>
      <c r="H21" s="9"/>
      <c r="I21" s="28"/>
      <c r="J21" s="10"/>
      <c r="K21" s="28"/>
      <c r="L21" s="28"/>
      <c r="M21" s="28"/>
      <c r="N21" s="28"/>
      <c r="O21" s="28"/>
      <c r="P21" s="28"/>
      <c r="Q21" s="28"/>
      <c r="R21" s="28"/>
      <c r="S21" s="28"/>
      <c r="T21" s="28"/>
      <c r="U21" s="28"/>
      <c r="V21" s="28"/>
      <c r="W21" s="28"/>
      <c r="X21" s="28"/>
      <c r="Y21" s="11"/>
    </row>
    <row r="22" spans="1:25" s="6" customFormat="1" ht="32.1" customHeight="1">
      <c r="A22" s="7"/>
      <c r="B22" s="7"/>
      <c r="C22" s="28"/>
      <c r="D22" s="28"/>
      <c r="E22" s="8"/>
      <c r="F22" s="28"/>
      <c r="G22" s="9"/>
      <c r="H22" s="9"/>
      <c r="I22" s="28"/>
      <c r="J22" s="10"/>
      <c r="K22" s="28"/>
      <c r="L22" s="28"/>
      <c r="M22" s="28"/>
      <c r="N22" s="28"/>
      <c r="O22" s="28"/>
      <c r="P22" s="28"/>
      <c r="Q22" s="28"/>
      <c r="R22" s="28"/>
      <c r="S22" s="28"/>
      <c r="T22" s="28"/>
      <c r="U22" s="28"/>
      <c r="V22" s="28"/>
      <c r="W22" s="28"/>
      <c r="X22" s="28"/>
      <c r="Y22" s="11"/>
    </row>
    <row r="23" spans="1:25" s="6" customFormat="1" ht="32.1" customHeight="1">
      <c r="A23" s="7"/>
      <c r="B23" s="7"/>
      <c r="C23" s="28"/>
      <c r="D23" s="28"/>
      <c r="E23" s="8"/>
      <c r="F23" s="28"/>
      <c r="G23" s="9"/>
      <c r="H23" s="9"/>
      <c r="I23" s="28"/>
      <c r="J23" s="10"/>
      <c r="K23" s="28"/>
      <c r="L23" s="28"/>
      <c r="M23" s="28"/>
      <c r="N23" s="28"/>
      <c r="O23" s="28"/>
      <c r="P23" s="28"/>
      <c r="Q23" s="28"/>
      <c r="R23" s="28"/>
      <c r="S23" s="28"/>
      <c r="T23" s="28"/>
      <c r="U23" s="28"/>
      <c r="V23" s="28"/>
      <c r="W23" s="28"/>
      <c r="X23" s="28"/>
      <c r="Y23" s="11"/>
    </row>
    <row r="24" spans="1:25" s="6" customFormat="1" ht="32.1" customHeight="1">
      <c r="A24" s="7"/>
      <c r="B24" s="7"/>
      <c r="C24" s="28"/>
      <c r="D24" s="28"/>
      <c r="E24" s="8"/>
      <c r="F24" s="28"/>
      <c r="G24" s="9"/>
      <c r="H24" s="9"/>
      <c r="I24" s="28"/>
      <c r="J24" s="10"/>
      <c r="K24" s="28"/>
      <c r="L24" s="28"/>
      <c r="M24" s="28"/>
      <c r="N24" s="28"/>
      <c r="O24" s="28"/>
      <c r="P24" s="28"/>
      <c r="Q24" s="28"/>
      <c r="R24" s="28"/>
      <c r="S24" s="28"/>
      <c r="T24" s="28"/>
      <c r="U24" s="28"/>
      <c r="V24" s="28"/>
      <c r="W24" s="28"/>
      <c r="X24" s="28"/>
      <c r="Y24" s="11"/>
    </row>
    <row r="25" spans="1:25" s="6" customFormat="1" ht="32.1" customHeight="1">
      <c r="A25" s="7"/>
      <c r="B25" s="7"/>
      <c r="C25" s="28"/>
      <c r="D25" s="28"/>
      <c r="E25" s="8"/>
      <c r="F25" s="28"/>
      <c r="G25" s="9"/>
      <c r="H25" s="9"/>
      <c r="I25" s="28"/>
      <c r="J25" s="10"/>
      <c r="K25" s="28"/>
      <c r="L25" s="28"/>
      <c r="M25" s="28"/>
      <c r="N25" s="28"/>
      <c r="O25" s="28"/>
      <c r="P25" s="28"/>
      <c r="Q25" s="28"/>
      <c r="R25" s="28"/>
      <c r="S25" s="28"/>
      <c r="T25" s="28"/>
      <c r="U25" s="28"/>
      <c r="V25" s="28"/>
      <c r="W25" s="28"/>
      <c r="X25" s="28"/>
      <c r="Y25" s="11"/>
    </row>
    <row r="26" spans="1:25" s="6" customFormat="1" ht="32.1" customHeight="1">
      <c r="A26" s="7"/>
      <c r="B26" s="7"/>
      <c r="C26" s="28"/>
      <c r="D26" s="28"/>
      <c r="E26" s="8"/>
      <c r="F26" s="28"/>
      <c r="G26" s="9"/>
      <c r="H26" s="9"/>
      <c r="I26" s="28"/>
      <c r="J26" s="10"/>
      <c r="K26" s="28"/>
      <c r="L26" s="28"/>
      <c r="M26" s="28"/>
      <c r="N26" s="28"/>
      <c r="O26" s="28"/>
      <c r="P26" s="28"/>
      <c r="Q26" s="28"/>
      <c r="R26" s="28"/>
      <c r="S26" s="28"/>
      <c r="T26" s="28"/>
      <c r="U26" s="28"/>
      <c r="V26" s="28"/>
      <c r="W26" s="28"/>
      <c r="X26" s="28"/>
      <c r="Y26" s="11"/>
    </row>
    <row r="27" spans="1:25" s="6" customFormat="1" ht="32.1" customHeight="1">
      <c r="A27" s="7"/>
      <c r="B27" s="7"/>
      <c r="C27" s="28"/>
      <c r="D27" s="28"/>
      <c r="E27" s="8"/>
      <c r="F27" s="28"/>
      <c r="G27" s="9"/>
      <c r="H27" s="9"/>
      <c r="I27" s="28"/>
      <c r="J27" s="10"/>
      <c r="K27" s="28"/>
      <c r="L27" s="28"/>
      <c r="M27" s="28"/>
      <c r="N27" s="28"/>
      <c r="O27" s="28"/>
      <c r="P27" s="28"/>
      <c r="Q27" s="28"/>
      <c r="R27" s="28"/>
      <c r="S27" s="28"/>
      <c r="T27" s="28"/>
      <c r="U27" s="28"/>
      <c r="V27" s="28"/>
      <c r="W27" s="28"/>
      <c r="X27" s="28"/>
      <c r="Y27" s="11"/>
    </row>
  </sheetData>
  <mergeCells count="17">
    <mergeCell ref="A6:A7"/>
    <mergeCell ref="B6:B7"/>
    <mergeCell ref="C6:E6"/>
    <mergeCell ref="F6:P6"/>
    <mergeCell ref="Q6:S6"/>
    <mergeCell ref="A1:Y1"/>
    <mergeCell ref="A2:Y2"/>
    <mergeCell ref="A3:Y3"/>
    <mergeCell ref="A4:Y4"/>
    <mergeCell ref="A5:G5"/>
    <mergeCell ref="T6:U6"/>
    <mergeCell ref="V6:W6"/>
    <mergeCell ref="X6:Y7"/>
    <mergeCell ref="B10:I10"/>
    <mergeCell ref="L13:O15"/>
    <mergeCell ref="B11:P11"/>
    <mergeCell ref="Q13:T15"/>
  </mergeCells>
  <printOptions horizontalCentered="1"/>
  <pageMargins left="0.39370078740157483" right="0.31496062992125984" top="0.51181102362204722" bottom="0.74803149606299213" header="0" footer="0"/>
  <pageSetup paperSize="9" scale="53" orientation="landscape" errors="blank" verticalDpi="360" r:id="rId1"/>
  <headerFooter alignWithMargins="0"/>
</worksheet>
</file>

<file path=xl/worksheets/sheet4.xml><?xml version="1.0" encoding="utf-8"?>
<worksheet xmlns="http://schemas.openxmlformats.org/spreadsheetml/2006/main" xmlns:r="http://schemas.openxmlformats.org/officeDocument/2006/relationships">
  <sheetPr>
    <tabColor theme="6"/>
  </sheetPr>
  <dimension ref="A1:AA43"/>
  <sheetViews>
    <sheetView view="pageBreakPreview" topLeftCell="A16" zoomScale="80" zoomScaleSheetLayoutView="80" workbookViewId="0">
      <selection activeCell="X31" sqref="X31"/>
    </sheetView>
  </sheetViews>
  <sheetFormatPr defaultColWidth="9.140625" defaultRowHeight="12.75"/>
  <cols>
    <col min="1" max="1" width="4.42578125" style="1" customWidth="1"/>
    <col min="2" max="2" width="7" style="1" customWidth="1"/>
    <col min="3" max="3" width="10.28515625" style="13" customWidth="1"/>
    <col min="4" max="4" width="10.42578125" style="13" customWidth="1"/>
    <col min="5" max="5" width="9.42578125" style="13" customWidth="1"/>
    <col min="6" max="6" width="10.42578125" style="1" customWidth="1"/>
    <col min="7" max="7" width="7.85546875" style="1" customWidth="1"/>
    <col min="8" max="8" width="7.42578125" style="1" customWidth="1"/>
    <col min="9" max="9" width="10.7109375" style="1" customWidth="1"/>
    <col min="10" max="10" width="8" style="1" customWidth="1"/>
    <col min="11" max="11" width="8.85546875" style="1" customWidth="1"/>
    <col min="12" max="12" width="9.28515625" style="1" customWidth="1"/>
    <col min="13" max="13" width="7.5703125" style="1" customWidth="1"/>
    <col min="14" max="14" width="7.28515625" style="1" customWidth="1"/>
    <col min="15" max="15" width="9.140625" style="1" customWidth="1"/>
    <col min="16" max="16" width="10.85546875" style="1" customWidth="1"/>
    <col min="17" max="17" width="9" style="1" customWidth="1"/>
    <col min="18" max="18" width="10.5703125" style="1" customWidth="1"/>
    <col min="19" max="19" width="8.140625" style="1" customWidth="1"/>
    <col min="20" max="20" width="10.140625" style="1" customWidth="1"/>
    <col min="21" max="21" width="10.7109375" style="1" customWidth="1"/>
    <col min="22" max="22" width="10.85546875" style="1" customWidth="1"/>
    <col min="23" max="23" width="10.42578125" style="1" customWidth="1"/>
    <col min="24" max="24" width="17.42578125" style="1" customWidth="1"/>
    <col min="25" max="25" width="22.7109375" style="1" customWidth="1"/>
    <col min="26" max="16384" width="9.140625" style="1"/>
  </cols>
  <sheetData>
    <row r="1" spans="1:27" s="2" customFormat="1" ht="25.5" customHeight="1">
      <c r="A1" s="105" t="s">
        <v>104</v>
      </c>
      <c r="B1" s="105"/>
      <c r="C1" s="105"/>
      <c r="D1" s="105"/>
      <c r="E1" s="105"/>
      <c r="F1" s="105"/>
      <c r="G1" s="105"/>
      <c r="H1" s="105"/>
      <c r="I1" s="105"/>
      <c r="J1" s="105"/>
      <c r="K1" s="105"/>
      <c r="L1" s="105"/>
      <c r="M1" s="105"/>
      <c r="N1" s="105"/>
      <c r="O1" s="105"/>
      <c r="P1" s="105"/>
      <c r="Q1" s="105"/>
      <c r="R1" s="105"/>
      <c r="S1" s="105"/>
      <c r="T1" s="105"/>
      <c r="U1" s="105"/>
      <c r="V1" s="105"/>
      <c r="W1" s="105"/>
      <c r="X1" s="105"/>
      <c r="Y1" s="105"/>
    </row>
    <row r="2" spans="1:27" s="2" customFormat="1" ht="17.25" customHeight="1">
      <c r="A2" s="106" t="s">
        <v>20</v>
      </c>
      <c r="B2" s="106"/>
      <c r="C2" s="106"/>
      <c r="D2" s="106"/>
      <c r="E2" s="106"/>
      <c r="F2" s="106"/>
      <c r="G2" s="106"/>
      <c r="H2" s="106"/>
      <c r="I2" s="106"/>
      <c r="J2" s="106"/>
      <c r="K2" s="106"/>
      <c r="L2" s="106"/>
      <c r="M2" s="106"/>
      <c r="N2" s="106"/>
      <c r="O2" s="106"/>
      <c r="P2" s="106"/>
      <c r="Q2" s="106"/>
      <c r="R2" s="106"/>
      <c r="S2" s="106"/>
      <c r="T2" s="106"/>
      <c r="U2" s="106"/>
      <c r="V2" s="106"/>
      <c r="W2" s="106"/>
      <c r="X2" s="106"/>
      <c r="Y2" s="106"/>
    </row>
    <row r="3" spans="1:27" s="14" customFormat="1" ht="15.75" customHeight="1">
      <c r="A3" s="106" t="s">
        <v>43</v>
      </c>
      <c r="B3" s="106"/>
      <c r="C3" s="106"/>
      <c r="D3" s="106"/>
      <c r="E3" s="106"/>
      <c r="F3" s="106"/>
      <c r="G3" s="106"/>
      <c r="H3" s="106"/>
      <c r="I3" s="106"/>
      <c r="J3" s="106"/>
      <c r="K3" s="106"/>
      <c r="L3" s="106"/>
      <c r="M3" s="106"/>
      <c r="N3" s="106"/>
      <c r="O3" s="106"/>
      <c r="P3" s="106"/>
      <c r="Q3" s="106"/>
      <c r="R3" s="106"/>
      <c r="S3" s="106"/>
      <c r="T3" s="106"/>
      <c r="U3" s="106"/>
      <c r="V3" s="106"/>
      <c r="W3" s="106"/>
      <c r="X3" s="106"/>
      <c r="Y3" s="106"/>
      <c r="Z3" s="37"/>
    </row>
    <row r="4" spans="1:27" s="3" customFormat="1" ht="22.5" customHeight="1">
      <c r="A4" s="107" t="s">
        <v>68</v>
      </c>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7" s="3" customFormat="1" ht="8.25" customHeight="1">
      <c r="A5" s="110"/>
      <c r="B5" s="110"/>
      <c r="C5" s="110"/>
      <c r="D5" s="110"/>
      <c r="E5" s="110"/>
      <c r="F5" s="110"/>
      <c r="G5" s="110"/>
      <c r="H5" s="18"/>
      <c r="I5" s="18"/>
      <c r="J5" s="18"/>
      <c r="K5" s="18"/>
      <c r="L5" s="18"/>
      <c r="M5" s="18"/>
      <c r="N5" s="18"/>
      <c r="O5" s="18"/>
      <c r="P5" s="18"/>
      <c r="Q5" s="18"/>
      <c r="R5" s="18"/>
      <c r="S5" s="18"/>
      <c r="T5" s="18"/>
      <c r="U5" s="18"/>
      <c r="V5" s="18"/>
      <c r="W5" s="18"/>
      <c r="X5" s="18"/>
      <c r="Y5" s="18"/>
    </row>
    <row r="6" spans="1:27" s="4" customFormat="1" ht="24" customHeight="1">
      <c r="A6" s="123" t="s">
        <v>0</v>
      </c>
      <c r="B6" s="153" t="s">
        <v>38</v>
      </c>
      <c r="C6" s="125" t="s">
        <v>1</v>
      </c>
      <c r="D6" s="125"/>
      <c r="E6" s="125"/>
      <c r="F6" s="125" t="s">
        <v>2</v>
      </c>
      <c r="G6" s="125"/>
      <c r="H6" s="125"/>
      <c r="I6" s="125"/>
      <c r="J6" s="125"/>
      <c r="K6" s="125"/>
      <c r="L6" s="125"/>
      <c r="M6" s="125"/>
      <c r="N6" s="125"/>
      <c r="O6" s="125"/>
      <c r="P6" s="125"/>
      <c r="Q6" s="123" t="s">
        <v>35</v>
      </c>
      <c r="R6" s="123"/>
      <c r="S6" s="123"/>
      <c r="T6" s="121" t="s">
        <v>34</v>
      </c>
      <c r="U6" s="121"/>
      <c r="V6" s="121" t="s">
        <v>3</v>
      </c>
      <c r="W6" s="121"/>
      <c r="X6" s="148" t="s">
        <v>4</v>
      </c>
      <c r="Y6" s="149"/>
    </row>
    <row r="7" spans="1:27" s="4" customFormat="1" ht="50.25" customHeight="1">
      <c r="A7" s="124"/>
      <c r="B7" s="123"/>
      <c r="C7" s="30" t="s">
        <v>27</v>
      </c>
      <c r="D7" s="30" t="s">
        <v>5</v>
      </c>
      <c r="E7" s="30" t="s">
        <v>6</v>
      </c>
      <c r="F7" s="30" t="s">
        <v>7</v>
      </c>
      <c r="G7" s="30" t="s">
        <v>26</v>
      </c>
      <c r="H7" s="5" t="s">
        <v>8</v>
      </c>
      <c r="I7" s="29" t="s">
        <v>9</v>
      </c>
      <c r="J7" s="30" t="s">
        <v>10</v>
      </c>
      <c r="K7" s="29" t="s">
        <v>11</v>
      </c>
      <c r="L7" s="29" t="s">
        <v>12</v>
      </c>
      <c r="M7" s="29" t="s">
        <v>17</v>
      </c>
      <c r="N7" s="29" t="s">
        <v>13</v>
      </c>
      <c r="O7" s="29" t="s">
        <v>25</v>
      </c>
      <c r="P7" s="30" t="s">
        <v>14</v>
      </c>
      <c r="Q7" s="30" t="s">
        <v>33</v>
      </c>
      <c r="R7" s="30" t="s">
        <v>28</v>
      </c>
      <c r="S7" s="30" t="s">
        <v>24</v>
      </c>
      <c r="T7" s="29" t="s">
        <v>29</v>
      </c>
      <c r="U7" s="29" t="s">
        <v>30</v>
      </c>
      <c r="V7" s="29" t="s">
        <v>31</v>
      </c>
      <c r="W7" s="29" t="s">
        <v>32</v>
      </c>
      <c r="X7" s="150"/>
      <c r="Y7" s="151"/>
    </row>
    <row r="8" spans="1:27" s="4" customFormat="1" ht="15.75" customHeight="1">
      <c r="A8" s="30">
        <v>1</v>
      </c>
      <c r="B8" s="30"/>
      <c r="C8" s="30">
        <v>2</v>
      </c>
      <c r="D8" s="30">
        <v>3</v>
      </c>
      <c r="E8" s="30">
        <v>4</v>
      </c>
      <c r="F8" s="30">
        <v>5</v>
      </c>
      <c r="G8" s="30">
        <v>6</v>
      </c>
      <c r="H8" s="30">
        <v>7</v>
      </c>
      <c r="I8" s="30">
        <v>8</v>
      </c>
      <c r="J8" s="30">
        <v>9</v>
      </c>
      <c r="K8" s="30">
        <v>10</v>
      </c>
      <c r="L8" s="30">
        <v>11</v>
      </c>
      <c r="M8" s="30">
        <v>12</v>
      </c>
      <c r="N8" s="30">
        <v>13</v>
      </c>
      <c r="O8" s="30">
        <v>14</v>
      </c>
      <c r="P8" s="30">
        <v>15</v>
      </c>
      <c r="Q8" s="30">
        <v>16</v>
      </c>
      <c r="R8" s="30">
        <v>17</v>
      </c>
      <c r="S8" s="30">
        <v>18</v>
      </c>
      <c r="T8" s="30">
        <v>19</v>
      </c>
      <c r="U8" s="30">
        <v>20</v>
      </c>
      <c r="V8" s="30">
        <v>21</v>
      </c>
      <c r="W8" s="30">
        <v>22</v>
      </c>
      <c r="X8" s="30">
        <v>23</v>
      </c>
      <c r="Y8" s="30">
        <v>24</v>
      </c>
      <c r="Z8" s="19" t="e">
        <f>#REF!-#REF!</f>
        <v>#REF!</v>
      </c>
      <c r="AA8" s="6" t="e">
        <f>Z8*1000</f>
        <v>#REF!</v>
      </c>
    </row>
    <row r="9" spans="1:27" s="6" customFormat="1" ht="27.95" customHeight="1">
      <c r="A9" s="86">
        <v>1</v>
      </c>
      <c r="B9" s="86"/>
      <c r="C9" s="85">
        <v>383.55</v>
      </c>
      <c r="D9" s="85">
        <v>384</v>
      </c>
      <c r="E9" s="41">
        <v>450</v>
      </c>
      <c r="F9" s="80">
        <v>45.14</v>
      </c>
      <c r="G9" s="79">
        <v>11.2</v>
      </c>
      <c r="H9" s="79">
        <v>3.25</v>
      </c>
      <c r="I9" s="71">
        <v>1.1000000000000001</v>
      </c>
      <c r="J9" s="79" t="s">
        <v>16</v>
      </c>
      <c r="K9" s="79">
        <v>46.96</v>
      </c>
      <c r="L9" s="80">
        <v>20.391999999999999</v>
      </c>
      <c r="M9" s="80">
        <v>2.3029999999999999</v>
      </c>
      <c r="N9" s="80">
        <v>1.744</v>
      </c>
      <c r="O9" s="80">
        <v>0.96899999999999997</v>
      </c>
      <c r="P9" s="80">
        <v>45.499000000000002</v>
      </c>
      <c r="Q9" s="80">
        <v>4.4999999999999998E-2</v>
      </c>
      <c r="R9" s="84">
        <v>0</v>
      </c>
      <c r="S9" s="85">
        <f t="shared" ref="S9:S21" si="0">Q9+R9</f>
        <v>4.4999999999999998E-2</v>
      </c>
      <c r="T9" s="85">
        <v>442.41399999999999</v>
      </c>
      <c r="U9" s="80">
        <v>442.36900000000003</v>
      </c>
      <c r="V9" s="80">
        <v>445.66399999999999</v>
      </c>
      <c r="W9" s="80">
        <v>445.61900000000003</v>
      </c>
      <c r="X9" s="20" t="s">
        <v>36</v>
      </c>
      <c r="Y9" s="26" t="s">
        <v>70</v>
      </c>
      <c r="Z9" s="19" t="e">
        <f>#REF!-#REF!</f>
        <v>#REF!</v>
      </c>
      <c r="AA9" s="6" t="e">
        <f t="shared" ref="AA9:AA21" si="1">Z9*1000</f>
        <v>#REF!</v>
      </c>
    </row>
    <row r="10" spans="1:27" s="6" customFormat="1" ht="27.95" customHeight="1">
      <c r="A10" s="86">
        <v>2</v>
      </c>
      <c r="B10" s="86"/>
      <c r="C10" s="85">
        <f>D9</f>
        <v>384</v>
      </c>
      <c r="D10" s="85">
        <v>384.05</v>
      </c>
      <c r="E10" s="41">
        <v>50</v>
      </c>
      <c r="F10" s="103" t="s">
        <v>18</v>
      </c>
      <c r="G10" s="104"/>
      <c r="H10" s="84">
        <v>3.25</v>
      </c>
      <c r="I10" s="43">
        <v>1.1100000000000001</v>
      </c>
      <c r="J10" s="44"/>
      <c r="K10" s="47"/>
      <c r="L10" s="48"/>
      <c r="M10" s="48"/>
      <c r="N10" s="48"/>
      <c r="O10" s="48"/>
      <c r="P10" s="49"/>
      <c r="Q10" s="80">
        <v>5.0000000000000001E-3</v>
      </c>
      <c r="R10" s="84">
        <v>0</v>
      </c>
      <c r="S10" s="85">
        <f t="shared" si="0"/>
        <v>5.0000000000000001E-3</v>
      </c>
      <c r="T10" s="85">
        <f>U9</f>
        <v>442.36900000000003</v>
      </c>
      <c r="U10" s="80">
        <v>442.36399999999998</v>
      </c>
      <c r="V10" s="80">
        <f>W9</f>
        <v>445.61900000000003</v>
      </c>
      <c r="W10" s="80">
        <v>445.61399999999998</v>
      </c>
      <c r="X10" s="20" t="s">
        <v>19</v>
      </c>
      <c r="Y10" s="12"/>
      <c r="Z10" s="19">
        <f t="shared" ref="Z10" si="2">D11-C11</f>
        <v>1.0500000000000114</v>
      </c>
      <c r="AA10" s="6">
        <f t="shared" si="1"/>
        <v>1050.0000000000114</v>
      </c>
    </row>
    <row r="11" spans="1:27" s="6" customFormat="1" ht="36" customHeight="1">
      <c r="A11" s="83"/>
      <c r="B11" s="83"/>
      <c r="C11" s="85">
        <f t="shared" ref="C11:C16" si="3">D10</f>
        <v>384.05</v>
      </c>
      <c r="D11" s="85">
        <v>385.1</v>
      </c>
      <c r="E11" s="41">
        <f t="shared" ref="E11" si="4">AA10</f>
        <v>1050.0000000000114</v>
      </c>
      <c r="F11" s="85">
        <f>F9</f>
        <v>45.14</v>
      </c>
      <c r="G11" s="84">
        <v>11</v>
      </c>
      <c r="H11" s="84">
        <v>3.25</v>
      </c>
      <c r="I11" s="43">
        <v>1.1200000000000001</v>
      </c>
      <c r="J11" s="84" t="s">
        <v>21</v>
      </c>
      <c r="K11" s="80">
        <v>51.59</v>
      </c>
      <c r="L11" s="80">
        <v>22.718</v>
      </c>
      <c r="M11" s="80">
        <v>2.2709999999999999</v>
      </c>
      <c r="N11" s="80">
        <v>1.728</v>
      </c>
      <c r="O11" s="80">
        <v>0.876</v>
      </c>
      <c r="P11" s="80">
        <v>45.207999999999998</v>
      </c>
      <c r="Q11" s="65">
        <v>8.7999999999999995E-2</v>
      </c>
      <c r="R11" s="84">
        <v>0</v>
      </c>
      <c r="S11" s="85">
        <f t="shared" si="0"/>
        <v>8.7999999999999995E-2</v>
      </c>
      <c r="T11" s="85">
        <f t="shared" ref="T11" si="5">U10</f>
        <v>442.36399999999998</v>
      </c>
      <c r="U11" s="80">
        <v>442.27600000000001</v>
      </c>
      <c r="V11" s="80">
        <f t="shared" ref="V11" si="6">W10</f>
        <v>445.61399999999998</v>
      </c>
      <c r="W11" s="80">
        <v>445.52600000000001</v>
      </c>
      <c r="X11" s="135" t="s">
        <v>71</v>
      </c>
      <c r="Y11" s="26" t="s">
        <v>107</v>
      </c>
      <c r="Z11" s="19" t="e">
        <f>#REF!-#REF!</f>
        <v>#REF!</v>
      </c>
      <c r="AA11" s="6" t="e">
        <f t="shared" si="1"/>
        <v>#REF!</v>
      </c>
    </row>
    <row r="12" spans="1:27" s="6" customFormat="1" ht="13.5" customHeight="1">
      <c r="A12" s="86"/>
      <c r="B12" s="86"/>
      <c r="C12" s="85"/>
      <c r="D12" s="85"/>
      <c r="E12" s="41"/>
      <c r="F12" s="128"/>
      <c r="G12" s="129"/>
      <c r="H12" s="84"/>
      <c r="I12" s="43"/>
      <c r="J12" s="103"/>
      <c r="K12" s="115"/>
      <c r="L12" s="115"/>
      <c r="M12" s="115"/>
      <c r="N12" s="115"/>
      <c r="O12" s="115"/>
      <c r="P12" s="104"/>
      <c r="Q12" s="80"/>
      <c r="R12" s="84"/>
      <c r="S12" s="85"/>
      <c r="T12" s="85"/>
      <c r="U12" s="80"/>
      <c r="V12" s="80"/>
      <c r="W12" s="80"/>
      <c r="X12" s="152"/>
      <c r="Y12" s="12"/>
      <c r="Z12" s="19"/>
    </row>
    <row r="13" spans="1:27" s="6" customFormat="1" ht="13.5" customHeight="1">
      <c r="A13" s="86"/>
      <c r="B13" s="86"/>
      <c r="C13" s="85"/>
      <c r="D13" s="85"/>
      <c r="E13" s="41"/>
      <c r="F13" s="81"/>
      <c r="G13" s="82"/>
      <c r="H13" s="84"/>
      <c r="I13" s="43"/>
      <c r="J13" s="103"/>
      <c r="K13" s="115"/>
      <c r="L13" s="115"/>
      <c r="M13" s="115"/>
      <c r="N13" s="115"/>
      <c r="O13" s="115"/>
      <c r="P13" s="104"/>
      <c r="Q13" s="80"/>
      <c r="R13" s="84"/>
      <c r="S13" s="85"/>
      <c r="T13" s="85"/>
      <c r="U13" s="80"/>
      <c r="V13" s="80"/>
      <c r="W13" s="80"/>
      <c r="X13" s="136"/>
      <c r="Y13" s="12"/>
      <c r="Z13" s="19"/>
    </row>
    <row r="14" spans="1:27" s="6" customFormat="1" ht="27.95" customHeight="1">
      <c r="A14" s="86">
        <v>3</v>
      </c>
      <c r="B14" s="86"/>
      <c r="C14" s="85">
        <v>385.5</v>
      </c>
      <c r="D14" s="85">
        <v>385.55</v>
      </c>
      <c r="E14" s="41">
        <v>50</v>
      </c>
      <c r="F14" s="103" t="s">
        <v>18</v>
      </c>
      <c r="G14" s="104"/>
      <c r="H14" s="84">
        <v>3.25</v>
      </c>
      <c r="I14" s="79">
        <v>1.7</v>
      </c>
      <c r="J14" s="103" t="s">
        <v>108</v>
      </c>
      <c r="K14" s="115"/>
      <c r="L14" s="115"/>
      <c r="M14" s="115"/>
      <c r="N14" s="115"/>
      <c r="O14" s="115"/>
      <c r="P14" s="115"/>
      <c r="Q14" s="104"/>
      <c r="R14" s="84"/>
      <c r="S14" s="85"/>
      <c r="T14" s="85">
        <v>442.23200000000003</v>
      </c>
      <c r="U14" s="80">
        <v>441.52100000000002</v>
      </c>
      <c r="V14" s="80">
        <v>445.483</v>
      </c>
      <c r="W14" s="80">
        <v>445.37099999999998</v>
      </c>
      <c r="X14" s="20" t="s">
        <v>19</v>
      </c>
      <c r="Y14" s="12"/>
      <c r="Z14" s="19">
        <f t="shared" ref="Z14" si="7">D15-C15</f>
        <v>0.44999999999998863</v>
      </c>
      <c r="AA14" s="6">
        <f t="shared" si="1"/>
        <v>449.99999999998863</v>
      </c>
    </row>
    <row r="15" spans="1:27" s="6" customFormat="1" ht="45">
      <c r="A15" s="83"/>
      <c r="B15" s="83"/>
      <c r="C15" s="85">
        <f t="shared" si="3"/>
        <v>385.55</v>
      </c>
      <c r="D15" s="85">
        <v>386</v>
      </c>
      <c r="E15" s="41">
        <f t="shared" ref="E15" si="8">AA14</f>
        <v>449.99999999998863</v>
      </c>
      <c r="F15" s="85">
        <f>F9</f>
        <v>45.14</v>
      </c>
      <c r="G15" s="84">
        <v>6</v>
      </c>
      <c r="H15" s="84">
        <v>3.25</v>
      </c>
      <c r="I15" s="50">
        <v>1.1499999999999999</v>
      </c>
      <c r="J15" s="84" t="s">
        <v>69</v>
      </c>
      <c r="K15" s="80">
        <v>23.1</v>
      </c>
      <c r="L15" s="80">
        <v>13.7</v>
      </c>
      <c r="M15" s="80">
        <v>1.6859999999999999</v>
      </c>
      <c r="N15" s="80">
        <v>1.417</v>
      </c>
      <c r="O15" s="80">
        <v>2.032</v>
      </c>
      <c r="P15" s="80">
        <v>46.941000000000003</v>
      </c>
      <c r="Q15" s="80">
        <v>0.3</v>
      </c>
      <c r="R15" s="84">
        <v>0</v>
      </c>
      <c r="S15" s="85">
        <f t="shared" si="0"/>
        <v>0.3</v>
      </c>
      <c r="T15" s="85">
        <f t="shared" ref="T15:T16" si="9">U14</f>
        <v>441.52100000000002</v>
      </c>
      <c r="U15" s="80">
        <v>441.221</v>
      </c>
      <c r="V15" s="80">
        <f t="shared" ref="V15:V21" si="10">W14</f>
        <v>445.37099999999998</v>
      </c>
      <c r="W15" s="80">
        <v>445.07100000000003</v>
      </c>
      <c r="X15" s="20" t="s">
        <v>106</v>
      </c>
      <c r="Y15" s="26"/>
      <c r="Z15" s="19" t="e">
        <f>#REF!-#REF!</f>
        <v>#REF!</v>
      </c>
      <c r="AA15" s="6" t="e">
        <f t="shared" si="1"/>
        <v>#REF!</v>
      </c>
    </row>
    <row r="16" spans="1:27" s="6" customFormat="1" ht="27.95" customHeight="1">
      <c r="A16" s="86"/>
      <c r="B16" s="86"/>
      <c r="C16" s="85">
        <f t="shared" si="3"/>
        <v>386</v>
      </c>
      <c r="D16" s="85">
        <v>386.07499999999999</v>
      </c>
      <c r="E16" s="41">
        <v>75</v>
      </c>
      <c r="F16" s="103" t="s">
        <v>18</v>
      </c>
      <c r="G16" s="104"/>
      <c r="H16" s="84">
        <v>3.25</v>
      </c>
      <c r="I16" s="79">
        <v>1.97</v>
      </c>
      <c r="J16" s="103"/>
      <c r="K16" s="115"/>
      <c r="L16" s="115"/>
      <c r="M16" s="115"/>
      <c r="N16" s="115"/>
      <c r="O16" s="115"/>
      <c r="P16" s="104"/>
      <c r="Q16" s="80"/>
      <c r="R16" s="84">
        <v>0</v>
      </c>
      <c r="S16" s="85">
        <f t="shared" si="0"/>
        <v>0</v>
      </c>
      <c r="T16" s="85">
        <f t="shared" si="9"/>
        <v>441.221</v>
      </c>
      <c r="U16" s="80">
        <v>441.99099999999999</v>
      </c>
      <c r="V16" s="80">
        <f t="shared" si="10"/>
        <v>445.07100000000003</v>
      </c>
      <c r="W16" s="80">
        <v>445.24099999999999</v>
      </c>
      <c r="X16" s="20" t="s">
        <v>19</v>
      </c>
      <c r="Y16" s="12"/>
      <c r="Z16" s="19">
        <f t="shared" ref="Z16" si="11">D24-C24</f>
        <v>0</v>
      </c>
      <c r="AA16" s="6">
        <f t="shared" si="1"/>
        <v>0</v>
      </c>
    </row>
    <row r="17" spans="1:27" s="6" customFormat="1" ht="34.5" customHeight="1">
      <c r="A17" s="83"/>
      <c r="B17" s="83"/>
      <c r="C17" s="85">
        <f>D16</f>
        <v>386.07499999999999</v>
      </c>
      <c r="D17" s="85">
        <v>386.5</v>
      </c>
      <c r="E17" s="41">
        <v>425</v>
      </c>
      <c r="F17" s="85">
        <f>F9</f>
        <v>45.14</v>
      </c>
      <c r="G17" s="84">
        <v>11</v>
      </c>
      <c r="H17" s="84">
        <v>3.25</v>
      </c>
      <c r="I17" s="43">
        <v>1.1200000000000001</v>
      </c>
      <c r="J17" s="84" t="s">
        <v>21</v>
      </c>
      <c r="K17" s="80">
        <v>51.59</v>
      </c>
      <c r="L17" s="80">
        <v>22.718</v>
      </c>
      <c r="M17" s="80">
        <v>2.2709999999999999</v>
      </c>
      <c r="N17" s="80">
        <v>1.728</v>
      </c>
      <c r="O17" s="80">
        <v>0.876</v>
      </c>
      <c r="P17" s="80">
        <v>45.207999999999998</v>
      </c>
      <c r="Q17" s="80">
        <v>3.5000000000000003E-2</v>
      </c>
      <c r="R17" s="84">
        <v>0</v>
      </c>
      <c r="S17" s="85">
        <f t="shared" si="0"/>
        <v>3.5000000000000003E-2</v>
      </c>
      <c r="T17" s="85">
        <f>U16</f>
        <v>441.99099999999999</v>
      </c>
      <c r="U17" s="80">
        <v>441.95600000000002</v>
      </c>
      <c r="V17" s="80">
        <f>W16</f>
        <v>445.24099999999999</v>
      </c>
      <c r="W17" s="80">
        <v>445.20600000000002</v>
      </c>
      <c r="X17" s="145" t="s">
        <v>72</v>
      </c>
      <c r="Y17" s="26" t="s">
        <v>67</v>
      </c>
      <c r="Z17" s="19" t="e">
        <f>#REF!-#REF!</f>
        <v>#REF!</v>
      </c>
      <c r="AA17" s="6" t="e">
        <f t="shared" si="1"/>
        <v>#REF!</v>
      </c>
    </row>
    <row r="18" spans="1:27" s="6" customFormat="1" ht="22.5" customHeight="1">
      <c r="A18" s="83"/>
      <c r="B18" s="83"/>
      <c r="C18" s="85"/>
      <c r="D18" s="85"/>
      <c r="E18" s="41"/>
      <c r="F18" s="85"/>
      <c r="G18" s="84"/>
      <c r="H18" s="84"/>
      <c r="I18" s="43"/>
      <c r="J18" s="78"/>
      <c r="K18" s="76"/>
      <c r="L18" s="76"/>
      <c r="M18" s="76"/>
      <c r="N18" s="76"/>
      <c r="O18" s="76"/>
      <c r="P18" s="77"/>
      <c r="Q18" s="80"/>
      <c r="R18" s="84"/>
      <c r="S18" s="85"/>
      <c r="T18" s="85"/>
      <c r="U18" s="80"/>
      <c r="V18" s="80"/>
      <c r="W18" s="80"/>
      <c r="X18" s="146"/>
      <c r="Y18" s="26"/>
      <c r="Z18" s="19"/>
    </row>
    <row r="19" spans="1:27" s="6" customFormat="1" ht="35.25" customHeight="1">
      <c r="A19" s="83">
        <v>5</v>
      </c>
      <c r="B19" s="83"/>
      <c r="C19" s="85">
        <v>393</v>
      </c>
      <c r="D19" s="85">
        <v>393.4</v>
      </c>
      <c r="E19" s="41">
        <v>400</v>
      </c>
      <c r="F19" s="85">
        <f>F17</f>
        <v>45.14</v>
      </c>
      <c r="G19" s="84">
        <v>11</v>
      </c>
      <c r="H19" s="84">
        <v>3.25</v>
      </c>
      <c r="I19" s="43">
        <v>1.1200000000000001</v>
      </c>
      <c r="J19" s="84" t="s">
        <v>21</v>
      </c>
      <c r="K19" s="80">
        <v>51.59</v>
      </c>
      <c r="L19" s="80">
        <v>22.718</v>
      </c>
      <c r="M19" s="80">
        <v>2.2709999999999999</v>
      </c>
      <c r="N19" s="80">
        <v>1.728</v>
      </c>
      <c r="O19" s="80">
        <v>0.876</v>
      </c>
      <c r="P19" s="80">
        <v>45.207999999999998</v>
      </c>
      <c r="Q19" s="80">
        <v>3.3000000000000002E-2</v>
      </c>
      <c r="R19" s="84">
        <v>0</v>
      </c>
      <c r="S19" s="85">
        <f t="shared" si="0"/>
        <v>3.3000000000000002E-2</v>
      </c>
      <c r="T19" s="85">
        <v>441.41399999999999</v>
      </c>
      <c r="U19" s="80">
        <v>441.38099999999997</v>
      </c>
      <c r="V19" s="80">
        <v>444.66399999999999</v>
      </c>
      <c r="W19" s="80">
        <v>444.63099999999997</v>
      </c>
      <c r="X19" s="147"/>
      <c r="Y19" s="34" t="str">
        <f>Y17</f>
        <v>ALL SOILS,SDR &amp; HDR</v>
      </c>
      <c r="Z19" s="19" t="e">
        <f>#REF!-#REF!</f>
        <v>#REF!</v>
      </c>
      <c r="AA19" s="6" t="e">
        <f t="shared" si="1"/>
        <v>#REF!</v>
      </c>
    </row>
    <row r="20" spans="1:27" s="6" customFormat="1" ht="27.95" customHeight="1">
      <c r="A20" s="86"/>
      <c r="B20" s="83"/>
      <c r="C20" s="85">
        <f>D19</f>
        <v>393.4</v>
      </c>
      <c r="D20" s="85">
        <v>393.45</v>
      </c>
      <c r="E20" s="41">
        <v>50</v>
      </c>
      <c r="F20" s="142" t="s">
        <v>18</v>
      </c>
      <c r="G20" s="143"/>
      <c r="H20" s="84">
        <v>3.25</v>
      </c>
      <c r="I20" s="43">
        <v>1.1200000000000001</v>
      </c>
      <c r="J20" s="112"/>
      <c r="K20" s="114"/>
      <c r="L20" s="114"/>
      <c r="M20" s="114"/>
      <c r="N20" s="114"/>
      <c r="O20" s="114"/>
      <c r="P20" s="113"/>
      <c r="Q20" s="80">
        <v>4.0000000000000001E-3</v>
      </c>
      <c r="R20" s="84">
        <v>0</v>
      </c>
      <c r="S20" s="85">
        <f t="shared" si="0"/>
        <v>4.0000000000000001E-3</v>
      </c>
      <c r="T20" s="85">
        <f t="shared" ref="T20:T23" si="12">U19</f>
        <v>441.38099999999997</v>
      </c>
      <c r="U20" s="80">
        <v>441.37700000000001</v>
      </c>
      <c r="V20" s="80">
        <f t="shared" si="10"/>
        <v>444.63099999999997</v>
      </c>
      <c r="W20" s="80">
        <v>444.62700000000001</v>
      </c>
      <c r="X20" s="20"/>
      <c r="Y20" s="34"/>
      <c r="Z20" s="19" t="e">
        <f>#REF!-#REF!</f>
        <v>#REF!</v>
      </c>
      <c r="AA20" s="6" t="e">
        <f t="shared" si="1"/>
        <v>#REF!</v>
      </c>
    </row>
    <row r="21" spans="1:27" s="6" customFormat="1" ht="37.5" customHeight="1">
      <c r="A21" s="83">
        <v>6</v>
      </c>
      <c r="B21" s="83"/>
      <c r="C21" s="85">
        <f>D20</f>
        <v>393.45</v>
      </c>
      <c r="D21" s="85">
        <v>393.8</v>
      </c>
      <c r="E21" s="41">
        <v>350</v>
      </c>
      <c r="F21" s="85">
        <f>F19</f>
        <v>45.14</v>
      </c>
      <c r="G21" s="84">
        <v>10</v>
      </c>
      <c r="H21" s="84">
        <v>3.25</v>
      </c>
      <c r="I21" s="43">
        <v>1.1200000000000001</v>
      </c>
      <c r="J21" s="84" t="s">
        <v>23</v>
      </c>
      <c r="K21" s="80">
        <v>53.63</v>
      </c>
      <c r="L21" s="80">
        <v>24.533999999999999</v>
      </c>
      <c r="M21" s="80">
        <v>2.1859999999999999</v>
      </c>
      <c r="N21" s="80">
        <v>1.6839999999999999</v>
      </c>
      <c r="O21" s="80">
        <v>0.85399999999999998</v>
      </c>
      <c r="P21" s="80">
        <v>45.802999999999997</v>
      </c>
      <c r="Q21" s="80">
        <v>2.9000000000000001E-2</v>
      </c>
      <c r="R21" s="84">
        <v>0</v>
      </c>
      <c r="S21" s="85">
        <f t="shared" si="0"/>
        <v>2.9000000000000001E-2</v>
      </c>
      <c r="T21" s="85">
        <f t="shared" si="12"/>
        <v>441.37700000000001</v>
      </c>
      <c r="U21" s="80">
        <v>441.19799999999998</v>
      </c>
      <c r="V21" s="80">
        <f t="shared" si="10"/>
        <v>444.62700000000001</v>
      </c>
      <c r="W21" s="80">
        <v>444.44799999999998</v>
      </c>
      <c r="X21" s="20" t="s">
        <v>73</v>
      </c>
      <c r="Y21" s="34" t="s">
        <v>37</v>
      </c>
      <c r="Z21" s="19" t="e">
        <f>#REF!-#REF!</f>
        <v>#REF!</v>
      </c>
      <c r="AA21" s="6" t="e">
        <f t="shared" si="1"/>
        <v>#REF!</v>
      </c>
    </row>
    <row r="22" spans="1:27" s="6" customFormat="1" ht="27.95" customHeight="1">
      <c r="A22" s="86"/>
      <c r="B22" s="83"/>
      <c r="C22" s="85">
        <f>D21</f>
        <v>393.8</v>
      </c>
      <c r="D22" s="85">
        <v>393.85</v>
      </c>
      <c r="E22" s="41">
        <v>50</v>
      </c>
      <c r="F22" s="142" t="s">
        <v>18</v>
      </c>
      <c r="G22" s="143"/>
      <c r="H22" s="84">
        <v>3.25</v>
      </c>
      <c r="I22" s="43">
        <v>1.1200000000000001</v>
      </c>
      <c r="J22" s="112"/>
      <c r="K22" s="114"/>
      <c r="L22" s="114"/>
      <c r="M22" s="114"/>
      <c r="N22" s="114"/>
      <c r="O22" s="114"/>
      <c r="P22" s="113"/>
      <c r="Q22" s="80">
        <v>4.0000000000000001E-3</v>
      </c>
      <c r="R22" s="84">
        <v>0</v>
      </c>
      <c r="S22" s="85">
        <f t="shared" ref="S22:S23" si="13">Q22+R22</f>
        <v>4.0000000000000001E-3</v>
      </c>
      <c r="T22" s="85">
        <f t="shared" si="12"/>
        <v>441.19799999999998</v>
      </c>
      <c r="U22" s="80">
        <v>441.19400000000002</v>
      </c>
      <c r="V22" s="80">
        <f t="shared" ref="V22:V23" si="14">W21</f>
        <v>444.44799999999998</v>
      </c>
      <c r="W22" s="80">
        <v>444.44400000000002</v>
      </c>
      <c r="X22" s="20"/>
      <c r="Y22" s="34"/>
      <c r="Z22" s="19" t="e">
        <f>#REF!-#REF!</f>
        <v>#REF!</v>
      </c>
      <c r="AA22" s="6" t="e">
        <f t="shared" ref="AA22:AA23" si="15">Z22*1000</f>
        <v>#REF!</v>
      </c>
    </row>
    <row r="23" spans="1:27" s="6" customFormat="1" ht="53.25" customHeight="1">
      <c r="A23" s="83">
        <v>7</v>
      </c>
      <c r="B23" s="83"/>
      <c r="C23" s="85">
        <f>D22</f>
        <v>393.85</v>
      </c>
      <c r="D23" s="85">
        <v>394.65</v>
      </c>
      <c r="E23" s="41">
        <v>800</v>
      </c>
      <c r="F23" s="85">
        <f>F21</f>
        <v>45.14</v>
      </c>
      <c r="G23" s="84">
        <v>11</v>
      </c>
      <c r="H23" s="84">
        <v>3.25</v>
      </c>
      <c r="I23" s="43">
        <v>1.1200000000000001</v>
      </c>
      <c r="J23" s="84" t="s">
        <v>21</v>
      </c>
      <c r="K23" s="80">
        <v>51.59</v>
      </c>
      <c r="L23" s="80">
        <v>22.718</v>
      </c>
      <c r="M23" s="80">
        <v>2.2709999999999999</v>
      </c>
      <c r="N23" s="80">
        <v>1.728</v>
      </c>
      <c r="O23" s="80">
        <v>0.87629999999999997</v>
      </c>
      <c r="P23" s="80">
        <v>45.207999999999998</v>
      </c>
      <c r="Q23" s="80">
        <v>6.7000000000000004E-2</v>
      </c>
      <c r="R23" s="84">
        <v>0</v>
      </c>
      <c r="S23" s="85">
        <f t="shared" si="13"/>
        <v>6.7000000000000004E-2</v>
      </c>
      <c r="T23" s="85">
        <f t="shared" si="12"/>
        <v>441.19400000000002</v>
      </c>
      <c r="U23" s="80">
        <v>441.12700000000001</v>
      </c>
      <c r="V23" s="80">
        <f t="shared" si="14"/>
        <v>444.44400000000002</v>
      </c>
      <c r="W23" s="80">
        <v>444.37700000000001</v>
      </c>
      <c r="X23" s="20" t="s">
        <v>74</v>
      </c>
      <c r="Y23" s="34" t="s">
        <v>61</v>
      </c>
      <c r="Z23" s="19" t="e">
        <f>#REF!-#REF!</f>
        <v>#REF!</v>
      </c>
      <c r="AA23" s="6" t="e">
        <f t="shared" si="15"/>
        <v>#REF!</v>
      </c>
    </row>
    <row r="24" spans="1:27" s="6" customFormat="1" ht="21.75" customHeight="1">
      <c r="A24" s="7"/>
      <c r="B24" s="133" t="s">
        <v>39</v>
      </c>
      <c r="C24" s="133"/>
      <c r="D24" s="133"/>
      <c r="E24" s="133"/>
      <c r="F24" s="133"/>
      <c r="G24" s="133"/>
      <c r="H24" s="133"/>
      <c r="I24" s="133"/>
      <c r="J24" s="17"/>
      <c r="K24" s="16"/>
      <c r="L24" s="16"/>
      <c r="M24" s="16"/>
      <c r="N24" s="16"/>
      <c r="O24" s="16"/>
      <c r="P24" s="16"/>
      <c r="Q24" s="16"/>
      <c r="R24" s="16"/>
      <c r="S24" s="16"/>
      <c r="T24" s="16"/>
      <c r="U24" s="16"/>
      <c r="V24" s="16"/>
      <c r="W24" s="16"/>
      <c r="X24" s="16"/>
      <c r="Y24" s="11"/>
    </row>
    <row r="25" spans="1:27" s="6" customFormat="1" ht="21" customHeight="1">
      <c r="A25" s="7"/>
      <c r="B25" s="131" t="s">
        <v>75</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row>
    <row r="26" spans="1:27" s="6" customFormat="1" ht="32.25" customHeight="1">
      <c r="A26" s="7"/>
      <c r="B26" s="131" t="s">
        <v>76</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row>
    <row r="27" spans="1:27" s="6" customFormat="1" ht="21" customHeight="1">
      <c r="A27" s="7"/>
      <c r="B27" s="131" t="s">
        <v>77</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row>
    <row r="28" spans="1:27" s="6" customFormat="1" ht="31.5" customHeight="1">
      <c r="A28" s="7"/>
      <c r="B28" s="7"/>
      <c r="C28" s="109"/>
      <c r="D28" s="109"/>
      <c r="E28" s="109"/>
      <c r="F28" s="109"/>
      <c r="G28" s="15"/>
      <c r="H28" s="9"/>
      <c r="I28" s="25"/>
      <c r="J28" s="10"/>
      <c r="K28" s="28"/>
      <c r="L28" s="15"/>
      <c r="M28" s="111"/>
      <c r="N28" s="111"/>
      <c r="O28" s="15"/>
      <c r="P28" s="15"/>
      <c r="Q28" s="59"/>
      <c r="R28" s="59"/>
      <c r="S28" s="59"/>
      <c r="T28" s="59"/>
      <c r="U28" s="28"/>
      <c r="V28" s="28"/>
      <c r="W28" s="28"/>
      <c r="X28" s="28"/>
      <c r="Y28" s="11"/>
    </row>
    <row r="29" spans="1:27" s="6" customFormat="1" ht="32.1" customHeight="1">
      <c r="A29" s="7"/>
      <c r="B29" s="7"/>
      <c r="C29" s="28"/>
      <c r="D29" s="28"/>
      <c r="E29" s="8"/>
      <c r="F29" s="28"/>
      <c r="G29" s="9"/>
      <c r="H29" s="9"/>
      <c r="I29" s="25"/>
      <c r="J29" s="10"/>
      <c r="K29" s="130" t="s">
        <v>78</v>
      </c>
      <c r="L29" s="130"/>
      <c r="M29" s="130"/>
      <c r="N29" s="130"/>
      <c r="O29" s="130"/>
      <c r="P29" s="15"/>
      <c r="Q29" s="111" t="s">
        <v>103</v>
      </c>
      <c r="R29" s="111"/>
      <c r="S29" s="111"/>
      <c r="T29" s="111"/>
      <c r="U29" s="28"/>
      <c r="V29" s="28"/>
      <c r="W29" s="28"/>
      <c r="X29" s="28"/>
      <c r="Y29" s="11"/>
    </row>
    <row r="30" spans="1:27" s="6" customFormat="1" ht="32.1" customHeight="1">
      <c r="A30" s="7"/>
      <c r="B30" s="7"/>
      <c r="C30" s="28"/>
      <c r="D30" s="28"/>
      <c r="E30" s="8"/>
      <c r="F30" s="28"/>
      <c r="G30" s="9"/>
      <c r="H30" s="9"/>
      <c r="I30" s="25"/>
      <c r="J30" s="10"/>
      <c r="K30" s="130"/>
      <c r="L30" s="130"/>
      <c r="M30" s="130"/>
      <c r="N30" s="130"/>
      <c r="O30" s="130"/>
      <c r="P30" s="15"/>
      <c r="Q30" s="111"/>
      <c r="R30" s="111"/>
      <c r="S30" s="111"/>
      <c r="T30" s="111"/>
      <c r="U30" s="28"/>
      <c r="V30" s="28"/>
      <c r="W30" s="28"/>
      <c r="X30" s="28"/>
      <c r="Y30" s="11"/>
    </row>
    <row r="31" spans="1:27" s="6" customFormat="1" ht="50.25" customHeight="1">
      <c r="A31" s="7"/>
      <c r="B31" s="7"/>
      <c r="C31" s="28"/>
      <c r="D31" s="28"/>
      <c r="E31" s="8"/>
      <c r="F31" s="28"/>
      <c r="G31" s="9"/>
      <c r="H31" s="9"/>
      <c r="I31" s="28"/>
      <c r="J31" s="10" t="s">
        <v>22</v>
      </c>
      <c r="K31" s="130"/>
      <c r="L31" s="130"/>
      <c r="M31" s="130"/>
      <c r="N31" s="130"/>
      <c r="O31" s="130"/>
      <c r="P31" s="15"/>
      <c r="Q31" s="111"/>
      <c r="R31" s="111"/>
      <c r="S31" s="111"/>
      <c r="T31" s="111"/>
      <c r="U31" s="28"/>
      <c r="V31" s="28"/>
      <c r="W31" s="28"/>
      <c r="X31" s="28"/>
      <c r="Y31" s="11"/>
    </row>
    <row r="32" spans="1:27" s="6" customFormat="1" ht="32.1" customHeight="1">
      <c r="A32" s="7"/>
      <c r="B32" s="7"/>
      <c r="C32" s="28"/>
      <c r="D32" s="28"/>
      <c r="E32" s="8"/>
      <c r="F32" s="28"/>
      <c r="G32" s="9"/>
      <c r="H32" s="9"/>
      <c r="I32" s="28"/>
      <c r="J32" s="10" t="s">
        <v>15</v>
      </c>
      <c r="K32" s="28"/>
      <c r="L32" s="28"/>
      <c r="M32" s="28"/>
      <c r="N32" s="28"/>
      <c r="O32" s="28"/>
      <c r="P32" s="28"/>
      <c r="Q32" s="28"/>
      <c r="R32" s="28"/>
      <c r="S32" s="28"/>
      <c r="T32" s="28"/>
      <c r="U32" s="28"/>
      <c r="V32" s="28"/>
      <c r="W32" s="28"/>
      <c r="X32" s="28"/>
      <c r="Y32" s="11"/>
    </row>
    <row r="33" spans="1:25" s="6" customFormat="1" ht="32.1" customHeight="1">
      <c r="A33" s="7"/>
      <c r="B33" s="7"/>
      <c r="C33" s="28"/>
      <c r="D33" s="28"/>
      <c r="E33" s="8"/>
      <c r="F33" s="28"/>
      <c r="G33" s="9"/>
      <c r="H33" s="9"/>
      <c r="I33" s="28"/>
      <c r="J33" s="10"/>
      <c r="K33" s="28"/>
      <c r="L33" s="28"/>
      <c r="M33" s="28"/>
      <c r="N33" s="28"/>
      <c r="O33" s="28"/>
      <c r="P33" s="28"/>
      <c r="Q33" s="28"/>
      <c r="R33" s="28"/>
      <c r="S33" s="28"/>
      <c r="T33" s="28"/>
      <c r="U33" s="28"/>
      <c r="V33" s="28"/>
      <c r="W33" s="28"/>
      <c r="X33" s="28"/>
      <c r="Y33" s="11"/>
    </row>
    <row r="34" spans="1:25" s="6" customFormat="1" ht="32.1" customHeight="1">
      <c r="A34" s="7"/>
      <c r="B34" s="7"/>
      <c r="C34" s="28"/>
      <c r="D34" s="28"/>
      <c r="E34" s="8"/>
      <c r="F34" s="28"/>
      <c r="G34" s="9"/>
      <c r="H34" s="9"/>
      <c r="I34" s="28"/>
      <c r="J34" s="10"/>
      <c r="K34" s="28"/>
      <c r="L34" s="28"/>
      <c r="M34" s="28"/>
      <c r="N34" s="28"/>
      <c r="O34" s="28"/>
      <c r="P34" s="28"/>
      <c r="Q34" s="28"/>
      <c r="R34" s="28"/>
      <c r="S34" s="28"/>
      <c r="T34" s="28"/>
      <c r="U34" s="28"/>
      <c r="V34" s="28"/>
      <c r="W34" s="28"/>
      <c r="X34" s="28"/>
      <c r="Y34" s="11"/>
    </row>
    <row r="35" spans="1:25" s="6" customFormat="1" ht="32.1" customHeight="1">
      <c r="A35" s="7"/>
      <c r="B35" s="7"/>
      <c r="C35" s="28"/>
      <c r="D35" s="28"/>
      <c r="E35" s="8"/>
      <c r="F35" s="28"/>
      <c r="G35" s="9"/>
      <c r="H35" s="9"/>
      <c r="I35" s="28"/>
      <c r="J35" s="10"/>
      <c r="K35" s="28"/>
      <c r="L35" s="28"/>
      <c r="M35" s="28"/>
      <c r="N35" s="28"/>
      <c r="O35" s="28"/>
      <c r="P35" s="28"/>
      <c r="Q35" s="28"/>
      <c r="R35" s="28"/>
      <c r="S35" s="28"/>
      <c r="T35" s="28"/>
      <c r="U35" s="28"/>
      <c r="V35" s="28"/>
      <c r="W35" s="28"/>
      <c r="X35" s="28"/>
      <c r="Y35" s="11"/>
    </row>
    <row r="36" spans="1:25" s="6" customFormat="1" ht="32.1" customHeight="1">
      <c r="A36" s="7"/>
      <c r="B36" s="7"/>
      <c r="C36" s="28"/>
      <c r="D36" s="28"/>
      <c r="E36" s="8"/>
      <c r="F36" s="28"/>
      <c r="G36" s="9"/>
      <c r="H36" s="9"/>
      <c r="I36" s="28"/>
      <c r="J36" s="10"/>
      <c r="K36" s="28"/>
      <c r="L36" s="28"/>
      <c r="M36" s="28"/>
      <c r="N36" s="28"/>
      <c r="O36" s="28"/>
      <c r="P36" s="28"/>
      <c r="Q36" s="28"/>
      <c r="R36" s="28"/>
      <c r="S36" s="28"/>
      <c r="T36" s="28"/>
      <c r="U36" s="28"/>
      <c r="V36" s="28"/>
      <c r="W36" s="28"/>
      <c r="X36" s="28"/>
      <c r="Y36" s="11"/>
    </row>
    <row r="37" spans="1:25" s="6" customFormat="1" ht="32.1" customHeight="1">
      <c r="A37" s="7"/>
      <c r="B37" s="7"/>
      <c r="C37" s="28"/>
      <c r="D37" s="28"/>
      <c r="E37" s="8"/>
      <c r="F37" s="28"/>
      <c r="G37" s="9"/>
      <c r="H37" s="9"/>
      <c r="I37" s="28"/>
      <c r="J37" s="10"/>
      <c r="K37" s="28"/>
      <c r="L37" s="28"/>
      <c r="M37" s="28"/>
      <c r="N37" s="28"/>
      <c r="O37" s="28"/>
      <c r="P37" s="28"/>
      <c r="Q37" s="28"/>
      <c r="R37" s="28"/>
      <c r="S37" s="28"/>
      <c r="T37" s="28"/>
      <c r="U37" s="28"/>
      <c r="V37" s="28"/>
      <c r="W37" s="28"/>
      <c r="X37" s="28"/>
      <c r="Y37" s="11"/>
    </row>
    <row r="38" spans="1:25" s="6" customFormat="1" ht="32.1" customHeight="1">
      <c r="A38" s="7"/>
      <c r="B38" s="7"/>
      <c r="C38" s="28"/>
      <c r="D38" s="28"/>
      <c r="E38" s="8"/>
      <c r="F38" s="28"/>
      <c r="G38" s="9"/>
      <c r="H38" s="9"/>
      <c r="I38" s="28"/>
      <c r="J38" s="10"/>
      <c r="K38" s="28"/>
      <c r="L38" s="28"/>
      <c r="M38" s="28"/>
      <c r="N38" s="28"/>
      <c r="O38" s="28"/>
      <c r="P38" s="28"/>
      <c r="Q38" s="28"/>
      <c r="R38" s="28"/>
      <c r="S38" s="28"/>
      <c r="T38" s="28"/>
      <c r="U38" s="28"/>
      <c r="V38" s="28"/>
      <c r="W38" s="28"/>
      <c r="X38" s="28"/>
      <c r="Y38" s="11"/>
    </row>
    <row r="39" spans="1:25" s="6" customFormat="1" ht="32.1" customHeight="1">
      <c r="A39" s="7"/>
      <c r="B39" s="7"/>
      <c r="C39" s="28"/>
      <c r="D39" s="28"/>
      <c r="E39" s="8"/>
      <c r="F39" s="28"/>
      <c r="G39" s="9"/>
      <c r="H39" s="9"/>
      <c r="I39" s="28"/>
      <c r="J39" s="10"/>
      <c r="K39" s="28"/>
      <c r="L39" s="28"/>
      <c r="M39" s="28"/>
      <c r="N39" s="28"/>
      <c r="O39" s="28"/>
      <c r="P39" s="28"/>
      <c r="Q39" s="28"/>
      <c r="R39" s="28"/>
      <c r="S39" s="28"/>
      <c r="T39" s="28"/>
      <c r="U39" s="28"/>
      <c r="V39" s="28"/>
      <c r="W39" s="28"/>
      <c r="X39" s="28"/>
      <c r="Y39" s="11"/>
    </row>
    <row r="40" spans="1:25" s="6" customFormat="1" ht="32.1" customHeight="1">
      <c r="A40" s="7"/>
      <c r="B40" s="7"/>
      <c r="C40" s="28"/>
      <c r="D40" s="28"/>
      <c r="E40" s="8"/>
      <c r="F40" s="28"/>
      <c r="G40" s="9"/>
      <c r="H40" s="9"/>
      <c r="I40" s="28"/>
      <c r="J40" s="10"/>
      <c r="K40" s="28"/>
      <c r="L40" s="28"/>
      <c r="M40" s="28"/>
      <c r="N40" s="28"/>
      <c r="O40" s="28"/>
      <c r="P40" s="28"/>
      <c r="Q40" s="28"/>
      <c r="R40" s="28"/>
      <c r="S40" s="28"/>
      <c r="T40" s="28"/>
      <c r="U40" s="28"/>
      <c r="V40" s="28"/>
      <c r="W40" s="28"/>
      <c r="X40" s="28"/>
      <c r="Y40" s="11"/>
    </row>
    <row r="41" spans="1:25" s="6" customFormat="1" ht="32.1" customHeight="1">
      <c r="A41" s="7"/>
      <c r="B41" s="7"/>
      <c r="C41" s="28"/>
      <c r="D41" s="28"/>
      <c r="E41" s="8"/>
      <c r="F41" s="28"/>
      <c r="G41" s="9"/>
      <c r="H41" s="9"/>
      <c r="I41" s="28"/>
      <c r="J41" s="10"/>
      <c r="K41" s="28"/>
      <c r="L41" s="28"/>
      <c r="M41" s="28"/>
      <c r="N41" s="28"/>
      <c r="O41" s="28"/>
      <c r="P41" s="28"/>
      <c r="Q41" s="28"/>
      <c r="R41" s="28"/>
      <c r="S41" s="28"/>
      <c r="T41" s="28"/>
      <c r="U41" s="28"/>
      <c r="V41" s="28"/>
      <c r="W41" s="28"/>
      <c r="X41" s="28"/>
      <c r="Y41" s="11"/>
    </row>
    <row r="42" spans="1:25" s="6" customFormat="1" ht="32.1" customHeight="1">
      <c r="A42" s="7"/>
      <c r="B42" s="7"/>
      <c r="C42" s="28"/>
      <c r="D42" s="28"/>
      <c r="E42" s="8"/>
      <c r="F42" s="28"/>
      <c r="G42" s="9"/>
      <c r="H42" s="9"/>
      <c r="I42" s="28"/>
      <c r="J42" s="10"/>
      <c r="K42" s="28"/>
      <c r="L42" s="28"/>
      <c r="M42" s="28"/>
      <c r="N42" s="28"/>
      <c r="O42" s="28"/>
      <c r="P42" s="28"/>
      <c r="Q42" s="28"/>
      <c r="R42" s="28"/>
      <c r="S42" s="28"/>
      <c r="T42" s="28"/>
      <c r="U42" s="28"/>
      <c r="V42" s="28"/>
      <c r="W42" s="28"/>
      <c r="X42" s="28"/>
      <c r="Y42" s="11"/>
    </row>
    <row r="43" spans="1:25" s="6" customFormat="1" ht="32.1" customHeight="1">
      <c r="A43" s="7"/>
      <c r="B43" s="7"/>
      <c r="C43" s="28"/>
      <c r="D43" s="28"/>
      <c r="E43" s="8"/>
      <c r="F43" s="28"/>
      <c r="G43" s="9"/>
      <c r="H43" s="9"/>
      <c r="I43" s="28"/>
      <c r="J43" s="10"/>
      <c r="K43" s="28"/>
      <c r="L43" s="28"/>
      <c r="M43" s="28"/>
      <c r="N43" s="28"/>
      <c r="O43" s="28"/>
      <c r="P43" s="28"/>
      <c r="Q43" s="28"/>
      <c r="R43" s="28"/>
      <c r="S43" s="28"/>
      <c r="T43" s="28"/>
      <c r="U43" s="28"/>
      <c r="V43" s="28"/>
      <c r="W43" s="28"/>
      <c r="X43" s="28"/>
      <c r="Y43" s="11"/>
    </row>
  </sheetData>
  <mergeCells count="35">
    <mergeCell ref="A6:A7"/>
    <mergeCell ref="B6:B7"/>
    <mergeCell ref="C6:E6"/>
    <mergeCell ref="F6:P6"/>
    <mergeCell ref="Q6:S6"/>
    <mergeCell ref="A1:Y1"/>
    <mergeCell ref="A2:Y2"/>
    <mergeCell ref="A3:Y3"/>
    <mergeCell ref="A4:Y4"/>
    <mergeCell ref="A5:G5"/>
    <mergeCell ref="T6:U6"/>
    <mergeCell ref="V6:W6"/>
    <mergeCell ref="X6:Y7"/>
    <mergeCell ref="F10:G10"/>
    <mergeCell ref="F12:G12"/>
    <mergeCell ref="X11:X13"/>
    <mergeCell ref="J12:P12"/>
    <mergeCell ref="J13:P13"/>
    <mergeCell ref="Q29:T31"/>
    <mergeCell ref="K29:O31"/>
    <mergeCell ref="F14:G14"/>
    <mergeCell ref="F16:G16"/>
    <mergeCell ref="J16:P16"/>
    <mergeCell ref="J14:Q14"/>
    <mergeCell ref="X17:X19"/>
    <mergeCell ref="C28:F28"/>
    <mergeCell ref="M28:N28"/>
    <mergeCell ref="F20:G20"/>
    <mergeCell ref="J20:P20"/>
    <mergeCell ref="B24:I24"/>
    <mergeCell ref="B25:Y25"/>
    <mergeCell ref="B26:Y26"/>
    <mergeCell ref="B27:Y27"/>
    <mergeCell ref="F22:G22"/>
    <mergeCell ref="J22:P22"/>
  </mergeCells>
  <printOptions horizontalCentered="1"/>
  <pageMargins left="0.39370078740157483" right="0.31496062992125984" top="0.51181102362204722" bottom="0.23622047244094491" header="0" footer="0"/>
  <pageSetup paperSize="9" scale="57" orientation="landscape" errors="blank" verticalDpi="360" r:id="rId1"/>
  <headerFooter alignWithMargins="0"/>
</worksheet>
</file>

<file path=xl/worksheets/sheet5.xml><?xml version="1.0" encoding="utf-8"?>
<worksheet xmlns="http://schemas.openxmlformats.org/spreadsheetml/2006/main" xmlns:r="http://schemas.openxmlformats.org/officeDocument/2006/relationships">
  <sheetPr>
    <tabColor rgb="FF92D050"/>
  </sheetPr>
  <dimension ref="A1:AA28"/>
  <sheetViews>
    <sheetView view="pageBreakPreview" zoomScale="70" zoomScaleSheetLayoutView="70" workbookViewId="0">
      <selection activeCell="R22" sqref="R22"/>
    </sheetView>
  </sheetViews>
  <sheetFormatPr defaultColWidth="9.140625" defaultRowHeight="12.75"/>
  <cols>
    <col min="1" max="1" width="4.42578125" style="1" customWidth="1"/>
    <col min="2" max="2" width="9" style="1" customWidth="1"/>
    <col min="3" max="3" width="9.140625" style="13" customWidth="1"/>
    <col min="4" max="4" width="10.5703125" style="13" customWidth="1"/>
    <col min="5" max="5" width="10.85546875" style="13" customWidth="1"/>
    <col min="6" max="6" width="11.28515625" style="1" customWidth="1"/>
    <col min="7" max="7" width="8" style="1" customWidth="1"/>
    <col min="8" max="8" width="7.42578125" style="1" customWidth="1"/>
    <col min="9" max="9" width="9.57031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25" style="1" customWidth="1"/>
    <col min="26" max="16384" width="9.140625" style="1"/>
  </cols>
  <sheetData>
    <row r="1" spans="1:27" s="2" customFormat="1" ht="25.5" customHeight="1">
      <c r="A1" s="105" t="s">
        <v>104</v>
      </c>
      <c r="B1" s="105"/>
      <c r="C1" s="105"/>
      <c r="D1" s="105"/>
      <c r="E1" s="105"/>
      <c r="F1" s="105"/>
      <c r="G1" s="105"/>
      <c r="H1" s="105"/>
      <c r="I1" s="105"/>
      <c r="J1" s="105"/>
      <c r="K1" s="105"/>
      <c r="L1" s="105"/>
      <c r="M1" s="105"/>
      <c r="N1" s="105"/>
      <c r="O1" s="105"/>
      <c r="P1" s="105"/>
      <c r="Q1" s="105"/>
      <c r="R1" s="105"/>
      <c r="S1" s="105"/>
      <c r="T1" s="105"/>
      <c r="U1" s="105"/>
      <c r="V1" s="105"/>
      <c r="W1" s="105"/>
      <c r="X1" s="105"/>
      <c r="Y1" s="105"/>
    </row>
    <row r="2" spans="1:27" s="2" customFormat="1" ht="17.25" customHeight="1">
      <c r="A2" s="106" t="s">
        <v>20</v>
      </c>
      <c r="B2" s="106"/>
      <c r="C2" s="106"/>
      <c r="D2" s="106"/>
      <c r="E2" s="106"/>
      <c r="F2" s="106"/>
      <c r="G2" s="106"/>
      <c r="H2" s="106"/>
      <c r="I2" s="106"/>
      <c r="J2" s="106"/>
      <c r="K2" s="106"/>
      <c r="L2" s="106"/>
      <c r="M2" s="106"/>
      <c r="N2" s="106"/>
      <c r="O2" s="106"/>
      <c r="P2" s="106"/>
      <c r="Q2" s="106"/>
      <c r="R2" s="106"/>
      <c r="S2" s="106"/>
      <c r="T2" s="106"/>
      <c r="U2" s="106"/>
      <c r="V2" s="106"/>
      <c r="W2" s="106"/>
      <c r="X2" s="106"/>
      <c r="Y2" s="106"/>
    </row>
    <row r="3" spans="1:27" s="14" customFormat="1" ht="15.75" customHeight="1">
      <c r="A3" s="106" t="s">
        <v>43</v>
      </c>
      <c r="B3" s="106"/>
      <c r="C3" s="106"/>
      <c r="D3" s="106"/>
      <c r="E3" s="106"/>
      <c r="F3" s="106"/>
      <c r="G3" s="106"/>
      <c r="H3" s="106"/>
      <c r="I3" s="106"/>
      <c r="J3" s="106"/>
      <c r="K3" s="106"/>
      <c r="L3" s="106"/>
      <c r="M3" s="106"/>
      <c r="N3" s="106"/>
      <c r="O3" s="106"/>
      <c r="P3" s="106"/>
      <c r="Q3" s="106"/>
      <c r="R3" s="106"/>
      <c r="S3" s="106"/>
      <c r="T3" s="106"/>
      <c r="U3" s="106"/>
      <c r="V3" s="106"/>
      <c r="W3" s="106"/>
      <c r="X3" s="106"/>
      <c r="Y3" s="106"/>
      <c r="Z3" s="37"/>
    </row>
    <row r="4" spans="1:27" s="3" customFormat="1" ht="21.95" customHeight="1">
      <c r="A4" s="107" t="s">
        <v>79</v>
      </c>
      <c r="B4" s="107"/>
      <c r="C4" s="107"/>
      <c r="D4" s="107"/>
      <c r="E4" s="107"/>
      <c r="F4" s="107"/>
      <c r="G4" s="107"/>
      <c r="H4" s="107"/>
      <c r="I4" s="107"/>
      <c r="J4" s="107"/>
      <c r="K4" s="107"/>
      <c r="L4" s="107"/>
      <c r="M4" s="107"/>
      <c r="N4" s="107"/>
      <c r="O4" s="107"/>
      <c r="P4" s="107"/>
      <c r="Q4" s="107"/>
      <c r="R4" s="107"/>
      <c r="S4" s="107"/>
      <c r="T4" s="107"/>
      <c r="U4" s="107"/>
      <c r="V4" s="107"/>
      <c r="W4" s="107"/>
      <c r="X4" s="107"/>
      <c r="Y4" s="107"/>
    </row>
    <row r="5" spans="1:27" s="3" customFormat="1" ht="17.25" customHeight="1">
      <c r="A5" s="108"/>
      <c r="B5" s="108"/>
      <c r="C5" s="108"/>
      <c r="D5" s="108"/>
      <c r="E5" s="108"/>
      <c r="F5" s="108"/>
      <c r="G5" s="108"/>
      <c r="H5" s="74"/>
      <c r="I5" s="74"/>
      <c r="J5" s="74"/>
      <c r="K5" s="74"/>
      <c r="L5" s="74"/>
      <c r="M5" s="74"/>
      <c r="N5" s="74"/>
      <c r="O5" s="74"/>
      <c r="P5" s="74"/>
      <c r="Q5" s="74"/>
      <c r="R5" s="74"/>
      <c r="S5" s="74"/>
      <c r="T5" s="74"/>
      <c r="U5" s="74"/>
      <c r="V5" s="74"/>
      <c r="W5" s="74"/>
      <c r="X5" s="74"/>
      <c r="Y5" s="74"/>
    </row>
    <row r="6" spans="1:27" s="4" customFormat="1" ht="21.75" customHeight="1">
      <c r="A6" s="124" t="s">
        <v>0</v>
      </c>
      <c r="B6" s="124" t="s">
        <v>38</v>
      </c>
      <c r="C6" s="120" t="s">
        <v>1</v>
      </c>
      <c r="D6" s="120"/>
      <c r="E6" s="120"/>
      <c r="F6" s="120" t="s">
        <v>2</v>
      </c>
      <c r="G6" s="120"/>
      <c r="H6" s="120"/>
      <c r="I6" s="120"/>
      <c r="J6" s="120"/>
      <c r="K6" s="120"/>
      <c r="L6" s="120"/>
      <c r="M6" s="120"/>
      <c r="N6" s="120"/>
      <c r="O6" s="120"/>
      <c r="P6" s="120"/>
      <c r="Q6" s="124" t="s">
        <v>35</v>
      </c>
      <c r="R6" s="124"/>
      <c r="S6" s="124"/>
      <c r="T6" s="122" t="s">
        <v>34</v>
      </c>
      <c r="U6" s="122"/>
      <c r="V6" s="122" t="s">
        <v>3</v>
      </c>
      <c r="W6" s="122"/>
      <c r="X6" s="122" t="s">
        <v>4</v>
      </c>
      <c r="Y6" s="122"/>
    </row>
    <row r="7" spans="1:27" s="4" customFormat="1" ht="50.25" customHeight="1">
      <c r="A7" s="124"/>
      <c r="B7" s="124"/>
      <c r="C7" s="75" t="s">
        <v>27</v>
      </c>
      <c r="D7" s="75" t="s">
        <v>5</v>
      </c>
      <c r="E7" s="75" t="s">
        <v>6</v>
      </c>
      <c r="F7" s="75" t="s">
        <v>7</v>
      </c>
      <c r="G7" s="75" t="s">
        <v>26</v>
      </c>
      <c r="H7" s="5" t="s">
        <v>8</v>
      </c>
      <c r="I7" s="29" t="s">
        <v>9</v>
      </c>
      <c r="J7" s="75" t="s">
        <v>10</v>
      </c>
      <c r="K7" s="29" t="s">
        <v>11</v>
      </c>
      <c r="L7" s="29" t="s">
        <v>12</v>
      </c>
      <c r="M7" s="29" t="s">
        <v>17</v>
      </c>
      <c r="N7" s="29" t="s">
        <v>13</v>
      </c>
      <c r="O7" s="29" t="s">
        <v>25</v>
      </c>
      <c r="P7" s="75" t="s">
        <v>14</v>
      </c>
      <c r="Q7" s="75" t="s">
        <v>33</v>
      </c>
      <c r="R7" s="75" t="s">
        <v>28</v>
      </c>
      <c r="S7" s="75" t="s">
        <v>24</v>
      </c>
      <c r="T7" s="29" t="s">
        <v>29</v>
      </c>
      <c r="U7" s="29" t="s">
        <v>30</v>
      </c>
      <c r="V7" s="29" t="s">
        <v>31</v>
      </c>
      <c r="W7" s="29" t="s">
        <v>32</v>
      </c>
      <c r="X7" s="122"/>
      <c r="Y7" s="122"/>
    </row>
    <row r="8" spans="1:27" s="4" customFormat="1" ht="25.5" customHeight="1">
      <c r="A8" s="75">
        <v>1</v>
      </c>
      <c r="B8" s="75"/>
      <c r="C8" s="75">
        <v>2</v>
      </c>
      <c r="D8" s="75">
        <v>3</v>
      </c>
      <c r="E8" s="75">
        <v>4</v>
      </c>
      <c r="F8" s="75">
        <v>5</v>
      </c>
      <c r="G8" s="75">
        <v>6</v>
      </c>
      <c r="H8" s="75">
        <v>7</v>
      </c>
      <c r="I8" s="75">
        <v>8</v>
      </c>
      <c r="J8" s="75">
        <v>9</v>
      </c>
      <c r="K8" s="75">
        <v>10</v>
      </c>
      <c r="L8" s="75">
        <v>11</v>
      </c>
      <c r="M8" s="75">
        <v>12</v>
      </c>
      <c r="N8" s="75">
        <v>13</v>
      </c>
      <c r="O8" s="75">
        <v>14</v>
      </c>
      <c r="P8" s="75">
        <v>15</v>
      </c>
      <c r="Q8" s="75">
        <v>16</v>
      </c>
      <c r="R8" s="75">
        <v>17</v>
      </c>
      <c r="S8" s="75">
        <v>18</v>
      </c>
      <c r="T8" s="75">
        <v>19</v>
      </c>
      <c r="U8" s="75">
        <v>20</v>
      </c>
      <c r="V8" s="75">
        <v>21</v>
      </c>
      <c r="W8" s="75">
        <v>22</v>
      </c>
      <c r="X8" s="75">
        <v>23</v>
      </c>
      <c r="Y8" s="75">
        <v>24</v>
      </c>
      <c r="Z8" s="19" t="e">
        <f>#REF!-#REF!</f>
        <v>#REF!</v>
      </c>
      <c r="AA8" s="6" t="e">
        <f>Z8*1000</f>
        <v>#REF!</v>
      </c>
    </row>
    <row r="9" spans="1:27" s="6" customFormat="1" ht="36" customHeight="1">
      <c r="A9" s="12">
        <v>1</v>
      </c>
      <c r="B9" s="12">
        <v>1</v>
      </c>
      <c r="C9" s="22">
        <v>394.7</v>
      </c>
      <c r="D9" s="22">
        <v>395.7</v>
      </c>
      <c r="E9" s="21">
        <v>1000</v>
      </c>
      <c r="F9" s="22">
        <v>45.14</v>
      </c>
      <c r="G9" s="20">
        <v>10.1</v>
      </c>
      <c r="H9" s="20">
        <v>3.25</v>
      </c>
      <c r="I9" s="27">
        <v>1.82</v>
      </c>
      <c r="J9" s="20" t="s">
        <v>16</v>
      </c>
      <c r="K9" s="24">
        <v>43.39</v>
      </c>
      <c r="L9" s="24">
        <v>19.292000000000002</v>
      </c>
      <c r="M9" s="24">
        <v>2.2490000000000001</v>
      </c>
      <c r="N9" s="24">
        <v>1.7170000000000001</v>
      </c>
      <c r="O9" s="24">
        <v>1.0529999999999999</v>
      </c>
      <c r="P9" s="24">
        <v>45.692</v>
      </c>
      <c r="Q9" s="24">
        <v>0.122</v>
      </c>
      <c r="R9" s="20">
        <v>0</v>
      </c>
      <c r="S9" s="22">
        <f t="shared" ref="S9" si="0">Q9+R9</f>
        <v>0.122</v>
      </c>
      <c r="T9" s="22">
        <v>441.12200000000001</v>
      </c>
      <c r="U9" s="24">
        <v>441</v>
      </c>
      <c r="V9" s="24">
        <v>444.37200000000001</v>
      </c>
      <c r="W9" s="24">
        <v>444.25</v>
      </c>
      <c r="X9" s="23" t="s">
        <v>36</v>
      </c>
      <c r="Y9" s="26" t="s">
        <v>80</v>
      </c>
      <c r="Z9" s="19" t="e">
        <f>#REF!-#REF!</f>
        <v>#REF!</v>
      </c>
      <c r="AA9" s="6" t="e">
        <f t="shared" ref="AA9" si="1">Z9*1000</f>
        <v>#REF!</v>
      </c>
    </row>
    <row r="10" spans="1:27" s="6" customFormat="1" ht="21.75" customHeight="1">
      <c r="A10" s="7"/>
      <c r="B10" s="133" t="s">
        <v>81</v>
      </c>
      <c r="C10" s="133"/>
      <c r="D10" s="133"/>
      <c r="E10" s="133"/>
      <c r="F10" s="133"/>
      <c r="G10" s="133"/>
      <c r="H10" s="133"/>
      <c r="I10" s="133"/>
      <c r="J10" s="17"/>
      <c r="K10" s="16"/>
      <c r="L10" s="16"/>
      <c r="M10" s="16"/>
      <c r="N10" s="16"/>
      <c r="O10" s="16"/>
      <c r="P10" s="16"/>
      <c r="Q10" s="16"/>
      <c r="R10" s="16"/>
      <c r="S10" s="16"/>
      <c r="T10" s="16"/>
      <c r="U10" s="16"/>
      <c r="V10" s="16"/>
      <c r="W10" s="16"/>
      <c r="X10" s="16"/>
      <c r="Y10" s="11"/>
    </row>
    <row r="11" spans="1:27" s="6" customFormat="1" ht="36" customHeight="1">
      <c r="A11" s="7"/>
      <c r="B11" s="144" t="s">
        <v>82</v>
      </c>
      <c r="C11" s="144"/>
      <c r="D11" s="144"/>
      <c r="E11" s="144"/>
      <c r="F11" s="144"/>
      <c r="G11" s="144"/>
      <c r="H11" s="144"/>
      <c r="I11" s="144"/>
      <c r="J11" s="144"/>
      <c r="K11" s="144"/>
      <c r="L11" s="144"/>
      <c r="M11" s="144"/>
      <c r="N11" s="144"/>
      <c r="O11" s="144"/>
      <c r="P11" s="144"/>
      <c r="Q11" s="144"/>
      <c r="R11" s="144"/>
      <c r="S11" s="144"/>
      <c r="T11" s="144"/>
      <c r="U11" s="144"/>
      <c r="V11" s="144"/>
      <c r="W11" s="144"/>
      <c r="X11" s="144"/>
      <c r="Y11" s="144"/>
    </row>
    <row r="12" spans="1:27" s="6" customFormat="1" ht="41.25" customHeight="1">
      <c r="A12" s="7"/>
      <c r="B12" s="144" t="s">
        <v>83</v>
      </c>
      <c r="C12" s="144"/>
      <c r="D12" s="144"/>
      <c r="E12" s="144"/>
      <c r="F12" s="144"/>
      <c r="G12" s="144"/>
      <c r="H12" s="144"/>
      <c r="I12" s="144"/>
      <c r="J12" s="144"/>
      <c r="K12" s="144"/>
      <c r="L12" s="144"/>
      <c r="M12" s="144"/>
      <c r="N12" s="144"/>
      <c r="O12" s="144"/>
      <c r="P12" s="144"/>
      <c r="Q12" s="144"/>
      <c r="R12" s="144"/>
      <c r="S12" s="144"/>
      <c r="T12" s="144"/>
      <c r="U12" s="144"/>
      <c r="V12" s="144"/>
      <c r="W12" s="144"/>
      <c r="X12" s="144"/>
      <c r="Y12" s="144"/>
    </row>
    <row r="13" spans="1:27" s="6" customFormat="1" ht="16.5" customHeight="1">
      <c r="A13" s="7"/>
      <c r="Q13" s="111" t="s">
        <v>85</v>
      </c>
      <c r="R13" s="111"/>
      <c r="S13" s="111"/>
      <c r="T13" s="111"/>
      <c r="U13" s="28"/>
      <c r="V13" s="28"/>
      <c r="W13" s="28"/>
      <c r="X13" s="28"/>
      <c r="Y13" s="11"/>
    </row>
    <row r="14" spans="1:27" s="6" customFormat="1" ht="32.1" customHeight="1">
      <c r="A14" s="7"/>
      <c r="B14" s="7"/>
      <c r="C14" s="28"/>
      <c r="D14" s="28"/>
      <c r="E14" s="8"/>
      <c r="F14" s="28"/>
      <c r="G14" s="9"/>
      <c r="H14" s="9"/>
      <c r="I14" s="25"/>
      <c r="J14" s="10"/>
      <c r="K14" s="28"/>
      <c r="L14" s="111" t="s">
        <v>84</v>
      </c>
      <c r="M14" s="111"/>
      <c r="N14" s="111"/>
      <c r="O14" s="111"/>
      <c r="P14" s="15"/>
      <c r="Q14" s="111"/>
      <c r="R14" s="111"/>
      <c r="S14" s="111"/>
      <c r="T14" s="111"/>
      <c r="U14" s="28"/>
      <c r="V14" s="28"/>
      <c r="W14" s="28"/>
      <c r="X14" s="28"/>
      <c r="Y14" s="11"/>
    </row>
    <row r="15" spans="1:27" s="6" customFormat="1" ht="32.1" customHeight="1">
      <c r="A15" s="7"/>
      <c r="B15" s="7"/>
      <c r="C15" s="28"/>
      <c r="D15" s="28"/>
      <c r="E15" s="8"/>
      <c r="F15" s="28"/>
      <c r="G15" s="9"/>
      <c r="H15" s="9"/>
      <c r="I15" s="25"/>
      <c r="J15" s="10"/>
      <c r="K15" s="28"/>
      <c r="L15" s="111"/>
      <c r="M15" s="111"/>
      <c r="N15" s="111"/>
      <c r="O15" s="111"/>
      <c r="P15" s="15"/>
      <c r="Q15" s="111"/>
      <c r="R15" s="111"/>
      <c r="S15" s="111"/>
      <c r="T15" s="111"/>
      <c r="U15" s="28"/>
      <c r="V15" s="28"/>
      <c r="W15" s="28"/>
      <c r="X15" s="28"/>
      <c r="Y15" s="11"/>
    </row>
    <row r="16" spans="1:27" s="6" customFormat="1" ht="44.25" customHeight="1">
      <c r="A16" s="7"/>
      <c r="B16" s="7"/>
      <c r="C16" s="28"/>
      <c r="D16" s="28"/>
      <c r="E16" s="8"/>
      <c r="F16" s="28"/>
      <c r="G16" s="9"/>
      <c r="H16" s="9"/>
      <c r="I16" s="28"/>
      <c r="J16" s="10" t="s">
        <v>22</v>
      </c>
      <c r="K16" s="28"/>
      <c r="L16" s="111"/>
      <c r="M16" s="111"/>
      <c r="N16" s="111"/>
      <c r="O16" s="111"/>
      <c r="P16" s="15"/>
      <c r="Q16" s="111"/>
      <c r="R16" s="111"/>
      <c r="S16" s="111"/>
      <c r="T16" s="111"/>
      <c r="U16" s="28"/>
      <c r="V16" s="28"/>
      <c r="W16" s="28"/>
      <c r="X16" s="28"/>
      <c r="Y16" s="11"/>
    </row>
    <row r="17" spans="1:25" s="6" customFormat="1" ht="32.1" customHeight="1">
      <c r="A17" s="7"/>
      <c r="B17" s="7"/>
      <c r="C17" s="28"/>
      <c r="D17" s="28"/>
      <c r="E17" s="8"/>
      <c r="F17" s="28"/>
      <c r="G17" s="9"/>
      <c r="H17" s="9"/>
      <c r="I17" s="28"/>
      <c r="J17" s="10" t="s">
        <v>15</v>
      </c>
      <c r="K17" s="28"/>
      <c r="L17" s="28"/>
      <c r="M17" s="28"/>
      <c r="N17" s="28"/>
      <c r="O17" s="28"/>
      <c r="P17" s="28"/>
      <c r="Q17" s="28"/>
      <c r="R17" s="28"/>
      <c r="S17" s="28"/>
      <c r="T17" s="28"/>
      <c r="U17" s="28"/>
      <c r="V17" s="28"/>
      <c r="W17" s="28"/>
      <c r="X17" s="28"/>
      <c r="Y17" s="11"/>
    </row>
    <row r="18" spans="1:25" s="6" customFormat="1" ht="32.1" customHeight="1">
      <c r="A18" s="7"/>
      <c r="B18" s="7"/>
      <c r="C18" s="28"/>
      <c r="D18" s="28"/>
      <c r="E18" s="8"/>
      <c r="F18" s="28"/>
      <c r="G18" s="9"/>
      <c r="H18" s="9"/>
      <c r="I18" s="28"/>
      <c r="J18" s="10"/>
      <c r="K18" s="28"/>
      <c r="L18" s="28"/>
      <c r="M18" s="28"/>
      <c r="N18" s="28"/>
      <c r="O18" s="28"/>
      <c r="P18" s="28"/>
      <c r="Q18" s="28"/>
      <c r="R18" s="28"/>
      <c r="S18" s="28"/>
      <c r="T18" s="28"/>
      <c r="U18" s="28"/>
      <c r="V18" s="28"/>
      <c r="W18" s="28"/>
      <c r="X18" s="28"/>
      <c r="Y18" s="11"/>
    </row>
    <row r="19" spans="1:25" s="6" customFormat="1" ht="32.1" customHeight="1">
      <c r="A19" s="7"/>
      <c r="B19" s="7"/>
      <c r="C19" s="28"/>
      <c r="D19" s="28"/>
      <c r="E19" s="8"/>
      <c r="F19" s="28"/>
      <c r="G19" s="9"/>
      <c r="H19" s="9"/>
      <c r="I19" s="28"/>
      <c r="J19" s="10"/>
      <c r="K19" s="28"/>
      <c r="L19" s="28"/>
      <c r="M19" s="28"/>
      <c r="N19" s="28"/>
      <c r="O19" s="28"/>
      <c r="P19" s="28"/>
      <c r="Q19" s="28"/>
      <c r="R19" s="28"/>
      <c r="S19" s="28"/>
      <c r="T19" s="28"/>
      <c r="U19" s="28"/>
      <c r="V19" s="28"/>
      <c r="W19" s="28"/>
      <c r="X19" s="28"/>
      <c r="Y19" s="11"/>
    </row>
    <row r="20" spans="1:25" s="6" customFormat="1" ht="32.1" customHeight="1">
      <c r="A20" s="7"/>
      <c r="B20" s="7"/>
      <c r="C20" s="28"/>
      <c r="D20" s="28"/>
      <c r="E20" s="8"/>
      <c r="F20" s="28"/>
      <c r="G20" s="9"/>
      <c r="H20" s="9"/>
      <c r="I20" s="28"/>
      <c r="J20" s="10"/>
      <c r="K20" s="28"/>
      <c r="L20" s="28"/>
      <c r="M20" s="28"/>
      <c r="N20" s="28"/>
      <c r="O20" s="28"/>
      <c r="P20" s="28"/>
      <c r="Q20" s="28"/>
      <c r="R20" s="28"/>
      <c r="S20" s="28"/>
      <c r="T20" s="28"/>
      <c r="U20" s="28"/>
      <c r="V20" s="28"/>
      <c r="W20" s="28"/>
      <c r="X20" s="28"/>
      <c r="Y20" s="11"/>
    </row>
    <row r="21" spans="1:25" s="6" customFormat="1" ht="32.1" customHeight="1">
      <c r="A21" s="7"/>
      <c r="B21" s="7"/>
      <c r="C21" s="28"/>
      <c r="D21" s="28"/>
      <c r="E21" s="8"/>
      <c r="F21" s="28"/>
      <c r="G21" s="9"/>
      <c r="H21" s="9"/>
      <c r="I21" s="28"/>
      <c r="J21" s="10"/>
      <c r="K21" s="28"/>
      <c r="L21" s="28"/>
      <c r="M21" s="28"/>
      <c r="N21" s="28"/>
      <c r="O21" s="28"/>
      <c r="P21" s="28"/>
      <c r="Q21" s="28"/>
      <c r="R21" s="28"/>
      <c r="S21" s="28"/>
      <c r="T21" s="28"/>
      <c r="U21" s="28"/>
      <c r="V21" s="28"/>
      <c r="W21" s="28"/>
      <c r="X21" s="28"/>
      <c r="Y21" s="11"/>
    </row>
    <row r="22" spans="1:25" s="6" customFormat="1" ht="32.1" customHeight="1">
      <c r="A22" s="7"/>
      <c r="B22" s="7"/>
      <c r="C22" s="28"/>
      <c r="D22" s="28"/>
      <c r="E22" s="8"/>
      <c r="F22" s="28"/>
      <c r="G22" s="9"/>
      <c r="H22" s="9"/>
      <c r="I22" s="28"/>
      <c r="J22" s="10"/>
      <c r="K22" s="28"/>
      <c r="L22" s="28"/>
      <c r="M22" s="28"/>
      <c r="N22" s="28"/>
      <c r="O22" s="28"/>
      <c r="P22" s="28"/>
      <c r="Q22" s="28"/>
      <c r="R22" s="28"/>
      <c r="S22" s="28"/>
      <c r="T22" s="28"/>
      <c r="U22" s="28"/>
      <c r="V22" s="28"/>
      <c r="W22" s="28"/>
      <c r="X22" s="28"/>
      <c r="Y22" s="11"/>
    </row>
    <row r="23" spans="1:25" s="6" customFormat="1" ht="32.1" customHeight="1">
      <c r="A23" s="7"/>
      <c r="B23" s="7"/>
      <c r="C23" s="28"/>
      <c r="D23" s="28"/>
      <c r="E23" s="8"/>
      <c r="F23" s="28"/>
      <c r="G23" s="9"/>
      <c r="H23" s="9"/>
      <c r="I23" s="28"/>
      <c r="J23" s="10"/>
      <c r="K23" s="28"/>
      <c r="L23" s="28"/>
      <c r="M23" s="28"/>
      <c r="N23" s="28"/>
      <c r="O23" s="28"/>
      <c r="P23" s="28"/>
      <c r="Q23" s="28"/>
      <c r="R23" s="28"/>
      <c r="S23" s="28"/>
      <c r="T23" s="28"/>
      <c r="U23" s="28"/>
      <c r="V23" s="28"/>
      <c r="W23" s="28"/>
      <c r="X23" s="28"/>
      <c r="Y23" s="11"/>
    </row>
    <row r="24" spans="1:25" s="6" customFormat="1" ht="32.1" customHeight="1">
      <c r="A24" s="7"/>
      <c r="B24" s="7"/>
      <c r="C24" s="28"/>
      <c r="D24" s="28"/>
      <c r="E24" s="8"/>
      <c r="F24" s="28"/>
      <c r="G24" s="9"/>
      <c r="H24" s="9"/>
      <c r="I24" s="28"/>
      <c r="J24" s="10"/>
      <c r="K24" s="28"/>
      <c r="L24" s="28"/>
      <c r="M24" s="28"/>
      <c r="N24" s="28"/>
      <c r="O24" s="28"/>
      <c r="P24" s="28"/>
      <c r="Q24" s="28"/>
      <c r="R24" s="28"/>
      <c r="S24" s="28"/>
      <c r="T24" s="28"/>
      <c r="U24" s="28"/>
      <c r="V24" s="28"/>
      <c r="W24" s="28"/>
      <c r="X24" s="28"/>
      <c r="Y24" s="11"/>
    </row>
    <row r="25" spans="1:25" s="6" customFormat="1" ht="32.1" customHeight="1">
      <c r="A25" s="7"/>
      <c r="B25" s="7"/>
      <c r="C25" s="28"/>
      <c r="D25" s="28"/>
      <c r="E25" s="8"/>
      <c r="F25" s="28"/>
      <c r="G25" s="9"/>
      <c r="H25" s="9"/>
      <c r="I25" s="28"/>
      <c r="J25" s="10"/>
      <c r="K25" s="28"/>
      <c r="L25" s="28"/>
      <c r="M25" s="28"/>
      <c r="N25" s="28"/>
      <c r="O25" s="28"/>
      <c r="P25" s="28"/>
      <c r="Q25" s="28"/>
      <c r="R25" s="28"/>
      <c r="S25" s="28"/>
      <c r="T25" s="28"/>
      <c r="U25" s="28"/>
      <c r="V25" s="28"/>
      <c r="W25" s="28"/>
      <c r="X25" s="28"/>
      <c r="Y25" s="11"/>
    </row>
    <row r="26" spans="1:25" s="6" customFormat="1" ht="32.1" customHeight="1">
      <c r="A26" s="7"/>
      <c r="B26" s="7"/>
      <c r="C26" s="28"/>
      <c r="D26" s="28"/>
      <c r="E26" s="8"/>
      <c r="F26" s="28"/>
      <c r="G26" s="9"/>
      <c r="H26" s="9"/>
      <c r="I26" s="28"/>
      <c r="J26" s="10"/>
      <c r="K26" s="28"/>
      <c r="L26" s="28"/>
      <c r="M26" s="28"/>
      <c r="N26" s="28"/>
      <c r="O26" s="28"/>
      <c r="P26" s="28"/>
      <c r="Q26" s="28"/>
      <c r="R26" s="28"/>
      <c r="S26" s="28"/>
      <c r="T26" s="28"/>
      <c r="U26" s="28"/>
      <c r="V26" s="28"/>
      <c r="W26" s="28"/>
      <c r="X26" s="28"/>
      <c r="Y26" s="11"/>
    </row>
    <row r="27" spans="1:25" s="6" customFormat="1" ht="32.1" customHeight="1">
      <c r="A27" s="7"/>
      <c r="B27" s="7"/>
      <c r="C27" s="28"/>
      <c r="D27" s="28"/>
      <c r="E27" s="8"/>
      <c r="F27" s="28"/>
      <c r="G27" s="9"/>
      <c r="H27" s="9"/>
      <c r="I27" s="28"/>
      <c r="J27" s="10"/>
      <c r="K27" s="28"/>
      <c r="L27" s="28"/>
      <c r="M27" s="28"/>
      <c r="N27" s="28"/>
      <c r="O27" s="28"/>
      <c r="P27" s="28"/>
      <c r="Q27" s="28"/>
      <c r="R27" s="28"/>
      <c r="S27" s="28"/>
      <c r="T27" s="28"/>
      <c r="U27" s="28"/>
      <c r="V27" s="28"/>
      <c r="W27" s="28"/>
      <c r="X27" s="28"/>
      <c r="Y27" s="11"/>
    </row>
    <row r="28" spans="1:25" s="6" customFormat="1" ht="32.1" customHeight="1">
      <c r="A28" s="7"/>
      <c r="B28" s="7"/>
      <c r="C28" s="28"/>
      <c r="D28" s="28"/>
      <c r="E28" s="8"/>
      <c r="F28" s="28"/>
      <c r="G28" s="9"/>
      <c r="H28" s="9"/>
      <c r="I28" s="28"/>
      <c r="J28" s="10"/>
      <c r="K28" s="28"/>
      <c r="L28" s="28"/>
      <c r="M28" s="28"/>
      <c r="N28" s="28"/>
      <c r="O28" s="28"/>
      <c r="P28" s="28"/>
      <c r="Q28" s="28"/>
      <c r="R28" s="28"/>
      <c r="S28" s="28"/>
      <c r="T28" s="28"/>
      <c r="U28" s="28"/>
      <c r="V28" s="28"/>
      <c r="W28" s="28"/>
      <c r="X28" s="28"/>
      <c r="Y28" s="11"/>
    </row>
  </sheetData>
  <mergeCells count="18">
    <mergeCell ref="A6:A7"/>
    <mergeCell ref="B6:B7"/>
    <mergeCell ref="C6:E6"/>
    <mergeCell ref="F6:P6"/>
    <mergeCell ref="Q6:S6"/>
    <mergeCell ref="A1:Y1"/>
    <mergeCell ref="A2:Y2"/>
    <mergeCell ref="A3:Y3"/>
    <mergeCell ref="A4:Y4"/>
    <mergeCell ref="A5:G5"/>
    <mergeCell ref="T6:U6"/>
    <mergeCell ref="V6:W6"/>
    <mergeCell ref="X6:Y7"/>
    <mergeCell ref="B10:I10"/>
    <mergeCell ref="Q13:T16"/>
    <mergeCell ref="L14:O16"/>
    <mergeCell ref="B11:Y11"/>
    <mergeCell ref="B12:Y12"/>
  </mergeCells>
  <printOptions horizontalCentered="1"/>
  <pageMargins left="0.39370078740157483" right="0.23622047244094491" top="0.98425196850393704" bottom="0.51181102362204722" header="0" footer="0"/>
  <pageSetup paperSize="9" scale="54"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Package no-13 (1)</vt:lpstr>
      <vt:lpstr>Package no-13 (2)</vt:lpstr>
      <vt:lpstr>Package no-13 (3)</vt:lpstr>
      <vt:lpstr>Package no-13 (4)</vt:lpstr>
      <vt:lpstr>Package no-13 (5)</vt:lpstr>
      <vt:lpstr>'Package no-13 (1)'!Print_Area</vt:lpstr>
      <vt:lpstr>'Package no-13 (2)'!Print_Area</vt:lpstr>
      <vt:lpstr>'Package no-13 (3)'!Print_Area</vt:lpstr>
      <vt:lpstr>'Package no-13 (4)'!Print_Area</vt:lpstr>
      <vt:lpstr>'Package no-13 (5)'!Print_Area</vt:lpstr>
      <vt:lpstr>'Package no-13 (1)'!Print_Titles</vt:lpstr>
      <vt:lpstr>'Package no-13 (2)'!Print_Titles</vt:lpstr>
      <vt:lpstr>'Package no-13 (3)'!Print_Titles</vt:lpstr>
      <vt:lpstr>'Package no-13 (4)'!Print_Titles</vt:lpstr>
      <vt:lpstr>'Package no-13 (5)'!Print_Titles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2019-12-23T14:54:49Z</dcterms:modified>
</cp:coreProperties>
</file>